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920公営企業に係る経営比較分析表(平成28年度)の分析等について(病院)\HP掲載用\"/>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EG12" i="4"/>
  <c r="CN12" i="4"/>
  <c r="AU12" i="4"/>
  <c r="B12" i="4"/>
  <c r="LP10" i="4"/>
  <c r="JW10" i="4"/>
  <c r="ID10" i="4"/>
  <c r="FZ10" i="4"/>
  <c r="CN10" i="4"/>
  <c r="B10" i="4"/>
  <c r="JW8" i="4"/>
  <c r="EG8" i="4"/>
  <c r="CN8" i="4"/>
  <c r="AU8" i="4"/>
  <c r="B8" i="4"/>
  <c r="B6" i="4"/>
  <c r="HM78" i="4" l="1"/>
  <c r="FL54" i="4"/>
  <c r="FL32" i="4"/>
  <c r="CS78" i="4"/>
  <c r="MN32" i="4"/>
  <c r="BX54" i="4"/>
  <c r="BX32" i="4"/>
  <c r="MN54" i="4"/>
  <c r="MH78" i="4"/>
  <c r="IZ54" i="4"/>
  <c r="IZ32" i="4"/>
  <c r="C11" i="5"/>
  <c r="D11" i="5"/>
  <c r="E11" i="5"/>
  <c r="B11" i="5"/>
  <c r="AN78" i="4" l="1"/>
  <c r="AE54" i="4"/>
  <c r="AE32" i="4"/>
  <c r="KU32" i="4"/>
  <c r="HG54" i="4"/>
  <c r="HG32" i="4"/>
  <c r="KU54" i="4"/>
  <c r="KC78" i="4"/>
  <c r="FH78" i="4"/>
  <c r="DS54" i="4"/>
  <c r="DS32" i="4"/>
  <c r="EO78" i="4"/>
  <c r="DD54" i="4"/>
  <c r="DD32" i="4"/>
  <c r="U78" i="4"/>
  <c r="P54" i="4"/>
  <c r="P32" i="4"/>
  <c r="KF54" i="4"/>
  <c r="JJ78" i="4"/>
  <c r="GR54" i="4"/>
  <c r="GR32" i="4"/>
  <c r="KF32" i="4"/>
  <c r="LO78" i="4"/>
  <c r="IK54" i="4"/>
  <c r="IK32" i="4"/>
  <c r="EW54" i="4"/>
  <c r="EW32" i="4"/>
  <c r="BI54" i="4"/>
  <c r="GT78" i="4"/>
  <c r="BZ78" i="4"/>
  <c r="BI32" i="4"/>
  <c r="LY54" i="4"/>
  <c r="LY32" i="4"/>
  <c r="LJ54" i="4"/>
  <c r="LJ32" i="4"/>
  <c r="KV78" i="4"/>
  <c r="HV54" i="4"/>
  <c r="HV32" i="4"/>
  <c r="EH32" i="4"/>
  <c r="GA78" i="4"/>
  <c r="EH54"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<sst xmlns="http://schemas.openxmlformats.org/spreadsheetml/2006/main" count="286" uniqueCount="147">
  <si>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</si>
  <si>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</si>
  <si>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</si>
  <si>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</si>
  <si>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</si>
  <si>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</si>
  <si>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</si>
  <si>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</si>
  <si>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</si>
  <si>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</si>
  <si>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</si>
  <si>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</si>
  <si>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</si>
  <si>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</si>
  <si>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</si>
  <si>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</si>
  <si>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</si>
  <si>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</si>
  <si>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</si>
  <si>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</si>
  <si>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</si>
  <si>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</si>
  <si>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</si>
  <si>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</si>
  <si>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</si>
  <si>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</si>
  <si>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</si>
  <si>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</si>
  <si>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</si>
  <si>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</si>
  <si>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</si>
  <si>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</si>
  <si>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</si>
  <si>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</si>
  <si>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</si>
  <si>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</si>
  <si>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</si>
  <si>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</si>
  <si>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</si>
  <si>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</si>
  <si>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</si>
  <si>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</si>
  <si>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</si>
  <si>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</si>
  <si>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</si>
  <si>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</si>
  <si>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</si>
  <si>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</si>
  <si>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</si>
  <si>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</si>
  <si>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</si>
  <si>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</si>
  <si>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</si>
  <si>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</si>
  <si>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</si>
  <si>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</si>
  <si>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</si>
  <si>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</si>
  <si>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</si>
  <si>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</si>
  <si>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</si>
  <si>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</si>
  <si>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</si>
  <si>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</si>
  <si>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</si>
  <si>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</si>
  <si>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</si>
  <si>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</si>
  <si>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</si>
  <si>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</si>
  <si>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</si>
  <si>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</si>
  <si>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</si>
  <si>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</si>
  <si>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</si>
  <si>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</si>
  <si>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</si>
  <si>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</si>
  <si>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</si>
  <si>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</si>
  <si>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</si>
  <si>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</si>
  <si>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</si>
  <si>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</si>
  <si>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</si>
  <si>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</si>
  <si>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</si>
  <si>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</si>
  <si>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</si>
  <si>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</si>
  <si>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</si>
  <si>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</si>
  <si>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</si>
  <si>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</si>
  <si>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</si>
  <si>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</si>
  <si>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</si>
  <si>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</si>
  <si>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</si>
  <si>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</si>
  <si>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</si>
  <si>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</si>
  <si>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</si>
  <si>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</si>
  <si>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</si>
  <si>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</si>
  <si>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</si>
  <si>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</si>
  <si>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</si>
  <si>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</si>
  <si>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</si>
  <si>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</si>
  <si>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</si>
  <si>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</si>
  <si>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</si>
  <si>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</si>
  <si>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</si>
  <si>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</si>
  <si>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</si>
  <si>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</si>
  <si>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</si>
  <si>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</si>
  <si>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</si>
  <si>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</si>
  <si>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南砺市</t>
  </si>
  <si>
    <t>公立南砺中央病院</t>
  </si>
  <si>
    <t>当然財務</t>
  </si>
  <si>
    <t>病院事業</t>
  </si>
  <si>
    <t>一般病院</t>
  </si>
  <si>
    <t>100床以上～200床未満</t>
  </si>
  <si>
    <t>直営</t>
  </si>
  <si>
    <t>-</t>
  </si>
  <si>
    <t>ド 透 訓</t>
  </si>
  <si>
    <t>救 臨 へ</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</si>
  <si>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</si>
  <si>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</si>
  <si>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</si>
  <si>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</si>
  <si>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</si>
  <si>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</si>
  <si>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</si>
  <si>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</si>
  <si>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</si>
  <si>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・地域包括ケア病床による回復期機能の強化
・地域のニーズに適応した介護サービスの提供</t>
    <phoneticPr fontId="5"/>
  </si>
  <si>
    <t>新病院改革プランに基づき、常勤医と看護師の適正確保に努め、国の指針を見極めながら病床の転換などを行い、さらなる経営の効率化で財務体質の強化を図る。また優先度に応じて計画的に固定資産の更新を行う。なお、当院を含む市内公立2病院の経営統合に向けては、関係機関と連携・調整し、財務や人材・資産の管理・運営の一元化をすすめ、南砺市病院全体としての経営改善（黒字化）の目標達成を図る。</t>
    <rPh sb="0" eb="1">
      <t>シン</t>
    </rPh>
    <rPh sb="1" eb="3">
      <t>ビョウイン</t>
    </rPh>
    <rPh sb="3" eb="5">
      <t>カイカク</t>
    </rPh>
    <rPh sb="9" eb="10">
      <t>モト</t>
    </rPh>
    <rPh sb="13" eb="16">
      <t>ジョウキンイ</t>
    </rPh>
    <rPh sb="17" eb="20">
      <t>カンゴシ</t>
    </rPh>
    <rPh sb="21" eb="23">
      <t>テキセイ</t>
    </rPh>
    <rPh sb="23" eb="25">
      <t>カクホ</t>
    </rPh>
    <rPh sb="26" eb="27">
      <t>ツト</t>
    </rPh>
    <rPh sb="29" eb="30">
      <t>クニ</t>
    </rPh>
    <rPh sb="31" eb="33">
      <t>シシン</t>
    </rPh>
    <rPh sb="34" eb="36">
      <t>ミキワ</t>
    </rPh>
    <rPh sb="40" eb="42">
      <t>ビョウショウ</t>
    </rPh>
    <rPh sb="43" eb="45">
      <t>テンカン</t>
    </rPh>
    <rPh sb="48" eb="49">
      <t>オコナ</t>
    </rPh>
    <rPh sb="55" eb="57">
      <t>ケイエイ</t>
    </rPh>
    <rPh sb="58" eb="61">
      <t>コウリツカ</t>
    </rPh>
    <rPh sb="62" eb="64">
      <t>ザイム</t>
    </rPh>
    <rPh sb="64" eb="66">
      <t>タイシツ</t>
    </rPh>
    <rPh sb="67" eb="69">
      <t>キョウカ</t>
    </rPh>
    <rPh sb="70" eb="71">
      <t>ハカ</t>
    </rPh>
    <rPh sb="82" eb="85">
      <t>ケイカクテキ</t>
    </rPh>
    <rPh sb="86" eb="90">
      <t>コテイシサン</t>
    </rPh>
    <rPh sb="94" eb="95">
      <t>オコナ</t>
    </rPh>
    <rPh sb="100" eb="102">
      <t>トウイン</t>
    </rPh>
    <rPh sb="103" eb="104">
      <t>フク</t>
    </rPh>
    <rPh sb="105" eb="107">
      <t>シナイ</t>
    </rPh>
    <rPh sb="107" eb="109">
      <t>コウリツ</t>
    </rPh>
    <rPh sb="110" eb="112">
      <t>ビョウイン</t>
    </rPh>
    <rPh sb="113" eb="115">
      <t>ケイエイ</t>
    </rPh>
    <rPh sb="115" eb="117">
      <t>トウゴウ</t>
    </rPh>
    <rPh sb="118" eb="119">
      <t>ム</t>
    </rPh>
    <rPh sb="123" eb="127">
      <t>カンケイキカン</t>
    </rPh>
    <rPh sb="128" eb="130">
      <t>レンケイ</t>
    </rPh>
    <rPh sb="131" eb="133">
      <t>チョウセイ</t>
    </rPh>
    <rPh sb="158" eb="161">
      <t>ナントシ</t>
    </rPh>
    <rPh sb="161" eb="163">
      <t>ビョウイン</t>
    </rPh>
    <rPh sb="163" eb="165">
      <t>ゼンタイ</t>
    </rPh>
    <rPh sb="169" eb="171">
      <t>ケイエイ</t>
    </rPh>
    <rPh sb="171" eb="173">
      <t>カイゼン</t>
    </rPh>
    <rPh sb="174" eb="176">
      <t>クロジ</t>
    </rPh>
    <rPh sb="176" eb="177">
      <t>カ</t>
    </rPh>
    <rPh sb="179" eb="181">
      <t>モクヒョウ</t>
    </rPh>
    <rPh sb="181" eb="183">
      <t>タッセイ</t>
    </rPh>
    <rPh sb="184" eb="185">
      <t>ハカ</t>
    </rPh>
    <phoneticPr fontId="5"/>
  </si>
  <si>
    <t>①経常収支比率は、包括ケア病床への転換による医業収入の増加などにより大幅に改善している。
②医業収支比率は、①と同じ理由や薬剤の院外処方等により、類似平均値並の水準に改善している。
③累積欠損金比率は、類似病院平均値より高いが、経常収益の改善とともに、減少傾向にある。
④病床利用率は、類似病院平均値より低いが、看護師不足の解消等とともに改善傾向にある。
⑤入院患者1人1日当たり収益は、医業収益の改善とともに上昇傾向にある。
⑥外来患者1人1日当たり収益は、H26.7より院外処方に移行したため大きく減少したが、材料費の支出減も考慮すれば、外来の医業収支は改善している。
⑦職員給与費対医業収益比率は、⑥と同じ理由による医業収益の減少で類似病院平均値より高い状態である。医師や看護師の確保による医業収益改善等をすすめ、比率の適正化を図っていく。
⑧材料費対医業収益比率は、⑥と同じ理由による材料費の減で、類似病院平均値より低く抑えられている。</t>
    <rPh sb="1" eb="5">
      <t>ケイジョウシュウシ</t>
    </rPh>
    <rPh sb="5" eb="7">
      <t>ヒリツ</t>
    </rPh>
    <rPh sb="34" eb="36">
      <t>オオハバ</t>
    </rPh>
    <rPh sb="37" eb="39">
      <t>カイゼン</t>
    </rPh>
    <rPh sb="46" eb="48">
      <t>イギョウ</t>
    </rPh>
    <rPh sb="48" eb="50">
      <t>シュウシ</t>
    </rPh>
    <rPh sb="50" eb="52">
      <t>ヒリツ</t>
    </rPh>
    <rPh sb="56" eb="57">
      <t>オナ</t>
    </rPh>
    <rPh sb="58" eb="60">
      <t>リユウ</t>
    </rPh>
    <rPh sb="61" eb="63">
      <t>ヤクザイ</t>
    </rPh>
    <rPh sb="64" eb="66">
      <t>インガイ</t>
    </rPh>
    <rPh sb="66" eb="68">
      <t>ショホウ</t>
    </rPh>
    <rPh sb="68" eb="69">
      <t>トウ</t>
    </rPh>
    <rPh sb="73" eb="75">
      <t>ルイジ</t>
    </rPh>
    <rPh sb="75" eb="78">
      <t>ヘイキンチ</t>
    </rPh>
    <rPh sb="78" eb="79">
      <t>ナミ</t>
    </rPh>
    <rPh sb="80" eb="82">
      <t>スイジュン</t>
    </rPh>
    <rPh sb="83" eb="85">
      <t>カイゼン</t>
    </rPh>
    <rPh sb="92" eb="94">
      <t>ルイセキ</t>
    </rPh>
    <rPh sb="94" eb="96">
      <t>ケッソン</t>
    </rPh>
    <rPh sb="96" eb="97">
      <t>キン</t>
    </rPh>
    <rPh sb="97" eb="99">
      <t>ヒリツ</t>
    </rPh>
    <rPh sb="110" eb="111">
      <t>タカ</t>
    </rPh>
    <rPh sb="114" eb="116">
      <t>ケイジョウ</t>
    </rPh>
    <rPh sb="116" eb="118">
      <t>シュウエキ</t>
    </rPh>
    <rPh sb="119" eb="121">
      <t>カイゼン</t>
    </rPh>
    <rPh sb="126" eb="128">
      <t>ゲンショウ</t>
    </rPh>
    <rPh sb="128" eb="130">
      <t>ケイコウ</t>
    </rPh>
    <rPh sb="136" eb="138">
      <t>ビョウショウ</t>
    </rPh>
    <rPh sb="138" eb="141">
      <t>リヨウリツ</t>
    </rPh>
    <rPh sb="162" eb="164">
      <t>カイショウ</t>
    </rPh>
    <rPh sb="164" eb="165">
      <t>トウ</t>
    </rPh>
    <rPh sb="169" eb="171">
      <t>カイゼン</t>
    </rPh>
    <rPh sb="171" eb="173">
      <t>ケイコウ</t>
    </rPh>
    <rPh sb="179" eb="181">
      <t>ニュウイン</t>
    </rPh>
    <rPh sb="181" eb="183">
      <t>カンジャ</t>
    </rPh>
    <rPh sb="184" eb="185">
      <t>ニン</t>
    </rPh>
    <rPh sb="186" eb="187">
      <t>ヒ</t>
    </rPh>
    <rPh sb="187" eb="188">
      <t>ア</t>
    </rPh>
    <rPh sb="190" eb="192">
      <t>シュウエキ</t>
    </rPh>
    <rPh sb="215" eb="217">
      <t>ガイライ</t>
    </rPh>
    <rPh sb="237" eb="239">
      <t>インガイ</t>
    </rPh>
    <rPh sb="239" eb="241">
      <t>ショホウ</t>
    </rPh>
    <rPh sb="242" eb="244">
      <t>イコウ</t>
    </rPh>
    <rPh sb="248" eb="249">
      <t>オオ</t>
    </rPh>
    <rPh sb="251" eb="253">
      <t>ゲンショウ</t>
    </rPh>
    <rPh sb="261" eb="263">
      <t>シシュツ</t>
    </rPh>
    <rPh sb="265" eb="267">
      <t>コウリョ</t>
    </rPh>
    <rPh sb="271" eb="273">
      <t>ガイライ</t>
    </rPh>
    <rPh sb="274" eb="276">
      <t>イギョウ</t>
    </rPh>
    <rPh sb="276" eb="278">
      <t>シュウシ</t>
    </rPh>
    <rPh sb="279" eb="281">
      <t>カイゼン</t>
    </rPh>
    <rPh sb="288" eb="290">
      <t>ショクイン</t>
    </rPh>
    <rPh sb="290" eb="293">
      <t>キュウヨヒ</t>
    </rPh>
    <rPh sb="293" eb="294">
      <t>タイ</t>
    </rPh>
    <rPh sb="294" eb="296">
      <t>イギョウ</t>
    </rPh>
    <rPh sb="296" eb="298">
      <t>シュウエキ</t>
    </rPh>
    <rPh sb="298" eb="300">
      <t>ヒリツ</t>
    </rPh>
    <rPh sb="328" eb="329">
      <t>タカ</t>
    </rPh>
    <rPh sb="330" eb="332">
      <t>ジョウタイ</t>
    </rPh>
    <rPh sb="336" eb="338">
      <t>イシ</t>
    </rPh>
    <rPh sb="339" eb="342">
      <t>カンゴシ</t>
    </rPh>
    <rPh sb="343" eb="345">
      <t>カクホ</t>
    </rPh>
    <rPh sb="348" eb="350">
      <t>イギョウ</t>
    </rPh>
    <rPh sb="350" eb="352">
      <t>シュウエキ</t>
    </rPh>
    <rPh sb="352" eb="354">
      <t>カイゼン</t>
    </rPh>
    <rPh sb="354" eb="355">
      <t>トウ</t>
    </rPh>
    <rPh sb="360" eb="362">
      <t>ヒリツ</t>
    </rPh>
    <rPh sb="363" eb="366">
      <t>テキセイカ</t>
    </rPh>
    <rPh sb="367" eb="372">
      <t>ハカ</t>
    </rPh>
    <rPh sb="389" eb="390">
      <t>オナ</t>
    </rPh>
    <rPh sb="391" eb="393">
      <t>リユウ</t>
    </rPh>
    <rPh sb="396" eb="399">
      <t>ザイリョウヒ</t>
    </rPh>
    <rPh sb="400" eb="401">
      <t>ゲン</t>
    </rPh>
    <rPh sb="414" eb="415">
      <t>オサ</t>
    </rPh>
    <phoneticPr fontId="5"/>
  </si>
  <si>
    <t>①有形固定資産減価償却率は、空調設備など建物設備の多くが耐用年数に近づいており、類似病院平均値より若干高くなってきており、計画的に更新をすすめる。
②機械備品減価償却率は、高額機器（MRIやCT等）が耐用年数に近づくなど、類似病院平均値より高くなっており、計画的に更新をすすめる。
③1床当たり有形固定資産は、類似病院平均値より高く、診療機能が比較的充実しているといえる。</t>
    <rPh sb="1" eb="3">
      <t>ユウケイ</t>
    </rPh>
    <rPh sb="3" eb="7">
      <t>コテイシサン</t>
    </rPh>
    <rPh sb="7" eb="9">
      <t>ゲンカ</t>
    </rPh>
    <rPh sb="9" eb="11">
      <t>ショウキャク</t>
    </rPh>
    <rPh sb="11" eb="12">
      <t>リツ</t>
    </rPh>
    <rPh sb="25" eb="26">
      <t>オオ</t>
    </rPh>
    <rPh sb="28" eb="32">
      <t>タイヨウネンスウ</t>
    </rPh>
    <rPh sb="33" eb="34">
      <t>チカ</t>
    </rPh>
    <rPh sb="61" eb="64">
      <t>ケイカクテキ</t>
    </rPh>
    <rPh sb="65" eb="67">
      <t>コウシン</t>
    </rPh>
    <rPh sb="75" eb="77">
      <t>キカイ</t>
    </rPh>
    <rPh sb="77" eb="79">
      <t>ビヒン</t>
    </rPh>
    <rPh sb="79" eb="81">
      <t>ゲンカ</t>
    </rPh>
    <rPh sb="81" eb="83">
      <t>ショウキャク</t>
    </rPh>
    <rPh sb="83" eb="84">
      <t>リツ</t>
    </rPh>
    <rPh sb="143" eb="144">
      <t>ユカ</t>
    </rPh>
    <rPh sb="144" eb="145">
      <t>ア</t>
    </rPh>
    <rPh sb="147" eb="149">
      <t>ユウケイ</t>
    </rPh>
    <rPh sb="149" eb="153">
      <t>コテイシサン</t>
    </rPh>
    <rPh sb="167" eb="169">
      <t>シンリョウ</t>
    </rPh>
    <rPh sb="169" eb="171">
      <t>キノウ</t>
    </rPh>
    <rPh sb="172" eb="175">
      <t>ヒカクテキ</t>
    </rPh>
    <rPh sb="175" eb="177">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</si>
</sst>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6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4" fillId="0" borderId="8" xfId="1" applyFont="1" applyFill="1" applyBorder="1" applyAlignment="1" applyProtection="1">
      <alignment horizontal="left" vertical="top" wrapText="1"/>
      <protection locked="0"/>
    </xf>
    <xf numFmtId="0" fontId="24" fillId="0" borderId="0" xfId="1" applyFont="1" applyFill="1" applyBorder="1" applyAlignment="1" applyProtection="1">
      <alignment horizontal="left" vertical="top" wrapText="1"/>
      <protection locked="0"/>
    </xf>
    <xf numFmtId="0" fontId="24" fillId="0" borderId="9" xfId="1" applyFont="1" applyFill="1" applyBorder="1" applyAlignment="1" applyProtection="1">
      <alignment horizontal="left" vertical="top" wrapText="1"/>
      <protection locked="0"/>
    </xf>
    <xf numFmtId="0" fontId="24" fillId="0" borderId="10" xfId="1" applyFont="1" applyFill="1" applyBorder="1" applyAlignment="1" applyProtection="1">
      <alignment horizontal="left" vertical="top" wrapText="1"/>
      <protection locked="0"/>
    </xf>
    <xf numFmtId="0" fontId="24" fillId="0" borderId="1" xfId="1" applyFont="1" applyFill="1" applyBorder="1" applyAlignment="1" applyProtection="1">
      <alignment horizontal="left" vertical="top" wrapText="1"/>
      <protection locked="0"/>
    </xf>
    <xf numFmtId="0" fontId="24" fillId="0" borderId="11" xfId="1" applyFont="1" applyFill="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524"/>
          <c:w val="0.850036675676492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51.3</c:v>
                </c:pt>
                <c:pt idx="1">
                  <c:v>55.4</c:v>
                </c:pt>
                <c:pt idx="2">
                  <c:v>54.9</c:v>
                </c:pt>
                <c:pt idx="3">
                  <c:v>56.6</c:v>
                </c:pt>
                <c:pt idx="4">
                  <c:v>59.9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7516288"/>
        <c:axId val="63752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7516288"/>
        <c:axId val="637526088"/>
      </c:lineChart>
      <c:dateAx>
        <c:axId val="637516288"/>
        <c:scaling>
          <c:orientation val="minMax"/>
        </c:scaling>
        <c:delete val="1"/>
        <c:axPos val="b"/>
        <c:numFmt formatCode="ge" sourceLinked="1"/>
        <c:majorTickMark val="none"/>
        <c:minorTickMark val="none"/>
        <c:tickLblPos val="none"/>
        <c:crossAx val="637526088"/>
        <c:crosses val="autoZero"/>
        <c:auto val="1"/>
        <c:lblOffset val="100"/>
        <c:baseTimeUnit val="years"/>
      </c:dateAx>
      <c:valAx>
        <c:axId val="637526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51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524"/>
          <c:w val="0.852730496394518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14398</c:v>
                </c:pt>
                <c:pt idx="1">
                  <c:v>14822</c:v>
                </c:pt>
                <c:pt idx="2">
                  <c:v>10199</c:v>
                </c:pt>
                <c:pt idx="3">
                  <c:v>8532</c:v>
                </c:pt>
                <c:pt idx="4">
                  <c:v>8499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91930320"/>
        <c:axId val="79193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91930320"/>
        <c:axId val="791934632"/>
      </c:lineChart>
      <c:dateAx>
        <c:axId val="791930320"/>
        <c:scaling>
          <c:orientation val="minMax"/>
        </c:scaling>
        <c:delete val="1"/>
        <c:axPos val="b"/>
        <c:numFmt formatCode="ge" sourceLinked="1"/>
        <c:majorTickMark val="none"/>
        <c:minorTickMark val="none"/>
        <c:tickLblPos val="none"/>
        <c:crossAx val="791934632"/>
        <c:crosses val="autoZero"/>
        <c:auto val="1"/>
        <c:lblOffset val="100"/>
        <c:baseTimeUnit val="years"/>
      </c:dateAx>
      <c:valAx>
        <c:axId val="791934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193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524"/>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26929</c:v>
                </c:pt>
                <c:pt idx="1">
                  <c:v>27812</c:v>
                </c:pt>
                <c:pt idx="2">
                  <c:v>28131</c:v>
                </c:pt>
                <c:pt idx="3">
                  <c:v>29740</c:v>
                </c:pt>
                <c:pt idx="4">
                  <c:v>31056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91931104"/>
        <c:axId val="79193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91931104"/>
        <c:axId val="791933848"/>
      </c:lineChart>
      <c:dateAx>
        <c:axId val="791931104"/>
        <c:scaling>
          <c:orientation val="minMax"/>
        </c:scaling>
        <c:delete val="1"/>
        <c:axPos val="b"/>
        <c:numFmt formatCode="ge" sourceLinked="1"/>
        <c:majorTickMark val="none"/>
        <c:minorTickMark val="none"/>
        <c:tickLblPos val="none"/>
        <c:crossAx val="791933848"/>
        <c:crosses val="autoZero"/>
        <c:auto val="1"/>
        <c:lblOffset val="100"/>
        <c:baseTimeUnit val="years"/>
      </c:dateAx>
      <c:valAx>
        <c:axId val="791933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19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524"/>
          <c:w val="0.852730602093265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144</c:v>
                </c:pt>
                <c:pt idx="1">
                  <c:v>149.4</c:v>
                </c:pt>
                <c:pt idx="2">
                  <c:v>187.7</c:v>
                </c:pt>
                <c:pt idx="3">
                  <c:v>202.9</c:v>
                </c:pt>
                <c:pt idx="4">
                  <c:v>194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37515112"/>
        <c:axId val="63751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37515112"/>
        <c:axId val="637513936"/>
      </c:lineChart>
      <c:dateAx>
        <c:axId val="637515112"/>
        <c:scaling>
          <c:orientation val="minMax"/>
        </c:scaling>
        <c:delete val="1"/>
        <c:axPos val="b"/>
        <c:numFmt formatCode="ge" sourceLinked="1"/>
        <c:majorTickMark val="none"/>
        <c:minorTickMark val="none"/>
        <c:tickLblPos val="none"/>
        <c:crossAx val="637513936"/>
        <c:crosses val="autoZero"/>
        <c:auto val="1"/>
        <c:lblOffset val="100"/>
        <c:baseTimeUnit val="years"/>
      </c:dateAx>
      <c:valAx>
        <c:axId val="63751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51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543"/>
          <c:y val="0"/>
        </c:manualLayout>
      </c:layout>
      <c:overlay val="1"/>
    </c:title>
    <c:autoTitleDeleted val="0"/>
    <c:plotArea>
      <c:layout>
        <c:manualLayout>
          <c:layoutTarget val="inner"/>
          <c:xMode val="edge"/>
          <c:yMode val="edge"/>
          <c:x val="0.12185100298400886"/>
          <c:y val="0.15806945669028524"/>
          <c:w val="0.852730496394518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81.3</c:v>
                </c:pt>
                <c:pt idx="1">
                  <c:v>80</c:v>
                </c:pt>
                <c:pt idx="2">
                  <c:v>77.2</c:v>
                </c:pt>
                <c:pt idx="3">
                  <c:v>78.599999999999994</c:v>
                </c:pt>
                <c:pt idx="4">
                  <c:v>84.3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7523736"/>
        <c:axId val="63752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7523736"/>
        <c:axId val="637524912"/>
      </c:lineChart>
      <c:dateAx>
        <c:axId val="637523736"/>
        <c:scaling>
          <c:orientation val="minMax"/>
        </c:scaling>
        <c:delete val="1"/>
        <c:axPos val="b"/>
        <c:numFmt formatCode="ge" sourceLinked="1"/>
        <c:majorTickMark val="none"/>
        <c:minorTickMark val="none"/>
        <c:tickLblPos val="none"/>
        <c:crossAx val="637524912"/>
        <c:crosses val="autoZero"/>
        <c:auto val="1"/>
        <c:lblOffset val="100"/>
        <c:baseTimeUnit val="years"/>
      </c:dateAx>
      <c:valAx>
        <c:axId val="63752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523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436"/>
          <c:y val="0"/>
        </c:manualLayout>
      </c:layout>
      <c:overlay val="1"/>
    </c:title>
    <c:autoTitleDeleted val="0"/>
    <c:plotArea>
      <c:layout>
        <c:manualLayout>
          <c:layoutTarget val="inner"/>
          <c:xMode val="edge"/>
          <c:yMode val="edge"/>
          <c:x val="0.11852177883987752"/>
          <c:y val="0.15806945669028524"/>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93.3</c:v>
                </c:pt>
                <c:pt idx="1">
                  <c:v>90.9</c:v>
                </c:pt>
                <c:pt idx="2">
                  <c:v>89.1</c:v>
                </c:pt>
                <c:pt idx="3">
                  <c:v>92</c:v>
                </c:pt>
                <c:pt idx="4">
                  <c:v>97.9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7515504"/>
        <c:axId val="63751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7515504"/>
        <c:axId val="637517072"/>
      </c:lineChart>
      <c:dateAx>
        <c:axId val="637515504"/>
        <c:scaling>
          <c:orientation val="minMax"/>
        </c:scaling>
        <c:delete val="1"/>
        <c:axPos val="b"/>
        <c:numFmt formatCode="ge" sourceLinked="1"/>
        <c:majorTickMark val="none"/>
        <c:minorTickMark val="none"/>
        <c:tickLblPos val="none"/>
        <c:crossAx val="637517072"/>
        <c:crosses val="autoZero"/>
        <c:auto val="1"/>
        <c:lblOffset val="100"/>
        <c:baseTimeUnit val="years"/>
      </c:dateAx>
      <c:valAx>
        <c:axId val="63751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751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112"/>
          <c:y val="0"/>
        </c:manualLayout>
      </c:layout>
      <c:overlay val="1"/>
      <c:spPr>
        <a:noFill/>
      </c:spPr>
    </c:title>
    <c:autoTitleDeleted val="0"/>
    <c:plotArea>
      <c:layout>
        <c:manualLayout>
          <c:layoutTarget val="inner"/>
          <c:xMode val="edge"/>
          <c:yMode val="edge"/>
          <c:x val="0.13571078794054786"/>
          <c:y val="0.15806945669028524"/>
          <c:w val="0.8343507205740811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c:v>
                </c:pt>
                <c:pt idx="1">
                  <c:v>47</c:v>
                </c:pt>
                <c:pt idx="2">
                  <c:v>50.7</c:v>
                </c:pt>
                <c:pt idx="3">
                  <c:v>53.9</c:v>
                </c:pt>
                <c:pt idx="4">
                  <c:v>56.6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37517856"/>
        <c:axId val="63752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37517856"/>
        <c:axId val="637528440"/>
      </c:lineChart>
      <c:dateAx>
        <c:axId val="637517856"/>
        <c:scaling>
          <c:orientation val="minMax"/>
        </c:scaling>
        <c:delete val="1"/>
        <c:axPos val="b"/>
        <c:numFmt formatCode="ge" sourceLinked="1"/>
        <c:majorTickMark val="none"/>
        <c:minorTickMark val="none"/>
        <c:tickLblPos val="none"/>
        <c:crossAx val="637528440"/>
        <c:crosses val="autoZero"/>
        <c:auto val="1"/>
        <c:lblOffset val="100"/>
        <c:baseTimeUnit val="years"/>
      </c:dateAx>
      <c:valAx>
        <c:axId val="63752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51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2905633802816904"/>
          <c:y val="0.15806945669028524"/>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78.5</c:v>
                </c:pt>
                <c:pt idx="1">
                  <c:v>74.7</c:v>
                </c:pt>
                <c:pt idx="2">
                  <c:v>78.099999999999994</c:v>
                </c:pt>
                <c:pt idx="3">
                  <c:v>80</c:v>
                </c:pt>
                <c:pt idx="4">
                  <c:v>82.5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37526872"/>
        <c:axId val="63752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37526872"/>
        <c:axId val="637527656"/>
      </c:lineChart>
      <c:dateAx>
        <c:axId val="637526872"/>
        <c:scaling>
          <c:orientation val="minMax"/>
        </c:scaling>
        <c:delete val="1"/>
        <c:axPos val="b"/>
        <c:numFmt formatCode="ge" sourceLinked="1"/>
        <c:majorTickMark val="none"/>
        <c:minorTickMark val="none"/>
        <c:tickLblPos val="none"/>
        <c:crossAx val="637527656"/>
        <c:crosses val="autoZero"/>
        <c:auto val="1"/>
        <c:lblOffset val="100"/>
        <c:baseTimeUnit val="years"/>
      </c:dateAx>
      <c:valAx>
        <c:axId val="63752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52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5"/>
          <c:y val="0"/>
        </c:manualLayout>
      </c:layout>
      <c:overlay val="1"/>
      <c:spPr>
        <a:noFill/>
      </c:spPr>
    </c:title>
    <c:autoTitleDeleted val="0"/>
    <c:plotArea>
      <c:layout>
        <c:manualLayout>
          <c:layoutTarget val="inner"/>
          <c:xMode val="edge"/>
          <c:yMode val="edge"/>
          <c:x val="0.13135856807511717"/>
          <c:y val="0.15806945669028524"/>
          <c:w val="0.8345498826291115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44196247</c:v>
                </c:pt>
                <c:pt idx="1">
                  <c:v>44620621</c:v>
                </c:pt>
                <c:pt idx="2">
                  <c:v>44809647</c:v>
                </c:pt>
                <c:pt idx="3">
                  <c:v>44801468</c:v>
                </c:pt>
                <c:pt idx="4">
                  <c:v>45433821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91942864"/>
        <c:axId val="79194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91942864"/>
        <c:axId val="791943256"/>
      </c:lineChart>
      <c:dateAx>
        <c:axId val="791942864"/>
        <c:scaling>
          <c:orientation val="minMax"/>
        </c:scaling>
        <c:delete val="1"/>
        <c:axPos val="b"/>
        <c:numFmt formatCode="ge" sourceLinked="1"/>
        <c:majorTickMark val="none"/>
        <c:minorTickMark val="none"/>
        <c:tickLblPos val="none"/>
        <c:crossAx val="791943256"/>
        <c:crosses val="autoZero"/>
        <c:auto val="1"/>
        <c:lblOffset val="100"/>
        <c:baseTimeUnit val="years"/>
      </c:dateAx>
      <c:valAx>
        <c:axId val="791943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194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643"/>
          <c:y val="0"/>
        </c:manualLayout>
      </c:layout>
      <c:overlay val="1"/>
    </c:title>
    <c:autoTitleDeleted val="0"/>
    <c:plotArea>
      <c:layout>
        <c:manualLayout>
          <c:layoutTarget val="inner"/>
          <c:xMode val="edge"/>
          <c:yMode val="edge"/>
          <c:x val="0.1258180596104457"/>
          <c:y val="0.15806945669028524"/>
          <c:w val="0.850036675676492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30.6</c:v>
                </c:pt>
                <c:pt idx="1">
                  <c:v>29.7</c:v>
                </c:pt>
                <c:pt idx="2">
                  <c:v>20.100000000000001</c:v>
                </c:pt>
                <c:pt idx="3">
                  <c:v>15.5</c:v>
                </c:pt>
                <c:pt idx="4">
                  <c:v>14.8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91942472"/>
        <c:axId val="79194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91942472"/>
        <c:axId val="791941296"/>
      </c:lineChart>
      <c:dateAx>
        <c:axId val="791942472"/>
        <c:scaling>
          <c:orientation val="minMax"/>
        </c:scaling>
        <c:delete val="1"/>
        <c:axPos val="b"/>
        <c:numFmt formatCode="ge" sourceLinked="1"/>
        <c:majorTickMark val="none"/>
        <c:minorTickMark val="none"/>
        <c:tickLblPos val="none"/>
        <c:crossAx val="791941296"/>
        <c:crosses val="autoZero"/>
        <c:auto val="1"/>
        <c:lblOffset val="100"/>
        <c:baseTimeUnit val="years"/>
      </c:dateAx>
      <c:valAx>
        <c:axId val="79194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4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524"/>
          <c:w val="0.852730602093265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57.3</c:v>
                </c:pt>
                <c:pt idx="1">
                  <c:v>58.5</c:v>
                </c:pt>
                <c:pt idx="2">
                  <c:v>69.5</c:v>
                </c:pt>
                <c:pt idx="3">
                  <c:v>72.3</c:v>
                </c:pt>
                <c:pt idx="4">
                  <c:v>67.400000000000006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91941688"/>
        <c:axId val="7919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91941688"/>
        <c:axId val="791934240"/>
      </c:lineChart>
      <c:dateAx>
        <c:axId val="791941688"/>
        <c:scaling>
          <c:orientation val="minMax"/>
        </c:scaling>
        <c:delete val="1"/>
        <c:axPos val="b"/>
        <c:numFmt formatCode="ge" sourceLinked="1"/>
        <c:majorTickMark val="none"/>
        <c:minorTickMark val="none"/>
        <c:tickLblPos val="none"/>
        <c:crossAx val="791934240"/>
        <c:crosses val="autoZero"/>
        <c:auto val="1"/>
        <c:lblOffset val="100"/>
        <c:baseTimeUnit val="years"/>
      </c:dateAx>
      <c:valAx>
        <c:axId val="7919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4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c r="KM2" s="150"/>
      <c r="KN2" s="150"/>
      <c r="KO2" s="150"/>
      <c r="KP2" s="150"/>
      <c r="KQ2" s="150"/>
      <c r="KR2" s="150"/>
      <c r="KS2" s="150"/>
      <c r="KT2" s="150"/>
      <c r="KU2" s="150"/>
      <c r="KV2" s="150"/>
      <c r="KW2" s="150"/>
      <c r="KX2" s="150"/>
      <c r="KY2" s="150"/>
      <c r="KZ2" s="150"/>
      <c r="LA2" s="150"/>
      <c r="LB2" s="150"/>
      <c r="LC2" s="150"/>
      <c r="LD2" s="150"/>
      <c r="LE2" s="150"/>
      <c r="LF2" s="150"/>
      <c r="LG2" s="150"/>
      <c r="LH2" s="150"/>
      <c r="LI2" s="150"/>
      <c r="LJ2" s="150"/>
      <c r="LK2" s="150"/>
      <c r="LL2" s="150"/>
      <c r="LM2" s="150"/>
      <c r="LN2" s="150"/>
      <c r="LO2" s="150"/>
      <c r="LP2" s="150"/>
      <c r="LQ2" s="150"/>
      <c r="LR2" s="150"/>
      <c r="LS2" s="150"/>
      <c r="LT2" s="150"/>
      <c r="LU2" s="150"/>
      <c r="LV2" s="150"/>
      <c r="LW2" s="150"/>
      <c r="LX2" s="150"/>
      <c r="LY2" s="150"/>
      <c r="LZ2" s="150"/>
      <c r="MA2" s="150"/>
      <c r="MB2" s="150"/>
      <c r="MC2" s="150"/>
      <c r="MD2" s="150"/>
      <c r="ME2" s="150"/>
      <c r="MF2" s="150"/>
      <c r="MG2" s="150"/>
      <c r="MH2" s="150"/>
      <c r="MI2" s="150"/>
      <c r="MJ2" s="150"/>
      <c r="MK2" s="150"/>
      <c r="ML2" s="150"/>
      <c r="MM2" s="150"/>
      <c r="MN2" s="150"/>
      <c r="MO2" s="150"/>
      <c r="MP2" s="150"/>
      <c r="MQ2" s="150"/>
      <c r="MR2" s="150"/>
      <c r="MS2" s="150"/>
      <c r="MT2" s="150"/>
      <c r="MU2" s="150"/>
      <c r="MV2" s="150"/>
      <c r="MW2" s="150"/>
      <c r="MX2" s="150"/>
      <c r="MY2" s="150"/>
      <c r="MZ2" s="150"/>
      <c r="NA2" s="150"/>
      <c r="NB2" s="150"/>
      <c r="NC2" s="150"/>
      <c r="ND2" s="150"/>
      <c r="NE2" s="150"/>
      <c r="NF2" s="150"/>
      <c r="NG2" s="150"/>
      <c r="NH2" s="150"/>
      <c r="NI2" s="150"/>
      <c r="NJ2" s="150"/>
      <c r="NK2" s="150"/>
      <c r="NL2" s="150"/>
      <c r="NM2" s="150"/>
      <c r="NN2" s="150"/>
      <c r="NO2" s="150"/>
      <c r="NP2" s="150"/>
      <c r="NQ2" s="150"/>
      <c r="NR2" s="150"/>
      <c r="NS2" s="150"/>
      <c r="NT2" s="150"/>
      <c r="NU2" s="150"/>
      <c r="NV2" s="150"/>
      <c r="NW2" s="150"/>
      <c r="NX2" s="150"/>
    </row>
    <row r="3" spans="1:388" ht="9.75" customHeight="1">
      <c r="A3" s="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row>
    <row r="4" spans="1:388" ht="9.75" customHeight="1">
      <c r="A4" s="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c r="KM4" s="150"/>
      <c r="KN4" s="150"/>
      <c r="KO4" s="150"/>
      <c r="KP4" s="150"/>
      <c r="KQ4" s="150"/>
      <c r="KR4" s="150"/>
      <c r="KS4" s="150"/>
      <c r="KT4" s="150"/>
      <c r="KU4" s="150"/>
      <c r="KV4" s="150"/>
      <c r="KW4" s="150"/>
      <c r="KX4" s="150"/>
      <c r="KY4" s="150"/>
      <c r="KZ4" s="150"/>
      <c r="LA4" s="150"/>
      <c r="LB4" s="150"/>
      <c r="LC4" s="150"/>
      <c r="LD4" s="150"/>
      <c r="LE4" s="150"/>
      <c r="LF4" s="150"/>
      <c r="LG4" s="150"/>
      <c r="LH4" s="150"/>
      <c r="LI4" s="150"/>
      <c r="LJ4" s="150"/>
      <c r="LK4" s="150"/>
      <c r="LL4" s="150"/>
      <c r="LM4" s="150"/>
      <c r="LN4" s="150"/>
      <c r="LO4" s="150"/>
      <c r="LP4" s="150"/>
      <c r="LQ4" s="150"/>
      <c r="LR4" s="150"/>
      <c r="LS4" s="150"/>
      <c r="LT4" s="150"/>
      <c r="LU4" s="150"/>
      <c r="LV4" s="150"/>
      <c r="LW4" s="150"/>
      <c r="LX4" s="150"/>
      <c r="LY4" s="150"/>
      <c r="LZ4" s="150"/>
      <c r="MA4" s="150"/>
      <c r="MB4" s="150"/>
      <c r="MC4" s="150"/>
      <c r="MD4" s="150"/>
      <c r="ME4" s="150"/>
      <c r="MF4" s="150"/>
      <c r="MG4" s="150"/>
      <c r="MH4" s="150"/>
      <c r="MI4" s="150"/>
      <c r="MJ4" s="150"/>
      <c r="MK4" s="150"/>
      <c r="ML4" s="150"/>
      <c r="MM4" s="150"/>
      <c r="MN4" s="150"/>
      <c r="MO4" s="150"/>
      <c r="MP4" s="150"/>
      <c r="MQ4" s="150"/>
      <c r="MR4" s="150"/>
      <c r="MS4" s="150"/>
      <c r="MT4" s="150"/>
      <c r="MU4" s="150"/>
      <c r="MV4" s="150"/>
      <c r="MW4" s="150"/>
      <c r="MX4" s="150"/>
      <c r="MY4" s="150"/>
      <c r="MZ4" s="150"/>
      <c r="NA4" s="150"/>
      <c r="NB4" s="150"/>
      <c r="NC4" s="150"/>
      <c r="ND4" s="150"/>
      <c r="NE4" s="150"/>
      <c r="NF4" s="150"/>
      <c r="NG4" s="150"/>
      <c r="NH4" s="150"/>
      <c r="NI4" s="150"/>
      <c r="NJ4" s="150"/>
      <c r="NK4" s="150"/>
      <c r="NL4" s="150"/>
      <c r="NM4" s="150"/>
      <c r="NN4" s="150"/>
      <c r="NO4" s="150"/>
      <c r="NP4" s="150"/>
      <c r="NQ4" s="150"/>
      <c r="NR4" s="150"/>
      <c r="NS4" s="150"/>
      <c r="NT4" s="150"/>
      <c r="NU4" s="150"/>
      <c r="NV4" s="150"/>
      <c r="NW4" s="150"/>
      <c r="NX4" s="150"/>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51" t="str">
        <f>データ!H6</f>
        <v>富山県南砺市　公立南砺中央病院</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4"/>
      <c r="NJ7" s="7" t="s">
        <v>9</v>
      </c>
      <c r="NK7" s="8"/>
      <c r="NL7" s="8"/>
      <c r="NM7" s="8"/>
      <c r="NN7" s="8"/>
      <c r="NO7" s="8"/>
      <c r="NP7" s="8"/>
      <c r="NQ7" s="8"/>
      <c r="NR7" s="8"/>
      <c r="NS7" s="8"/>
      <c r="NT7" s="8"/>
      <c r="NU7" s="8"/>
      <c r="NV7" s="8"/>
      <c r="NW7" s="9"/>
      <c r="NX7" s="4"/>
    </row>
    <row r="8" spans="1:388" ht="18.75" customHeight="1">
      <c r="A8" s="2"/>
      <c r="B8" s="138" t="str">
        <f>データ!K6</f>
        <v>当然財務</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0"/>
      <c r="AU8" s="138" t="str">
        <f>データ!L6</f>
        <v>病院事業</v>
      </c>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40"/>
      <c r="CN8" s="138" t="str">
        <f>データ!M6</f>
        <v>一般病院</v>
      </c>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40"/>
      <c r="EG8" s="138" t="str">
        <f>データ!N6</f>
        <v>100床以上～200床未満</v>
      </c>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40"/>
      <c r="FZ8" s="160" t="s">
        <v>142</v>
      </c>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2"/>
      <c r="ID8" s="131">
        <f>データ!Y6</f>
        <v>145</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f>データ!Z6</f>
        <v>45</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データ!AA6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4"/>
      <c r="NJ8" s="148" t="s">
        <v>10</v>
      </c>
      <c r="NK8" s="149"/>
      <c r="NL8" s="10" t="s">
        <v>11</v>
      </c>
      <c r="NM8" s="11"/>
      <c r="NN8" s="11"/>
      <c r="NO8" s="11"/>
      <c r="NP8" s="11"/>
      <c r="NQ8" s="11"/>
      <c r="NR8" s="11"/>
      <c r="NS8" s="11"/>
      <c r="NT8" s="11"/>
      <c r="NU8" s="11"/>
      <c r="NV8" s="11"/>
      <c r="NW8" s="12"/>
      <c r="NX8" s="4"/>
    </row>
    <row r="9" spans="1:388" ht="18.75" customHeight="1">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4"/>
      <c r="NJ9" s="146" t="s">
        <v>20</v>
      </c>
      <c r="NK9" s="147"/>
      <c r="NL9" s="13" t="s">
        <v>21</v>
      </c>
      <c r="NM9" s="14"/>
      <c r="NN9" s="14"/>
      <c r="NO9" s="14"/>
      <c r="NP9" s="14"/>
      <c r="NQ9" s="14"/>
      <c r="NR9" s="14"/>
      <c r="NS9" s="14"/>
      <c r="NT9" s="14"/>
      <c r="NU9" s="15"/>
      <c r="NV9" s="15"/>
      <c r="NW9" s="16"/>
      <c r="NX9" s="4"/>
    </row>
    <row r="10" spans="1:388" ht="18.75" customHeight="1">
      <c r="A10" s="2"/>
      <c r="B10" s="138" t="str">
        <f>データ!P6</f>
        <v>直営</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0"/>
      <c r="AU10" s="131">
        <f>データ!Q6</f>
        <v>16</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38" t="str">
        <f>データ!R6</f>
        <v>-</v>
      </c>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40"/>
      <c r="EG10" s="138" t="str">
        <f>データ!S6</f>
        <v>ド 透 訓</v>
      </c>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40"/>
      <c r="FZ10" s="138" t="str">
        <f>データ!T6</f>
        <v>救 臨 へ</v>
      </c>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40"/>
      <c r="ID10" s="131" t="str">
        <f>データ!AB6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データ!AC6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データ!AD6</f>
        <v>190</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41" t="s">
        <v>22</v>
      </c>
      <c r="NK10" s="142"/>
      <c r="NL10" s="17" t="s">
        <v>23</v>
      </c>
      <c r="NM10" s="18"/>
      <c r="NN10" s="18"/>
      <c r="NO10" s="18"/>
      <c r="NP10" s="18"/>
      <c r="NQ10" s="18"/>
      <c r="NR10" s="18"/>
      <c r="NS10" s="18"/>
      <c r="NT10" s="18"/>
      <c r="NU10" s="18"/>
      <c r="NV10" s="18"/>
      <c r="NW10" s="19"/>
      <c r="NX10" s="4"/>
    </row>
    <row r="11" spans="1:388" ht="18.75" customHeight="1">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ID11" s="143" t="s">
        <v>28</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29</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30</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20"/>
      <c r="NJ11" s="4"/>
      <c r="NK11" s="4"/>
      <c r="NL11" s="4"/>
      <c r="NM11" s="4"/>
      <c r="NN11" s="4"/>
      <c r="NO11" s="4"/>
      <c r="NP11" s="4"/>
      <c r="NQ11" s="4"/>
      <c r="NR11" s="4"/>
      <c r="NS11" s="4"/>
      <c r="NT11" s="4"/>
      <c r="NU11" s="4"/>
      <c r="NV11" s="4"/>
      <c r="NW11" s="4"/>
      <c r="NX11" s="4"/>
    </row>
    <row r="12" spans="1:388" ht="18.75" customHeight="1">
      <c r="A12" s="2"/>
      <c r="B12" s="131">
        <f>データ!U6</f>
        <v>52472</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13959</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38" t="str">
        <f>データ!W6</f>
        <v>非該当</v>
      </c>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40"/>
      <c r="EG12" s="138" t="str">
        <f>データ!X6</f>
        <v>１０：１</v>
      </c>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40"/>
      <c r="ID12" s="131">
        <f>データ!AE6</f>
        <v>82</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f>データ!AF6</f>
        <v>89</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データ!AG6</f>
        <v>171</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20"/>
      <c r="NJ12" s="4"/>
      <c r="NK12" s="4"/>
      <c r="NL12" s="4"/>
      <c r="NM12" s="4"/>
      <c r="NN12" s="4"/>
      <c r="NO12" s="4"/>
      <c r="NP12" s="4"/>
      <c r="NQ12" s="4"/>
      <c r="NR12" s="4"/>
      <c r="NS12" s="4"/>
      <c r="NT12" s="4"/>
      <c r="NU12" s="4"/>
      <c r="NV12" s="4"/>
      <c r="NW12" s="4"/>
      <c r="NX12" s="4"/>
    </row>
    <row r="13" spans="1:388" ht="17.25" customHeight="1">
      <c r="A13" s="2"/>
      <c r="B13" s="134" t="s">
        <v>31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20"/>
      <c r="NJ13" s="21"/>
      <c r="NK13" s="21"/>
      <c r="NL13" s="21"/>
      <c r="NM13" s="21"/>
      <c r="NN13" s="21"/>
      <c r="NO13" s="21"/>
      <c r="NP13" s="21"/>
      <c r="NQ13" s="21"/>
      <c r="NR13" s="21"/>
      <c r="NS13" s="21"/>
      <c r="NT13" s="21"/>
      <c r="NU13" s="21"/>
      <c r="NV13" s="21"/>
      <c r="NW13" s="21"/>
      <c r="NX13" s="21"/>
    </row>
    <row r="14" spans="1:388" ht="17.25" customHeight="1">
      <c r="A14" s="2"/>
      <c r="B14" s="134" t="s">
        <v>32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35" t="s">
        <v>143</v>
      </c>
      <c r="NK16" s="136"/>
      <c r="NL16" s="136"/>
      <c r="NM16" s="136"/>
      <c r="NN16" s="136"/>
      <c r="NO16" s="136"/>
      <c r="NP16" s="136"/>
      <c r="NQ16" s="136"/>
      <c r="NR16" s="136"/>
      <c r="NS16" s="136"/>
      <c r="NT16" s="136"/>
      <c r="NU16" s="136"/>
      <c r="NV16" s="136"/>
      <c r="NW16" s="136"/>
      <c r="NX16" s="137"/>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9" t="s">
        <v>36</v>
      </c>
      <c r="NK28" s="120"/>
      <c r="NL28" s="120"/>
      <c r="NM28" s="120"/>
      <c r="NN28" s="120"/>
      <c r="NO28" s="120"/>
      <c r="NP28" s="120"/>
      <c r="NQ28" s="120"/>
      <c r="NR28" s="120"/>
      <c r="NS28" s="120"/>
      <c r="NT28" s="120"/>
      <c r="NU28" s="120"/>
      <c r="NV28" s="120"/>
      <c r="NW28" s="120"/>
      <c r="NX28" s="121"/>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22"/>
      <c r="NK29" s="123"/>
      <c r="NL29" s="123"/>
      <c r="NM29" s="123"/>
      <c r="NN29" s="123"/>
      <c r="NO29" s="123"/>
      <c r="NP29" s="123"/>
      <c r="NQ29" s="123"/>
      <c r="NR29" s="123"/>
      <c r="NS29" s="123"/>
      <c r="NT29" s="123"/>
      <c r="NU29" s="123"/>
      <c r="NV29" s="123"/>
      <c r="NW29" s="123"/>
      <c r="NX29" s="124"/>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25" t="s">
        <v>145</v>
      </c>
      <c r="NK30" s="126"/>
      <c r="NL30" s="126"/>
      <c r="NM30" s="126"/>
      <c r="NN30" s="126"/>
      <c r="NO30" s="126"/>
      <c r="NP30" s="126"/>
      <c r="NQ30" s="126"/>
      <c r="NR30" s="126"/>
      <c r="NS30" s="126"/>
      <c r="NT30" s="126"/>
      <c r="NU30" s="126"/>
      <c r="NV30" s="126"/>
      <c r="NW30" s="126"/>
      <c r="NX30" s="12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25"/>
      <c r="NK31" s="126"/>
      <c r="NL31" s="126"/>
      <c r="NM31" s="126"/>
      <c r="NN31" s="126"/>
      <c r="NO31" s="126"/>
      <c r="NP31" s="126"/>
      <c r="NQ31" s="126"/>
      <c r="NR31" s="126"/>
      <c r="NS31" s="126"/>
      <c r="NT31" s="126"/>
      <c r="NU31" s="126"/>
      <c r="NV31" s="126"/>
      <c r="NW31" s="126"/>
      <c r="NX31" s="127"/>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25"/>
      <c r="NK32" s="126"/>
      <c r="NL32" s="126"/>
      <c r="NM32" s="126"/>
      <c r="NN32" s="126"/>
      <c r="NO32" s="126"/>
      <c r="NP32" s="126"/>
      <c r="NQ32" s="126"/>
      <c r="NR32" s="126"/>
      <c r="NS32" s="126"/>
      <c r="NT32" s="126"/>
      <c r="NU32" s="126"/>
      <c r="NV32" s="126"/>
      <c r="NW32" s="126"/>
      <c r="NX32" s="127"/>
    </row>
    <row r="33" spans="1:388" ht="13.5" customHeight="1">
      <c r="A33" s="2"/>
      <c r="B33" s="26"/>
      <c r="D33" s="6"/>
      <c r="E33" s="6"/>
      <c r="F33" s="6"/>
      <c r="G33" s="99" t="s">
        <v>37</v>
      </c>
      <c r="H33" s="99"/>
      <c r="I33" s="99"/>
      <c r="J33" s="99"/>
      <c r="K33" s="99"/>
      <c r="L33" s="99"/>
      <c r="M33" s="99"/>
      <c r="N33" s="99"/>
      <c r="O33" s="99"/>
      <c r="P33" s="100">
        <f>データ!AH7</f>
        <v>93.3</v>
      </c>
      <c r="Q33" s="101"/>
      <c r="R33" s="101"/>
      <c r="S33" s="101"/>
      <c r="T33" s="101"/>
      <c r="U33" s="101"/>
      <c r="V33" s="101"/>
      <c r="W33" s="101"/>
      <c r="X33" s="101"/>
      <c r="Y33" s="101"/>
      <c r="Z33" s="101"/>
      <c r="AA33" s="101"/>
      <c r="AB33" s="101"/>
      <c r="AC33" s="101"/>
      <c r="AD33" s="102"/>
      <c r="AE33" s="100">
        <f>データ!AI7</f>
        <v>90.9</v>
      </c>
      <c r="AF33" s="101"/>
      <c r="AG33" s="101"/>
      <c r="AH33" s="101"/>
      <c r="AI33" s="101"/>
      <c r="AJ33" s="101"/>
      <c r="AK33" s="101"/>
      <c r="AL33" s="101"/>
      <c r="AM33" s="101"/>
      <c r="AN33" s="101"/>
      <c r="AO33" s="101"/>
      <c r="AP33" s="101"/>
      <c r="AQ33" s="101"/>
      <c r="AR33" s="101"/>
      <c r="AS33" s="102"/>
      <c r="AT33" s="100">
        <f>データ!AJ7</f>
        <v>89.1</v>
      </c>
      <c r="AU33" s="101"/>
      <c r="AV33" s="101"/>
      <c r="AW33" s="101"/>
      <c r="AX33" s="101"/>
      <c r="AY33" s="101"/>
      <c r="AZ33" s="101"/>
      <c r="BA33" s="101"/>
      <c r="BB33" s="101"/>
      <c r="BC33" s="101"/>
      <c r="BD33" s="101"/>
      <c r="BE33" s="101"/>
      <c r="BF33" s="101"/>
      <c r="BG33" s="101"/>
      <c r="BH33" s="102"/>
      <c r="BI33" s="100">
        <f>データ!AK7</f>
        <v>92</v>
      </c>
      <c r="BJ33" s="101"/>
      <c r="BK33" s="101"/>
      <c r="BL33" s="101"/>
      <c r="BM33" s="101"/>
      <c r="BN33" s="101"/>
      <c r="BO33" s="101"/>
      <c r="BP33" s="101"/>
      <c r="BQ33" s="101"/>
      <c r="BR33" s="101"/>
      <c r="BS33" s="101"/>
      <c r="BT33" s="101"/>
      <c r="BU33" s="101"/>
      <c r="BV33" s="101"/>
      <c r="BW33" s="102"/>
      <c r="BX33" s="100">
        <f>データ!AL7</f>
        <v>97.9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81.3</v>
      </c>
      <c r="DE33" s="101"/>
      <c r="DF33" s="101"/>
      <c r="DG33" s="101"/>
      <c r="DH33" s="101"/>
      <c r="DI33" s="101"/>
      <c r="DJ33" s="101"/>
      <c r="DK33" s="101"/>
      <c r="DL33" s="101"/>
      <c r="DM33" s="101"/>
      <c r="DN33" s="101"/>
      <c r="DO33" s="101"/>
      <c r="DP33" s="101"/>
      <c r="DQ33" s="101"/>
      <c r="DR33" s="102"/>
      <c r="DS33" s="100">
        <f>データ!AT7</f>
        <v>80</v>
      </c>
      <c r="DT33" s="101"/>
      <c r="DU33" s="101"/>
      <c r="DV33" s="101"/>
      <c r="DW33" s="101"/>
      <c r="DX33" s="101"/>
      <c r="DY33" s="101"/>
      <c r="DZ33" s="101"/>
      <c r="EA33" s="101"/>
      <c r="EB33" s="101"/>
      <c r="EC33" s="101"/>
      <c r="ED33" s="101"/>
      <c r="EE33" s="101"/>
      <c r="EF33" s="101"/>
      <c r="EG33" s="102"/>
      <c r="EH33" s="100">
        <f>データ!AU7</f>
        <v>77.2</v>
      </c>
      <c r="EI33" s="101"/>
      <c r="EJ33" s="101"/>
      <c r="EK33" s="101"/>
      <c r="EL33" s="101"/>
      <c r="EM33" s="101"/>
      <c r="EN33" s="101"/>
      <c r="EO33" s="101"/>
      <c r="EP33" s="101"/>
      <c r="EQ33" s="101"/>
      <c r="ER33" s="101"/>
      <c r="ES33" s="101"/>
      <c r="ET33" s="101"/>
      <c r="EU33" s="101"/>
      <c r="EV33" s="102"/>
      <c r="EW33" s="100">
        <f>データ!AV7</f>
        <v>78.599999999999994</v>
      </c>
      <c r="EX33" s="101"/>
      <c r="EY33" s="101"/>
      <c r="EZ33" s="101"/>
      <c r="FA33" s="101"/>
      <c r="FB33" s="101"/>
      <c r="FC33" s="101"/>
      <c r="FD33" s="101"/>
      <c r="FE33" s="101"/>
      <c r="FF33" s="101"/>
      <c r="FG33" s="101"/>
      <c r="FH33" s="101"/>
      <c r="FI33" s="101"/>
      <c r="FJ33" s="101"/>
      <c r="FK33" s="102"/>
      <c r="FL33" s="100">
        <f>データ!AW7</f>
        <v>84.3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144</v>
      </c>
      <c r="GS33" s="101"/>
      <c r="GT33" s="101"/>
      <c r="GU33" s="101"/>
      <c r="GV33" s="101"/>
      <c r="GW33" s="101"/>
      <c r="GX33" s="101"/>
      <c r="GY33" s="101"/>
      <c r="GZ33" s="101"/>
      <c r="HA33" s="101"/>
      <c r="HB33" s="101"/>
      <c r="HC33" s="101"/>
      <c r="HD33" s="101"/>
      <c r="HE33" s="101"/>
      <c r="HF33" s="102"/>
      <c r="HG33" s="100">
        <f>データ!BE7</f>
        <v>149.4</v>
      </c>
      <c r="HH33" s="101"/>
      <c r="HI33" s="101"/>
      <c r="HJ33" s="101"/>
      <c r="HK33" s="101"/>
      <c r="HL33" s="101"/>
      <c r="HM33" s="101"/>
      <c r="HN33" s="101"/>
      <c r="HO33" s="101"/>
      <c r="HP33" s="101"/>
      <c r="HQ33" s="101"/>
      <c r="HR33" s="101"/>
      <c r="HS33" s="101"/>
      <c r="HT33" s="101"/>
      <c r="HU33" s="102"/>
      <c r="HV33" s="100">
        <f>データ!BF7</f>
        <v>187.7</v>
      </c>
      <c r="HW33" s="101"/>
      <c r="HX33" s="101"/>
      <c r="HY33" s="101"/>
      <c r="HZ33" s="101"/>
      <c r="IA33" s="101"/>
      <c r="IB33" s="101"/>
      <c r="IC33" s="101"/>
      <c r="ID33" s="101"/>
      <c r="IE33" s="101"/>
      <c r="IF33" s="101"/>
      <c r="IG33" s="101"/>
      <c r="IH33" s="101"/>
      <c r="II33" s="101"/>
      <c r="IJ33" s="102"/>
      <c r="IK33" s="100">
        <f>データ!BG7</f>
        <v>202.9</v>
      </c>
      <c r="IL33" s="101"/>
      <c r="IM33" s="101"/>
      <c r="IN33" s="101"/>
      <c r="IO33" s="101"/>
      <c r="IP33" s="101"/>
      <c r="IQ33" s="101"/>
      <c r="IR33" s="101"/>
      <c r="IS33" s="101"/>
      <c r="IT33" s="101"/>
      <c r="IU33" s="101"/>
      <c r="IV33" s="101"/>
      <c r="IW33" s="101"/>
      <c r="IX33" s="101"/>
      <c r="IY33" s="102"/>
      <c r="IZ33" s="100">
        <f>データ!BH7</f>
        <v>194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51.3</v>
      </c>
      <c r="KG33" s="101"/>
      <c r="KH33" s="101"/>
      <c r="KI33" s="101"/>
      <c r="KJ33" s="101"/>
      <c r="KK33" s="101"/>
      <c r="KL33" s="101"/>
      <c r="KM33" s="101"/>
      <c r="KN33" s="101"/>
      <c r="KO33" s="101"/>
      <c r="KP33" s="101"/>
      <c r="KQ33" s="101"/>
      <c r="KR33" s="101"/>
      <c r="KS33" s="101"/>
      <c r="KT33" s="102"/>
      <c r="KU33" s="100">
        <f>データ!BP7</f>
        <v>55.4</v>
      </c>
      <c r="KV33" s="101"/>
      <c r="KW33" s="101"/>
      <c r="KX33" s="101"/>
      <c r="KY33" s="101"/>
      <c r="KZ33" s="101"/>
      <c r="LA33" s="101"/>
      <c r="LB33" s="101"/>
      <c r="LC33" s="101"/>
      <c r="LD33" s="101"/>
      <c r="LE33" s="101"/>
      <c r="LF33" s="101"/>
      <c r="LG33" s="101"/>
      <c r="LH33" s="101"/>
      <c r="LI33" s="102"/>
      <c r="LJ33" s="100">
        <f>データ!BQ7</f>
        <v>54.9</v>
      </c>
      <c r="LK33" s="101"/>
      <c r="LL33" s="101"/>
      <c r="LM33" s="101"/>
      <c r="LN33" s="101"/>
      <c r="LO33" s="101"/>
      <c r="LP33" s="101"/>
      <c r="LQ33" s="101"/>
      <c r="LR33" s="101"/>
      <c r="LS33" s="101"/>
      <c r="LT33" s="101"/>
      <c r="LU33" s="101"/>
      <c r="LV33" s="101"/>
      <c r="LW33" s="101"/>
      <c r="LX33" s="102"/>
      <c r="LY33" s="100">
        <f>データ!BR7</f>
        <v>56.6</v>
      </c>
      <c r="LZ33" s="101"/>
      <c r="MA33" s="101"/>
      <c r="MB33" s="101"/>
      <c r="MC33" s="101"/>
      <c r="MD33" s="101"/>
      <c r="ME33" s="101"/>
      <c r="MF33" s="101"/>
      <c r="MG33" s="101"/>
      <c r="MH33" s="101"/>
      <c r="MI33" s="101"/>
      <c r="MJ33" s="101"/>
      <c r="MK33" s="101"/>
      <c r="ML33" s="101"/>
      <c r="MM33" s="102"/>
      <c r="MN33" s="100">
        <f>データ!BS7</f>
        <v>59.9</v>
      </c>
      <c r="MO33" s="101"/>
      <c r="MP33" s="101"/>
      <c r="MQ33" s="101"/>
      <c r="MR33" s="101"/>
      <c r="MS33" s="101"/>
      <c r="MT33" s="101"/>
      <c r="MU33" s="101"/>
      <c r="MV33" s="101"/>
      <c r="MW33" s="101"/>
      <c r="MX33" s="101"/>
      <c r="MY33" s="101"/>
      <c r="MZ33" s="101"/>
      <c r="NA33" s="101"/>
      <c r="NB33" s="102"/>
      <c r="ND33" s="6"/>
      <c r="NE33" s="6"/>
      <c r="NF33" s="6"/>
      <c r="NG33" s="6"/>
      <c r="NH33" s="28"/>
      <c r="NI33" s="2"/>
      <c r="NJ33" s="125"/>
      <c r="NK33" s="126"/>
      <c r="NL33" s="126"/>
      <c r="NM33" s="126"/>
      <c r="NN33" s="126"/>
      <c r="NO33" s="126"/>
      <c r="NP33" s="126"/>
      <c r="NQ33" s="126"/>
      <c r="NR33" s="126"/>
      <c r="NS33" s="126"/>
      <c r="NT33" s="126"/>
      <c r="NU33" s="126"/>
      <c r="NV33" s="126"/>
      <c r="NW33" s="126"/>
      <c r="NX33" s="12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25"/>
      <c r="NK34" s="126"/>
      <c r="NL34" s="126"/>
      <c r="NM34" s="126"/>
      <c r="NN34" s="126"/>
      <c r="NO34" s="126"/>
      <c r="NP34" s="126"/>
      <c r="NQ34" s="126"/>
      <c r="NR34" s="126"/>
      <c r="NS34" s="126"/>
      <c r="NT34" s="126"/>
      <c r="NU34" s="126"/>
      <c r="NV34" s="126"/>
      <c r="NW34" s="126"/>
      <c r="NX34" s="12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25"/>
      <c r="NK35" s="126"/>
      <c r="NL35" s="126"/>
      <c r="NM35" s="126"/>
      <c r="NN35" s="126"/>
      <c r="NO35" s="126"/>
      <c r="NP35" s="126"/>
      <c r="NQ35" s="126"/>
      <c r="NR35" s="126"/>
      <c r="NS35" s="126"/>
      <c r="NT35" s="126"/>
      <c r="NU35" s="126"/>
      <c r="NV35" s="126"/>
      <c r="NW35" s="126"/>
      <c r="NX35" s="12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25"/>
      <c r="NK36" s="126"/>
      <c r="NL36" s="126"/>
      <c r="NM36" s="126"/>
      <c r="NN36" s="126"/>
      <c r="NO36" s="126"/>
      <c r="NP36" s="126"/>
      <c r="NQ36" s="126"/>
      <c r="NR36" s="126"/>
      <c r="NS36" s="126"/>
      <c r="NT36" s="126"/>
      <c r="NU36" s="126"/>
      <c r="NV36" s="126"/>
      <c r="NW36" s="126"/>
      <c r="NX36" s="12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25"/>
      <c r="NK37" s="126"/>
      <c r="NL37" s="126"/>
      <c r="NM37" s="126"/>
      <c r="NN37" s="126"/>
      <c r="NO37" s="126"/>
      <c r="NP37" s="126"/>
      <c r="NQ37" s="126"/>
      <c r="NR37" s="126"/>
      <c r="NS37" s="126"/>
      <c r="NT37" s="126"/>
      <c r="NU37" s="126"/>
      <c r="NV37" s="126"/>
      <c r="NW37" s="126"/>
      <c r="NX37" s="12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25"/>
      <c r="NK38" s="126"/>
      <c r="NL38" s="126"/>
      <c r="NM38" s="126"/>
      <c r="NN38" s="126"/>
      <c r="NO38" s="126"/>
      <c r="NP38" s="126"/>
      <c r="NQ38" s="126"/>
      <c r="NR38" s="126"/>
      <c r="NS38" s="126"/>
      <c r="NT38" s="126"/>
      <c r="NU38" s="126"/>
      <c r="NV38" s="126"/>
      <c r="NW38" s="126"/>
      <c r="NX38" s="12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25"/>
      <c r="NK39" s="126"/>
      <c r="NL39" s="126"/>
      <c r="NM39" s="126"/>
      <c r="NN39" s="126"/>
      <c r="NO39" s="126"/>
      <c r="NP39" s="126"/>
      <c r="NQ39" s="126"/>
      <c r="NR39" s="126"/>
      <c r="NS39" s="126"/>
      <c r="NT39" s="126"/>
      <c r="NU39" s="126"/>
      <c r="NV39" s="126"/>
      <c r="NW39" s="126"/>
      <c r="NX39" s="12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25"/>
      <c r="NK40" s="126"/>
      <c r="NL40" s="126"/>
      <c r="NM40" s="126"/>
      <c r="NN40" s="126"/>
      <c r="NO40" s="126"/>
      <c r="NP40" s="126"/>
      <c r="NQ40" s="126"/>
      <c r="NR40" s="126"/>
      <c r="NS40" s="126"/>
      <c r="NT40" s="126"/>
      <c r="NU40" s="126"/>
      <c r="NV40" s="126"/>
      <c r="NW40" s="126"/>
      <c r="NX40" s="12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25"/>
      <c r="NK41" s="126"/>
      <c r="NL41" s="126"/>
      <c r="NM41" s="126"/>
      <c r="NN41" s="126"/>
      <c r="NO41" s="126"/>
      <c r="NP41" s="126"/>
      <c r="NQ41" s="126"/>
      <c r="NR41" s="126"/>
      <c r="NS41" s="126"/>
      <c r="NT41" s="126"/>
      <c r="NU41" s="126"/>
      <c r="NV41" s="126"/>
      <c r="NW41" s="126"/>
      <c r="NX41" s="12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25"/>
      <c r="NK42" s="126"/>
      <c r="NL42" s="126"/>
      <c r="NM42" s="126"/>
      <c r="NN42" s="126"/>
      <c r="NO42" s="126"/>
      <c r="NP42" s="126"/>
      <c r="NQ42" s="126"/>
      <c r="NR42" s="126"/>
      <c r="NS42" s="126"/>
      <c r="NT42" s="126"/>
      <c r="NU42" s="126"/>
      <c r="NV42" s="126"/>
      <c r="NW42" s="126"/>
      <c r="NX42" s="12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25"/>
      <c r="NK43" s="126"/>
      <c r="NL43" s="126"/>
      <c r="NM43" s="126"/>
      <c r="NN43" s="126"/>
      <c r="NO43" s="126"/>
      <c r="NP43" s="126"/>
      <c r="NQ43" s="126"/>
      <c r="NR43" s="126"/>
      <c r="NS43" s="126"/>
      <c r="NT43" s="126"/>
      <c r="NU43" s="126"/>
      <c r="NV43" s="126"/>
      <c r="NW43" s="126"/>
      <c r="NX43" s="12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25"/>
      <c r="NK44" s="126"/>
      <c r="NL44" s="126"/>
      <c r="NM44" s="126"/>
      <c r="NN44" s="126"/>
      <c r="NO44" s="126"/>
      <c r="NP44" s="126"/>
      <c r="NQ44" s="126"/>
      <c r="NR44" s="126"/>
      <c r="NS44" s="126"/>
      <c r="NT44" s="126"/>
      <c r="NU44" s="126"/>
      <c r="NV44" s="126"/>
      <c r="NW44" s="126"/>
      <c r="NX44" s="12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25"/>
      <c r="NK45" s="126"/>
      <c r="NL45" s="126"/>
      <c r="NM45" s="126"/>
      <c r="NN45" s="126"/>
      <c r="NO45" s="126"/>
      <c r="NP45" s="126"/>
      <c r="NQ45" s="126"/>
      <c r="NR45" s="126"/>
      <c r="NS45" s="126"/>
      <c r="NT45" s="126"/>
      <c r="NU45" s="126"/>
      <c r="NV45" s="126"/>
      <c r="NW45" s="126"/>
      <c r="NX45" s="12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8"/>
      <c r="NK46" s="129"/>
      <c r="NL46" s="129"/>
      <c r="NM46" s="129"/>
      <c r="NN46" s="129"/>
      <c r="NO46" s="129"/>
      <c r="NP46" s="129"/>
      <c r="NQ46" s="129"/>
      <c r="NR46" s="129"/>
      <c r="NS46" s="129"/>
      <c r="NT46" s="129"/>
      <c r="NU46" s="129"/>
      <c r="NV46" s="129"/>
      <c r="NW46" s="129"/>
      <c r="NX46" s="13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26929</v>
      </c>
      <c r="Q55" s="104"/>
      <c r="R55" s="104"/>
      <c r="S55" s="104"/>
      <c r="T55" s="104"/>
      <c r="U55" s="104"/>
      <c r="V55" s="104"/>
      <c r="W55" s="104"/>
      <c r="X55" s="104"/>
      <c r="Y55" s="104"/>
      <c r="Z55" s="104"/>
      <c r="AA55" s="104"/>
      <c r="AB55" s="104"/>
      <c r="AC55" s="104"/>
      <c r="AD55" s="105"/>
      <c r="AE55" s="103">
        <f>データ!CA7</f>
        <v>27812</v>
      </c>
      <c r="AF55" s="104"/>
      <c r="AG55" s="104"/>
      <c r="AH55" s="104"/>
      <c r="AI55" s="104"/>
      <c r="AJ55" s="104"/>
      <c r="AK55" s="104"/>
      <c r="AL55" s="104"/>
      <c r="AM55" s="104"/>
      <c r="AN55" s="104"/>
      <c r="AO55" s="104"/>
      <c r="AP55" s="104"/>
      <c r="AQ55" s="104"/>
      <c r="AR55" s="104"/>
      <c r="AS55" s="105"/>
      <c r="AT55" s="103">
        <f>データ!CB7</f>
        <v>28131</v>
      </c>
      <c r="AU55" s="104"/>
      <c r="AV55" s="104"/>
      <c r="AW55" s="104"/>
      <c r="AX55" s="104"/>
      <c r="AY55" s="104"/>
      <c r="AZ55" s="104"/>
      <c r="BA55" s="104"/>
      <c r="BB55" s="104"/>
      <c r="BC55" s="104"/>
      <c r="BD55" s="104"/>
      <c r="BE55" s="104"/>
      <c r="BF55" s="104"/>
      <c r="BG55" s="104"/>
      <c r="BH55" s="105"/>
      <c r="BI55" s="103">
        <f>データ!CC7</f>
        <v>29740</v>
      </c>
      <c r="BJ55" s="104"/>
      <c r="BK55" s="104"/>
      <c r="BL55" s="104"/>
      <c r="BM55" s="104"/>
      <c r="BN55" s="104"/>
      <c r="BO55" s="104"/>
      <c r="BP55" s="104"/>
      <c r="BQ55" s="104"/>
      <c r="BR55" s="104"/>
      <c r="BS55" s="104"/>
      <c r="BT55" s="104"/>
      <c r="BU55" s="104"/>
      <c r="BV55" s="104"/>
      <c r="BW55" s="105"/>
      <c r="BX55" s="103">
        <f>データ!CD7</f>
        <v>31056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14398</v>
      </c>
      <c r="DE55" s="104"/>
      <c r="DF55" s="104"/>
      <c r="DG55" s="104"/>
      <c r="DH55" s="104"/>
      <c r="DI55" s="104"/>
      <c r="DJ55" s="104"/>
      <c r="DK55" s="104"/>
      <c r="DL55" s="104"/>
      <c r="DM55" s="104"/>
      <c r="DN55" s="104"/>
      <c r="DO55" s="104"/>
      <c r="DP55" s="104"/>
      <c r="DQ55" s="104"/>
      <c r="DR55" s="105"/>
      <c r="DS55" s="103">
        <f>データ!CL7</f>
        <v>14822</v>
      </c>
      <c r="DT55" s="104"/>
      <c r="DU55" s="104"/>
      <c r="DV55" s="104"/>
      <c r="DW55" s="104"/>
      <c r="DX55" s="104"/>
      <c r="DY55" s="104"/>
      <c r="DZ55" s="104"/>
      <c r="EA55" s="104"/>
      <c r="EB55" s="104"/>
      <c r="EC55" s="104"/>
      <c r="ED55" s="104"/>
      <c r="EE55" s="104"/>
      <c r="EF55" s="104"/>
      <c r="EG55" s="105"/>
      <c r="EH55" s="103">
        <f>データ!CM7</f>
        <v>10199</v>
      </c>
      <c r="EI55" s="104"/>
      <c r="EJ55" s="104"/>
      <c r="EK55" s="104"/>
      <c r="EL55" s="104"/>
      <c r="EM55" s="104"/>
      <c r="EN55" s="104"/>
      <c r="EO55" s="104"/>
      <c r="EP55" s="104"/>
      <c r="EQ55" s="104"/>
      <c r="ER55" s="104"/>
      <c r="ES55" s="104"/>
      <c r="ET55" s="104"/>
      <c r="EU55" s="104"/>
      <c r="EV55" s="105"/>
      <c r="EW55" s="103">
        <f>データ!CN7</f>
        <v>8532</v>
      </c>
      <c r="EX55" s="104"/>
      <c r="EY55" s="104"/>
      <c r="EZ55" s="104"/>
      <c r="FA55" s="104"/>
      <c r="FB55" s="104"/>
      <c r="FC55" s="104"/>
      <c r="FD55" s="104"/>
      <c r="FE55" s="104"/>
      <c r="FF55" s="104"/>
      <c r="FG55" s="104"/>
      <c r="FH55" s="104"/>
      <c r="FI55" s="104"/>
      <c r="FJ55" s="104"/>
      <c r="FK55" s="105"/>
      <c r="FL55" s="103">
        <f>データ!CO7</f>
        <v>8499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57.3</v>
      </c>
      <c r="GS55" s="101"/>
      <c r="GT55" s="101"/>
      <c r="GU55" s="101"/>
      <c r="GV55" s="101"/>
      <c r="GW55" s="101"/>
      <c r="GX55" s="101"/>
      <c r="GY55" s="101"/>
      <c r="GZ55" s="101"/>
      <c r="HA55" s="101"/>
      <c r="HB55" s="101"/>
      <c r="HC55" s="101"/>
      <c r="HD55" s="101"/>
      <c r="HE55" s="101"/>
      <c r="HF55" s="102"/>
      <c r="HG55" s="100">
        <f>データ!CW7</f>
        <v>58.5</v>
      </c>
      <c r="HH55" s="101"/>
      <c r="HI55" s="101"/>
      <c r="HJ55" s="101"/>
      <c r="HK55" s="101"/>
      <c r="HL55" s="101"/>
      <c r="HM55" s="101"/>
      <c r="HN55" s="101"/>
      <c r="HO55" s="101"/>
      <c r="HP55" s="101"/>
      <c r="HQ55" s="101"/>
      <c r="HR55" s="101"/>
      <c r="HS55" s="101"/>
      <c r="HT55" s="101"/>
      <c r="HU55" s="102"/>
      <c r="HV55" s="100">
        <f>データ!CX7</f>
        <v>69.5</v>
      </c>
      <c r="HW55" s="101"/>
      <c r="HX55" s="101"/>
      <c r="HY55" s="101"/>
      <c r="HZ55" s="101"/>
      <c r="IA55" s="101"/>
      <c r="IB55" s="101"/>
      <c r="IC55" s="101"/>
      <c r="ID55" s="101"/>
      <c r="IE55" s="101"/>
      <c r="IF55" s="101"/>
      <c r="IG55" s="101"/>
      <c r="IH55" s="101"/>
      <c r="II55" s="101"/>
      <c r="IJ55" s="102"/>
      <c r="IK55" s="100">
        <f>データ!CY7</f>
        <v>72.3</v>
      </c>
      <c r="IL55" s="101"/>
      <c r="IM55" s="101"/>
      <c r="IN55" s="101"/>
      <c r="IO55" s="101"/>
      <c r="IP55" s="101"/>
      <c r="IQ55" s="101"/>
      <c r="IR55" s="101"/>
      <c r="IS55" s="101"/>
      <c r="IT55" s="101"/>
      <c r="IU55" s="101"/>
      <c r="IV55" s="101"/>
      <c r="IW55" s="101"/>
      <c r="IX55" s="101"/>
      <c r="IY55" s="102"/>
      <c r="IZ55" s="100">
        <f>データ!CZ7</f>
        <v>67.400000000000006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30.6</v>
      </c>
      <c r="KG55" s="101"/>
      <c r="KH55" s="101"/>
      <c r="KI55" s="101"/>
      <c r="KJ55" s="101"/>
      <c r="KK55" s="101"/>
      <c r="KL55" s="101"/>
      <c r="KM55" s="101"/>
      <c r="KN55" s="101"/>
      <c r="KO55" s="101"/>
      <c r="KP55" s="101"/>
      <c r="KQ55" s="101"/>
      <c r="KR55" s="101"/>
      <c r="KS55" s="101"/>
      <c r="KT55" s="102"/>
      <c r="KU55" s="100">
        <f>データ!DH7</f>
        <v>29.7</v>
      </c>
      <c r="KV55" s="101"/>
      <c r="KW55" s="101"/>
      <c r="KX55" s="101"/>
      <c r="KY55" s="101"/>
      <c r="KZ55" s="101"/>
      <c r="LA55" s="101"/>
      <c r="LB55" s="101"/>
      <c r="LC55" s="101"/>
      <c r="LD55" s="101"/>
      <c r="LE55" s="101"/>
      <c r="LF55" s="101"/>
      <c r="LG55" s="101"/>
      <c r="LH55" s="101"/>
      <c r="LI55" s="102"/>
      <c r="LJ55" s="100">
        <f>データ!DI7</f>
        <v>20.100000000000001</v>
      </c>
      <c r="LK55" s="101"/>
      <c r="LL55" s="101"/>
      <c r="LM55" s="101"/>
      <c r="LN55" s="101"/>
      <c r="LO55" s="101"/>
      <c r="LP55" s="101"/>
      <c r="LQ55" s="101"/>
      <c r="LR55" s="101"/>
      <c r="LS55" s="101"/>
      <c r="LT55" s="101"/>
      <c r="LU55" s="101"/>
      <c r="LV55" s="101"/>
      <c r="LW55" s="101"/>
      <c r="LX55" s="102"/>
      <c r="LY55" s="100">
        <f>データ!DJ7</f>
        <v>15.5</v>
      </c>
      <c r="LZ55" s="101"/>
      <c r="MA55" s="101"/>
      <c r="MB55" s="101"/>
      <c r="MC55" s="101"/>
      <c r="MD55" s="101"/>
      <c r="ME55" s="101"/>
      <c r="MF55" s="101"/>
      <c r="MG55" s="101"/>
      <c r="MH55" s="101"/>
      <c r="MI55" s="101"/>
      <c r="MJ55" s="101"/>
      <c r="MK55" s="101"/>
      <c r="ML55" s="101"/>
      <c r="MM55" s="102"/>
      <c r="MN55" s="100">
        <f>データ!DK7</f>
        <v>14.8</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45</v>
      </c>
      <c r="V79" s="83"/>
      <c r="W79" s="83"/>
      <c r="X79" s="83"/>
      <c r="Y79" s="83"/>
      <c r="Z79" s="83"/>
      <c r="AA79" s="83"/>
      <c r="AB79" s="83"/>
      <c r="AC79" s="83"/>
      <c r="AD79" s="83"/>
      <c r="AE79" s="83"/>
      <c r="AF79" s="83"/>
      <c r="AG79" s="83"/>
      <c r="AH79" s="83"/>
      <c r="AI79" s="83"/>
      <c r="AJ79" s="83"/>
      <c r="AK79" s="83"/>
      <c r="AL79" s="83"/>
      <c r="AM79" s="83"/>
      <c r="AN79" s="83">
        <f>データ!DS7</f>
        <v>47</v>
      </c>
      <c r="AO79" s="83"/>
      <c r="AP79" s="83"/>
      <c r="AQ79" s="83"/>
      <c r="AR79" s="83"/>
      <c r="AS79" s="83"/>
      <c r="AT79" s="83"/>
      <c r="AU79" s="83"/>
      <c r="AV79" s="83"/>
      <c r="AW79" s="83"/>
      <c r="AX79" s="83"/>
      <c r="AY79" s="83"/>
      <c r="AZ79" s="83"/>
      <c r="BA79" s="83"/>
      <c r="BB79" s="83"/>
      <c r="BC79" s="83"/>
      <c r="BD79" s="83"/>
      <c r="BE79" s="83"/>
      <c r="BF79" s="83"/>
      <c r="BG79" s="83">
        <f>データ!DT7</f>
        <v>50.7</v>
      </c>
      <c r="BH79" s="83"/>
      <c r="BI79" s="83"/>
      <c r="BJ79" s="83"/>
      <c r="BK79" s="83"/>
      <c r="BL79" s="83"/>
      <c r="BM79" s="83"/>
      <c r="BN79" s="83"/>
      <c r="BO79" s="83"/>
      <c r="BP79" s="83"/>
      <c r="BQ79" s="83"/>
      <c r="BR79" s="83"/>
      <c r="BS79" s="83"/>
      <c r="BT79" s="83"/>
      <c r="BU79" s="83"/>
      <c r="BV79" s="83"/>
      <c r="BW79" s="83"/>
      <c r="BX79" s="83"/>
      <c r="BY79" s="83"/>
      <c r="BZ79" s="83">
        <f>データ!DU7</f>
        <v>53.9</v>
      </c>
      <c r="CA79" s="83"/>
      <c r="CB79" s="83"/>
      <c r="CC79" s="83"/>
      <c r="CD79" s="83"/>
      <c r="CE79" s="83"/>
      <c r="CF79" s="83"/>
      <c r="CG79" s="83"/>
      <c r="CH79" s="83"/>
      <c r="CI79" s="83"/>
      <c r="CJ79" s="83"/>
      <c r="CK79" s="83"/>
      <c r="CL79" s="83"/>
      <c r="CM79" s="83"/>
      <c r="CN79" s="83"/>
      <c r="CO79" s="83"/>
      <c r="CP79" s="83"/>
      <c r="CQ79" s="83"/>
      <c r="CR79" s="83"/>
      <c r="CS79" s="83">
        <f>データ!DV7</f>
        <v>56.6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78.5</v>
      </c>
      <c r="EP79" s="83"/>
      <c r="EQ79" s="83"/>
      <c r="ER79" s="83"/>
      <c r="ES79" s="83"/>
      <c r="ET79" s="83"/>
      <c r="EU79" s="83"/>
      <c r="EV79" s="83"/>
      <c r="EW79" s="83"/>
      <c r="EX79" s="83"/>
      <c r="EY79" s="83"/>
      <c r="EZ79" s="83"/>
      <c r="FA79" s="83"/>
      <c r="FB79" s="83"/>
      <c r="FC79" s="83"/>
      <c r="FD79" s="83"/>
      <c r="FE79" s="83"/>
      <c r="FF79" s="83"/>
      <c r="FG79" s="83"/>
      <c r="FH79" s="83">
        <f>データ!ED7</f>
        <v>74.7</v>
      </c>
      <c r="FI79" s="83"/>
      <c r="FJ79" s="83"/>
      <c r="FK79" s="83"/>
      <c r="FL79" s="83"/>
      <c r="FM79" s="83"/>
      <c r="FN79" s="83"/>
      <c r="FO79" s="83"/>
      <c r="FP79" s="83"/>
      <c r="FQ79" s="83"/>
      <c r="FR79" s="83"/>
      <c r="FS79" s="83"/>
      <c r="FT79" s="83"/>
      <c r="FU79" s="83"/>
      <c r="FV79" s="83"/>
      <c r="FW79" s="83"/>
      <c r="FX79" s="83"/>
      <c r="FY79" s="83"/>
      <c r="FZ79" s="83"/>
      <c r="GA79" s="83">
        <f>データ!EE7</f>
        <v>78.099999999999994</v>
      </c>
      <c r="GB79" s="83"/>
      <c r="GC79" s="83"/>
      <c r="GD79" s="83"/>
      <c r="GE79" s="83"/>
      <c r="GF79" s="83"/>
      <c r="GG79" s="83"/>
      <c r="GH79" s="83"/>
      <c r="GI79" s="83"/>
      <c r="GJ79" s="83"/>
      <c r="GK79" s="83"/>
      <c r="GL79" s="83"/>
      <c r="GM79" s="83"/>
      <c r="GN79" s="83"/>
      <c r="GO79" s="83"/>
      <c r="GP79" s="83"/>
      <c r="GQ79" s="83"/>
      <c r="GR79" s="83"/>
      <c r="GS79" s="83"/>
      <c r="GT79" s="83">
        <f>データ!EF7</f>
        <v>80</v>
      </c>
      <c r="GU79" s="83"/>
      <c r="GV79" s="83"/>
      <c r="GW79" s="83"/>
      <c r="GX79" s="83"/>
      <c r="GY79" s="83"/>
      <c r="GZ79" s="83"/>
      <c r="HA79" s="83"/>
      <c r="HB79" s="83"/>
      <c r="HC79" s="83"/>
      <c r="HD79" s="83"/>
      <c r="HE79" s="83"/>
      <c r="HF79" s="83"/>
      <c r="HG79" s="83"/>
      <c r="HH79" s="83"/>
      <c r="HI79" s="83"/>
      <c r="HJ79" s="83"/>
      <c r="HK79" s="83"/>
      <c r="HL79" s="83"/>
      <c r="HM79" s="83">
        <f>データ!EG7</f>
        <v>82.5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44196247</v>
      </c>
      <c r="JK79" s="79"/>
      <c r="JL79" s="79"/>
      <c r="JM79" s="79"/>
      <c r="JN79" s="79"/>
      <c r="JO79" s="79"/>
      <c r="JP79" s="79"/>
      <c r="JQ79" s="79"/>
      <c r="JR79" s="79"/>
      <c r="JS79" s="79"/>
      <c r="JT79" s="79"/>
      <c r="JU79" s="79"/>
      <c r="JV79" s="79"/>
      <c r="JW79" s="79"/>
      <c r="JX79" s="79"/>
      <c r="JY79" s="79"/>
      <c r="JZ79" s="79"/>
      <c r="KA79" s="79"/>
      <c r="KB79" s="79"/>
      <c r="KC79" s="79">
        <f>データ!EO7</f>
        <v>44620621</v>
      </c>
      <c r="KD79" s="79"/>
      <c r="KE79" s="79"/>
      <c r="KF79" s="79"/>
      <c r="KG79" s="79"/>
      <c r="KH79" s="79"/>
      <c r="KI79" s="79"/>
      <c r="KJ79" s="79"/>
      <c r="KK79" s="79"/>
      <c r="KL79" s="79"/>
      <c r="KM79" s="79"/>
      <c r="KN79" s="79"/>
      <c r="KO79" s="79"/>
      <c r="KP79" s="79"/>
      <c r="KQ79" s="79"/>
      <c r="KR79" s="79"/>
      <c r="KS79" s="79"/>
      <c r="KT79" s="79"/>
      <c r="KU79" s="79"/>
      <c r="KV79" s="79">
        <f>データ!EP7</f>
        <v>44809647</v>
      </c>
      <c r="KW79" s="79"/>
      <c r="KX79" s="79"/>
      <c r="KY79" s="79"/>
      <c r="KZ79" s="79"/>
      <c r="LA79" s="79"/>
      <c r="LB79" s="79"/>
      <c r="LC79" s="79"/>
      <c r="LD79" s="79"/>
      <c r="LE79" s="79"/>
      <c r="LF79" s="79"/>
      <c r="LG79" s="79"/>
      <c r="LH79" s="79"/>
      <c r="LI79" s="79"/>
      <c r="LJ79" s="79"/>
      <c r="LK79" s="79"/>
      <c r="LL79" s="79"/>
      <c r="LM79" s="79"/>
      <c r="LN79" s="79"/>
      <c r="LO79" s="79">
        <f>データ!EQ7</f>
        <v>44801468</v>
      </c>
      <c r="LP79" s="79"/>
      <c r="LQ79" s="79"/>
      <c r="LR79" s="79"/>
      <c r="LS79" s="79"/>
      <c r="LT79" s="79"/>
      <c r="LU79" s="79"/>
      <c r="LV79" s="79"/>
      <c r="LW79" s="79"/>
      <c r="LX79" s="79"/>
      <c r="LY79" s="79"/>
      <c r="LZ79" s="79"/>
      <c r="MA79" s="79"/>
      <c r="MB79" s="79"/>
      <c r="MC79" s="79"/>
      <c r="MD79" s="79"/>
      <c r="ME79" s="79"/>
      <c r="MF79" s="79"/>
      <c r="MG79" s="79"/>
      <c r="MH79" s="79">
        <f>データ!ER7</f>
        <v>45433821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3" t="s">
        <v>75</v>
      </c>
      <c r="AI4" s="154"/>
      <c r="AJ4" s="154"/>
      <c r="AK4" s="154"/>
      <c r="AL4" s="154"/>
      <c r="AM4" s="154"/>
      <c r="AN4" s="154"/>
      <c r="AO4" s="154"/>
      <c r="AP4" s="154"/>
      <c r="AQ4" s="154"/>
      <c r="AR4" s="155"/>
      <c r="AS4" s="156" t="s">
        <v>76</v>
      </c>
      <c r="AT4" s="152"/>
      <c r="AU4" s="152"/>
      <c r="AV4" s="152"/>
      <c r="AW4" s="152"/>
      <c r="AX4" s="152"/>
      <c r="AY4" s="152"/>
      <c r="AZ4" s="152"/>
      <c r="BA4" s="152"/>
      <c r="BB4" s="152"/>
      <c r="BC4" s="152"/>
      <c r="BD4" s="156" t="s">
        <v>77</v>
      </c>
      <c r="BE4" s="152"/>
      <c r="BF4" s="152"/>
      <c r="BG4" s="152"/>
      <c r="BH4" s="152"/>
      <c r="BI4" s="152"/>
      <c r="BJ4" s="152"/>
      <c r="BK4" s="152"/>
      <c r="BL4" s="152"/>
      <c r="BM4" s="152"/>
      <c r="BN4" s="152"/>
      <c r="BO4" s="153" t="s">
        <v>78</v>
      </c>
      <c r="BP4" s="154"/>
      <c r="BQ4" s="154"/>
      <c r="BR4" s="154"/>
      <c r="BS4" s="154"/>
      <c r="BT4" s="154"/>
      <c r="BU4" s="154"/>
      <c r="BV4" s="154"/>
      <c r="BW4" s="154"/>
      <c r="BX4" s="154"/>
      <c r="BY4" s="155"/>
      <c r="BZ4" s="152" t="s">
        <v>79</v>
      </c>
      <c r="CA4" s="152"/>
      <c r="CB4" s="152"/>
      <c r="CC4" s="152"/>
      <c r="CD4" s="152"/>
      <c r="CE4" s="152"/>
      <c r="CF4" s="152"/>
      <c r="CG4" s="152"/>
      <c r="CH4" s="152"/>
      <c r="CI4" s="152"/>
      <c r="CJ4" s="152"/>
      <c r="CK4" s="156" t="s">
        <v>80</v>
      </c>
      <c r="CL4" s="152"/>
      <c r="CM4" s="152"/>
      <c r="CN4" s="152"/>
      <c r="CO4" s="152"/>
      <c r="CP4" s="152"/>
      <c r="CQ4" s="152"/>
      <c r="CR4" s="152"/>
      <c r="CS4" s="152"/>
      <c r="CT4" s="152"/>
      <c r="CU4" s="152"/>
      <c r="CV4" s="152" t="s">
        <v>81</v>
      </c>
      <c r="CW4" s="152"/>
      <c r="CX4" s="152"/>
      <c r="CY4" s="152"/>
      <c r="CZ4" s="152"/>
      <c r="DA4" s="152"/>
      <c r="DB4" s="152"/>
      <c r="DC4" s="152"/>
      <c r="DD4" s="152"/>
      <c r="DE4" s="152"/>
      <c r="DF4" s="152"/>
      <c r="DG4" s="152" t="s">
        <v>82</v>
      </c>
      <c r="DH4" s="152"/>
      <c r="DI4" s="152"/>
      <c r="DJ4" s="152"/>
      <c r="DK4" s="152"/>
      <c r="DL4" s="152"/>
      <c r="DM4" s="152"/>
      <c r="DN4" s="152"/>
      <c r="DO4" s="152"/>
      <c r="DP4" s="152"/>
      <c r="DQ4" s="152"/>
      <c r="DR4" s="153" t="s">
        <v>83</v>
      </c>
      <c r="DS4" s="154"/>
      <c r="DT4" s="154"/>
      <c r="DU4" s="154"/>
      <c r="DV4" s="154"/>
      <c r="DW4" s="154"/>
      <c r="DX4" s="154"/>
      <c r="DY4" s="154"/>
      <c r="DZ4" s="154"/>
      <c r="EA4" s="154"/>
      <c r="EB4" s="155"/>
      <c r="EC4" s="152" t="s">
        <v>84</v>
      </c>
      <c r="ED4" s="152"/>
      <c r="EE4" s="152"/>
      <c r="EF4" s="152"/>
      <c r="EG4" s="152"/>
      <c r="EH4" s="152"/>
      <c r="EI4" s="152"/>
      <c r="EJ4" s="152"/>
      <c r="EK4" s="152"/>
      <c r="EL4" s="152"/>
      <c r="EM4" s="152"/>
      <c r="EN4" s="152" t="s">
        <v>85</v>
      </c>
      <c r="EO4" s="152"/>
      <c r="EP4" s="152"/>
      <c r="EQ4" s="152"/>
      <c r="ER4" s="152"/>
      <c r="ES4" s="152"/>
      <c r="ET4" s="152"/>
      <c r="EU4" s="152"/>
      <c r="EV4" s="152"/>
      <c r="EW4" s="152"/>
      <c r="EX4" s="152"/>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162108</v>
      </c>
      <c r="D6" s="63">
        <f t="shared" si="2"/>
        <v>46</v>
      </c>
      <c r="E6" s="63">
        <f t="shared" si="2"/>
        <v>6</v>
      </c>
      <c r="F6" s="63">
        <f t="shared" si="2"/>
        <v>0</v>
      </c>
      <c r="G6" s="63">
        <f t="shared" si="2"/>
        <v>3</v>
      </c>
      <c r="H6" s="157" t="str">
        <f>IF(H8&lt;&gt;I8,H8,"")&amp;IF(I8&lt;&gt;J8,I8,"")&amp;"　"&amp;J8</f>
        <v>富山県南砺市　公立南砺中央病院</v>
      </c>
      <c r="I6" s="158"/>
      <c r="J6" s="159"/>
      <c r="K6" s="63" t="str">
        <f t="shared" si="2"/>
        <v>当然財務</v>
      </c>
      <c r="L6" s="63" t="str">
        <f t="shared" si="2"/>
        <v>病院事業</v>
      </c>
      <c r="M6" s="63" t="str">
        <f t="shared" si="2"/>
        <v>一般病院</v>
      </c>
      <c r="N6" s="63" t="str">
        <f>N8</f>
        <v>100床以上～200床未満</v>
      </c>
      <c r="O6" s="63"/>
      <c r="P6" s="63" t="str">
        <f>P8</f>
        <v>直営</v>
      </c>
      <c r="Q6" s="64">
        <f t="shared" ref="Q6:AG6" si="3">Q8</f>
        <v>16</v>
      </c>
      <c r="R6" s="63" t="str">
        <f t="shared" si="3"/>
        <v>-</v>
      </c>
      <c r="S6" s="63" t="str">
        <f t="shared" si="3"/>
        <v>ド 透 訓</v>
      </c>
      <c r="T6" s="63" t="str">
        <f t="shared" si="3"/>
        <v>救 臨 へ</v>
      </c>
      <c r="U6" s="64">
        <f>U8</f>
        <v>52472</v>
      </c>
      <c r="V6" s="64">
        <f>V8</f>
        <v>13959</v>
      </c>
      <c r="W6" s="63" t="str">
        <f>W8</f>
        <v>非該当</v>
      </c>
      <c r="X6" s="63" t="str">
        <f t="shared" si="3"/>
        <v>１０：１</v>
      </c>
      <c r="Y6" s="64">
        <f t="shared" si="3"/>
        <v>145</v>
      </c>
      <c r="Z6" s="64">
        <f t="shared" si="3"/>
        <v>45</v>
      </c>
      <c r="AA6" s="64" t="str">
        <f t="shared" si="3"/>
        <v>-</v>
      </c>
      <c r="AB6" s="64" t="str">
        <f t="shared" si="3"/>
        <v>-</v>
      </c>
      <c r="AC6" s="64" t="str">
        <f t="shared" si="3"/>
        <v>-</v>
      </c>
      <c r="AD6" s="64">
        <f t="shared" si="3"/>
        <v>190</v>
      </c>
      <c r="AE6" s="64">
        <f t="shared" si="3"/>
        <v>82</v>
      </c>
      <c r="AF6" s="64">
        <f t="shared" si="3"/>
        <v>89</v>
      </c>
      <c r="AG6" s="64">
        <f t="shared" si="3"/>
        <v>171</v>
      </c>
      <c r="AH6" s="65">
        <f>IF(AH8="-",NA(),AH8)</f>
        <v>93.3</v>
      </c>
      <c r="AI6" s="65">
        <f t="shared" ref="AI6:AQ6" si="4">IF(AI8="-",NA(),AI8)</f>
        <v>90.9</v>
      </c>
      <c r="AJ6" s="65">
        <f t="shared" si="4"/>
        <v>89.1</v>
      </c>
      <c r="AK6" s="65">
        <f t="shared" si="4"/>
        <v>92</v>
      </c>
      <c r="AL6" s="65">
        <f t="shared" si="4"/>
        <v>97.9</v>
      </c>
      <c r="AM6" s="65">
        <f t="shared" si="4"/>
        <v>97.1</v>
      </c>
      <c r="AN6" s="65">
        <f t="shared" si="4"/>
        <v>96.3</v>
      </c>
      <c r="AO6" s="65">
        <f t="shared" si="4"/>
        <v>96.9</v>
      </c>
      <c r="AP6" s="65">
        <f t="shared" si="4"/>
        <v>98.3</v>
      </c>
      <c r="AQ6" s="65">
        <f t="shared" si="4"/>
        <v>96.7</v>
      </c>
      <c r="AR6" s="65" t="str">
        <f>IF(AR8="-","【-】","【"&amp;SUBSTITUTE(TEXT(AR8,"#,##0.0"),"-","△")&amp;"】")</f>
        <v>【98.4】</v>
      </c>
      <c r="AS6" s="65">
        <f>IF(AS8="-",NA(),AS8)</f>
        <v>81.3</v>
      </c>
      <c r="AT6" s="65">
        <f t="shared" ref="AT6:BB6" si="5">IF(AT8="-",NA(),AT8)</f>
        <v>80</v>
      </c>
      <c r="AU6" s="65">
        <f t="shared" si="5"/>
        <v>77.2</v>
      </c>
      <c r="AV6" s="65">
        <f t="shared" si="5"/>
        <v>78.599999999999994</v>
      </c>
      <c r="AW6" s="65">
        <f t="shared" si="5"/>
        <v>84.3</v>
      </c>
      <c r="AX6" s="65">
        <f t="shared" si="5"/>
        <v>87.7</v>
      </c>
      <c r="AY6" s="65">
        <f t="shared" si="5"/>
        <v>86.6</v>
      </c>
      <c r="AZ6" s="65">
        <f t="shared" si="5"/>
        <v>85.4</v>
      </c>
      <c r="BA6" s="65">
        <f t="shared" si="5"/>
        <v>85.3</v>
      </c>
      <c r="BB6" s="65">
        <f t="shared" si="5"/>
        <v>84.2</v>
      </c>
      <c r="BC6" s="65" t="str">
        <f>IF(BC8="-","【-】","【"&amp;SUBSTITUTE(TEXT(BC8,"#,##0.0"),"-","△")&amp;"】")</f>
        <v>【89.5】</v>
      </c>
      <c r="BD6" s="65">
        <f>IF(BD8="-",NA(),BD8)</f>
        <v>144</v>
      </c>
      <c r="BE6" s="65">
        <f t="shared" ref="BE6:BM6" si="6">IF(BE8="-",NA(),BE8)</f>
        <v>149.4</v>
      </c>
      <c r="BF6" s="65">
        <f t="shared" si="6"/>
        <v>187.7</v>
      </c>
      <c r="BG6" s="65">
        <f t="shared" si="6"/>
        <v>202.9</v>
      </c>
      <c r="BH6" s="65">
        <f t="shared" si="6"/>
        <v>194</v>
      </c>
      <c r="BI6" s="65">
        <f t="shared" si="6"/>
        <v>117.7</v>
      </c>
      <c r="BJ6" s="65">
        <f t="shared" si="6"/>
        <v>121</v>
      </c>
      <c r="BK6" s="65">
        <f t="shared" si="6"/>
        <v>112.9</v>
      </c>
      <c r="BL6" s="65">
        <f t="shared" si="6"/>
        <v>118.9</v>
      </c>
      <c r="BM6" s="65">
        <f t="shared" si="6"/>
        <v>119.5</v>
      </c>
      <c r="BN6" s="65" t="str">
        <f>IF(BN8="-","【-】","【"&amp;SUBSTITUTE(TEXT(BN8,"#,##0.0"),"-","△")&amp;"】")</f>
        <v>【63.6】</v>
      </c>
      <c r="BO6" s="65">
        <f>IF(BO8="-",NA(),BO8)</f>
        <v>51.3</v>
      </c>
      <c r="BP6" s="65">
        <f t="shared" ref="BP6:BX6" si="7">IF(BP8="-",NA(),BP8)</f>
        <v>55.4</v>
      </c>
      <c r="BQ6" s="65">
        <f t="shared" si="7"/>
        <v>54.9</v>
      </c>
      <c r="BR6" s="65">
        <f t="shared" si="7"/>
        <v>56.6</v>
      </c>
      <c r="BS6" s="65">
        <f t="shared" si="7"/>
        <v>59.9</v>
      </c>
      <c r="BT6" s="65">
        <f t="shared" si="7"/>
        <v>69</v>
      </c>
      <c r="BU6" s="65">
        <f t="shared" si="7"/>
        <v>68.5</v>
      </c>
      <c r="BV6" s="65">
        <f t="shared" si="7"/>
        <v>68.3</v>
      </c>
      <c r="BW6" s="65">
        <f t="shared" si="7"/>
        <v>67.900000000000006</v>
      </c>
      <c r="BX6" s="65">
        <f t="shared" si="7"/>
        <v>69.8</v>
      </c>
      <c r="BY6" s="65" t="str">
        <f>IF(BY8="-","【-】","【"&amp;SUBSTITUTE(TEXT(BY8,"#,##0.0"),"-","△")&amp;"】")</f>
        <v>【74.2】</v>
      </c>
      <c r="BZ6" s="66">
        <f>IF(BZ8="-",NA(),BZ8)</f>
        <v>26929</v>
      </c>
      <c r="CA6" s="66">
        <f t="shared" ref="CA6:CI6" si="8">IF(CA8="-",NA(),CA8)</f>
        <v>27812</v>
      </c>
      <c r="CB6" s="66">
        <f t="shared" si="8"/>
        <v>28131</v>
      </c>
      <c r="CC6" s="66">
        <f t="shared" si="8"/>
        <v>29740</v>
      </c>
      <c r="CD6" s="66">
        <f t="shared" si="8"/>
        <v>31056</v>
      </c>
      <c r="CE6" s="66">
        <f t="shared" si="8"/>
        <v>31111</v>
      </c>
      <c r="CF6" s="66">
        <f t="shared" si="8"/>
        <v>31585</v>
      </c>
      <c r="CG6" s="66">
        <f t="shared" si="8"/>
        <v>32431</v>
      </c>
      <c r="CH6" s="66">
        <f t="shared" si="8"/>
        <v>32532</v>
      </c>
      <c r="CI6" s="66">
        <f t="shared" si="8"/>
        <v>33492</v>
      </c>
      <c r="CJ6" s="65" t="str">
        <f>IF(CJ8="-","【-】","【"&amp;SUBSTITUTE(TEXT(CJ8,"#,##0"),"-","△")&amp;"】")</f>
        <v>【49,667】</v>
      </c>
      <c r="CK6" s="66">
        <f>IF(CK8="-",NA(),CK8)</f>
        <v>14398</v>
      </c>
      <c r="CL6" s="66">
        <f t="shared" ref="CL6:CT6" si="9">IF(CL8="-",NA(),CL8)</f>
        <v>14822</v>
      </c>
      <c r="CM6" s="66">
        <f t="shared" si="9"/>
        <v>10199</v>
      </c>
      <c r="CN6" s="66">
        <f t="shared" si="9"/>
        <v>8532</v>
      </c>
      <c r="CO6" s="66">
        <f t="shared" si="9"/>
        <v>8499</v>
      </c>
      <c r="CP6" s="66">
        <f t="shared" si="9"/>
        <v>9205</v>
      </c>
      <c r="CQ6" s="66">
        <f t="shared" si="9"/>
        <v>9437</v>
      </c>
      <c r="CR6" s="66">
        <f t="shared" si="9"/>
        <v>9726</v>
      </c>
      <c r="CS6" s="66">
        <f t="shared" si="9"/>
        <v>10037</v>
      </c>
      <c r="CT6" s="66">
        <f t="shared" si="9"/>
        <v>9976</v>
      </c>
      <c r="CU6" s="65" t="str">
        <f>IF(CU8="-","【-】","【"&amp;SUBSTITUTE(TEXT(CU8,"#,##0"),"-","△")&amp;"】")</f>
        <v>【13,758】</v>
      </c>
      <c r="CV6" s="65">
        <f>IF(CV8="-",NA(),CV8)</f>
        <v>57.3</v>
      </c>
      <c r="CW6" s="65">
        <f t="shared" ref="CW6:DE6" si="10">IF(CW8="-",NA(),CW8)</f>
        <v>58.5</v>
      </c>
      <c r="CX6" s="65">
        <f t="shared" si="10"/>
        <v>69.5</v>
      </c>
      <c r="CY6" s="65">
        <f t="shared" si="10"/>
        <v>72.3</v>
      </c>
      <c r="CZ6" s="65">
        <f t="shared" si="10"/>
        <v>67.400000000000006</v>
      </c>
      <c r="DA6" s="65">
        <f t="shared" si="10"/>
        <v>60.6</v>
      </c>
      <c r="DB6" s="65">
        <f t="shared" si="10"/>
        <v>61.2</v>
      </c>
      <c r="DC6" s="65">
        <f t="shared" si="10"/>
        <v>62.1</v>
      </c>
      <c r="DD6" s="65">
        <f t="shared" si="10"/>
        <v>62.5</v>
      </c>
      <c r="DE6" s="65">
        <f t="shared" si="10"/>
        <v>63.4</v>
      </c>
      <c r="DF6" s="65" t="str">
        <f>IF(DF8="-","【-】","【"&amp;SUBSTITUTE(TEXT(DF8,"#,##0.0"),"-","△")&amp;"】")</f>
        <v>【55.2】</v>
      </c>
      <c r="DG6" s="65">
        <f>IF(DG8="-",NA(),DG8)</f>
        <v>30.6</v>
      </c>
      <c r="DH6" s="65">
        <f t="shared" ref="DH6:DP6" si="11">IF(DH8="-",NA(),DH8)</f>
        <v>29.7</v>
      </c>
      <c r="DI6" s="65">
        <f t="shared" si="11"/>
        <v>20.100000000000001</v>
      </c>
      <c r="DJ6" s="65">
        <f t="shared" si="11"/>
        <v>15.5</v>
      </c>
      <c r="DK6" s="65">
        <f t="shared" si="11"/>
        <v>14.8</v>
      </c>
      <c r="DL6" s="65">
        <f t="shared" si="11"/>
        <v>19.2</v>
      </c>
      <c r="DM6" s="65">
        <f t="shared" si="11"/>
        <v>19.3</v>
      </c>
      <c r="DN6" s="65">
        <f t="shared" si="11"/>
        <v>18.899999999999999</v>
      </c>
      <c r="DO6" s="65">
        <f t="shared" si="11"/>
        <v>19</v>
      </c>
      <c r="DP6" s="65">
        <f t="shared" si="11"/>
        <v>18.7</v>
      </c>
      <c r="DQ6" s="65" t="str">
        <f>IF(DQ8="-","【-】","【"&amp;SUBSTITUTE(TEXT(DQ8,"#,##0.0"),"-","△")&amp;"】")</f>
        <v>【24.1】</v>
      </c>
      <c r="DR6" s="65">
        <f>IF(DR8="-",NA(),DR8)</f>
        <v>45</v>
      </c>
      <c r="DS6" s="65">
        <f t="shared" ref="DS6:EA6" si="12">IF(DS8="-",NA(),DS8)</f>
        <v>47</v>
      </c>
      <c r="DT6" s="65">
        <f t="shared" si="12"/>
        <v>50.7</v>
      </c>
      <c r="DU6" s="65">
        <f t="shared" si="12"/>
        <v>53.9</v>
      </c>
      <c r="DV6" s="65">
        <f t="shared" si="12"/>
        <v>56.6</v>
      </c>
      <c r="DW6" s="65">
        <f t="shared" si="12"/>
        <v>48.3</v>
      </c>
      <c r="DX6" s="65">
        <f t="shared" si="12"/>
        <v>48</v>
      </c>
      <c r="DY6" s="65">
        <f t="shared" si="12"/>
        <v>52.2</v>
      </c>
      <c r="DZ6" s="65">
        <f t="shared" si="12"/>
        <v>52.4</v>
      </c>
      <c r="EA6" s="65">
        <f t="shared" si="12"/>
        <v>52.5</v>
      </c>
      <c r="EB6" s="65" t="str">
        <f>IF(EB8="-","【-】","【"&amp;SUBSTITUTE(TEXT(EB8,"#,##0.0"),"-","△")&amp;"】")</f>
        <v>【50.7】</v>
      </c>
      <c r="EC6" s="65">
        <f>IF(EC8="-",NA(),EC8)</f>
        <v>78.5</v>
      </c>
      <c r="ED6" s="65">
        <f t="shared" ref="ED6:EL6" si="13">IF(ED8="-",NA(),ED8)</f>
        <v>74.7</v>
      </c>
      <c r="EE6" s="65">
        <f t="shared" si="13"/>
        <v>78.099999999999994</v>
      </c>
      <c r="EF6" s="65">
        <f t="shared" si="13"/>
        <v>80</v>
      </c>
      <c r="EG6" s="65">
        <f t="shared" si="13"/>
        <v>82.5</v>
      </c>
      <c r="EH6" s="65">
        <f t="shared" si="13"/>
        <v>64.2</v>
      </c>
      <c r="EI6" s="65">
        <f t="shared" si="13"/>
        <v>63.3</v>
      </c>
      <c r="EJ6" s="65">
        <f t="shared" si="13"/>
        <v>69.599999999999994</v>
      </c>
      <c r="EK6" s="65">
        <f t="shared" si="13"/>
        <v>69.2</v>
      </c>
      <c r="EL6" s="65">
        <f t="shared" si="13"/>
        <v>69.7</v>
      </c>
      <c r="EM6" s="65" t="str">
        <f>IF(EM8="-","【-】","【"&amp;SUBSTITUTE(TEXT(EM8,"#,##0.0"),"-","△")&amp;"】")</f>
        <v>【65.7】</v>
      </c>
      <c r="EN6" s="66">
        <f>IF(EN8="-",NA(),EN8)</f>
        <v>44196247</v>
      </c>
      <c r="EO6" s="66">
        <f t="shared" ref="EO6:EW6" si="14">IF(EO8="-",NA(),EO8)</f>
        <v>44620621</v>
      </c>
      <c r="EP6" s="66">
        <f t="shared" si="14"/>
        <v>44809647</v>
      </c>
      <c r="EQ6" s="66">
        <f t="shared" si="14"/>
        <v>44801468</v>
      </c>
      <c r="ER6" s="66">
        <f t="shared" si="14"/>
        <v>45433821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162108</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16</v>
      </c>
      <c r="R7" s="63" t="str">
        <f t="shared" si="15"/>
        <v>-</v>
      </c>
      <c r="S7" s="63" t="str">
        <f t="shared" si="15"/>
        <v>ド 透 訓</v>
      </c>
      <c r="T7" s="63" t="str">
        <f t="shared" si="15"/>
        <v>救 臨 へ</v>
      </c>
      <c r="U7" s="64">
        <f>U8</f>
        <v>52472</v>
      </c>
      <c r="V7" s="64">
        <f>V8</f>
        <v>13959</v>
      </c>
      <c r="W7" s="63" t="str">
        <f>W8</f>
        <v>非該当</v>
      </c>
      <c r="X7" s="63" t="str">
        <f t="shared" si="15"/>
        <v>１０：１</v>
      </c>
      <c r="Y7" s="64">
        <f t="shared" si="15"/>
        <v>145</v>
      </c>
      <c r="Z7" s="64">
        <f t="shared" si="15"/>
        <v>45</v>
      </c>
      <c r="AA7" s="64" t="str">
        <f t="shared" si="15"/>
        <v>-</v>
      </c>
      <c r="AB7" s="64" t="str">
        <f t="shared" si="15"/>
        <v>-</v>
      </c>
      <c r="AC7" s="64" t="str">
        <f t="shared" si="15"/>
        <v>-</v>
      </c>
      <c r="AD7" s="64">
        <f t="shared" si="15"/>
        <v>190</v>
      </c>
      <c r="AE7" s="64">
        <f t="shared" si="15"/>
        <v>82</v>
      </c>
      <c r="AF7" s="64">
        <f t="shared" si="15"/>
        <v>89</v>
      </c>
      <c r="AG7" s="64">
        <f t="shared" si="15"/>
        <v>171</v>
      </c>
      <c r="AH7" s="65">
        <f>AH8</f>
        <v>93.3</v>
      </c>
      <c r="AI7" s="65">
        <f t="shared" ref="AI7:AQ7" si="16">AI8</f>
        <v>90.9</v>
      </c>
      <c r="AJ7" s="65">
        <f t="shared" si="16"/>
        <v>89.1</v>
      </c>
      <c r="AK7" s="65">
        <f t="shared" si="16"/>
        <v>92</v>
      </c>
      <c r="AL7" s="65">
        <f t="shared" si="16"/>
        <v>97.9</v>
      </c>
      <c r="AM7" s="65">
        <f t="shared" si="16"/>
        <v>97.1</v>
      </c>
      <c r="AN7" s="65">
        <f t="shared" si="16"/>
        <v>96.3</v>
      </c>
      <c r="AO7" s="65">
        <f t="shared" si="16"/>
        <v>96.9</v>
      </c>
      <c r="AP7" s="65">
        <f t="shared" si="16"/>
        <v>98.3</v>
      </c>
      <c r="AQ7" s="65">
        <f t="shared" si="16"/>
        <v>96.7</v>
      </c>
      <c r="AR7" s="65"/>
      <c r="AS7" s="65">
        <f>AS8</f>
        <v>81.3</v>
      </c>
      <c r="AT7" s="65">
        <f t="shared" ref="AT7:BB7" si="17">AT8</f>
        <v>80</v>
      </c>
      <c r="AU7" s="65">
        <f t="shared" si="17"/>
        <v>77.2</v>
      </c>
      <c r="AV7" s="65">
        <f t="shared" si="17"/>
        <v>78.599999999999994</v>
      </c>
      <c r="AW7" s="65">
        <f t="shared" si="17"/>
        <v>84.3</v>
      </c>
      <c r="AX7" s="65">
        <f t="shared" si="17"/>
        <v>87.7</v>
      </c>
      <c r="AY7" s="65">
        <f t="shared" si="17"/>
        <v>86.6</v>
      </c>
      <c r="AZ7" s="65">
        <f t="shared" si="17"/>
        <v>85.4</v>
      </c>
      <c r="BA7" s="65">
        <f t="shared" si="17"/>
        <v>85.3</v>
      </c>
      <c r="BB7" s="65">
        <f t="shared" si="17"/>
        <v>84.2</v>
      </c>
      <c r="BC7" s="65"/>
      <c r="BD7" s="65">
        <f>BD8</f>
        <v>144</v>
      </c>
      <c r="BE7" s="65">
        <f t="shared" ref="BE7:BM7" si="18">BE8</f>
        <v>149.4</v>
      </c>
      <c r="BF7" s="65">
        <f t="shared" si="18"/>
        <v>187.7</v>
      </c>
      <c r="BG7" s="65">
        <f t="shared" si="18"/>
        <v>202.9</v>
      </c>
      <c r="BH7" s="65">
        <f t="shared" si="18"/>
        <v>194</v>
      </c>
      <c r="BI7" s="65">
        <f t="shared" si="18"/>
        <v>117.7</v>
      </c>
      <c r="BJ7" s="65">
        <f t="shared" si="18"/>
        <v>121</v>
      </c>
      <c r="BK7" s="65">
        <f t="shared" si="18"/>
        <v>112.9</v>
      </c>
      <c r="BL7" s="65">
        <f t="shared" si="18"/>
        <v>118.9</v>
      </c>
      <c r="BM7" s="65">
        <f t="shared" si="18"/>
        <v>119.5</v>
      </c>
      <c r="BN7" s="65"/>
      <c r="BO7" s="65">
        <f>BO8</f>
        <v>51.3</v>
      </c>
      <c r="BP7" s="65">
        <f t="shared" ref="BP7:BX7" si="19">BP8</f>
        <v>55.4</v>
      </c>
      <c r="BQ7" s="65">
        <f t="shared" si="19"/>
        <v>54.9</v>
      </c>
      <c r="BR7" s="65">
        <f t="shared" si="19"/>
        <v>56.6</v>
      </c>
      <c r="BS7" s="65">
        <f t="shared" si="19"/>
        <v>59.9</v>
      </c>
      <c r="BT7" s="65">
        <f t="shared" si="19"/>
        <v>69</v>
      </c>
      <c r="BU7" s="65">
        <f t="shared" si="19"/>
        <v>68.5</v>
      </c>
      <c r="BV7" s="65">
        <f t="shared" si="19"/>
        <v>68.3</v>
      </c>
      <c r="BW7" s="65">
        <f t="shared" si="19"/>
        <v>67.900000000000006</v>
      </c>
      <c r="BX7" s="65">
        <f t="shared" si="19"/>
        <v>69.8</v>
      </c>
      <c r="BY7" s="65"/>
      <c r="BZ7" s="66">
        <f>BZ8</f>
        <v>26929</v>
      </c>
      <c r="CA7" s="66">
        <f t="shared" ref="CA7:CI7" si="20">CA8</f>
        <v>27812</v>
      </c>
      <c r="CB7" s="66">
        <f t="shared" si="20"/>
        <v>28131</v>
      </c>
      <c r="CC7" s="66">
        <f t="shared" si="20"/>
        <v>29740</v>
      </c>
      <c r="CD7" s="66">
        <f t="shared" si="20"/>
        <v>31056</v>
      </c>
      <c r="CE7" s="66">
        <f t="shared" si="20"/>
        <v>31111</v>
      </c>
      <c r="CF7" s="66">
        <f t="shared" si="20"/>
        <v>31585</v>
      </c>
      <c r="CG7" s="66">
        <f t="shared" si="20"/>
        <v>32431</v>
      </c>
      <c r="CH7" s="66">
        <f t="shared" si="20"/>
        <v>32532</v>
      </c>
      <c r="CI7" s="66">
        <f t="shared" si="20"/>
        <v>33492</v>
      </c>
      <c r="CJ7" s="65"/>
      <c r="CK7" s="66">
        <f>CK8</f>
        <v>14398</v>
      </c>
      <c r="CL7" s="66">
        <f t="shared" ref="CL7:CT7" si="21">CL8</f>
        <v>14822</v>
      </c>
      <c r="CM7" s="66">
        <f t="shared" si="21"/>
        <v>10199</v>
      </c>
      <c r="CN7" s="66">
        <f t="shared" si="21"/>
        <v>8532</v>
      </c>
      <c r="CO7" s="66">
        <f t="shared" si="21"/>
        <v>8499</v>
      </c>
      <c r="CP7" s="66">
        <f t="shared" si="21"/>
        <v>9205</v>
      </c>
      <c r="CQ7" s="66">
        <f t="shared" si="21"/>
        <v>9437</v>
      </c>
      <c r="CR7" s="66">
        <f t="shared" si="21"/>
        <v>9726</v>
      </c>
      <c r="CS7" s="66">
        <f t="shared" si="21"/>
        <v>10037</v>
      </c>
      <c r="CT7" s="66">
        <f t="shared" si="21"/>
        <v>9976</v>
      </c>
      <c r="CU7" s="65"/>
      <c r="CV7" s="65">
        <f>CV8</f>
        <v>57.3</v>
      </c>
      <c r="CW7" s="65">
        <f t="shared" ref="CW7:DE7" si="22">CW8</f>
        <v>58.5</v>
      </c>
      <c r="CX7" s="65">
        <f t="shared" si="22"/>
        <v>69.5</v>
      </c>
      <c r="CY7" s="65">
        <f t="shared" si="22"/>
        <v>72.3</v>
      </c>
      <c r="CZ7" s="65">
        <f t="shared" si="22"/>
        <v>67.400000000000006</v>
      </c>
      <c r="DA7" s="65">
        <f t="shared" si="22"/>
        <v>60.6</v>
      </c>
      <c r="DB7" s="65">
        <f t="shared" si="22"/>
        <v>61.2</v>
      </c>
      <c r="DC7" s="65">
        <f t="shared" si="22"/>
        <v>62.1</v>
      </c>
      <c r="DD7" s="65">
        <f t="shared" si="22"/>
        <v>62.5</v>
      </c>
      <c r="DE7" s="65">
        <f t="shared" si="22"/>
        <v>63.4</v>
      </c>
      <c r="DF7" s="65"/>
      <c r="DG7" s="65">
        <f>DG8</f>
        <v>30.6</v>
      </c>
      <c r="DH7" s="65">
        <f t="shared" ref="DH7:DP7" si="23">DH8</f>
        <v>29.7</v>
      </c>
      <c r="DI7" s="65">
        <f t="shared" si="23"/>
        <v>20.100000000000001</v>
      </c>
      <c r="DJ7" s="65">
        <f t="shared" si="23"/>
        <v>15.5</v>
      </c>
      <c r="DK7" s="65">
        <f t="shared" si="23"/>
        <v>14.8</v>
      </c>
      <c r="DL7" s="65">
        <f t="shared" si="23"/>
        <v>19.2</v>
      </c>
      <c r="DM7" s="65">
        <f t="shared" si="23"/>
        <v>19.3</v>
      </c>
      <c r="DN7" s="65">
        <f t="shared" si="23"/>
        <v>18.899999999999999</v>
      </c>
      <c r="DO7" s="65">
        <f t="shared" si="23"/>
        <v>19</v>
      </c>
      <c r="DP7" s="65">
        <f t="shared" si="23"/>
        <v>18.7</v>
      </c>
      <c r="DQ7" s="65"/>
      <c r="DR7" s="65">
        <f>DR8</f>
        <v>45</v>
      </c>
      <c r="DS7" s="65">
        <f t="shared" ref="DS7:EA7" si="24">DS8</f>
        <v>47</v>
      </c>
      <c r="DT7" s="65">
        <f t="shared" si="24"/>
        <v>50.7</v>
      </c>
      <c r="DU7" s="65">
        <f t="shared" si="24"/>
        <v>53.9</v>
      </c>
      <c r="DV7" s="65">
        <f t="shared" si="24"/>
        <v>56.6</v>
      </c>
      <c r="DW7" s="65">
        <f t="shared" si="24"/>
        <v>48.3</v>
      </c>
      <c r="DX7" s="65">
        <f t="shared" si="24"/>
        <v>48</v>
      </c>
      <c r="DY7" s="65">
        <f t="shared" si="24"/>
        <v>52.2</v>
      </c>
      <c r="DZ7" s="65">
        <f t="shared" si="24"/>
        <v>52.4</v>
      </c>
      <c r="EA7" s="65">
        <f t="shared" si="24"/>
        <v>52.5</v>
      </c>
      <c r="EB7" s="65"/>
      <c r="EC7" s="65">
        <f>EC8</f>
        <v>78.5</v>
      </c>
      <c r="ED7" s="65">
        <f t="shared" ref="ED7:EL7" si="25">ED8</f>
        <v>74.7</v>
      </c>
      <c r="EE7" s="65">
        <f t="shared" si="25"/>
        <v>78.099999999999994</v>
      </c>
      <c r="EF7" s="65">
        <f t="shared" si="25"/>
        <v>80</v>
      </c>
      <c r="EG7" s="65">
        <f t="shared" si="25"/>
        <v>82.5</v>
      </c>
      <c r="EH7" s="65">
        <f t="shared" si="25"/>
        <v>64.2</v>
      </c>
      <c r="EI7" s="65">
        <f t="shared" si="25"/>
        <v>63.3</v>
      </c>
      <c r="EJ7" s="65">
        <f t="shared" si="25"/>
        <v>69.599999999999994</v>
      </c>
      <c r="EK7" s="65">
        <f t="shared" si="25"/>
        <v>69.2</v>
      </c>
      <c r="EL7" s="65">
        <f t="shared" si="25"/>
        <v>69.7</v>
      </c>
      <c r="EM7" s="65"/>
      <c r="EN7" s="66">
        <f>EN8</f>
        <v>44196247</v>
      </c>
      <c r="EO7" s="66">
        <f t="shared" ref="EO7:EW7" si="26">EO8</f>
        <v>44620621</v>
      </c>
      <c r="EP7" s="66">
        <f t="shared" si="26"/>
        <v>44809647</v>
      </c>
      <c r="EQ7" s="66">
        <f t="shared" si="26"/>
        <v>44801468</v>
      </c>
      <c r="ER7" s="66">
        <f t="shared" si="26"/>
        <v>45433821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162108</v>
      </c>
      <c r="D8" s="68">
        <v>46</v>
      </c>
      <c r="E8" s="68">
        <v>6</v>
      </c>
      <c r="F8" s="68">
        <v>0</v>
      </c>
      <c r="G8" s="68">
        <v>3</v>
      </c>
      <c r="H8" s="68" t="s">
        <v>123</v>
      </c>
      <c r="I8" s="68" t="s">
        <v>124</v>
      </c>
      <c r="J8" s="68" t="s">
        <v>125</v>
      </c>
      <c r="K8" s="68" t="s">
        <v>126</v>
      </c>
      <c r="L8" s="68" t="s">
        <v>127</v>
      </c>
      <c r="M8" s="68" t="s">
        <v>128</v>
      </c>
      <c r="N8" s="68" t="s">
        <v>129</v>
      </c>
      <c r="O8" s="68"/>
      <c r="P8" s="68" t="s">
        <v>130</v>
      </c>
      <c r="Q8" s="69">
        <v>16</v>
      </c>
      <c r="R8" s="68" t="s">
        <v>131</v>
      </c>
      <c r="S8" s="68" t="s">
        <v>132</v>
      </c>
      <c r="T8" s="68" t="s">
        <v>133</v>
      </c>
      <c r="U8" s="69">
        <v>52472</v>
      </c>
      <c r="V8" s="69">
        <v>13959</v>
      </c>
      <c r="W8" s="68" t="s">
        <v>134</v>
      </c>
      <c r="X8" s="70" t="s">
        <v>135</v>
      </c>
      <c r="Y8" s="69">
        <v>145</v>
      </c>
      <c r="Z8" s="69">
        <v>45</v>
      </c>
      <c r="AA8" s="69" t="s">
        <v>131</v>
      </c>
      <c r="AB8" s="69" t="s">
        <v>131</v>
      </c>
      <c r="AC8" s="69" t="s">
        <v>131</v>
      </c>
      <c r="AD8" s="69">
        <v>190</v>
      </c>
      <c r="AE8" s="69">
        <v>82</v>
      </c>
      <c r="AF8" s="69">
        <v>89</v>
      </c>
      <c r="AG8" s="69">
        <v>171</v>
      </c>
      <c r="AH8" s="71">
        <v>93.3</v>
      </c>
      <c r="AI8" s="71">
        <v>90.9</v>
      </c>
      <c r="AJ8" s="71">
        <v>89.1</v>
      </c>
      <c r="AK8" s="71">
        <v>92</v>
      </c>
      <c r="AL8" s="71">
        <v>97.9</v>
      </c>
      <c r="AM8" s="71">
        <v>97.1</v>
      </c>
      <c r="AN8" s="71">
        <v>96.3</v>
      </c>
      <c r="AO8" s="71">
        <v>96.9</v>
      </c>
      <c r="AP8" s="71">
        <v>98.3</v>
      </c>
      <c r="AQ8" s="71">
        <v>96.7</v>
      </c>
      <c r="AR8" s="71">
        <v>98.4</v>
      </c>
      <c r="AS8" s="71">
        <v>81.3</v>
      </c>
      <c r="AT8" s="71">
        <v>80</v>
      </c>
      <c r="AU8" s="71">
        <v>77.2</v>
      </c>
      <c r="AV8" s="71">
        <v>78.599999999999994</v>
      </c>
      <c r="AW8" s="71">
        <v>84.3</v>
      </c>
      <c r="AX8" s="71">
        <v>87.7</v>
      </c>
      <c r="AY8" s="71">
        <v>86.6</v>
      </c>
      <c r="AZ8" s="71">
        <v>85.4</v>
      </c>
      <c r="BA8" s="71">
        <v>85.3</v>
      </c>
      <c r="BB8" s="71">
        <v>84.2</v>
      </c>
      <c r="BC8" s="71">
        <v>89.5</v>
      </c>
      <c r="BD8" s="72">
        <v>144</v>
      </c>
      <c r="BE8" s="72">
        <v>149.4</v>
      </c>
      <c r="BF8" s="72">
        <v>187.7</v>
      </c>
      <c r="BG8" s="72">
        <v>202.9</v>
      </c>
      <c r="BH8" s="72">
        <v>194</v>
      </c>
      <c r="BI8" s="72">
        <v>117.7</v>
      </c>
      <c r="BJ8" s="72">
        <v>121</v>
      </c>
      <c r="BK8" s="72">
        <v>112.9</v>
      </c>
      <c r="BL8" s="72">
        <v>118.9</v>
      </c>
      <c r="BM8" s="72">
        <v>119.5</v>
      </c>
      <c r="BN8" s="72">
        <v>63.6</v>
      </c>
      <c r="BO8" s="71">
        <v>51.3</v>
      </c>
      <c r="BP8" s="71">
        <v>55.4</v>
      </c>
      <c r="BQ8" s="71">
        <v>54.9</v>
      </c>
      <c r="BR8" s="71">
        <v>56.6</v>
      </c>
      <c r="BS8" s="71">
        <v>59.9</v>
      </c>
      <c r="BT8" s="71">
        <v>69</v>
      </c>
      <c r="BU8" s="71">
        <v>68.5</v>
      </c>
      <c r="BV8" s="71">
        <v>68.3</v>
      </c>
      <c r="BW8" s="71">
        <v>67.900000000000006</v>
      </c>
      <c r="BX8" s="71">
        <v>69.8</v>
      </c>
      <c r="BY8" s="71">
        <v>74.2</v>
      </c>
      <c r="BZ8" s="72">
        <v>26929</v>
      </c>
      <c r="CA8" s="72">
        <v>27812</v>
      </c>
      <c r="CB8" s="72">
        <v>28131</v>
      </c>
      <c r="CC8" s="72">
        <v>29740</v>
      </c>
      <c r="CD8" s="72">
        <v>31056</v>
      </c>
      <c r="CE8" s="72">
        <v>31111</v>
      </c>
      <c r="CF8" s="72">
        <v>31585</v>
      </c>
      <c r="CG8" s="72">
        <v>32431</v>
      </c>
      <c r="CH8" s="72">
        <v>32532</v>
      </c>
      <c r="CI8" s="72">
        <v>33492</v>
      </c>
      <c r="CJ8" s="71">
        <v>49667</v>
      </c>
      <c r="CK8" s="72">
        <v>14398</v>
      </c>
      <c r="CL8" s="72">
        <v>14822</v>
      </c>
      <c r="CM8" s="72">
        <v>10199</v>
      </c>
      <c r="CN8" s="72">
        <v>8532</v>
      </c>
      <c r="CO8" s="72">
        <v>8499</v>
      </c>
      <c r="CP8" s="72">
        <v>9205</v>
      </c>
      <c r="CQ8" s="72">
        <v>9437</v>
      </c>
      <c r="CR8" s="72">
        <v>9726</v>
      </c>
      <c r="CS8" s="72">
        <v>10037</v>
      </c>
      <c r="CT8" s="72">
        <v>9976</v>
      </c>
      <c r="CU8" s="71">
        <v>13758</v>
      </c>
      <c r="CV8" s="72">
        <v>57.3</v>
      </c>
      <c r="CW8" s="72">
        <v>58.5</v>
      </c>
      <c r="CX8" s="72">
        <v>69.5</v>
      </c>
      <c r="CY8" s="72">
        <v>72.3</v>
      </c>
      <c r="CZ8" s="72">
        <v>67.400000000000006</v>
      </c>
      <c r="DA8" s="72">
        <v>60.6</v>
      </c>
      <c r="DB8" s="72">
        <v>61.2</v>
      </c>
      <c r="DC8" s="72">
        <v>62.1</v>
      </c>
      <c r="DD8" s="72">
        <v>62.5</v>
      </c>
      <c r="DE8" s="72">
        <v>63.4</v>
      </c>
      <c r="DF8" s="72">
        <v>55.2</v>
      </c>
      <c r="DG8" s="72">
        <v>30.6</v>
      </c>
      <c r="DH8" s="72">
        <v>29.7</v>
      </c>
      <c r="DI8" s="72">
        <v>20.100000000000001</v>
      </c>
      <c r="DJ8" s="72">
        <v>15.5</v>
      </c>
      <c r="DK8" s="72">
        <v>14.8</v>
      </c>
      <c r="DL8" s="72">
        <v>19.2</v>
      </c>
      <c r="DM8" s="72">
        <v>19.3</v>
      </c>
      <c r="DN8" s="72">
        <v>18.899999999999999</v>
      </c>
      <c r="DO8" s="72">
        <v>19</v>
      </c>
      <c r="DP8" s="72">
        <v>18.7</v>
      </c>
      <c r="DQ8" s="72">
        <v>24.1</v>
      </c>
      <c r="DR8" s="71">
        <v>45</v>
      </c>
      <c r="DS8" s="71">
        <v>47</v>
      </c>
      <c r="DT8" s="71">
        <v>50.7</v>
      </c>
      <c r="DU8" s="71">
        <v>53.9</v>
      </c>
      <c r="DV8" s="71">
        <v>56.6</v>
      </c>
      <c r="DW8" s="71">
        <v>48.3</v>
      </c>
      <c r="DX8" s="71">
        <v>48</v>
      </c>
      <c r="DY8" s="71">
        <v>52.2</v>
      </c>
      <c r="DZ8" s="71">
        <v>52.4</v>
      </c>
      <c r="EA8" s="71">
        <v>52.5</v>
      </c>
      <c r="EB8" s="71">
        <v>50.7</v>
      </c>
      <c r="EC8" s="71">
        <v>78.5</v>
      </c>
      <c r="ED8" s="71">
        <v>74.7</v>
      </c>
      <c r="EE8" s="71">
        <v>78.099999999999994</v>
      </c>
      <c r="EF8" s="71">
        <v>80</v>
      </c>
      <c r="EG8" s="71">
        <v>82.5</v>
      </c>
      <c r="EH8" s="71">
        <v>64.2</v>
      </c>
      <c r="EI8" s="71">
        <v>63.3</v>
      </c>
      <c r="EJ8" s="71">
        <v>69.599999999999994</v>
      </c>
      <c r="EK8" s="71">
        <v>69.2</v>
      </c>
      <c r="EL8" s="71">
        <v>69.7</v>
      </c>
      <c r="EM8" s="71">
        <v>65.7</v>
      </c>
      <c r="EN8" s="72">
        <v>44196247</v>
      </c>
      <c r="EO8" s="72">
        <v>44620621</v>
      </c>
      <c r="EP8" s="72">
        <v>44809647</v>
      </c>
      <c r="EQ8" s="72">
        <v>44801468</v>
      </c>
      <c r="ER8" s="72">
        <v>45433821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2018-10-11T01:53:25Z</cp:lastPrinted>
  <dcterms:created xsi:type="dcterms:W3CDTF">2018-06-14T04:21:36Z</dcterms:created>
  <dcterms:modified xsi:type="dcterms:W3CDTF">2018-11-07T07:37:20Z</dcterms:modified>
  <cp:category/>
</cp:coreProperties>
</file>