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76 国・県・市からの照会・調査関係等\☆県市町村支援課\経営比較分析表\H29\03魚津市\03魚津市\水道\"/>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W10" i="4"/>
  <c r="P10" i="4"/>
  <c r="I10"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<sst xmlns="http://schemas.openxmlformats.org/spreadsheetml/2006/main" count="237" uniqueCount="124">
  <si>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</si>
  <si>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</si>
  <si>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</si>
  <si>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</si>
  <si>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</si>
  <si>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</si>
  <si>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</si>
  <si>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</si>
  <si>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</si>
  <si>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</si>
  <si>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</si>
  <si>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</si>
  <si>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</si>
  <si>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</si>
  <si>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</si>
  <si>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</si>
  <si>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</si>
  <si>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</si>
  <si>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</si>
  <si>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</si>
  <si>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</si>
  <si>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</si>
  <si>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</si>
  <si>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</si>
  <si>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</si>
  <si>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</si>
  <si>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</si>
  <si>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</si>
  <si>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</si>
  <si>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</si>
  <si>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</si>
  <si>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</si>
  <si>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</si>
  <si>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</si>
  <si>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</si>
  <si>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</si>
  <si>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</si>
  <si>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</si>
  <si>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</si>
  <si>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</si>
  <si>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</si>
  <si>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</si>
  <si>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</si>
  <si>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</si>
  <si>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</si>
  <si>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</si>
  <si>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</si>
  <si>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</si>
  <si>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</si>
  <si>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</si>
  <si>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</si>
  <si>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</si>
  <si>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</si>
  <si>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</si>
  <si>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</si>
  <si>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</si>
  <si>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</si>
  <si>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</si>
  <si>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</si>
  <si>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</si>
  <si>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</si>
  <si>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</si>
  <si>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</si>
  <si>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</si>
  <si>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</si>
  <si>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</si>
  <si>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</si>
  <si>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</si>
  <si>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</si>
  <si>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</si>
  <si>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</si>
  <si>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</si>
  <si>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</si>
  <si>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</si>
  <si>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</si>
  <si>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</si>
  <si>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</si>
  <si>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</si>
  <si>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</si>
  <si>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</si>
  <si>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</si>
  <si>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</si>
  <si>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</si>
  <si>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</si>
  <si>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</si>
  <si>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</si>
  <si>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</si>
  <si>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</si>
  <si>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</si>
  <si>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</si>
  <si>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</si>
  <si>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</si>
  <si>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</si>
  <si>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</si>
  <si>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</si>
  <si>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</si>
  <si>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</si>
  <si>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</si>
  <si>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</si>
  <si>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</si>
  <si>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</si>
  <si>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</si>
  <si>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</si>
  <si>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</si>
  <si>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</si>
  <si>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</si>
  <si>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</si>
  <si>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</si>
  <si>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魚津市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</si>
  <si>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</si>
  <si>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</si>
  <si>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</si>
  <si>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</si>
  <si>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</si>
  <si>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</si>
  <si>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</si>
  <si>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</si>
  <si>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</si>
  <si>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</si>
  <si>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</si>
  <si>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</si>
  <si>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類似団体の平均よりも上回っているが、100％未満の数値であり、単年度の収支が赤字であることを示している。平成31年度から地方公営企業法適用を予定しており、経営健全化に向けた取り組みが必要である。
④企業債残高対給水収益比率：類似団体の平均と比較すると2倍以上高い数値である。簡易水道対象区域の人口減少は一層進み、給水収益の増加は見込めないことから、企業債残高を減らすよう努める。
⑤料金回収率：類似団体の平均よりも上回っているが、今後、地方公営企業法適用となることから、数値の改善に向け料金の見直しも含め検討する必要がある。
⑥給水原価：類似団体の平均よりも低い数値であり、今後も維持するよう努める。
⑦施設利用率：類似団体の平均よりも高い数値であり、適切な利用がされている。
⑧有収率：類似団体の平均よりも高い数値であり、今後も効率性を維持するよう努める。</t>
    <rPh sb="1" eb="4">
      <t>シュウエキテキ</t>
    </rPh>
    <rPh sb="4" eb="6">
      <t>シュウシ</t>
    </rPh>
    <rPh sb="6" eb="8">
      <t>ヒリツ</t>
    </rPh>
    <rPh sb="9" eb="11">
      <t>ルイジ</t>
    </rPh>
    <rPh sb="11" eb="13">
      <t>ダンタイ</t>
    </rPh>
    <rPh sb="14" eb="16">
      <t>ヘイキン</t>
    </rPh>
    <rPh sb="19" eb="21">
      <t>ウワマワ</t>
    </rPh>
    <rPh sb="31" eb="33">
      <t>ミマン</t>
    </rPh>
    <rPh sb="34" eb="36">
      <t>スウチ</t>
    </rPh>
    <rPh sb="40" eb="41">
      <t>タン</t>
    </rPh>
    <rPh sb="41" eb="43">
      <t>ネンド</t>
    </rPh>
    <rPh sb="44" eb="46">
      <t>シュウシ</t>
    </rPh>
    <rPh sb="47" eb="49">
      <t>アカジ</t>
    </rPh>
    <rPh sb="55" eb="56">
      <t>シメ</t>
    </rPh>
    <rPh sb="61" eb="63">
      <t>ヘイセイ</t>
    </rPh>
    <rPh sb="65" eb="67">
      <t>ネンド</t>
    </rPh>
    <rPh sb="69" eb="71">
      <t>チホウ</t>
    </rPh>
    <rPh sb="71" eb="73">
      <t>コウエイ</t>
    </rPh>
    <rPh sb="73" eb="75">
      <t>キギョウ</t>
    </rPh>
    <rPh sb="75" eb="76">
      <t>ホウ</t>
    </rPh>
    <rPh sb="76" eb="78">
      <t>テキヨウ</t>
    </rPh>
    <rPh sb="79" eb="81">
      <t>ヨテイ</t>
    </rPh>
    <rPh sb="86" eb="88">
      <t>ケイエイ</t>
    </rPh>
    <rPh sb="88" eb="91">
      <t>ケンゼンカ</t>
    </rPh>
    <rPh sb="92" eb="93">
      <t>ム</t>
    </rPh>
    <rPh sb="95" eb="96">
      <t>ト</t>
    </rPh>
    <rPh sb="97" eb="98">
      <t>ク</t>
    </rPh>
    <rPh sb="100" eb="102">
      <t>ヒツヨウ</t>
    </rPh>
    <rPh sb="108" eb="110">
      <t>キギョウ</t>
    </rPh>
    <rPh sb="110" eb="111">
      <t>サイ</t>
    </rPh>
    <rPh sb="111" eb="113">
      <t>ザンダカ</t>
    </rPh>
    <rPh sb="113" eb="114">
      <t>タイ</t>
    </rPh>
    <rPh sb="114" eb="116">
      <t>キュウスイ</t>
    </rPh>
    <rPh sb="116" eb="118">
      <t>シュウエキ</t>
    </rPh>
    <rPh sb="118" eb="120">
      <t>ヒリツ</t>
    </rPh>
    <rPh sb="121" eb="123">
      <t>ルイジ</t>
    </rPh>
    <rPh sb="123" eb="125">
      <t>ダンタイ</t>
    </rPh>
    <rPh sb="126" eb="128">
      <t>ヘイキン</t>
    </rPh>
    <rPh sb="129" eb="131">
      <t>ヒカク</t>
    </rPh>
    <rPh sb="135" eb="136">
      <t>バイ</t>
    </rPh>
    <rPh sb="136" eb="138">
      <t>イジョウ</t>
    </rPh>
    <rPh sb="138" eb="139">
      <t>タカ</t>
    </rPh>
    <rPh sb="140" eb="142">
      <t>スウチ</t>
    </rPh>
    <rPh sb="146" eb="148">
      <t>カンイ</t>
    </rPh>
    <rPh sb="148" eb="150">
      <t>スイドウ</t>
    </rPh>
    <rPh sb="150" eb="152">
      <t>タイショウ</t>
    </rPh>
    <rPh sb="152" eb="154">
      <t>クイキ</t>
    </rPh>
    <rPh sb="155" eb="157">
      <t>ジンコウ</t>
    </rPh>
    <rPh sb="157" eb="159">
      <t>ゲンショウ</t>
    </rPh>
    <rPh sb="160" eb="162">
      <t>イッソウ</t>
    </rPh>
    <rPh sb="162" eb="163">
      <t>スス</t>
    </rPh>
    <rPh sb="165" eb="167">
      <t>キュウスイ</t>
    </rPh>
    <rPh sb="167" eb="169">
      <t>シュウエキ</t>
    </rPh>
    <rPh sb="170" eb="172">
      <t>ゾウカ</t>
    </rPh>
    <rPh sb="173" eb="175">
      <t>ミコ</t>
    </rPh>
    <rPh sb="183" eb="185">
      <t>キギョウ</t>
    </rPh>
    <rPh sb="185" eb="186">
      <t>サイ</t>
    </rPh>
    <rPh sb="186" eb="188">
      <t>ザンダカ</t>
    </rPh>
    <rPh sb="189" eb="190">
      <t>ヘ</t>
    </rPh>
    <rPh sb="194" eb="195">
      <t>ツト</t>
    </rPh>
    <rPh sb="200" eb="202">
      <t>リョウキン</t>
    </rPh>
    <rPh sb="202" eb="204">
      <t>カイシュウ</t>
    </rPh>
    <rPh sb="204" eb="205">
      <t>リツ</t>
    </rPh>
    <rPh sb="206" eb="208">
      <t>ルイジ</t>
    </rPh>
    <rPh sb="208" eb="210">
      <t>ダンタイ</t>
    </rPh>
    <rPh sb="211" eb="213">
      <t>ヘイキン</t>
    </rPh>
    <rPh sb="216" eb="218">
      <t>ウワマワ</t>
    </rPh>
    <rPh sb="224" eb="226">
      <t>コンゴ</t>
    </rPh>
    <rPh sb="227" eb="229">
      <t>チホウ</t>
    </rPh>
    <rPh sb="229" eb="231">
      <t>コウエイ</t>
    </rPh>
    <rPh sb="231" eb="233">
      <t>キギョウ</t>
    </rPh>
    <rPh sb="233" eb="234">
      <t>ホウ</t>
    </rPh>
    <rPh sb="234" eb="236">
      <t>テキヨウ</t>
    </rPh>
    <rPh sb="244" eb="246">
      <t>スウチ</t>
    </rPh>
    <rPh sb="247" eb="249">
      <t>カイゼン</t>
    </rPh>
    <rPh sb="250" eb="251">
      <t>ム</t>
    </rPh>
    <rPh sb="252" eb="254">
      <t>リョウキン</t>
    </rPh>
    <rPh sb="255" eb="257">
      <t>ミナオ</t>
    </rPh>
    <rPh sb="259" eb="260">
      <t>フク</t>
    </rPh>
    <rPh sb="261" eb="263">
      <t>ケントウ</t>
    </rPh>
    <rPh sb="265" eb="267">
      <t>ヒツヨウ</t>
    </rPh>
    <rPh sb="273" eb="275">
      <t>キュウスイ</t>
    </rPh>
    <rPh sb="275" eb="277">
      <t>ゲンカ</t>
    </rPh>
    <rPh sb="278" eb="280">
      <t>ルイジ</t>
    </rPh>
    <rPh sb="280" eb="282">
      <t>ダンタイ</t>
    </rPh>
    <rPh sb="283" eb="285">
      <t>ヘイキン</t>
    </rPh>
    <rPh sb="288" eb="289">
      <t>ヒク</t>
    </rPh>
    <rPh sb="290" eb="292">
      <t>スウチ</t>
    </rPh>
    <rPh sb="296" eb="298">
      <t>コンゴ</t>
    </rPh>
    <rPh sb="299" eb="301">
      <t>イジ</t>
    </rPh>
    <rPh sb="305" eb="306">
      <t>ツト</t>
    </rPh>
    <rPh sb="311" eb="313">
      <t>シセツ</t>
    </rPh>
    <rPh sb="313" eb="316">
      <t>リヨウリツ</t>
    </rPh>
    <rPh sb="317" eb="319">
      <t>ルイジ</t>
    </rPh>
    <rPh sb="319" eb="321">
      <t>ダンタイ</t>
    </rPh>
    <rPh sb="322" eb="324">
      <t>ヘイキン</t>
    </rPh>
    <rPh sb="327" eb="328">
      <t>タカ</t>
    </rPh>
    <rPh sb="329" eb="331">
      <t>スウチ</t>
    </rPh>
    <rPh sb="335" eb="337">
      <t>テキセツ</t>
    </rPh>
    <rPh sb="338" eb="340">
      <t>リヨウ</t>
    </rPh>
    <rPh sb="376" eb="377">
      <t>セイ</t>
    </rPh>
    <rPh sb="378" eb="380">
      <t>イジ</t>
    </rPh>
    <rPh sb="384" eb="385">
      <t>ツト</t>
    </rPh>
    <phoneticPr fontId="4"/>
  </si>
  <si>
    <t>③管路更新率：類似団体の平均を上回っており、今後も計画的に更新を進めていくが、公営企業法適用にむけて、更新等の財源確保や経営に与える影響を踏まえた計画が求められる。</t>
    <rPh sb="1" eb="3">
      <t>カンロ</t>
    </rPh>
    <rPh sb="3" eb="5">
      <t>コウシン</t>
    </rPh>
    <rPh sb="5" eb="6">
      <t>リツ</t>
    </rPh>
    <rPh sb="7" eb="9">
      <t>ルイジ</t>
    </rPh>
    <rPh sb="9" eb="11">
      <t>ダンタイ</t>
    </rPh>
    <rPh sb="12" eb="14">
      <t>ヘイキン</t>
    </rPh>
    <rPh sb="15" eb="17">
      <t>ウワマワ</t>
    </rPh>
    <rPh sb="22" eb="24">
      <t>コンゴ</t>
    </rPh>
    <rPh sb="25" eb="28">
      <t>ケイカクテキ</t>
    </rPh>
    <rPh sb="29" eb="31">
      <t>コウシン</t>
    </rPh>
    <rPh sb="32" eb="33">
      <t>スス</t>
    </rPh>
    <rPh sb="39" eb="41">
      <t>コウエイ</t>
    </rPh>
    <rPh sb="41" eb="43">
      <t>キギョウ</t>
    </rPh>
    <rPh sb="43" eb="44">
      <t>ホウ</t>
    </rPh>
    <rPh sb="44" eb="46">
      <t>テキヨウ</t>
    </rPh>
    <rPh sb="51" eb="53">
      <t>コウシン</t>
    </rPh>
    <rPh sb="53" eb="54">
      <t>トウ</t>
    </rPh>
    <rPh sb="55" eb="57">
      <t>ザイゲン</t>
    </rPh>
    <rPh sb="57" eb="59">
      <t>カクホ</t>
    </rPh>
    <rPh sb="60" eb="62">
      <t>ケイエイ</t>
    </rPh>
    <rPh sb="63" eb="64">
      <t>アタ</t>
    </rPh>
    <rPh sb="66" eb="68">
      <t>エイキョウ</t>
    </rPh>
    <rPh sb="69" eb="70">
      <t>フ</t>
    </rPh>
    <rPh sb="73" eb="75">
      <t>ケイカク</t>
    </rPh>
    <rPh sb="76" eb="77">
      <t>モト</t>
    </rPh>
    <phoneticPr fontId="4"/>
  </si>
  <si>
    <t>　人口の減少や節水型水道機器の普及により、給水収益は今後ますます減少することが予測される。また一方で、老朽化した施設や管路の更新にかかる財源確保も必要である。今後、公営企業法適用となり、より経営の健全化が求められることから、料金の見直しを検討する必要がある。</t>
    <rPh sb="1" eb="3">
      <t>ジンコウ</t>
    </rPh>
    <rPh sb="4" eb="6">
      <t>ゲンショウ</t>
    </rPh>
    <rPh sb="7" eb="10">
      <t>セッスイガタ</t>
    </rPh>
    <rPh sb="10" eb="12">
      <t>スイドウ</t>
    </rPh>
    <rPh sb="12" eb="14">
      <t>キキ</t>
    </rPh>
    <rPh sb="15" eb="17">
      <t>フキュウ</t>
    </rPh>
    <rPh sb="21" eb="23">
      <t>キュウスイ</t>
    </rPh>
    <rPh sb="23" eb="25">
      <t>シュウエキ</t>
    </rPh>
    <rPh sb="26" eb="28">
      <t>コンゴ</t>
    </rPh>
    <rPh sb="32" eb="34">
      <t>ゲンショウ</t>
    </rPh>
    <rPh sb="39" eb="41">
      <t>ヨソク</t>
    </rPh>
    <rPh sb="47" eb="49">
      <t>イッポウ</t>
    </rPh>
    <rPh sb="51" eb="54">
      <t>ロウキュウカ</t>
    </rPh>
    <rPh sb="56" eb="58">
      <t>シセツ</t>
    </rPh>
    <rPh sb="59" eb="61">
      <t>カンロ</t>
    </rPh>
    <rPh sb="62" eb="64">
      <t>コウシン</t>
    </rPh>
    <rPh sb="68" eb="70">
      <t>ザイゲン</t>
    </rPh>
    <rPh sb="70" eb="72">
      <t>カクホ</t>
    </rPh>
    <rPh sb="73" eb="75">
      <t>ヒツヨウ</t>
    </rPh>
    <rPh sb="79" eb="81">
      <t>コンゴ</t>
    </rPh>
    <rPh sb="82" eb="84">
      <t>コウエイ</t>
    </rPh>
    <rPh sb="84" eb="86">
      <t>キギョウ</t>
    </rPh>
    <rPh sb="86" eb="87">
      <t>ホウ</t>
    </rPh>
    <rPh sb="87" eb="89">
      <t>テキヨウ</t>
    </rPh>
    <rPh sb="95" eb="97">
      <t>ケイエイ</t>
    </rPh>
    <rPh sb="98" eb="101">
      <t>ケンゼンカ</t>
    </rPh>
    <rPh sb="102" eb="103">
      <t>モト</t>
    </rPh>
    <rPh sb="112" eb="114">
      <t>リョウキン</t>
    </rPh>
    <rPh sb="115" eb="117">
      <t>ミナオ</t>
    </rPh>
    <rPh sb="119" eb="121">
      <t>ケントウ</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</si>
</sst>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9.14</c:v>
                </c:pt>
                <c:pt idx="2">
                  <c:v>6.05</c:v>
                </c:pt>
                <c:pt idx="3" formatCode="#,##0.00;&quot;△&quot;#,##0.00">
                  <c:v>0</c:v>
                </c:pt>
                <c:pt idx="4">
                  <c:v>1.45</c:v>
                </c:pt>
              </c:numCache>
            </c:numRef>
          </c:val>
        </c:ser>
        <c:dLbls>
          <c:showLegendKey val="0"/>
          <c:showVal val="0"/>
          <c:showCatName val="0"/>
          <c:showSerName val="0"/>
          <c:showPercent val="0"/>
          <c:showBubbleSize val="0"/>
        </c:dLbls>
        <c:gapWidth val="150"/>
        <c:axId val="122084040"/>
        <c:axId val="1220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22084040"/>
        <c:axId val="122084824"/>
      </c:lineChart>
      <c:dateAx>
        <c:axId val="122084040"/>
        <c:scaling>
          <c:orientation val="minMax"/>
        </c:scaling>
        <c:delete val="1"/>
        <c:axPos val="b"/>
        <c:numFmt formatCode="ge" sourceLinked="1"/>
        <c:majorTickMark val="none"/>
        <c:minorTickMark val="none"/>
        <c:tickLblPos val="none"/>
        <c:crossAx val="122084824"/>
        <c:crosses val="autoZero"/>
        <c:auto val="1"/>
        <c:lblOffset val="100"/>
        <c:baseTimeUnit val="years"/>
      </c:dateAx>
      <c:valAx>
        <c:axId val="1220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60.64</c:v>
                </c:pt>
                <c:pt idx="1">
                  <c:v>61.42</c:v>
                </c:pt>
                <c:pt idx="2">
                  <c:v>60.28</c:v>
                </c:pt>
                <c:pt idx="3">
                  <c:v>60.4</c:v>
                </c:pt>
                <c:pt idx="4">
                  <c:v>57.83</c:v>
                </c:pt>
              </c:numCache>
            </c:numRef>
          </c:val>
        </c:ser>
        <c:dLbls>
          <c:showLegendKey val="0"/>
          <c:showVal val="0"/>
          <c:showCatName val="0"/>
          <c:showSerName val="0"/>
          <c:showPercent val="0"/>
          <c:showBubbleSize val="0"/>
        </c:dLbls>
        <c:gapWidth val="150"/>
        <c:axId val="367439640"/>
        <c:axId val="3674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67439640"/>
        <c:axId val="367440032"/>
      </c:lineChart>
      <c:dateAx>
        <c:axId val="367439640"/>
        <c:scaling>
          <c:orientation val="minMax"/>
        </c:scaling>
        <c:delete val="1"/>
        <c:axPos val="b"/>
        <c:numFmt formatCode="ge" sourceLinked="1"/>
        <c:majorTickMark val="none"/>
        <c:minorTickMark val="none"/>
        <c:tickLblPos val="none"/>
        <c:crossAx val="367440032"/>
        <c:crosses val="autoZero"/>
        <c:auto val="1"/>
        <c:lblOffset val="100"/>
        <c:baseTimeUnit val="years"/>
      </c:dateAx>
      <c:valAx>
        <c:axId val="3674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86.64</c:v>
                </c:pt>
                <c:pt idx="1">
                  <c:v>85.93</c:v>
                </c:pt>
                <c:pt idx="2">
                  <c:v>84.3</c:v>
                </c:pt>
                <c:pt idx="3">
                  <c:v>82.24</c:v>
                </c:pt>
                <c:pt idx="4">
                  <c:v>84.3</c:v>
                </c:pt>
              </c:numCache>
            </c:numRef>
          </c:val>
        </c:ser>
        <c:dLbls>
          <c:showLegendKey val="0"/>
          <c:showVal val="0"/>
          <c:showCatName val="0"/>
          <c:showSerName val="0"/>
          <c:showPercent val="0"/>
          <c:showBubbleSize val="0"/>
        </c:dLbls>
        <c:gapWidth val="150"/>
        <c:axId val="367441208"/>
        <c:axId val="3674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67441208"/>
        <c:axId val="367441600"/>
      </c:lineChart>
      <c:dateAx>
        <c:axId val="367441208"/>
        <c:scaling>
          <c:orientation val="minMax"/>
        </c:scaling>
        <c:delete val="1"/>
        <c:axPos val="b"/>
        <c:numFmt formatCode="ge" sourceLinked="1"/>
        <c:majorTickMark val="none"/>
        <c:minorTickMark val="none"/>
        <c:tickLblPos val="none"/>
        <c:crossAx val="367441600"/>
        <c:crosses val="autoZero"/>
        <c:auto val="1"/>
        <c:lblOffset val="100"/>
        <c:baseTimeUnit val="years"/>
      </c:dateAx>
      <c:valAx>
        <c:axId val="3674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4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87.47</c:v>
                </c:pt>
                <c:pt idx="1">
                  <c:v>95.2</c:v>
                </c:pt>
                <c:pt idx="2">
                  <c:v>82.76</c:v>
                </c:pt>
                <c:pt idx="3">
                  <c:v>73.42</c:v>
                </c:pt>
                <c:pt idx="4">
                  <c:v>81.09</c:v>
                </c:pt>
              </c:numCache>
            </c:numRef>
          </c:val>
        </c:ser>
        <c:dLbls>
          <c:showLegendKey val="0"/>
          <c:showVal val="0"/>
          <c:showCatName val="0"/>
          <c:showSerName val="0"/>
          <c:showPercent val="0"/>
          <c:showBubbleSize val="0"/>
        </c:dLbls>
        <c:gapWidth val="150"/>
        <c:axId val="366761712"/>
        <c:axId val="36676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366761712"/>
        <c:axId val="366762104"/>
      </c:lineChart>
      <c:dateAx>
        <c:axId val="366761712"/>
        <c:scaling>
          <c:orientation val="minMax"/>
        </c:scaling>
        <c:delete val="1"/>
        <c:axPos val="b"/>
        <c:numFmt formatCode="ge" sourceLinked="1"/>
        <c:majorTickMark val="none"/>
        <c:minorTickMark val="none"/>
        <c:tickLblPos val="none"/>
        <c:crossAx val="366762104"/>
        <c:crosses val="autoZero"/>
        <c:auto val="1"/>
        <c:lblOffset val="100"/>
        <c:baseTimeUnit val="years"/>
      </c:dateAx>
      <c:valAx>
        <c:axId val="36676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763280"/>
        <c:axId val="36676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763280"/>
        <c:axId val="366763672"/>
      </c:lineChart>
      <c:dateAx>
        <c:axId val="366763280"/>
        <c:scaling>
          <c:orientation val="minMax"/>
        </c:scaling>
        <c:delete val="1"/>
        <c:axPos val="b"/>
        <c:numFmt formatCode="ge" sourceLinked="1"/>
        <c:majorTickMark val="none"/>
        <c:minorTickMark val="none"/>
        <c:tickLblPos val="none"/>
        <c:crossAx val="366763672"/>
        <c:crosses val="autoZero"/>
        <c:auto val="1"/>
        <c:lblOffset val="100"/>
        <c:baseTimeUnit val="years"/>
      </c:dateAx>
      <c:valAx>
        <c:axId val="36676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764848"/>
        <c:axId val="36676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764848"/>
        <c:axId val="366765240"/>
      </c:lineChart>
      <c:dateAx>
        <c:axId val="366764848"/>
        <c:scaling>
          <c:orientation val="minMax"/>
        </c:scaling>
        <c:delete val="1"/>
        <c:axPos val="b"/>
        <c:numFmt formatCode="ge" sourceLinked="1"/>
        <c:majorTickMark val="none"/>
        <c:minorTickMark val="none"/>
        <c:tickLblPos val="none"/>
        <c:crossAx val="366765240"/>
        <c:crosses val="autoZero"/>
        <c:auto val="1"/>
        <c:lblOffset val="100"/>
        <c:baseTimeUnit val="years"/>
      </c:dateAx>
      <c:valAx>
        <c:axId val="36676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076088"/>
        <c:axId val="367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076088"/>
        <c:axId val="367076480"/>
      </c:lineChart>
      <c:dateAx>
        <c:axId val="367076088"/>
        <c:scaling>
          <c:orientation val="minMax"/>
        </c:scaling>
        <c:delete val="1"/>
        <c:axPos val="b"/>
        <c:numFmt formatCode="ge" sourceLinked="1"/>
        <c:majorTickMark val="none"/>
        <c:minorTickMark val="none"/>
        <c:tickLblPos val="none"/>
        <c:crossAx val="367076480"/>
        <c:crosses val="autoZero"/>
        <c:auto val="1"/>
        <c:lblOffset val="100"/>
        <c:baseTimeUnit val="years"/>
      </c:dateAx>
      <c:valAx>
        <c:axId val="367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7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083912"/>
        <c:axId val="3670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083912"/>
        <c:axId val="367084304"/>
      </c:lineChart>
      <c:dateAx>
        <c:axId val="367083912"/>
        <c:scaling>
          <c:orientation val="minMax"/>
        </c:scaling>
        <c:delete val="1"/>
        <c:axPos val="b"/>
        <c:numFmt formatCode="ge" sourceLinked="1"/>
        <c:majorTickMark val="none"/>
        <c:minorTickMark val="none"/>
        <c:tickLblPos val="none"/>
        <c:crossAx val="367084304"/>
        <c:crosses val="autoZero"/>
        <c:auto val="1"/>
        <c:lblOffset val="100"/>
        <c:baseTimeUnit val="years"/>
      </c:dateAx>
      <c:valAx>
        <c:axId val="3670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8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2230.06</c:v>
                </c:pt>
                <c:pt idx="1">
                  <c:v>2691.75</c:v>
                </c:pt>
                <c:pt idx="2">
                  <c:v>3047.18</c:v>
                </c:pt>
                <c:pt idx="3">
                  <c:v>3351.27</c:v>
                </c:pt>
                <c:pt idx="4">
                  <c:v>3854.39</c:v>
                </c:pt>
              </c:numCache>
            </c:numRef>
          </c:val>
        </c:ser>
        <c:dLbls>
          <c:showLegendKey val="0"/>
          <c:showVal val="0"/>
          <c:showCatName val="0"/>
          <c:showSerName val="0"/>
          <c:showPercent val="0"/>
          <c:showBubbleSize val="0"/>
        </c:dLbls>
        <c:gapWidth val="150"/>
        <c:axId val="367085480"/>
        <c:axId val="3670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67085480"/>
        <c:axId val="367085872"/>
      </c:lineChart>
      <c:dateAx>
        <c:axId val="367085480"/>
        <c:scaling>
          <c:orientation val="minMax"/>
        </c:scaling>
        <c:delete val="1"/>
        <c:axPos val="b"/>
        <c:numFmt formatCode="ge" sourceLinked="1"/>
        <c:majorTickMark val="none"/>
        <c:minorTickMark val="none"/>
        <c:tickLblPos val="none"/>
        <c:crossAx val="367085872"/>
        <c:crosses val="autoZero"/>
        <c:auto val="1"/>
        <c:lblOffset val="100"/>
        <c:baseTimeUnit val="years"/>
      </c:dateAx>
      <c:valAx>
        <c:axId val="3670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59.18</c:v>
                </c:pt>
                <c:pt idx="1">
                  <c:v>65.05</c:v>
                </c:pt>
                <c:pt idx="2">
                  <c:v>48.16</c:v>
                </c:pt>
                <c:pt idx="3">
                  <c:v>41.97</c:v>
                </c:pt>
                <c:pt idx="4">
                  <c:v>44.09</c:v>
                </c:pt>
              </c:numCache>
            </c:numRef>
          </c:val>
        </c:ser>
        <c:dLbls>
          <c:showLegendKey val="0"/>
          <c:showVal val="0"/>
          <c:showCatName val="0"/>
          <c:showSerName val="0"/>
          <c:showPercent val="0"/>
          <c:showBubbleSize val="0"/>
        </c:dLbls>
        <c:gapWidth val="150"/>
        <c:axId val="367083520"/>
        <c:axId val="3670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67083520"/>
        <c:axId val="367087048"/>
      </c:lineChart>
      <c:dateAx>
        <c:axId val="367083520"/>
        <c:scaling>
          <c:orientation val="minMax"/>
        </c:scaling>
        <c:delete val="1"/>
        <c:axPos val="b"/>
        <c:numFmt formatCode="ge" sourceLinked="1"/>
        <c:majorTickMark val="none"/>
        <c:minorTickMark val="none"/>
        <c:tickLblPos val="none"/>
        <c:crossAx val="367087048"/>
        <c:crosses val="autoZero"/>
        <c:auto val="1"/>
        <c:lblOffset val="100"/>
        <c:baseTimeUnit val="years"/>
      </c:dateAx>
      <c:valAx>
        <c:axId val="3670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169.05</c:v>
                </c:pt>
                <c:pt idx="1">
                  <c:v>151.81</c:v>
                </c:pt>
                <c:pt idx="2">
                  <c:v>207.98</c:v>
                </c:pt>
                <c:pt idx="3">
                  <c:v>241.9</c:v>
                </c:pt>
                <c:pt idx="4">
                  <c:v>229.82</c:v>
                </c:pt>
              </c:numCache>
            </c:numRef>
          </c:val>
        </c:ser>
        <c:dLbls>
          <c:showLegendKey val="0"/>
          <c:showVal val="0"/>
          <c:showCatName val="0"/>
          <c:showSerName val="0"/>
          <c:showPercent val="0"/>
          <c:showBubbleSize val="0"/>
        </c:dLbls>
        <c:gapWidth val="150"/>
        <c:axId val="367078048"/>
        <c:axId val="36707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67078048"/>
        <c:axId val="367077656"/>
      </c:lineChart>
      <c:dateAx>
        <c:axId val="367078048"/>
        <c:scaling>
          <c:orientation val="minMax"/>
        </c:scaling>
        <c:delete val="1"/>
        <c:axPos val="b"/>
        <c:numFmt formatCode="ge" sourceLinked="1"/>
        <c:majorTickMark val="none"/>
        <c:minorTickMark val="none"/>
        <c:tickLblPos val="none"/>
        <c:crossAx val="367077656"/>
        <c:crosses val="autoZero"/>
        <c:auto val="1"/>
        <c:lblOffset val="100"/>
        <c:baseTimeUnit val="years"/>
      </c:dateAx>
      <c:valAx>
        <c:axId val="3670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8"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富山県　魚津市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42706</v>
      </c>
      <c r="AM8" s="67"/>
      <c r="AN8" s="67"/>
      <c r="AO8" s="67"/>
      <c r="AP8" s="67"/>
      <c r="AQ8" s="67"/>
      <c r="AR8" s="67"/>
      <c r="AS8" s="67"/>
      <c r="AT8" s="66">
        <f>データ!$S$6</f>
        <v>200.61</v>
      </c>
      <c r="AU8" s="66"/>
      <c r="AV8" s="66"/>
      <c r="AW8" s="66"/>
      <c r="AX8" s="66"/>
      <c r="AY8" s="66"/>
      <c r="AZ8" s="66"/>
      <c r="BA8" s="66"/>
      <c r="BB8" s="66">
        <f>データ!$T$6</f>
        <v>212.88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3.28</v>
      </c>
      <c r="Q10" s="66"/>
      <c r="R10" s="66"/>
      <c r="S10" s="66"/>
      <c r="T10" s="66"/>
      <c r="U10" s="66"/>
      <c r="V10" s="66"/>
      <c r="W10" s="67">
        <f>データ!$Q$6</f>
        <v>1600</v>
      </c>
      <c r="X10" s="67"/>
      <c r="Y10" s="67"/>
      <c r="Z10" s="67"/>
      <c r="AA10" s="67"/>
      <c r="AB10" s="67"/>
      <c r="AC10" s="67"/>
      <c r="AD10" s="2"/>
      <c r="AE10" s="2"/>
      <c r="AF10" s="2"/>
      <c r="AG10" s="2"/>
      <c r="AH10" s="2"/>
      <c r="AI10" s="2"/>
      <c r="AJ10" s="2"/>
      <c r="AK10" s="2"/>
      <c r="AL10" s="67">
        <f>データ!$U$6</f>
        <v>1397</v>
      </c>
      <c r="AM10" s="67"/>
      <c r="AN10" s="67"/>
      <c r="AO10" s="67"/>
      <c r="AP10" s="67"/>
      <c r="AQ10" s="67"/>
      <c r="AR10" s="67"/>
      <c r="AS10" s="67"/>
      <c r="AT10" s="66">
        <f>データ!$V$6</f>
        <v>5.76</v>
      </c>
      <c r="AU10" s="66"/>
      <c r="AV10" s="66"/>
      <c r="AW10" s="66"/>
      <c r="AX10" s="66"/>
      <c r="AY10" s="66"/>
      <c r="AZ10" s="66"/>
      <c r="BA10" s="66"/>
      <c r="BB10" s="66">
        <f>データ!$W$6</f>
        <v>242.53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3.7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162043</v>
      </c>
      <c r="D6" s="34">
        <f t="shared" si="3"/>
        <v>47</v>
      </c>
      <c r="E6" s="34">
        <f t="shared" si="3"/>
        <v>1</v>
      </c>
      <c r="F6" s="34">
        <f t="shared" si="3"/>
        <v>0</v>
      </c>
      <c r="G6" s="34">
        <f t="shared" si="3"/>
        <v>0</v>
      </c>
      <c r="H6" s="34" t="str">
        <f t="shared" si="3"/>
        <v>富山県　魚津市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3.28</v>
      </c>
      <c r="Q6" s="35">
        <f t="shared" si="3"/>
        <v>1600</v>
      </c>
      <c r="R6" s="35">
        <f t="shared" si="3"/>
        <v>42706</v>
      </c>
      <c r="S6" s="35">
        <f t="shared" si="3"/>
        <v>200.61</v>
      </c>
      <c r="T6" s="35">
        <f t="shared" si="3"/>
        <v>212.88</v>
      </c>
      <c r="U6" s="35">
        <f t="shared" si="3"/>
        <v>1397</v>
      </c>
      <c r="V6" s="35">
        <f t="shared" si="3"/>
        <v>5.76</v>
      </c>
      <c r="W6" s="35">
        <f t="shared" si="3"/>
        <v>242.53</v>
      </c>
      <c r="X6" s="36">
        <f>IF(X7="",NA(),X7)</f>
        <v>87.47</v>
      </c>
      <c r="Y6" s="36">
        <f t="shared" ref="Y6:AG6" si="4">IF(Y7="",NA(),Y7)</f>
        <v>95.2</v>
      </c>
      <c r="Z6" s="36">
        <f t="shared" si="4"/>
        <v>82.76</v>
      </c>
      <c r="AA6" s="36">
        <f t="shared" si="4"/>
        <v>73.42</v>
      </c>
      <c r="AB6" s="36">
        <f t="shared" si="4"/>
        <v>81.09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2230.06</v>
      </c>
      <c r="BF6" s="36">
        <f t="shared" ref="BF6:BN6" si="7">IF(BF7="",NA(),BF7)</f>
        <v>2691.75</v>
      </c>
      <c r="BG6" s="36">
        <f t="shared" si="7"/>
        <v>3047.18</v>
      </c>
      <c r="BH6" s="36">
        <f t="shared" si="7"/>
        <v>3351.27</v>
      </c>
      <c r="BI6" s="36">
        <f t="shared" si="7"/>
        <v>3854.39</v>
      </c>
      <c r="BJ6" s="36">
        <f t="shared" si="7"/>
        <v>1496.15</v>
      </c>
      <c r="BK6" s="36">
        <f t="shared" si="7"/>
        <v>1462.56</v>
      </c>
      <c r="BL6" s="36">
        <f t="shared" si="7"/>
        <v>1486.62</v>
      </c>
      <c r="BM6" s="36">
        <f t="shared" si="7"/>
        <v>1510.14</v>
      </c>
      <c r="BN6" s="36">
        <f t="shared" si="7"/>
        <v>1595.62</v>
      </c>
      <c r="BO6" s="35" t="str">
        <f>IF(BO7="","",IF(BO7="-","【-】","【"&amp;SUBSTITUTE(TEXT(BO7,"#,##0.00"),"-","△")&amp;"】"))</f>
        <v>【1,280.76】</v>
      </c>
      <c r="BP6" s="36">
        <f>IF(BP7="",NA(),BP7)</f>
        <v>59.18</v>
      </c>
      <c r="BQ6" s="36">
        <f t="shared" ref="BQ6:BY6" si="8">IF(BQ7="",NA(),BQ7)</f>
        <v>65.05</v>
      </c>
      <c r="BR6" s="36">
        <f t="shared" si="8"/>
        <v>48.16</v>
      </c>
      <c r="BS6" s="36">
        <f t="shared" si="8"/>
        <v>41.97</v>
      </c>
      <c r="BT6" s="36">
        <f t="shared" si="8"/>
        <v>44.09</v>
      </c>
      <c r="BU6" s="36">
        <f t="shared" si="8"/>
        <v>33.01</v>
      </c>
      <c r="BV6" s="36">
        <f t="shared" si="8"/>
        <v>32.39</v>
      </c>
      <c r="BW6" s="36">
        <f t="shared" si="8"/>
        <v>24.39</v>
      </c>
      <c r="BX6" s="36">
        <f t="shared" si="8"/>
        <v>22.67</v>
      </c>
      <c r="BY6" s="36">
        <f t="shared" si="8"/>
        <v>37.92</v>
      </c>
      <c r="BZ6" s="35" t="str">
        <f>IF(BZ7="","",IF(BZ7="-","【-】","【"&amp;SUBSTITUTE(TEXT(BZ7,"#,##0.00"),"-","△")&amp;"】"))</f>
        <v>【53.06】</v>
      </c>
      <c r="CA6" s="36">
        <f>IF(CA7="",NA(),CA7)</f>
        <v>169.05</v>
      </c>
      <c r="CB6" s="36">
        <f t="shared" ref="CB6:CJ6" si="9">IF(CB7="",NA(),CB7)</f>
        <v>151.81</v>
      </c>
      <c r="CC6" s="36">
        <f t="shared" si="9"/>
        <v>207.98</v>
      </c>
      <c r="CD6" s="36">
        <f t="shared" si="9"/>
        <v>241.9</v>
      </c>
      <c r="CE6" s="36">
        <f t="shared" si="9"/>
        <v>229.82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60.64</v>
      </c>
      <c r="CM6" s="36">
        <f t="shared" ref="CM6:CU6" si="10">IF(CM7="",NA(),CM7)</f>
        <v>61.42</v>
      </c>
      <c r="CN6" s="36">
        <f t="shared" si="10"/>
        <v>60.28</v>
      </c>
      <c r="CO6" s="36">
        <f t="shared" si="10"/>
        <v>60.4</v>
      </c>
      <c r="CP6" s="36">
        <f t="shared" si="10"/>
        <v>57.83</v>
      </c>
      <c r="CQ6" s="36">
        <f t="shared" si="10"/>
        <v>51.11</v>
      </c>
      <c r="CR6" s="36">
        <f t="shared" si="10"/>
        <v>50.49</v>
      </c>
      <c r="CS6" s="36">
        <f t="shared" si="10"/>
        <v>48.36</v>
      </c>
      <c r="CT6" s="36">
        <f t="shared" si="10"/>
        <v>48.7</v>
      </c>
      <c r="CU6" s="36">
        <f t="shared" si="10"/>
        <v>46.9</v>
      </c>
      <c r="CV6" s="35" t="str">
        <f>IF(CV7="","",IF(CV7="-","【-】","【"&amp;SUBSTITUTE(TEXT(CV7,"#,##0.00"),"-","△")&amp;"】"))</f>
        <v>【56.28】</v>
      </c>
      <c r="CW6" s="36">
        <f>IF(CW7="",NA(),CW7)</f>
        <v>86.64</v>
      </c>
      <c r="CX6" s="36">
        <f t="shared" ref="CX6:DF6" si="11">IF(CX7="",NA(),CX7)</f>
        <v>85.93</v>
      </c>
      <c r="CY6" s="36">
        <f t="shared" si="11"/>
        <v>84.3</v>
      </c>
      <c r="CZ6" s="36">
        <f t="shared" si="11"/>
        <v>82.24</v>
      </c>
      <c r="DA6" s="36">
        <f t="shared" si="11"/>
        <v>84.3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9.14</v>
      </c>
      <c r="EF6" s="36">
        <f t="shared" si="14"/>
        <v>6.05</v>
      </c>
      <c r="EG6" s="35">
        <f t="shared" si="14"/>
        <v>0</v>
      </c>
      <c r="EH6" s="36">
        <f t="shared" si="14"/>
        <v>1.45</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162043</v>
      </c>
      <c r="D7" s="38">
        <v>47</v>
      </c>
      <c r="E7" s="38">
        <v>1</v>
      </c>
      <c r="F7" s="38">
        <v>0</v>
      </c>
      <c r="G7" s="38">
        <v>0</v>
      </c>
      <c r="H7" s="38" t="s">
        <v>108</v>
      </c>
      <c r="I7" s="38" t="s">
        <v>109</v>
      </c>
      <c r="J7" s="38" t="s">
        <v>110</v>
      </c>
      <c r="K7" s="38" t="s">
        <v>111</v>
      </c>
      <c r="L7" s="38" t="s">
        <v>112</v>
      </c>
      <c r="M7" s="38"/>
      <c r="N7" s="39" t="s">
        <v>113</v>
      </c>
      <c r="O7" s="39" t="s">
        <v>114</v>
      </c>
      <c r="P7" s="39">
        <v>3.28</v>
      </c>
      <c r="Q7" s="39">
        <v>1600</v>
      </c>
      <c r="R7" s="39">
        <v>42706</v>
      </c>
      <c r="S7" s="39">
        <v>200.61</v>
      </c>
      <c r="T7" s="39">
        <v>212.88</v>
      </c>
      <c r="U7" s="39">
        <v>1397</v>
      </c>
      <c r="V7" s="39">
        <v>5.76</v>
      </c>
      <c r="W7" s="39">
        <v>242.53</v>
      </c>
      <c r="X7" s="39">
        <v>87.47</v>
      </c>
      <c r="Y7" s="39">
        <v>95.2</v>
      </c>
      <c r="Z7" s="39">
        <v>82.76</v>
      </c>
      <c r="AA7" s="39">
        <v>73.42</v>
      </c>
      <c r="AB7" s="39">
        <v>81.09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2230.06</v>
      </c>
      <c r="BF7" s="39">
        <v>2691.75</v>
      </c>
      <c r="BG7" s="39">
        <v>3047.18</v>
      </c>
      <c r="BH7" s="39">
        <v>3351.27</v>
      </c>
      <c r="BI7" s="39">
        <v>3854.39</v>
      </c>
      <c r="BJ7" s="39">
        <v>1496.15</v>
      </c>
      <c r="BK7" s="39">
        <v>1462.56</v>
      </c>
      <c r="BL7" s="39">
        <v>1486.62</v>
      </c>
      <c r="BM7" s="39">
        <v>1510.14</v>
      </c>
      <c r="BN7" s="39">
        <v>1595.62</v>
      </c>
      <c r="BO7" s="39">
        <v>1280.76</v>
      </c>
      <c r="BP7" s="39">
        <v>59.18</v>
      </c>
      <c r="BQ7" s="39">
        <v>65.05</v>
      </c>
      <c r="BR7" s="39">
        <v>48.16</v>
      </c>
      <c r="BS7" s="39">
        <v>41.97</v>
      </c>
      <c r="BT7" s="39">
        <v>44.09</v>
      </c>
      <c r="BU7" s="39">
        <v>33.01</v>
      </c>
      <c r="BV7" s="39">
        <v>32.39</v>
      </c>
      <c r="BW7" s="39">
        <v>24.39</v>
      </c>
      <c r="BX7" s="39">
        <v>22.67</v>
      </c>
      <c r="BY7" s="39">
        <v>37.92</v>
      </c>
      <c r="BZ7" s="39">
        <v>53.06</v>
      </c>
      <c r="CA7" s="39">
        <v>169.05</v>
      </c>
      <c r="CB7" s="39">
        <v>151.81</v>
      </c>
      <c r="CC7" s="39">
        <v>207.98</v>
      </c>
      <c r="CD7" s="39">
        <v>241.9</v>
      </c>
      <c r="CE7" s="39">
        <v>229.82</v>
      </c>
      <c r="CF7" s="39">
        <v>523.08000000000004</v>
      </c>
      <c r="CG7" s="39">
        <v>530.83000000000004</v>
      </c>
      <c r="CH7" s="39">
        <v>734.18</v>
      </c>
      <c r="CI7" s="39">
        <v>789.62</v>
      </c>
      <c r="CJ7" s="39">
        <v>423.18</v>
      </c>
      <c r="CK7" s="39">
        <v>314.83</v>
      </c>
      <c r="CL7" s="39">
        <v>60.64</v>
      </c>
      <c r="CM7" s="39">
        <v>61.42</v>
      </c>
      <c r="CN7" s="39">
        <v>60.28</v>
      </c>
      <c r="CO7" s="39">
        <v>60.4</v>
      </c>
      <c r="CP7" s="39">
        <v>57.83</v>
      </c>
      <c r="CQ7" s="39">
        <v>51.11</v>
      </c>
      <c r="CR7" s="39">
        <v>50.49</v>
      </c>
      <c r="CS7" s="39">
        <v>48.36</v>
      </c>
      <c r="CT7" s="39">
        <v>48.7</v>
      </c>
      <c r="CU7" s="39">
        <v>46.9</v>
      </c>
      <c r="CV7" s="39">
        <v>56.28</v>
      </c>
      <c r="CW7" s="39">
        <v>86.64</v>
      </c>
      <c r="CX7" s="39">
        <v>85.93</v>
      </c>
      <c r="CY7" s="39">
        <v>84.3</v>
      </c>
      <c r="CZ7" s="39">
        <v>82.24</v>
      </c>
      <c r="DA7" s="39">
        <v>84.3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9.14</v>
      </c>
      <c r="EF7" s="39">
        <v>6.05</v>
      </c>
      <c r="EG7" s="39">
        <v>0</v>
      </c>
      <c r="EH7" s="39">
        <v>1.45</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土肥  智子</cp:lastModifiedBy>
  <cp:lastPrinted>2018-02-06T06:11:04Z</cp:lastPrinted>
  <dcterms:created xsi:type="dcterms:W3CDTF">2017-12-25T01:42:47Z</dcterms:created>
  <dcterms:modified xsi:type="dcterms:W3CDTF">2018-02-06T08:49:29Z</dcterms:modified>
  <cp:category/>
</cp:coreProperties>
</file>