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I10" i="4"/>
  <c r="B10" i="4"/>
  <c r="AT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<sst xmlns="http://schemas.openxmlformats.org/spreadsheetml/2006/main" count="240" uniqueCount="126">
  <si>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</si>
  <si>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</si>
  <si>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</si>
  <si>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</si>
  <si>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</si>
  <si>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</si>
  <si>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</si>
  <si>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</si>
  <si>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</si>
  <si>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</si>
  <si>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</si>
  <si>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</si>
  <si>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</si>
  <si>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</si>
  <si>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</si>
  <si>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</si>
  <si>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</si>
  <si>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</si>
  <si>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</si>
  <si>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</si>
  <si>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</si>
  <si>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</si>
  <si>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</si>
  <si>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</si>
  <si>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</si>
  <si>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</si>
  <si>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</si>
  <si>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</si>
  <si>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</si>
  <si>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</si>
  <si>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</si>
  <si>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</si>
  <si>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</si>
  <si>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</si>
  <si>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</si>
  <si>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</si>
  <si>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</si>
  <si>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</si>
  <si>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</si>
  <si>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</si>
  <si>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</si>
  <si>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</si>
  <si>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</si>
  <si>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</si>
  <si>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</si>
  <si>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</si>
  <si>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</si>
  <si>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</si>
  <si>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</si>
  <si>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</si>
  <si>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</si>
  <si>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</si>
  <si>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</si>
  <si>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</si>
  <si>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</si>
  <si>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</si>
  <si>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</si>
  <si>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</si>
  <si>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</si>
  <si>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</si>
  <si>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</si>
  <si>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</si>
  <si>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</si>
  <si>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</si>
  <si>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</si>
  <si>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</si>
  <si>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</si>
  <si>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</si>
  <si>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</si>
  <si>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</si>
  <si>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</si>
  <si>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</si>
  <si>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</si>
  <si>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</si>
  <si>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</si>
  <si>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</si>
  <si>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</si>
  <si>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</si>
  <si>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</si>
  <si>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</si>
  <si>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</si>
  <si>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</si>
  <si>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</si>
  <si>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</si>
  <si>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</si>
  <si>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</si>
  <si>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</si>
  <si>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</si>
  <si>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</si>
  <si>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</si>
  <si>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</si>
  <si>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</si>
  <si>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</si>
  <si>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</si>
  <si>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</si>
  <si>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</si>
  <si>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</si>
  <si>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</si>
  <si>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</si>
  <si>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</si>
  <si>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</si>
  <si>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</si>
  <si>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</si>
  <si>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</si>
  <si>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</si>
  <si>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</si>
  <si>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</si>
  <si>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</si>
  <si>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</si>
  <si>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</si>
  <si>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富山県　富山市</t>
  </si>
  <si>
    <t>法非適用</t>
  </si>
  <si>
    <t>下水道事業</t>
  </si>
  <si>
    <t>林業集落排水</t>
  </si>
  <si>
    <t>G2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</si>
  <si>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</si>
  <si>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</si>
  <si>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</si>
  <si>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</si>
  <si>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</si>
  <si>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</si>
  <si>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</si>
  <si>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</si>
  <si>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供用開始が一番早い（平成7年）管渠は22年経過しており、標準耐用年数50年経過している管渠はありません。</t>
    <rPh sb="1" eb="3">
      <t>キョウヨウ</t>
    </rPh>
    <rPh sb="3" eb="5">
      <t>カイシ</t>
    </rPh>
    <rPh sb="6" eb="8">
      <t>イチバン</t>
    </rPh>
    <rPh sb="8" eb="9">
      <t>ハヤ</t>
    </rPh>
    <rPh sb="11" eb="13">
      <t>ヘイセイ</t>
    </rPh>
    <rPh sb="14" eb="15">
      <t>ネン</t>
    </rPh>
    <rPh sb="16" eb="17">
      <t>カン</t>
    </rPh>
    <rPh sb="17" eb="18">
      <t>キョ</t>
    </rPh>
    <rPh sb="21" eb="22">
      <t>ネン</t>
    </rPh>
    <rPh sb="22" eb="24">
      <t>ケイカ</t>
    </rPh>
    <rPh sb="29" eb="31">
      <t>ヒョウジュン</t>
    </rPh>
    <rPh sb="31" eb="33">
      <t>タイヨウ</t>
    </rPh>
    <rPh sb="33" eb="35">
      <t>ネンスウ</t>
    </rPh>
    <rPh sb="37" eb="38">
      <t>ネン</t>
    </rPh>
    <rPh sb="38" eb="40">
      <t>ケイカ</t>
    </rPh>
    <rPh sb="44" eb="45">
      <t>カン</t>
    </rPh>
    <rPh sb="45" eb="46">
      <t>キョ</t>
    </rPh>
    <phoneticPr fontId="4"/>
  </si>
  <si>
    <t>　事業規模が小さいことから経費回収は難しいが、経費を抑制しつつ、効率的な維持管理に取り組みます。
経営戦略：策定済</t>
    <rPh sb="50" eb="52">
      <t>ケイエイ</t>
    </rPh>
    <rPh sb="52" eb="54">
      <t>センリャク</t>
    </rPh>
    <rPh sb="55" eb="57">
      <t>サクテイ</t>
    </rPh>
    <rPh sb="57" eb="58">
      <t>ズ</t>
    </rPh>
    <phoneticPr fontId="4"/>
  </si>
  <si>
    <t>　水洗化率100％であり使用料増加が見込めない中で、経費回収率が100％未満であり、一般会計繰入金等の収益により賄われている現状にある。
　事業規模が小さいことから、経費回収率の向上は難しい。</t>
    <rPh sb="1" eb="4">
      <t>スイセンカ</t>
    </rPh>
    <rPh sb="4" eb="5">
      <t>リツ</t>
    </rPh>
    <rPh sb="12" eb="15">
      <t>シヨウリョウ</t>
    </rPh>
    <rPh sb="15" eb="16">
      <t>ゾウ</t>
    </rPh>
    <rPh sb="16" eb="17">
      <t>カ</t>
    </rPh>
    <rPh sb="18" eb="20">
      <t>ミコ</t>
    </rPh>
    <rPh sb="23" eb="24">
      <t>ナカ</t>
    </rPh>
    <rPh sb="26" eb="28">
      <t>ケイヒ</t>
    </rPh>
    <rPh sb="28" eb="30">
      <t>カイシュウ</t>
    </rPh>
    <rPh sb="30" eb="31">
      <t>リツ</t>
    </rPh>
    <rPh sb="70" eb="72">
      <t>ジギョウ</t>
    </rPh>
    <rPh sb="72" eb="74">
      <t>キボ</t>
    </rPh>
    <rPh sb="75" eb="76">
      <t>チイ</t>
    </rPh>
    <rPh sb="83" eb="85">
      <t>ケイヒ</t>
    </rPh>
    <rPh sb="85" eb="87">
      <t>カイシュウ</t>
    </rPh>
    <rPh sb="87" eb="88">
      <t>リツ</t>
    </rPh>
    <rPh sb="89" eb="91">
      <t>コウジョウ</t>
    </rPh>
    <rPh sb="92" eb="93">
      <t>ムズカ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</si>
</sst>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53440"/>
        <c:axId val="9498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53440"/>
        <c:axId val="94987392"/>
      </c:lineChart>
      <c:dateAx>
        <c:axId val="9465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987392"/>
        <c:crosses val="autoZero"/>
        <c:auto val="1"/>
        <c:lblOffset val="100"/>
        <c:baseTimeUnit val="years"/>
      </c:dateAx>
      <c:valAx>
        <c:axId val="9498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5344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26752"/>
        <c:axId val="9476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53.73</c:v>
                </c:pt>
                <c:pt idx="1">
                  <c:v>58.58</c:v>
                </c:pt>
                <c:pt idx="2">
                  <c:v>56.52</c:v>
                </c:pt>
                <c:pt idx="3">
                  <c:v>53.97</c:v>
                </c:pt>
                <c:pt idx="4">
                  <c:v>40.53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26752"/>
        <c:axId val="94762112"/>
      </c:lineChart>
      <c:dateAx>
        <c:axId val="9402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62112"/>
        <c:crosses val="autoZero"/>
        <c:auto val="1"/>
        <c:lblOffset val="100"/>
        <c:baseTimeUnit val="years"/>
      </c:dateAx>
      <c:valAx>
        <c:axId val="9476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2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95</c:v>
                </c:pt>
                <c:pt idx="2">
                  <c:v>94.74</c:v>
                </c:pt>
                <c:pt idx="3">
                  <c:v>93.75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71712"/>
        <c:axId val="15757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87.21</c:v>
                </c:pt>
                <c:pt idx="1">
                  <c:v>89.31</c:v>
                </c:pt>
                <c:pt idx="2">
                  <c:v>91.27</c:v>
                </c:pt>
                <c:pt idx="3">
                  <c:v>92.01</c:v>
                </c:pt>
                <c:pt idx="4">
                  <c:v>90.28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71712"/>
        <c:axId val="157577984"/>
      </c:lineChart>
      <c:dateAx>
        <c:axId val="15757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577984"/>
        <c:crosses val="autoZero"/>
        <c:auto val="1"/>
        <c:lblOffset val="100"/>
        <c:baseTimeUnit val="years"/>
      </c:dateAx>
      <c:valAx>
        <c:axId val="15757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57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92512"/>
        <c:axId val="11219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92512"/>
        <c:axId val="112194688"/>
      </c:lineChart>
      <c:dateAx>
        <c:axId val="11219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194688"/>
        <c:crosses val="autoZero"/>
        <c:auto val="1"/>
        <c:lblOffset val="100"/>
        <c:baseTimeUnit val="years"/>
      </c:dateAx>
      <c:valAx>
        <c:axId val="11219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19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09344"/>
        <c:axId val="15650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09344"/>
        <c:axId val="156500736"/>
      </c:lineChart>
      <c:dateAx>
        <c:axId val="11360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500736"/>
        <c:crosses val="autoZero"/>
        <c:auto val="1"/>
        <c:lblOffset val="100"/>
        <c:baseTimeUnit val="years"/>
      </c:dateAx>
      <c:valAx>
        <c:axId val="15650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0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30944"/>
        <c:axId val="15653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30944"/>
        <c:axId val="156533120"/>
      </c:lineChart>
      <c:dateAx>
        <c:axId val="15653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533120"/>
        <c:crosses val="autoZero"/>
        <c:auto val="1"/>
        <c:lblOffset val="100"/>
        <c:baseTimeUnit val="years"/>
      </c:dateAx>
      <c:valAx>
        <c:axId val="15653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53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59232"/>
        <c:axId val="15697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59232"/>
        <c:axId val="156971008"/>
      </c:lineChart>
      <c:dateAx>
        <c:axId val="15655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971008"/>
        <c:crosses val="autoZero"/>
        <c:auto val="1"/>
        <c:lblOffset val="100"/>
        <c:baseTimeUnit val="years"/>
      </c:dateAx>
      <c:valAx>
        <c:axId val="15697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55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88928"/>
        <c:axId val="15699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88928"/>
        <c:axId val="156990848"/>
      </c:lineChart>
      <c:dateAx>
        <c:axId val="15698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990848"/>
        <c:crosses val="autoZero"/>
        <c:auto val="1"/>
        <c:lblOffset val="100"/>
        <c:baseTimeUnit val="years"/>
      </c:dateAx>
      <c:valAx>
        <c:axId val="15699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98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04160"/>
        <c:axId val="15700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1008.44</c:v>
                </c:pt>
                <c:pt idx="1">
                  <c:v>1156.78</c:v>
                </c:pt>
                <c:pt idx="2">
                  <c:v>1239.21</c:v>
                </c:pt>
                <c:pt idx="3">
                  <c:v>1196.58</c:v>
                </c:pt>
                <c:pt idx="4">
                  <c:v>776.75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04160"/>
        <c:axId val="157006080"/>
      </c:lineChart>
      <c:dateAx>
        <c:axId val="15700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006080"/>
        <c:crosses val="autoZero"/>
        <c:auto val="1"/>
        <c:lblOffset val="100"/>
        <c:baseTimeUnit val="years"/>
      </c:dateAx>
      <c:valAx>
        <c:axId val="15700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00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14.78</c:v>
                </c:pt>
                <c:pt idx="1">
                  <c:v>14.62</c:v>
                </c:pt>
                <c:pt idx="2">
                  <c:v>13.6</c:v>
                </c:pt>
                <c:pt idx="3">
                  <c:v>11.25</c:v>
                </c:pt>
                <c:pt idx="4">
                  <c:v>9.84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00384"/>
        <c:axId val="15720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42.04</c:v>
                </c:pt>
                <c:pt idx="1">
                  <c:v>33.82</c:v>
                </c:pt>
                <c:pt idx="2">
                  <c:v>38.14</c:v>
                </c:pt>
                <c:pt idx="3">
                  <c:v>38.28</c:v>
                </c:pt>
                <c:pt idx="4">
                  <c:v>38.49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00384"/>
        <c:axId val="157202304"/>
      </c:lineChart>
      <c:dateAx>
        <c:axId val="15720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202304"/>
        <c:crosses val="autoZero"/>
        <c:auto val="1"/>
        <c:lblOffset val="100"/>
        <c:baseTimeUnit val="years"/>
      </c:dateAx>
      <c:valAx>
        <c:axId val="15720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20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365.85</c:v>
                </c:pt>
                <c:pt idx="1">
                  <c:v>393.9</c:v>
                </c:pt>
                <c:pt idx="2">
                  <c:v>454.15</c:v>
                </c:pt>
                <c:pt idx="3">
                  <c:v>524.57000000000005</c:v>
                </c:pt>
                <c:pt idx="4">
                  <c:v>631.86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86176"/>
        <c:axId val="9399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455.02</c:v>
                </c:pt>
                <c:pt idx="1">
                  <c:v>525.1</c:v>
                </c:pt>
                <c:pt idx="2">
                  <c:v>471.79</c:v>
                </c:pt>
                <c:pt idx="3">
                  <c:v>468.36</c:v>
                </c:pt>
                <c:pt idx="4">
                  <c:v>479.21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86176"/>
        <c:axId val="93992448"/>
      </c:lineChart>
      <c:dateAx>
        <c:axId val="9398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92448"/>
        <c:crosses val="autoZero"/>
        <c:auto val="1"/>
        <c:lblOffset val="100"/>
        <c:baseTimeUnit val="years"/>
      </c:dateAx>
      <c:valAx>
        <c:axId val="9399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8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【644.02】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13" zoomScaleNormal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富山県　富山市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林業集落排水</v>
      </c>
      <c r="Q8" s="72"/>
      <c r="R8" s="72"/>
      <c r="S8" s="72"/>
      <c r="T8" s="72"/>
      <c r="U8" s="72"/>
      <c r="V8" s="72"/>
      <c r="W8" s="72" t="str">
        <f>データ!L6</f>
        <v>G2</v>
      </c>
      <c r="X8" s="72"/>
      <c r="Y8" s="72"/>
      <c r="Z8" s="72"/>
      <c r="AA8" s="72"/>
      <c r="AB8" s="72"/>
      <c r="AC8" s="72"/>
      <c r="AD8" s="73" t="s">
        <v>122</v>
      </c>
      <c r="AE8" s="73"/>
      <c r="AF8" s="73"/>
      <c r="AG8" s="73"/>
      <c r="AH8" s="73"/>
      <c r="AI8" s="73"/>
      <c r="AJ8" s="73"/>
      <c r="AK8" s="4"/>
      <c r="AL8" s="67">
        <f>データ!S6</f>
        <v>418304</v>
      </c>
      <c r="AM8" s="67"/>
      <c r="AN8" s="67"/>
      <c r="AO8" s="67"/>
      <c r="AP8" s="67"/>
      <c r="AQ8" s="67"/>
      <c r="AR8" s="67"/>
      <c r="AS8" s="67"/>
      <c r="AT8" s="66">
        <f>データ!T6</f>
        <v>1241.77</v>
      </c>
      <c r="AU8" s="66"/>
      <c r="AV8" s="66"/>
      <c r="AW8" s="66"/>
      <c r="AX8" s="66"/>
      <c r="AY8" s="66"/>
      <c r="AZ8" s="66"/>
      <c r="BA8" s="66"/>
      <c r="BB8" s="66">
        <f>データ!U6</f>
        <v>336.86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0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3024</v>
      </c>
      <c r="AE10" s="67"/>
      <c r="AF10" s="67"/>
      <c r="AG10" s="67"/>
      <c r="AH10" s="67"/>
      <c r="AI10" s="67"/>
      <c r="AJ10" s="67"/>
      <c r="AK10" s="2"/>
      <c r="AL10" s="67">
        <f>データ!V6</f>
        <v>14</v>
      </c>
      <c r="AM10" s="67"/>
      <c r="AN10" s="67"/>
      <c r="AO10" s="67"/>
      <c r="AP10" s="67"/>
      <c r="AQ10" s="67"/>
      <c r="AR10" s="67"/>
      <c r="AS10" s="67"/>
      <c r="AT10" s="66">
        <f>データ!W6</f>
        <v>0.02</v>
      </c>
      <c r="AU10" s="66"/>
      <c r="AV10" s="66"/>
      <c r="AW10" s="66"/>
      <c r="AX10" s="66"/>
      <c r="AY10" s="66"/>
      <c r="AZ10" s="66"/>
      <c r="BA10" s="66"/>
      <c r="BB10" s="66">
        <f>データ!X6</f>
        <v>700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125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【644.02】</v>
      </c>
      <c r="I86" s="26" t="str">
        <f>データ!CA6</f>
        <v>【32.93】</v>
      </c>
      <c r="J86" s="26" t="str">
        <f>データ!CL6</f>
        <v>【547.82】</v>
      </c>
      <c r="K86" s="26" t="str">
        <f>データ!CW6</f>
        <v>【39.10】</v>
      </c>
      <c r="L86" s="26" t="str">
        <f>データ!DH6</f>
        <v>【89.88】</v>
      </c>
      <c r="M86" s="26" t="s">
        <v>56</v>
      </c>
      <c r="N86" s="26" t="s">
        <v>56</v>
      </c>
      <c r="O86" s="26" t="str">
        <f>データ!EO6</f>
        <v>【0.02】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162019</v>
      </c>
      <c r="D6" s="33">
        <f t="shared" si="3"/>
        <v>47</v>
      </c>
      <c r="E6" s="33">
        <f t="shared" si="3"/>
        <v>17</v>
      </c>
      <c r="F6" s="33">
        <f t="shared" si="3"/>
        <v>7</v>
      </c>
      <c r="G6" s="33">
        <f t="shared" si="3"/>
        <v>0</v>
      </c>
      <c r="H6" s="33" t="str">
        <f t="shared" si="3"/>
        <v>富山県　富山市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林業集落排水</v>
      </c>
      <c r="L6" s="33" t="str">
        <f t="shared" si="3"/>
        <v>G2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</v>
      </c>
      <c r="Q6" s="34">
        <f t="shared" si="3"/>
        <v>100</v>
      </c>
      <c r="R6" s="34">
        <f t="shared" si="3"/>
        <v>3024</v>
      </c>
      <c r="S6" s="34">
        <f t="shared" si="3"/>
        <v>418304</v>
      </c>
      <c r="T6" s="34">
        <f t="shared" si="3"/>
        <v>1241.77</v>
      </c>
      <c r="U6" s="34">
        <f t="shared" si="3"/>
        <v>336.86</v>
      </c>
      <c r="V6" s="34">
        <f t="shared" si="3"/>
        <v>14</v>
      </c>
      <c r="W6" s="34">
        <f t="shared" si="3"/>
        <v>0.02</v>
      </c>
      <c r="X6" s="34">
        <f t="shared" si="3"/>
        <v>700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1008.44</v>
      </c>
      <c r="BL6" s="35">
        <f t="shared" si="7"/>
        <v>1156.78</v>
      </c>
      <c r="BM6" s="35">
        <f t="shared" si="7"/>
        <v>1239.21</v>
      </c>
      <c r="BN6" s="35">
        <f t="shared" si="7"/>
        <v>1196.58</v>
      </c>
      <c r="BO6" s="35">
        <f t="shared" si="7"/>
        <v>776.75</v>
      </c>
      <c r="BP6" s="34" t="str">
        <f>IF(BP7="","",IF(BP7="-","【-】","【"&amp;SUBSTITUTE(TEXT(BP7,"#,##0.00"),"-","△")&amp;"】"))</f>
        <v>【644.02】</v>
      </c>
      <c r="BQ6" s="35">
        <f>IF(BQ7="",NA(),BQ7)</f>
        <v>14.78</v>
      </c>
      <c r="BR6" s="35">
        <f t="shared" ref="BR6:BZ6" si="8">IF(BR7="",NA(),BR7)</f>
        <v>14.62</v>
      </c>
      <c r="BS6" s="35">
        <f t="shared" si="8"/>
        <v>13.6</v>
      </c>
      <c r="BT6" s="35">
        <f t="shared" si="8"/>
        <v>11.25</v>
      </c>
      <c r="BU6" s="35">
        <f t="shared" si="8"/>
        <v>9.84</v>
      </c>
      <c r="BV6" s="35">
        <f t="shared" si="8"/>
        <v>42.04</v>
      </c>
      <c r="BW6" s="35">
        <f t="shared" si="8"/>
        <v>33.82</v>
      </c>
      <c r="BX6" s="35">
        <f t="shared" si="8"/>
        <v>38.14</v>
      </c>
      <c r="BY6" s="35">
        <f t="shared" si="8"/>
        <v>38.28</v>
      </c>
      <c r="BZ6" s="35">
        <f t="shared" si="8"/>
        <v>38.49</v>
      </c>
      <c r="CA6" s="34" t="str">
        <f>IF(CA7="","",IF(CA7="-","【-】","【"&amp;SUBSTITUTE(TEXT(CA7,"#,##0.00"),"-","△")&amp;"】"))</f>
        <v>【32.93】</v>
      </c>
      <c r="CB6" s="35">
        <f>IF(CB7="",NA(),CB7)</f>
        <v>365.85</v>
      </c>
      <c r="CC6" s="35">
        <f t="shared" ref="CC6:CK6" si="9">IF(CC7="",NA(),CC7)</f>
        <v>393.9</v>
      </c>
      <c r="CD6" s="35">
        <f t="shared" si="9"/>
        <v>454.15</v>
      </c>
      <c r="CE6" s="35">
        <f t="shared" si="9"/>
        <v>524.57000000000005</v>
      </c>
      <c r="CF6" s="35">
        <f t="shared" si="9"/>
        <v>631.86</v>
      </c>
      <c r="CG6" s="35">
        <f t="shared" si="9"/>
        <v>455.02</v>
      </c>
      <c r="CH6" s="35">
        <f t="shared" si="9"/>
        <v>525.1</v>
      </c>
      <c r="CI6" s="35">
        <f t="shared" si="9"/>
        <v>471.79</v>
      </c>
      <c r="CJ6" s="35">
        <f t="shared" si="9"/>
        <v>468.36</v>
      </c>
      <c r="CK6" s="35">
        <f t="shared" si="9"/>
        <v>479.21</v>
      </c>
      <c r="CL6" s="34" t="str">
        <f>IF(CL7="","",IF(CL7="-","【-】","【"&amp;SUBSTITUTE(TEXT(CL7,"#,##0.00"),"-","△")&amp;"】"))</f>
        <v>【547.82】</v>
      </c>
      <c r="CM6" s="35">
        <f>IF(CM7="",NA(),CM7)</f>
        <v>75</v>
      </c>
      <c r="CN6" s="35">
        <f t="shared" ref="CN6:CV6" si="10">IF(CN7="",NA(),CN7)</f>
        <v>75</v>
      </c>
      <c r="CO6" s="35">
        <f t="shared" si="10"/>
        <v>75</v>
      </c>
      <c r="CP6" s="35">
        <f t="shared" si="10"/>
        <v>75</v>
      </c>
      <c r="CQ6" s="35">
        <f t="shared" si="10"/>
        <v>75</v>
      </c>
      <c r="CR6" s="35">
        <f t="shared" si="10"/>
        <v>53.73</v>
      </c>
      <c r="CS6" s="35">
        <f t="shared" si="10"/>
        <v>58.58</v>
      </c>
      <c r="CT6" s="35">
        <f t="shared" si="10"/>
        <v>56.52</v>
      </c>
      <c r="CU6" s="35">
        <f t="shared" si="10"/>
        <v>53.97</v>
      </c>
      <c r="CV6" s="35">
        <f t="shared" si="10"/>
        <v>40.53</v>
      </c>
      <c r="CW6" s="34" t="str">
        <f>IF(CW7="","",IF(CW7="-","【-】","【"&amp;SUBSTITUTE(TEXT(CW7,"#,##0.00"),"-","△")&amp;"】"))</f>
        <v>【39.10】</v>
      </c>
      <c r="CX6" s="35">
        <f>IF(CX7="",NA(),CX7)</f>
        <v>100</v>
      </c>
      <c r="CY6" s="35">
        <f t="shared" ref="CY6:DG6" si="11">IF(CY7="",NA(),CY7)</f>
        <v>95</v>
      </c>
      <c r="CZ6" s="35">
        <f t="shared" si="11"/>
        <v>94.74</v>
      </c>
      <c r="DA6" s="35">
        <f t="shared" si="11"/>
        <v>93.75</v>
      </c>
      <c r="DB6" s="35">
        <f t="shared" si="11"/>
        <v>100</v>
      </c>
      <c r="DC6" s="35">
        <f t="shared" si="11"/>
        <v>87.21</v>
      </c>
      <c r="DD6" s="35">
        <f t="shared" si="11"/>
        <v>89.31</v>
      </c>
      <c r="DE6" s="35">
        <f t="shared" si="11"/>
        <v>91.27</v>
      </c>
      <c r="DF6" s="35">
        <f t="shared" si="11"/>
        <v>92.01</v>
      </c>
      <c r="DG6" s="35">
        <f t="shared" si="11"/>
        <v>90.28</v>
      </c>
      <c r="DH6" s="34" t="str">
        <f>IF(DH7="","",IF(DH7="-","【-】","【"&amp;SUBSTITUTE(TEXT(DH7,"#,##0.00"),"-","△")&amp;"】"))</f>
        <v>【89.88】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>
      <c r="A7" s="28"/>
      <c r="B7" s="37">
        <v>2016</v>
      </c>
      <c r="C7" s="37">
        <v>162019</v>
      </c>
      <c r="D7" s="37">
        <v>47</v>
      </c>
      <c r="E7" s="37">
        <v>17</v>
      </c>
      <c r="F7" s="37">
        <v>7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</v>
      </c>
      <c r="Q7" s="38">
        <v>100</v>
      </c>
      <c r="R7" s="38">
        <v>3024</v>
      </c>
      <c r="S7" s="38">
        <v>418304</v>
      </c>
      <c r="T7" s="38">
        <v>1241.77</v>
      </c>
      <c r="U7" s="38">
        <v>336.86</v>
      </c>
      <c r="V7" s="38">
        <v>14</v>
      </c>
      <c r="W7" s="38">
        <v>0.02</v>
      </c>
      <c r="X7" s="38">
        <v>700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1008.44</v>
      </c>
      <c r="BL7" s="38">
        <v>1156.78</v>
      </c>
      <c r="BM7" s="38">
        <v>1239.21</v>
      </c>
      <c r="BN7" s="38">
        <v>1196.58</v>
      </c>
      <c r="BO7" s="38">
        <v>776.75</v>
      </c>
      <c r="BP7" s="38">
        <v>644.02</v>
      </c>
      <c r="BQ7" s="38">
        <v>14.78</v>
      </c>
      <c r="BR7" s="38">
        <v>14.62</v>
      </c>
      <c r="BS7" s="38">
        <v>13.6</v>
      </c>
      <c r="BT7" s="38">
        <v>11.25</v>
      </c>
      <c r="BU7" s="38">
        <v>9.84</v>
      </c>
      <c r="BV7" s="38">
        <v>42.04</v>
      </c>
      <c r="BW7" s="38">
        <v>33.82</v>
      </c>
      <c r="BX7" s="38">
        <v>38.14</v>
      </c>
      <c r="BY7" s="38">
        <v>38.28</v>
      </c>
      <c r="BZ7" s="38">
        <v>38.49</v>
      </c>
      <c r="CA7" s="38">
        <v>32.93</v>
      </c>
      <c r="CB7" s="38">
        <v>365.85</v>
      </c>
      <c r="CC7" s="38">
        <v>393.9</v>
      </c>
      <c r="CD7" s="38">
        <v>454.15</v>
      </c>
      <c r="CE7" s="38">
        <v>524.57000000000005</v>
      </c>
      <c r="CF7" s="38">
        <v>631.86</v>
      </c>
      <c r="CG7" s="38">
        <v>455.02</v>
      </c>
      <c r="CH7" s="38">
        <v>525.1</v>
      </c>
      <c r="CI7" s="38">
        <v>471.79</v>
      </c>
      <c r="CJ7" s="38">
        <v>468.36</v>
      </c>
      <c r="CK7" s="38">
        <v>479.21</v>
      </c>
      <c r="CL7" s="38">
        <v>547.82000000000005</v>
      </c>
      <c r="CM7" s="38">
        <v>75</v>
      </c>
      <c r="CN7" s="38">
        <v>75</v>
      </c>
      <c r="CO7" s="38">
        <v>75</v>
      </c>
      <c r="CP7" s="38">
        <v>75</v>
      </c>
      <c r="CQ7" s="38">
        <v>75</v>
      </c>
      <c r="CR7" s="38">
        <v>53.73</v>
      </c>
      <c r="CS7" s="38">
        <v>58.58</v>
      </c>
      <c r="CT7" s="38">
        <v>56.52</v>
      </c>
      <c r="CU7" s="38">
        <v>53.97</v>
      </c>
      <c r="CV7" s="38">
        <v>40.53</v>
      </c>
      <c r="CW7" s="38">
        <v>39.1</v>
      </c>
      <c r="CX7" s="38">
        <v>100</v>
      </c>
      <c r="CY7" s="38">
        <v>95</v>
      </c>
      <c r="CZ7" s="38">
        <v>94.74</v>
      </c>
      <c r="DA7" s="38">
        <v>93.75</v>
      </c>
      <c r="DB7" s="38">
        <v>100</v>
      </c>
      <c r="DC7" s="38">
        <v>87.21</v>
      </c>
      <c r="DD7" s="38">
        <v>89.31</v>
      </c>
      <c r="DE7" s="38">
        <v>91.27</v>
      </c>
      <c r="DF7" s="38">
        <v>92.01</v>
      </c>
      <c r="DG7" s="38">
        <v>90.28</v>
      </c>
      <c r="DH7" s="38">
        <v>89.88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</v>
      </c>
      <c r="EM7" s="38">
        <v>0</v>
      </c>
      <c r="EN7" s="38">
        <v>0.02</v>
      </c>
      <c r="EO7" s="38">
        <v>0.02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富山市</cp:lastModifiedBy>
  <cp:lastPrinted>2018-02-13T05:44:55Z</cp:lastPrinted>
  <dcterms:created xsi:type="dcterms:W3CDTF">2017-12-25T02:37:12Z</dcterms:created>
  <dcterms:modified xsi:type="dcterms:W3CDTF">2018-02-13T05:49:08Z</dcterms:modified>
  <cp:category/>
</cp:coreProperties>
</file>