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<sst xmlns="http://schemas.openxmlformats.org/spreadsheetml/2006/main" count="240" uniqueCount="125">
  <si>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</si>
  <si>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</si>
  <si>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</si>
  <si>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</si>
  <si>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</si>
  <si>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</si>
  <si>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</si>
  <si>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</si>
  <si>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</si>
  <si>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</si>
  <si>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</si>
  <si>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</si>
  <si>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</si>
  <si>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</si>
  <si>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</si>
  <si>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</si>
  <si>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</si>
  <si>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</si>
  <si>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</si>
  <si>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</si>
  <si>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</si>
  <si>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</si>
  <si>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</si>
  <si>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</si>
  <si>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</si>
  <si>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</si>
  <si>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</si>
  <si>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</si>
  <si>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</si>
  <si>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</si>
  <si>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</si>
  <si>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</si>
  <si>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</si>
  <si>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</si>
  <si>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</si>
  <si>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</si>
  <si>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</si>
  <si>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</si>
  <si>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</si>
  <si>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</si>
  <si>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</si>
  <si>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</si>
  <si>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</si>
  <si>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</si>
  <si>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</si>
  <si>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</si>
  <si>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</si>
  <si>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</si>
  <si>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</si>
  <si>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</si>
  <si>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</si>
  <si>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</si>
  <si>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</si>
  <si>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</si>
  <si>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</si>
  <si>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</si>
  <si>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</si>
  <si>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</si>
  <si>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</si>
  <si>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</si>
  <si>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</si>
  <si>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</si>
  <si>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</si>
  <si>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</si>
  <si>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</si>
  <si>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</si>
  <si>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</si>
  <si>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</si>
  <si>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</si>
  <si>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</si>
  <si>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</si>
  <si>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</si>
  <si>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</si>
  <si>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</si>
  <si>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</si>
  <si>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</si>
  <si>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</si>
  <si>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</si>
  <si>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</si>
  <si>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</si>
  <si>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</si>
  <si>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</si>
  <si>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</si>
  <si>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</si>
  <si>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</si>
  <si>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</si>
  <si>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</si>
  <si>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</si>
  <si>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</si>
  <si>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</si>
  <si>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</si>
  <si>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</si>
  <si>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</si>
  <si>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</si>
  <si>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</si>
  <si>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</si>
  <si>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</si>
  <si>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</si>
  <si>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</si>
  <si>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</si>
  <si>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</si>
  <si>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</si>
  <si>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</si>
  <si>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</si>
  <si>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</si>
  <si>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</si>
  <si>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</si>
  <si>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</si>
  <si>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</si>
  <si>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富山市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</si>
  <si>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</si>
  <si>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</si>
  <si>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</si>
  <si>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</si>
  <si>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</si>
  <si>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</si>
  <si>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</si>
  <si>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</si>
  <si>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</si>
  <si>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</si>
  <si>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</si>
  <si>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</si>
  <si>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供用開始が一番早い（昭和62年）管渠は30年経過しており、標準耐用年数50年経過している管渠はありません。</t>
    <rPh sb="1" eb="3">
      <t>キョウヨウ</t>
    </rPh>
    <rPh sb="3" eb="5">
      <t>カイシ</t>
    </rPh>
    <rPh sb="6" eb="8">
      <t>イチバン</t>
    </rPh>
    <rPh sb="8" eb="9">
      <t>ハヤ</t>
    </rPh>
    <rPh sb="11" eb="13">
      <t>ショウワ</t>
    </rPh>
    <rPh sb="15" eb="16">
      <t>ネン</t>
    </rPh>
    <rPh sb="17" eb="18">
      <t>カン</t>
    </rPh>
    <rPh sb="18" eb="19">
      <t>キョ</t>
    </rPh>
    <rPh sb="22" eb="23">
      <t>ネン</t>
    </rPh>
    <rPh sb="23" eb="25">
      <t>ケイカ</t>
    </rPh>
    <rPh sb="30" eb="32">
      <t>ヒョウジュン</t>
    </rPh>
    <rPh sb="32" eb="34">
      <t>タイヨウ</t>
    </rPh>
    <rPh sb="34" eb="36">
      <t>ネンスウ</t>
    </rPh>
    <rPh sb="38" eb="39">
      <t>ネン</t>
    </rPh>
    <rPh sb="39" eb="41">
      <t>ケイカ</t>
    </rPh>
    <rPh sb="45" eb="46">
      <t>カン</t>
    </rPh>
    <rPh sb="46" eb="47">
      <t>キョ</t>
    </rPh>
    <phoneticPr fontId="4"/>
  </si>
  <si>
    <t>　人口減少などの社会情勢の変化や節水型機器の普及により、下水道使用料の増収がなかなか見込めない中、経費を抑制しつつ、施設機能を維持するべく、効率的な維持管理に取り組みます。
経営戦略：策定済</t>
    <rPh sb="79" eb="80">
      <t>ト</t>
    </rPh>
    <rPh sb="81" eb="82">
      <t>ク</t>
    </rPh>
    <rPh sb="88" eb="90">
      <t>ケイエイ</t>
    </rPh>
    <rPh sb="90" eb="92">
      <t>センリャク</t>
    </rPh>
    <rPh sb="93" eb="95">
      <t>サクテイ</t>
    </rPh>
    <rPh sb="95" eb="96">
      <t>ズ</t>
    </rPh>
    <phoneticPr fontId="4"/>
  </si>
  <si>
    <t xml:space="preserve">　収益的収支比率および経費回収率が100％未満であり、一般会計繰入金等の収益により賄われている現状にある。
　汚水処理原価は、類似団体平均値より低いが、施設個々の運転状況・耐用年数等を踏まえ、より効率的な維持管理業務に取り組みます。
　人口減少等により施設利用率が減少傾向にありますが、水洗化率の向上を目指し、使用料収入の更なる向上を図ります。
</t>
    <rPh sb="11" eb="13">
      <t>ケイヒ</t>
    </rPh>
    <rPh sb="13" eb="15">
      <t>カイシュウ</t>
    </rPh>
    <rPh sb="15" eb="16">
      <t>リツ</t>
    </rPh>
    <rPh sb="110" eb="111">
      <t>ト</t>
    </rPh>
    <rPh sb="112" eb="113">
      <t>ク</t>
    </rPh>
    <rPh sb="134" eb="136">
      <t>ゲンショウ</t>
    </rPh>
    <rPh sb="136" eb="138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</si>
</sst>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77376"/>
        <c:axId val="9012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77376"/>
        <c:axId val="90124288"/>
      </c:lineChart>
      <c:dateAx>
        <c:axId val="9587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24288"/>
        <c:crosses val="autoZero"/>
        <c:auto val="1"/>
        <c:lblOffset val="100"/>
        <c:baseTimeUnit val="years"/>
      </c:dateAx>
      <c:valAx>
        <c:axId val="9012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7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59.28</c:v>
                </c:pt>
                <c:pt idx="2">
                  <c:v>58.44</c:v>
                </c:pt>
                <c:pt idx="3">
                  <c:v>57.76</c:v>
                </c:pt>
                <c:pt idx="4">
                  <c:v>58.13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43072"/>
        <c:axId val="9785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43072"/>
        <c:axId val="97857536"/>
      </c:lineChart>
      <c:dateAx>
        <c:axId val="9784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57536"/>
        <c:crosses val="autoZero"/>
        <c:auto val="1"/>
        <c:lblOffset val="100"/>
        <c:baseTimeUnit val="years"/>
      </c:dateAx>
      <c:valAx>
        <c:axId val="9785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4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</c:v>
                </c:pt>
                <c:pt idx="1">
                  <c:v>86.49</c:v>
                </c:pt>
                <c:pt idx="2">
                  <c:v>87.41</c:v>
                </c:pt>
                <c:pt idx="3">
                  <c:v>87.96</c:v>
                </c:pt>
                <c:pt idx="4">
                  <c:v>88.36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9552"/>
        <c:axId val="9788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9552"/>
        <c:axId val="97881472"/>
      </c:lineChart>
      <c:dateAx>
        <c:axId val="9787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81472"/>
        <c:crosses val="autoZero"/>
        <c:auto val="1"/>
        <c:lblOffset val="100"/>
        <c:baseTimeUnit val="years"/>
      </c:dateAx>
      <c:valAx>
        <c:axId val="9788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7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94.5</c:v>
                </c:pt>
                <c:pt idx="1">
                  <c:v>94.5</c:v>
                </c:pt>
                <c:pt idx="2">
                  <c:v>94.71</c:v>
                </c:pt>
                <c:pt idx="3">
                  <c:v>94.64</c:v>
                </c:pt>
                <c:pt idx="4">
                  <c:v>94.93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45920"/>
        <c:axId val="9014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5920"/>
        <c:axId val="90147840"/>
      </c:lineChart>
      <c:dateAx>
        <c:axId val="9014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47840"/>
        <c:crosses val="autoZero"/>
        <c:auto val="1"/>
        <c:lblOffset val="100"/>
        <c:baseTimeUnit val="years"/>
      </c:dateAx>
      <c:valAx>
        <c:axId val="9014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4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81632"/>
        <c:axId val="9578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81632"/>
        <c:axId val="95783552"/>
      </c:lineChart>
      <c:dateAx>
        <c:axId val="9578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83552"/>
        <c:crosses val="autoZero"/>
        <c:auto val="1"/>
        <c:lblOffset val="100"/>
        <c:baseTimeUnit val="years"/>
      </c:dateAx>
      <c:valAx>
        <c:axId val="9578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8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16256"/>
        <c:axId val="9761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6256"/>
        <c:axId val="97618176"/>
      </c:lineChart>
      <c:dateAx>
        <c:axId val="9761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18176"/>
        <c:crosses val="autoZero"/>
        <c:auto val="1"/>
        <c:lblOffset val="100"/>
        <c:baseTimeUnit val="years"/>
      </c:dateAx>
      <c:valAx>
        <c:axId val="9761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1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48960"/>
        <c:axId val="9825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8960"/>
        <c:axId val="98255232"/>
      </c:lineChart>
      <c:dateAx>
        <c:axId val="9824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55232"/>
        <c:crosses val="autoZero"/>
        <c:auto val="1"/>
        <c:lblOffset val="100"/>
        <c:baseTimeUnit val="years"/>
      </c:dateAx>
      <c:valAx>
        <c:axId val="9825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4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89536"/>
        <c:axId val="9829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9536"/>
        <c:axId val="98299904"/>
      </c:lineChart>
      <c:dateAx>
        <c:axId val="9828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99904"/>
        <c:crosses val="autoZero"/>
        <c:auto val="1"/>
        <c:lblOffset val="100"/>
        <c:baseTimeUnit val="years"/>
      </c:dateAx>
      <c:valAx>
        <c:axId val="9829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8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193.17</c:v>
                </c:pt>
                <c:pt idx="1">
                  <c:v>112.27</c:v>
                </c:pt>
                <c:pt idx="2">
                  <c:v>0.97</c:v>
                </c:pt>
                <c:pt idx="3">
                  <c:v>0.96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0656"/>
        <c:axId val="976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dateAx>
        <c:axId val="9767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72576"/>
        <c:crosses val="autoZero"/>
        <c:auto val="1"/>
        <c:lblOffset val="100"/>
        <c:baseTimeUnit val="years"/>
      </c:dateAx>
      <c:valAx>
        <c:axId val="976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7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97.41</c:v>
                </c:pt>
                <c:pt idx="1">
                  <c:v>97.3</c:v>
                </c:pt>
                <c:pt idx="2">
                  <c:v>86.86</c:v>
                </c:pt>
                <c:pt idx="3">
                  <c:v>84.53</c:v>
                </c:pt>
                <c:pt idx="4">
                  <c:v>84.47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0864"/>
        <c:axId val="9778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0864"/>
        <c:axId val="97782784"/>
      </c:lineChart>
      <c:dateAx>
        <c:axId val="9778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82784"/>
        <c:crosses val="autoZero"/>
        <c:auto val="1"/>
        <c:lblOffset val="100"/>
        <c:baseTimeUnit val="years"/>
      </c:dateAx>
      <c:valAx>
        <c:axId val="9778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8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190.67</c:v>
                </c:pt>
                <c:pt idx="1">
                  <c:v>190.2</c:v>
                </c:pt>
                <c:pt idx="2">
                  <c:v>216.13</c:v>
                </c:pt>
                <c:pt idx="3">
                  <c:v>223.4</c:v>
                </c:pt>
                <c:pt idx="4">
                  <c:v>224.75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0208"/>
        <c:axId val="9781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0208"/>
        <c:axId val="97816960"/>
      </c:lineChart>
      <c:dateAx>
        <c:axId val="9779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16960"/>
        <c:crosses val="autoZero"/>
        <c:auto val="1"/>
        <c:lblOffset val="100"/>
        <c:baseTimeUnit val="years"/>
      </c:dateAx>
      <c:valAx>
        <c:axId val="9781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9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富山県　富山市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121</v>
      </c>
      <c r="AE8" s="73"/>
      <c r="AF8" s="73"/>
      <c r="AG8" s="73"/>
      <c r="AH8" s="73"/>
      <c r="AI8" s="73"/>
      <c r="AJ8" s="73"/>
      <c r="AK8" s="4"/>
      <c r="AL8" s="67">
        <f>データ!S6</f>
        <v>418304</v>
      </c>
      <c r="AM8" s="67"/>
      <c r="AN8" s="67"/>
      <c r="AO8" s="67"/>
      <c r="AP8" s="67"/>
      <c r="AQ8" s="67"/>
      <c r="AR8" s="67"/>
      <c r="AS8" s="67"/>
      <c r="AT8" s="66">
        <f>データ!T6</f>
        <v>1241.77</v>
      </c>
      <c r="AU8" s="66"/>
      <c r="AV8" s="66"/>
      <c r="AW8" s="66"/>
      <c r="AX8" s="66"/>
      <c r="AY8" s="66"/>
      <c r="AZ8" s="66"/>
      <c r="BA8" s="66"/>
      <c r="BB8" s="66">
        <f>データ!U6</f>
        <v>336.86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4.55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3024</v>
      </c>
      <c r="AE10" s="67"/>
      <c r="AF10" s="67"/>
      <c r="AG10" s="67"/>
      <c r="AH10" s="67"/>
      <c r="AI10" s="67"/>
      <c r="AJ10" s="67"/>
      <c r="AK10" s="2"/>
      <c r="AL10" s="67">
        <f>データ!V6</f>
        <v>18997</v>
      </c>
      <c r="AM10" s="67"/>
      <c r="AN10" s="67"/>
      <c r="AO10" s="67"/>
      <c r="AP10" s="67"/>
      <c r="AQ10" s="67"/>
      <c r="AR10" s="67"/>
      <c r="AS10" s="67"/>
      <c r="AT10" s="66">
        <f>データ!W6</f>
        <v>8.01</v>
      </c>
      <c r="AU10" s="66"/>
      <c r="AV10" s="66"/>
      <c r="AW10" s="66"/>
      <c r="AX10" s="66"/>
      <c r="AY10" s="66"/>
      <c r="AZ10" s="66"/>
      <c r="BA10" s="66"/>
      <c r="BB10" s="66">
        <f>データ!X6</f>
        <v>2371.66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162019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4.55</v>
      </c>
      <c r="Q6" s="34">
        <f t="shared" si="3"/>
        <v>100</v>
      </c>
      <c r="R6" s="34">
        <f t="shared" si="3"/>
        <v>3024</v>
      </c>
      <c r="S6" s="34">
        <f t="shared" si="3"/>
        <v>418304</v>
      </c>
      <c r="T6" s="34">
        <f t="shared" si="3"/>
        <v>1241.77</v>
      </c>
      <c r="U6" s="34">
        <f t="shared" si="3"/>
        <v>336.86</v>
      </c>
      <c r="V6" s="34">
        <f t="shared" si="3"/>
        <v>18997</v>
      </c>
      <c r="W6" s="34">
        <f t="shared" si="3"/>
        <v>8.01</v>
      </c>
      <c r="X6" s="34">
        <f t="shared" si="3"/>
        <v>2371.66</v>
      </c>
      <c r="Y6" s="35">
        <f>IF(Y7="",NA(),Y7)</f>
        <v>94.5</v>
      </c>
      <c r="Z6" s="35">
        <f t="shared" ref="Z6:AH6" si="4">IF(Z7="",NA(),Z7)</f>
        <v>94.5</v>
      </c>
      <c r="AA6" s="35">
        <f t="shared" si="4"/>
        <v>94.71</v>
      </c>
      <c r="AB6" s="35">
        <f t="shared" si="4"/>
        <v>94.64</v>
      </c>
      <c r="AC6" s="35">
        <f t="shared" si="4"/>
        <v>94.93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193.17</v>
      </c>
      <c r="BG6" s="35">
        <f t="shared" ref="BG6:BO6" si="7">IF(BG7="",NA(),BG7)</f>
        <v>112.27</v>
      </c>
      <c r="BH6" s="35">
        <f t="shared" si="7"/>
        <v>0.97</v>
      </c>
      <c r="BI6" s="35">
        <f t="shared" si="7"/>
        <v>0.96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97.41</v>
      </c>
      <c r="BR6" s="35">
        <f t="shared" ref="BR6:BZ6" si="8">IF(BR7="",NA(),BR7)</f>
        <v>97.3</v>
      </c>
      <c r="BS6" s="35">
        <f t="shared" si="8"/>
        <v>86.86</v>
      </c>
      <c r="BT6" s="35">
        <f t="shared" si="8"/>
        <v>84.53</v>
      </c>
      <c r="BU6" s="35">
        <f t="shared" si="8"/>
        <v>84.47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190.67</v>
      </c>
      <c r="CC6" s="35">
        <f t="shared" ref="CC6:CK6" si="9">IF(CC7="",NA(),CC7)</f>
        <v>190.2</v>
      </c>
      <c r="CD6" s="35">
        <f t="shared" si="9"/>
        <v>216.13</v>
      </c>
      <c r="CE6" s="35">
        <f t="shared" si="9"/>
        <v>223.4</v>
      </c>
      <c r="CF6" s="35">
        <f t="shared" si="9"/>
        <v>224.75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60.66</v>
      </c>
      <c r="CN6" s="35">
        <f t="shared" ref="CN6:CV6" si="10">IF(CN7="",NA(),CN7)</f>
        <v>59.28</v>
      </c>
      <c r="CO6" s="35">
        <f t="shared" si="10"/>
        <v>58.44</v>
      </c>
      <c r="CP6" s="35">
        <f t="shared" si="10"/>
        <v>57.76</v>
      </c>
      <c r="CQ6" s="35">
        <f t="shared" si="10"/>
        <v>58.13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84</v>
      </c>
      <c r="CY6" s="35">
        <f t="shared" ref="CY6:DG6" si="11">IF(CY7="",NA(),CY7)</f>
        <v>86.49</v>
      </c>
      <c r="CZ6" s="35">
        <f t="shared" si="11"/>
        <v>87.41</v>
      </c>
      <c r="DA6" s="35">
        <f t="shared" si="11"/>
        <v>87.96</v>
      </c>
      <c r="DB6" s="35">
        <f t="shared" si="11"/>
        <v>88.36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0.04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162019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4.55</v>
      </c>
      <c r="Q7" s="38">
        <v>100</v>
      </c>
      <c r="R7" s="38">
        <v>3024</v>
      </c>
      <c r="S7" s="38">
        <v>418304</v>
      </c>
      <c r="T7" s="38">
        <v>1241.77</v>
      </c>
      <c r="U7" s="38">
        <v>336.86</v>
      </c>
      <c r="V7" s="38">
        <v>18997</v>
      </c>
      <c r="W7" s="38">
        <v>8.01</v>
      </c>
      <c r="X7" s="38">
        <v>2371.66</v>
      </c>
      <c r="Y7" s="38">
        <v>94.5</v>
      </c>
      <c r="Z7" s="38">
        <v>94.5</v>
      </c>
      <c r="AA7" s="38">
        <v>94.71</v>
      </c>
      <c r="AB7" s="38">
        <v>94.64</v>
      </c>
      <c r="AC7" s="38">
        <v>94.93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193.17</v>
      </c>
      <c r="BG7" s="38">
        <v>112.27</v>
      </c>
      <c r="BH7" s="38">
        <v>0.97</v>
      </c>
      <c r="BI7" s="38">
        <v>0.96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97.41</v>
      </c>
      <c r="BR7" s="38">
        <v>97.3</v>
      </c>
      <c r="BS7" s="38">
        <v>86.86</v>
      </c>
      <c r="BT7" s="38">
        <v>84.53</v>
      </c>
      <c r="BU7" s="38">
        <v>84.47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190.67</v>
      </c>
      <c r="CC7" s="38">
        <v>190.2</v>
      </c>
      <c r="CD7" s="38">
        <v>216.13</v>
      </c>
      <c r="CE7" s="38">
        <v>223.4</v>
      </c>
      <c r="CF7" s="38">
        <v>224.75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60.66</v>
      </c>
      <c r="CN7" s="38">
        <v>59.28</v>
      </c>
      <c r="CO7" s="38">
        <v>58.44</v>
      </c>
      <c r="CP7" s="38">
        <v>57.76</v>
      </c>
      <c r="CQ7" s="38">
        <v>58.13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84</v>
      </c>
      <c r="CY7" s="38">
        <v>86.49</v>
      </c>
      <c r="CZ7" s="38">
        <v>87.41</v>
      </c>
      <c r="DA7" s="38">
        <v>87.96</v>
      </c>
      <c r="DB7" s="38">
        <v>88.36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0.04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富山市</cp:lastModifiedBy>
  <cp:lastPrinted>2018-02-13T05:44:47Z</cp:lastPrinted>
  <dcterms:created xsi:type="dcterms:W3CDTF">2017-12-25T02:28:04Z</dcterms:created>
  <dcterms:modified xsi:type="dcterms:W3CDTF">2018-02-14T04:16:23Z</dcterms:modified>
  <cp:category/>
</cp:coreProperties>
</file>