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<sst xmlns="http://schemas.openxmlformats.org/spreadsheetml/2006/main" count="221" uniqueCount="111">
  <si>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</si>
  <si>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</si>
  <si>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</si>
  <si>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</si>
  <si>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</si>
  <si>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</si>
  <si>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</si>
  <si>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</si>
  <si>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</si>
  <si>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</si>
  <si>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</si>
  <si>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</si>
  <si>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</si>
  <si>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</si>
  <si>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</si>
  <si>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</si>
  <si>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</si>
  <si>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</si>
  <si>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</si>
  <si>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</si>
  <si>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</si>
  <si>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</si>
  <si>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</si>
  <si>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</si>
  <si>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</si>
  <si>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</si>
  <si>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</si>
  <si>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</si>
  <si>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</si>
  <si>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</si>
  <si>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</si>
  <si>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</si>
  <si>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</si>
  <si>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</si>
  <si>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</si>
  <si>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</si>
  <si>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</si>
  <si>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</si>
  <si>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</si>
  <si>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</si>
  <si>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</si>
  <si>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</si>
  <si>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</si>
  <si>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</si>
  <si>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</si>
  <si>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</si>
  <si>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</si>
  <si>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</si>
  <si>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</si>
  <si>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</si>
  <si>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</si>
  <si>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</si>
  <si>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</si>
  <si>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</si>
  <si>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</si>
  <si>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</si>
  <si>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</si>
  <si>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</si>
  <si>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</si>
  <si>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</si>
  <si>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</si>
  <si>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</si>
  <si>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</si>
  <si>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</si>
  <si>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</si>
  <si>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</si>
  <si>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</si>
  <si>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</si>
  <si>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</si>
  <si>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</si>
  <si>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</si>
  <si>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</si>
  <si>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</si>
  <si>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</si>
  <si>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</si>
  <si>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</si>
  <si>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</si>
  <si>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</si>
  <si>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</si>
  <si>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</si>
  <si>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</si>
  <si>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</si>
  <si>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</si>
  <si>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</si>
  <si>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</si>
  <si>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</si>
  <si>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</si>
  <si>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</si>
  <si>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</si>
  <si>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</si>
  <si>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</si>
  <si>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</si>
  <si>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</si>
  <si>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</si>
  <si>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</si>
  <si>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</si>
  <si>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富山県　上市町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</si>
  <si>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</si>
  <si>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</si>
  <si>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</si>
  <si>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</si>
  <si>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</si>
  <si>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</si>
  <si>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</si>
  <si>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</si>
  <si>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</si>
  <si>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</si>
  <si>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</si>
  <si>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①収益的収支比率は56.81％（H27）と単年度については赤字となっており、経営の健全性については一定の水準に達していない状況である。
④企業債残高対事業規模比率は、ここ数年は類似団体の平均値を上回っており、今後の起債返済が課題となる。
⑤経費回収率は、64.22％と100％を下回っており、使用料では回収できていない。
⑥汚水処理原価は、類似団体の平均値を下回っている。
⑦施設利用率は、ここ数年は類似団体の平均値を上回っており、施設の効率性が図られているといえる。
⑧水洗化率については、類似団体の平均値より高い水準にあり、今後も水洗化率の向上に努めていく。
 </t>
    <phoneticPr fontId="4"/>
  </si>
  <si>
    <t>　今のところ、布設後30年を経過した管渠はないが、今後、管渠の点検等が必要となってくる為、十分に留意していく必要がある。</t>
    <phoneticPr fontId="4"/>
  </si>
  <si>
    <t xml:space="preserve">  本町においては、収益的収支比率はここ数年50～70％前後で推移し、赤字が続いている状況である。汚水管渠の面的整備事業が終了しているため、今後は農業集落排水事業の普及啓発に努め、経営の効率性をより高めることが必要と考えられ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</si>
</sst>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264960"/>
        <c:axId val="122267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0.03</c:v>
                </c:pt>
                <c:pt idx="1">
                  <c:v>0.04</c:v>
                </c:pt>
                <c:pt idx="2">
                  <c:v>0.03</c:v>
                </c:pt>
                <c:pt idx="3">
                  <c:v>0.02</c:v>
                </c:pt>
                <c:pt idx="4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64960"/>
        <c:axId val="122267136"/>
      </c:lineChart>
      <c:dateAx>
        <c:axId val="122264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2267136"/>
        <c:crosses val="autoZero"/>
        <c:auto val="1"/>
        <c:lblOffset val="100"/>
        <c:baseTimeUnit val="years"/>
      </c:dateAx>
      <c:valAx>
        <c:axId val="122267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2264960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56.21</c:v>
                </c:pt>
                <c:pt idx="1">
                  <c:v>56.67</c:v>
                </c:pt>
                <c:pt idx="2">
                  <c:v>55.76</c:v>
                </c:pt>
                <c:pt idx="3">
                  <c:v>56.89</c:v>
                </c:pt>
                <c:pt idx="4">
                  <c:v>55.3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053184"/>
        <c:axId val="121055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55.2</c:v>
                </c:pt>
                <c:pt idx="1">
                  <c:v>54.74</c:v>
                </c:pt>
                <c:pt idx="2">
                  <c:v>53.78</c:v>
                </c:pt>
                <c:pt idx="3">
                  <c:v>53.24</c:v>
                </c:pt>
                <c:pt idx="4">
                  <c:v>52.31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053184"/>
        <c:axId val="121055104"/>
      </c:lineChart>
      <c:dateAx>
        <c:axId val="121053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1055104"/>
        <c:crosses val="autoZero"/>
        <c:auto val="1"/>
        <c:lblOffset val="100"/>
        <c:baseTimeUnit val="years"/>
      </c:dateAx>
      <c:valAx>
        <c:axId val="121055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1053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91.7</c:v>
                </c:pt>
                <c:pt idx="1">
                  <c:v>92.07</c:v>
                </c:pt>
                <c:pt idx="2">
                  <c:v>92.64</c:v>
                </c:pt>
                <c:pt idx="3">
                  <c:v>93.06</c:v>
                </c:pt>
                <c:pt idx="4">
                  <c:v>93.53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093504"/>
        <c:axId val="1210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83.73</c:v>
                </c:pt>
                <c:pt idx="1">
                  <c:v>83.88</c:v>
                </c:pt>
                <c:pt idx="2">
                  <c:v>84.06</c:v>
                </c:pt>
                <c:pt idx="3">
                  <c:v>84.07</c:v>
                </c:pt>
                <c:pt idx="4">
                  <c:v>84.32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093504"/>
        <c:axId val="121099776"/>
      </c:lineChart>
      <c:dateAx>
        <c:axId val="121093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1099776"/>
        <c:crosses val="autoZero"/>
        <c:auto val="1"/>
        <c:lblOffset val="100"/>
        <c:baseTimeUnit val="years"/>
      </c:dateAx>
      <c:valAx>
        <c:axId val="1210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1093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53.79</c:v>
                </c:pt>
                <c:pt idx="1">
                  <c:v>67.08</c:v>
                </c:pt>
                <c:pt idx="2">
                  <c:v>58.62</c:v>
                </c:pt>
                <c:pt idx="3">
                  <c:v>58.79</c:v>
                </c:pt>
                <c:pt idx="4">
                  <c:v>56.81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289152"/>
        <c:axId val="122307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89152"/>
        <c:axId val="122307712"/>
      </c:lineChart>
      <c:dateAx>
        <c:axId val="122289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2307712"/>
        <c:crosses val="autoZero"/>
        <c:auto val="1"/>
        <c:lblOffset val="100"/>
        <c:baseTimeUnit val="years"/>
      </c:dateAx>
      <c:valAx>
        <c:axId val="122307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2289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366592"/>
        <c:axId val="122389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366592"/>
        <c:axId val="122389248"/>
      </c:lineChart>
      <c:dateAx>
        <c:axId val="122366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2389248"/>
        <c:crosses val="autoZero"/>
        <c:auto val="1"/>
        <c:lblOffset val="100"/>
        <c:baseTimeUnit val="years"/>
      </c:dateAx>
      <c:valAx>
        <c:axId val="122389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2366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435840"/>
        <c:axId val="122438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435840"/>
        <c:axId val="122438016"/>
      </c:lineChart>
      <c:dateAx>
        <c:axId val="122435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2438016"/>
        <c:crosses val="autoZero"/>
        <c:auto val="1"/>
        <c:lblOffset val="100"/>
        <c:baseTimeUnit val="years"/>
      </c:dateAx>
      <c:valAx>
        <c:axId val="122438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2435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472320"/>
        <c:axId val="122630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472320"/>
        <c:axId val="122630144"/>
      </c:lineChart>
      <c:dateAx>
        <c:axId val="122472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2630144"/>
        <c:crosses val="autoZero"/>
        <c:auto val="1"/>
        <c:lblOffset val="100"/>
        <c:baseTimeUnit val="years"/>
      </c:dateAx>
      <c:valAx>
        <c:axId val="122630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2472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664448"/>
        <c:axId val="122666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664448"/>
        <c:axId val="122666368"/>
      </c:lineChart>
      <c:dateAx>
        <c:axId val="122664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2666368"/>
        <c:crosses val="autoZero"/>
        <c:auto val="1"/>
        <c:lblOffset val="100"/>
        <c:baseTimeUnit val="years"/>
      </c:dateAx>
      <c:valAx>
        <c:axId val="122666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2664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2040.96</c:v>
                </c:pt>
                <c:pt idx="1">
                  <c:v>1107.02</c:v>
                </c:pt>
                <c:pt idx="2">
                  <c:v>1272.3900000000001</c:v>
                </c:pt>
                <c:pt idx="3">
                  <c:v>1323.34</c:v>
                </c:pt>
                <c:pt idx="4">
                  <c:v>3070.53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78752"/>
        <c:axId val="122780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1239.2</c:v>
                </c:pt>
                <c:pt idx="1">
                  <c:v>1197.82</c:v>
                </c:pt>
                <c:pt idx="2">
                  <c:v>1126.77</c:v>
                </c:pt>
                <c:pt idx="3">
                  <c:v>1044.8</c:v>
                </c:pt>
                <c:pt idx="4">
                  <c:v>1081.8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78752"/>
        <c:axId val="122780672"/>
      </c:lineChart>
      <c:dateAx>
        <c:axId val="122778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2780672"/>
        <c:crosses val="autoZero"/>
        <c:auto val="1"/>
        <c:lblOffset val="100"/>
        <c:baseTimeUnit val="years"/>
      </c:dateAx>
      <c:valAx>
        <c:axId val="122780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2778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47.89</c:v>
                </c:pt>
                <c:pt idx="1">
                  <c:v>75.599999999999994</c:v>
                </c:pt>
                <c:pt idx="2">
                  <c:v>56.86</c:v>
                </c:pt>
                <c:pt idx="3">
                  <c:v>60.66</c:v>
                </c:pt>
                <c:pt idx="4">
                  <c:v>64.22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362880"/>
        <c:axId val="118364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51.56</c:v>
                </c:pt>
                <c:pt idx="1">
                  <c:v>51.03</c:v>
                </c:pt>
                <c:pt idx="2">
                  <c:v>50.9</c:v>
                </c:pt>
                <c:pt idx="3">
                  <c:v>50.82</c:v>
                </c:pt>
                <c:pt idx="4">
                  <c:v>52.19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62880"/>
        <c:axId val="118364800"/>
      </c:lineChart>
      <c:dateAx>
        <c:axId val="118362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364800"/>
        <c:crosses val="autoZero"/>
        <c:auto val="1"/>
        <c:lblOffset val="100"/>
        <c:baseTimeUnit val="years"/>
      </c:dateAx>
      <c:valAx>
        <c:axId val="118364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362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309.10000000000002</c:v>
                </c:pt>
                <c:pt idx="1">
                  <c:v>235.88</c:v>
                </c:pt>
                <c:pt idx="2">
                  <c:v>286.72000000000003</c:v>
                </c:pt>
                <c:pt idx="3">
                  <c:v>275.35000000000002</c:v>
                </c:pt>
                <c:pt idx="4">
                  <c:v>262.39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395264"/>
        <c:axId val="11839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283.26</c:v>
                </c:pt>
                <c:pt idx="1">
                  <c:v>289.60000000000002</c:v>
                </c:pt>
                <c:pt idx="2">
                  <c:v>293.27</c:v>
                </c:pt>
                <c:pt idx="3">
                  <c:v>300.52</c:v>
                </c:pt>
                <c:pt idx="4">
                  <c:v>296.14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95264"/>
        <c:axId val="118397184"/>
      </c:lineChart>
      <c:dateAx>
        <c:axId val="118395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397184"/>
        <c:crosses val="autoZero"/>
        <c:auto val="1"/>
        <c:lblOffset val="100"/>
        <c:baseTimeUnit val="years"/>
      </c:dateAx>
      <c:valAx>
        <c:axId val="11839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395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【1,015.77】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【84.50】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【289.81】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J43" zoomScaleNormal="100" workbookViewId="0">
      <selection activeCell="BE58" sqref="BE58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富山県　上市町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農業集落排水</v>
      </c>
      <c r="Q8" s="70"/>
      <c r="R8" s="70"/>
      <c r="S8" s="70"/>
      <c r="T8" s="70"/>
      <c r="U8" s="70"/>
      <c r="V8" s="70"/>
      <c r="W8" s="70" t="str">
        <f>データ!L6</f>
        <v>F2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21523</v>
      </c>
      <c r="AM8" s="64"/>
      <c r="AN8" s="64"/>
      <c r="AO8" s="64"/>
      <c r="AP8" s="64"/>
      <c r="AQ8" s="64"/>
      <c r="AR8" s="64"/>
      <c r="AS8" s="64"/>
      <c r="AT8" s="63">
        <f>データ!S6</f>
        <v>236.71</v>
      </c>
      <c r="AU8" s="63"/>
      <c r="AV8" s="63"/>
      <c r="AW8" s="63"/>
      <c r="AX8" s="63"/>
      <c r="AY8" s="63"/>
      <c r="AZ8" s="63"/>
      <c r="BA8" s="63"/>
      <c r="BB8" s="63">
        <f>データ!T6</f>
        <v>90.93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11.03</v>
      </c>
      <c r="Q10" s="63"/>
      <c r="R10" s="63"/>
      <c r="S10" s="63"/>
      <c r="T10" s="63"/>
      <c r="U10" s="63"/>
      <c r="V10" s="63"/>
      <c r="W10" s="63">
        <f>データ!P6</f>
        <v>78.75</v>
      </c>
      <c r="X10" s="63"/>
      <c r="Y10" s="63"/>
      <c r="Z10" s="63"/>
      <c r="AA10" s="63"/>
      <c r="AB10" s="63"/>
      <c r="AC10" s="63"/>
      <c r="AD10" s="64">
        <f>データ!Q6</f>
        <v>3240</v>
      </c>
      <c r="AE10" s="64"/>
      <c r="AF10" s="64"/>
      <c r="AG10" s="64"/>
      <c r="AH10" s="64"/>
      <c r="AI10" s="64"/>
      <c r="AJ10" s="64"/>
      <c r="AK10" s="2"/>
      <c r="AL10" s="64">
        <f>データ!U6</f>
        <v>2364</v>
      </c>
      <c r="AM10" s="64"/>
      <c r="AN10" s="64"/>
      <c r="AO10" s="64"/>
      <c r="AP10" s="64"/>
      <c r="AQ10" s="64"/>
      <c r="AR10" s="64"/>
      <c r="AS10" s="64"/>
      <c r="AT10" s="63">
        <f>データ!V6</f>
        <v>0.92</v>
      </c>
      <c r="AU10" s="63"/>
      <c r="AV10" s="63"/>
      <c r="AW10" s="63"/>
      <c r="AX10" s="63"/>
      <c r="AY10" s="63"/>
      <c r="AZ10" s="63"/>
      <c r="BA10" s="63"/>
      <c r="BB10" s="63">
        <f>データ!W6</f>
        <v>2569.5700000000002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163228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富山県　上市町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11.03</v>
      </c>
      <c r="P6" s="32">
        <f t="shared" si="3"/>
        <v>78.75</v>
      </c>
      <c r="Q6" s="32">
        <f t="shared" si="3"/>
        <v>3240</v>
      </c>
      <c r="R6" s="32">
        <f t="shared" si="3"/>
        <v>21523</v>
      </c>
      <c r="S6" s="32">
        <f t="shared" si="3"/>
        <v>236.71</v>
      </c>
      <c r="T6" s="32">
        <f t="shared" si="3"/>
        <v>90.93</v>
      </c>
      <c r="U6" s="32">
        <f t="shared" si="3"/>
        <v>2364</v>
      </c>
      <c r="V6" s="32">
        <f t="shared" si="3"/>
        <v>0.92</v>
      </c>
      <c r="W6" s="32">
        <f t="shared" si="3"/>
        <v>2569.5700000000002</v>
      </c>
      <c r="X6" s="33">
        <f>IF(X7="",NA(),X7)</f>
        <v>53.79</v>
      </c>
      <c r="Y6" s="33">
        <f t="shared" ref="Y6:AG6" si="4">IF(Y7="",NA(),Y7)</f>
        <v>67.08</v>
      </c>
      <c r="Z6" s="33">
        <f t="shared" si="4"/>
        <v>58.62</v>
      </c>
      <c r="AA6" s="33">
        <f t="shared" si="4"/>
        <v>58.79</v>
      </c>
      <c r="AB6" s="33">
        <f t="shared" si="4"/>
        <v>56.81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2040.96</v>
      </c>
      <c r="BF6" s="33">
        <f t="shared" ref="BF6:BN6" si="7">IF(BF7="",NA(),BF7)</f>
        <v>1107.02</v>
      </c>
      <c r="BG6" s="33">
        <f t="shared" si="7"/>
        <v>1272.3900000000001</v>
      </c>
      <c r="BH6" s="33">
        <f t="shared" si="7"/>
        <v>1323.34</v>
      </c>
      <c r="BI6" s="33">
        <f t="shared" si="7"/>
        <v>3070.53</v>
      </c>
      <c r="BJ6" s="33">
        <f t="shared" si="7"/>
        <v>1239.2</v>
      </c>
      <c r="BK6" s="33">
        <f t="shared" si="7"/>
        <v>1197.82</v>
      </c>
      <c r="BL6" s="33">
        <f t="shared" si="7"/>
        <v>1126.77</v>
      </c>
      <c r="BM6" s="33">
        <f t="shared" si="7"/>
        <v>1044.8</v>
      </c>
      <c r="BN6" s="33">
        <f t="shared" si="7"/>
        <v>1081.8</v>
      </c>
      <c r="BO6" s="32" t="str">
        <f>IF(BO7="","",IF(BO7="-","【-】","【"&amp;SUBSTITUTE(TEXT(BO7,"#,##0.00"),"-","△")&amp;"】"))</f>
        <v>【1,015.77】</v>
      </c>
      <c r="BP6" s="33">
        <f>IF(BP7="",NA(),BP7)</f>
        <v>47.89</v>
      </c>
      <c r="BQ6" s="33">
        <f t="shared" ref="BQ6:BY6" si="8">IF(BQ7="",NA(),BQ7)</f>
        <v>75.599999999999994</v>
      </c>
      <c r="BR6" s="33">
        <f t="shared" si="8"/>
        <v>56.86</v>
      </c>
      <c r="BS6" s="33">
        <f t="shared" si="8"/>
        <v>60.66</v>
      </c>
      <c r="BT6" s="33">
        <f t="shared" si="8"/>
        <v>64.22</v>
      </c>
      <c r="BU6" s="33">
        <f t="shared" si="8"/>
        <v>51.56</v>
      </c>
      <c r="BV6" s="33">
        <f t="shared" si="8"/>
        <v>51.03</v>
      </c>
      <c r="BW6" s="33">
        <f t="shared" si="8"/>
        <v>50.9</v>
      </c>
      <c r="BX6" s="33">
        <f t="shared" si="8"/>
        <v>50.82</v>
      </c>
      <c r="BY6" s="33">
        <f t="shared" si="8"/>
        <v>52.19</v>
      </c>
      <c r="BZ6" s="32" t="str">
        <f>IF(BZ7="","",IF(BZ7="-","【-】","【"&amp;SUBSTITUTE(TEXT(BZ7,"#,##0.00"),"-","△")&amp;"】"))</f>
        <v>【52.78】</v>
      </c>
      <c r="CA6" s="33">
        <f>IF(CA7="",NA(),CA7)</f>
        <v>309.10000000000002</v>
      </c>
      <c r="CB6" s="33">
        <f t="shared" ref="CB6:CJ6" si="9">IF(CB7="",NA(),CB7)</f>
        <v>235.88</v>
      </c>
      <c r="CC6" s="33">
        <f t="shared" si="9"/>
        <v>286.72000000000003</v>
      </c>
      <c r="CD6" s="33">
        <f t="shared" si="9"/>
        <v>275.35000000000002</v>
      </c>
      <c r="CE6" s="33">
        <f t="shared" si="9"/>
        <v>262.39</v>
      </c>
      <c r="CF6" s="33">
        <f t="shared" si="9"/>
        <v>283.26</v>
      </c>
      <c r="CG6" s="33">
        <f t="shared" si="9"/>
        <v>289.60000000000002</v>
      </c>
      <c r="CH6" s="33">
        <f t="shared" si="9"/>
        <v>293.27</v>
      </c>
      <c r="CI6" s="33">
        <f t="shared" si="9"/>
        <v>300.52</v>
      </c>
      <c r="CJ6" s="33">
        <f t="shared" si="9"/>
        <v>296.14</v>
      </c>
      <c r="CK6" s="32" t="str">
        <f>IF(CK7="","",IF(CK7="-","【-】","【"&amp;SUBSTITUTE(TEXT(CK7,"#,##0.00"),"-","△")&amp;"】"))</f>
        <v>【289.81】</v>
      </c>
      <c r="CL6" s="33">
        <f>IF(CL7="",NA(),CL7)</f>
        <v>56.21</v>
      </c>
      <c r="CM6" s="33">
        <f t="shared" ref="CM6:CU6" si="10">IF(CM7="",NA(),CM7)</f>
        <v>56.67</v>
      </c>
      <c r="CN6" s="33">
        <f t="shared" si="10"/>
        <v>55.76</v>
      </c>
      <c r="CO6" s="33">
        <f t="shared" si="10"/>
        <v>56.89</v>
      </c>
      <c r="CP6" s="33">
        <f t="shared" si="10"/>
        <v>55.3</v>
      </c>
      <c r="CQ6" s="33">
        <f t="shared" si="10"/>
        <v>55.2</v>
      </c>
      <c r="CR6" s="33">
        <f t="shared" si="10"/>
        <v>54.74</v>
      </c>
      <c r="CS6" s="33">
        <f t="shared" si="10"/>
        <v>53.78</v>
      </c>
      <c r="CT6" s="33">
        <f t="shared" si="10"/>
        <v>53.24</v>
      </c>
      <c r="CU6" s="33">
        <f t="shared" si="10"/>
        <v>52.31</v>
      </c>
      <c r="CV6" s="32" t="str">
        <f>IF(CV7="","",IF(CV7="-","【-】","【"&amp;SUBSTITUTE(TEXT(CV7,"#,##0.00"),"-","△")&amp;"】"))</f>
        <v>【52.74】</v>
      </c>
      <c r="CW6" s="33">
        <f>IF(CW7="",NA(),CW7)</f>
        <v>91.7</v>
      </c>
      <c r="CX6" s="33">
        <f t="shared" ref="CX6:DF6" si="11">IF(CX7="",NA(),CX7)</f>
        <v>92.07</v>
      </c>
      <c r="CY6" s="33">
        <f t="shared" si="11"/>
        <v>92.64</v>
      </c>
      <c r="CZ6" s="33">
        <f t="shared" si="11"/>
        <v>93.06</v>
      </c>
      <c r="DA6" s="33">
        <f t="shared" si="11"/>
        <v>93.53</v>
      </c>
      <c r="DB6" s="33">
        <f t="shared" si="11"/>
        <v>83.73</v>
      </c>
      <c r="DC6" s="33">
        <f t="shared" si="11"/>
        <v>83.88</v>
      </c>
      <c r="DD6" s="33">
        <f t="shared" si="11"/>
        <v>84.06</v>
      </c>
      <c r="DE6" s="33">
        <f t="shared" si="11"/>
        <v>84.07</v>
      </c>
      <c r="DF6" s="33">
        <f t="shared" si="11"/>
        <v>84.32</v>
      </c>
      <c r="DG6" s="32" t="str">
        <f>IF(DG7="","",IF(DG7="-","【-】","【"&amp;SUBSTITUTE(TEXT(DG7,"#,##0.00"),"-","△")&amp;"】"))</f>
        <v>【84.50】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0.03</v>
      </c>
      <c r="EJ6" s="33">
        <f t="shared" si="14"/>
        <v>0.04</v>
      </c>
      <c r="EK6" s="33">
        <f t="shared" si="14"/>
        <v>0.03</v>
      </c>
      <c r="EL6" s="33">
        <f t="shared" si="14"/>
        <v>0.02</v>
      </c>
      <c r="EM6" s="33">
        <f t="shared" si="14"/>
        <v>0.01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2015</v>
      </c>
      <c r="C7" s="35">
        <v>163228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11.03</v>
      </c>
      <c r="P7" s="36">
        <v>78.75</v>
      </c>
      <c r="Q7" s="36">
        <v>3240</v>
      </c>
      <c r="R7" s="36">
        <v>21523</v>
      </c>
      <c r="S7" s="36">
        <v>236.71</v>
      </c>
      <c r="T7" s="36">
        <v>90.93</v>
      </c>
      <c r="U7" s="36">
        <v>2364</v>
      </c>
      <c r="V7" s="36">
        <v>0.92</v>
      </c>
      <c r="W7" s="36">
        <v>2569.5700000000002</v>
      </c>
      <c r="X7" s="36">
        <v>53.79</v>
      </c>
      <c r="Y7" s="36">
        <v>67.08</v>
      </c>
      <c r="Z7" s="36">
        <v>58.62</v>
      </c>
      <c r="AA7" s="36">
        <v>58.79</v>
      </c>
      <c r="AB7" s="36">
        <v>56.81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2040.96</v>
      </c>
      <c r="BF7" s="36">
        <v>1107.02</v>
      </c>
      <c r="BG7" s="36">
        <v>1272.3900000000001</v>
      </c>
      <c r="BH7" s="36">
        <v>1323.34</v>
      </c>
      <c r="BI7" s="36">
        <v>3070.53</v>
      </c>
      <c r="BJ7" s="36">
        <v>1239.2</v>
      </c>
      <c r="BK7" s="36">
        <v>1197.82</v>
      </c>
      <c r="BL7" s="36">
        <v>1126.77</v>
      </c>
      <c r="BM7" s="36">
        <v>1044.8</v>
      </c>
      <c r="BN7" s="36">
        <v>1081.8</v>
      </c>
      <c r="BO7" s="36">
        <v>1015.77</v>
      </c>
      <c r="BP7" s="36">
        <v>47.89</v>
      </c>
      <c r="BQ7" s="36">
        <v>75.599999999999994</v>
      </c>
      <c r="BR7" s="36">
        <v>56.86</v>
      </c>
      <c r="BS7" s="36">
        <v>60.66</v>
      </c>
      <c r="BT7" s="36">
        <v>64.22</v>
      </c>
      <c r="BU7" s="36">
        <v>51.56</v>
      </c>
      <c r="BV7" s="36">
        <v>51.03</v>
      </c>
      <c r="BW7" s="36">
        <v>50.9</v>
      </c>
      <c r="BX7" s="36">
        <v>50.82</v>
      </c>
      <c r="BY7" s="36">
        <v>52.19</v>
      </c>
      <c r="BZ7" s="36">
        <v>52.78</v>
      </c>
      <c r="CA7" s="36">
        <v>309.10000000000002</v>
      </c>
      <c r="CB7" s="36">
        <v>235.88</v>
      </c>
      <c r="CC7" s="36">
        <v>286.72000000000003</v>
      </c>
      <c r="CD7" s="36">
        <v>275.35000000000002</v>
      </c>
      <c r="CE7" s="36">
        <v>262.39</v>
      </c>
      <c r="CF7" s="36">
        <v>283.26</v>
      </c>
      <c r="CG7" s="36">
        <v>289.60000000000002</v>
      </c>
      <c r="CH7" s="36">
        <v>293.27</v>
      </c>
      <c r="CI7" s="36">
        <v>300.52</v>
      </c>
      <c r="CJ7" s="36">
        <v>296.14</v>
      </c>
      <c r="CK7" s="36">
        <v>289.81</v>
      </c>
      <c r="CL7" s="36">
        <v>56.21</v>
      </c>
      <c r="CM7" s="36">
        <v>56.67</v>
      </c>
      <c r="CN7" s="36">
        <v>55.76</v>
      </c>
      <c r="CO7" s="36">
        <v>56.89</v>
      </c>
      <c r="CP7" s="36">
        <v>55.3</v>
      </c>
      <c r="CQ7" s="36">
        <v>55.2</v>
      </c>
      <c r="CR7" s="36">
        <v>54.74</v>
      </c>
      <c r="CS7" s="36">
        <v>53.78</v>
      </c>
      <c r="CT7" s="36">
        <v>53.24</v>
      </c>
      <c r="CU7" s="36">
        <v>52.31</v>
      </c>
      <c r="CV7" s="36">
        <v>52.74</v>
      </c>
      <c r="CW7" s="36">
        <v>91.7</v>
      </c>
      <c r="CX7" s="36">
        <v>92.07</v>
      </c>
      <c r="CY7" s="36">
        <v>92.64</v>
      </c>
      <c r="CZ7" s="36">
        <v>93.06</v>
      </c>
      <c r="DA7" s="36">
        <v>93.53</v>
      </c>
      <c r="DB7" s="36">
        <v>83.73</v>
      </c>
      <c r="DC7" s="36">
        <v>83.88</v>
      </c>
      <c r="DD7" s="36">
        <v>84.06</v>
      </c>
      <c r="DE7" s="36">
        <v>84.07</v>
      </c>
      <c r="DF7" s="36">
        <v>84.32</v>
      </c>
      <c r="DG7" s="36">
        <v>84.5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0.03</v>
      </c>
      <c r="EJ7" s="36">
        <v>0.04</v>
      </c>
      <c r="EK7" s="36">
        <v>0.03</v>
      </c>
      <c r="EL7" s="36">
        <v>0.02</v>
      </c>
      <c r="EM7" s="36">
        <v>0.01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FJ-USER</cp:lastModifiedBy>
  <cp:lastPrinted>2017-02-15T04:22:06Z</cp:lastPrinted>
  <dcterms:created xsi:type="dcterms:W3CDTF">2017-02-08T03:10:09Z</dcterms:created>
  <dcterms:modified xsi:type="dcterms:W3CDTF">2017-02-15T04:22:07Z</dcterms:modified>
  <cp:category/>
</cp:coreProperties>
</file>