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<sst xmlns="http://schemas.openxmlformats.org/spreadsheetml/2006/main" count="217" uniqueCount="107">
  <si>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</si>
  <si>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</si>
  <si>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</si>
  <si>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</si>
  <si>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</si>
  <si>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</si>
  <si>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</si>
  <si>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</si>
  <si>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</si>
  <si>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</si>
  <si>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</si>
  <si>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</si>
  <si>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</si>
  <si>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</si>
  <si>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</si>
  <si>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</si>
  <si>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</si>
  <si>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</si>
  <si>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</si>
  <si>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</si>
  <si>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</si>
  <si>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</si>
  <si>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</si>
  <si>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</si>
  <si>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</si>
  <si>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</si>
  <si>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</si>
  <si>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</si>
  <si>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</si>
  <si>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</si>
  <si>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</si>
  <si>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</si>
  <si>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</si>
  <si>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</si>
  <si>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</si>
  <si>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</si>
  <si>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</si>
  <si>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</si>
  <si>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</si>
  <si>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</si>
  <si>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</si>
  <si>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</si>
  <si>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</si>
  <si>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</si>
  <si>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</si>
  <si>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</si>
  <si>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</si>
  <si>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</si>
  <si>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</si>
  <si>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</si>
  <si>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</si>
  <si>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</si>
  <si>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</si>
  <si>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</si>
  <si>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</si>
  <si>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</si>
  <si>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</si>
  <si>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</si>
  <si>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</si>
  <si>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</si>
  <si>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</si>
  <si>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</si>
  <si>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</si>
  <si>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</si>
  <si>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</si>
  <si>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</si>
  <si>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</si>
  <si>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</si>
  <si>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</si>
  <si>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</si>
  <si>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</si>
  <si>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</si>
  <si>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</si>
  <si>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</si>
  <si>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</si>
  <si>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</si>
  <si>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</si>
  <si>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</si>
  <si>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</si>
  <si>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</si>
  <si>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</si>
  <si>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</si>
  <si>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</si>
  <si>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</si>
  <si>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</si>
  <si>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</si>
  <si>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</si>
  <si>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</si>
  <si>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</si>
  <si>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</si>
  <si>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</si>
  <si>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</si>
  <si>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</si>
  <si>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上市町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</si>
  <si>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</si>
  <si>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</si>
  <si>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</si>
  <si>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</si>
  <si>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</si>
  <si>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</si>
  <si>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</si>
  <si>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</si>
  <si>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</si>
  <si>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</si>
  <si>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有形固定資産減価償却率、管路の経年化率及び管路更新率から、管路等の老朽化が進んでいると考えられる。</t>
    <phoneticPr fontId="4"/>
  </si>
  <si>
    <t xml:space="preserve">  本町の水道事業会計は26年連続で純利益を確保しており、経営分析による指標も近年安定した数値を示し、平均と比べても良好であることから、財務状況については一定の健全性を保っていると考えられる。しかしながら、今後、老朽化が進んだ管路や設備の更新といったことを、財政とのバランスを取りながら進めていく必要がある。</t>
    <phoneticPr fontId="4"/>
  </si>
  <si>
    <t>①経常収支比率は、類似団体の平均より低いものの、100％を超えており、比較的健全な状態にあるといえる。
②累積欠損金比率は、累積欠損金の残高がない状態であり健全な状態である。
③流動比率は、類似団体の平均値を若干上回っている。
④企業債残高対給水収益比率は、近年、類似団体の平均値より若干高くなってきており、企業債の借入を抑制する必要がある。
⑤料金回収率は類似団体の平均値を若干上回っている。
⑥給水原価は類似団体の平均値を下回っており、比較的健全な状態にある。
⑦施設利用率は類似団体の平均値より高く、施設の効率性が図られているといえる。
⑧有収率は類似団体の平均値と同程度であるが、今後も計画的に管路の更新等を行い、漏水を事前に防ぎ、有収率の向上に努めていく。</t>
    <rPh sb="18" eb="19">
      <t>ヒク</t>
    </rPh>
    <rPh sb="35" eb="38">
      <t>ヒカクテキ</t>
    </rPh>
    <rPh sb="104" eb="106">
      <t>ジャッカン</t>
    </rPh>
    <rPh sb="106" eb="108">
      <t>ウワマワ</t>
    </rPh>
    <rPh sb="154" eb="156">
      <t>キギョウ</t>
    </rPh>
    <rPh sb="156" eb="157">
      <t>サイ</t>
    </rPh>
    <rPh sb="158" eb="160">
      <t>カリイレ</t>
    </rPh>
    <rPh sb="165" eb="167">
      <t>ヒツヨウ</t>
    </rPh>
    <rPh sb="188" eb="190">
      <t>ジャッカン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</si>
</sst>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0.98</c:v>
                </c:pt>
                <c:pt idx="1">
                  <c:v>1.07</c:v>
                </c:pt>
                <c:pt idx="2">
                  <c:v>0.97</c:v>
                </c:pt>
                <c:pt idx="3">
                  <c:v>0.28000000000000003</c:v>
                </c:pt>
                <c:pt idx="4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3680"/>
        <c:axId val="384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3680"/>
        <c:axId val="38424576"/>
      </c:lineChart>
      <c:dateAx>
        <c:axId val="3762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24576"/>
        <c:crosses val="autoZero"/>
        <c:auto val="1"/>
        <c:lblOffset val="100"/>
        <c:baseTimeUnit val="years"/>
      </c:dateAx>
      <c:valAx>
        <c:axId val="384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84.14</c:v>
                </c:pt>
                <c:pt idx="1">
                  <c:v>85.29</c:v>
                </c:pt>
                <c:pt idx="2">
                  <c:v>80.48</c:v>
                </c:pt>
                <c:pt idx="3">
                  <c:v>71.13</c:v>
                </c:pt>
                <c:pt idx="4">
                  <c:v>70.66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23104"/>
        <c:axId val="370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3104"/>
        <c:axId val="37025280"/>
      </c:lineChart>
      <c:dateAx>
        <c:axId val="370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25280"/>
        <c:crosses val="autoZero"/>
        <c:auto val="1"/>
        <c:lblOffset val="100"/>
        <c:baseTimeUnit val="years"/>
      </c:dateAx>
      <c:valAx>
        <c:axId val="370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2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79.650000000000006</c:v>
                </c:pt>
                <c:pt idx="1">
                  <c:v>78.41</c:v>
                </c:pt>
                <c:pt idx="2">
                  <c:v>80.61</c:v>
                </c:pt>
                <c:pt idx="3">
                  <c:v>83.29</c:v>
                </c:pt>
                <c:pt idx="4">
                  <c:v>83.02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0880"/>
        <c:axId val="3738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0880"/>
        <c:axId val="37385344"/>
      </c:lineChart>
      <c:dateAx>
        <c:axId val="373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85344"/>
        <c:crosses val="autoZero"/>
        <c:auto val="1"/>
        <c:lblOffset val="100"/>
        <c:baseTimeUnit val="years"/>
      </c:dateAx>
      <c:valAx>
        <c:axId val="3738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119.09</c:v>
                </c:pt>
                <c:pt idx="1">
                  <c:v>111.67</c:v>
                </c:pt>
                <c:pt idx="2">
                  <c:v>109.02</c:v>
                </c:pt>
                <c:pt idx="3">
                  <c:v>118.62</c:v>
                </c:pt>
                <c:pt idx="4">
                  <c:v>107.26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69760"/>
        <c:axId val="528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760"/>
        <c:axId val="52884224"/>
      </c:lineChart>
      <c:dateAx>
        <c:axId val="5286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884224"/>
        <c:crosses val="autoZero"/>
        <c:auto val="1"/>
        <c:lblOffset val="100"/>
        <c:baseTimeUnit val="years"/>
      </c:dateAx>
      <c:valAx>
        <c:axId val="5288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8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40.21</c:v>
                </c:pt>
                <c:pt idx="1">
                  <c:v>40.29</c:v>
                </c:pt>
                <c:pt idx="2">
                  <c:v>40.83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61088"/>
        <c:axId val="7036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61088"/>
        <c:axId val="70363392"/>
      </c:lineChart>
      <c:dateAx>
        <c:axId val="7036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363392"/>
        <c:crosses val="autoZero"/>
        <c:auto val="1"/>
        <c:lblOffset val="100"/>
        <c:baseTimeUnit val="years"/>
      </c:dateAx>
      <c:valAx>
        <c:axId val="7036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36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7504"/>
        <c:axId val="873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7504"/>
        <c:axId val="87399424"/>
      </c:lineChart>
      <c:dateAx>
        <c:axId val="873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99424"/>
        <c:crosses val="autoZero"/>
        <c:auto val="1"/>
        <c:lblOffset val="100"/>
        <c:baseTimeUnit val="years"/>
      </c:dateAx>
      <c:valAx>
        <c:axId val="873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9312"/>
        <c:axId val="8804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312"/>
        <c:axId val="88043520"/>
      </c:lineChart>
      <c:dateAx>
        <c:axId val="878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43520"/>
        <c:crosses val="autoZero"/>
        <c:auto val="1"/>
        <c:lblOffset val="100"/>
        <c:baseTimeUnit val="years"/>
      </c:dateAx>
      <c:valAx>
        <c:axId val="88043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2053.42</c:v>
                </c:pt>
                <c:pt idx="1">
                  <c:v>1275.51</c:v>
                </c:pt>
                <c:pt idx="2">
                  <c:v>1547.92</c:v>
                </c:pt>
                <c:pt idx="3">
                  <c:v>400.12</c:v>
                </c:pt>
                <c:pt idx="4">
                  <c:v>499.41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2224"/>
        <c:axId val="236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2224"/>
        <c:axId val="23654400"/>
      </c:lineChart>
      <c:dateAx>
        <c:axId val="2365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54400"/>
        <c:crosses val="autoZero"/>
        <c:auto val="1"/>
        <c:lblOffset val="100"/>
        <c:baseTimeUnit val="years"/>
      </c:dateAx>
      <c:valAx>
        <c:axId val="23654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5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432.6</c:v>
                </c:pt>
                <c:pt idx="1">
                  <c:v>429.21</c:v>
                </c:pt>
                <c:pt idx="2">
                  <c:v>445.7</c:v>
                </c:pt>
                <c:pt idx="3">
                  <c:v>508.98</c:v>
                </c:pt>
                <c:pt idx="4">
                  <c:v>547.11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8064"/>
        <c:axId val="2384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8064"/>
        <c:axId val="23849984"/>
      </c:lineChart>
      <c:dateAx>
        <c:axId val="2384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9984"/>
        <c:crosses val="autoZero"/>
        <c:auto val="1"/>
        <c:lblOffset val="100"/>
        <c:baseTimeUnit val="years"/>
      </c:dateAx>
      <c:valAx>
        <c:axId val="23849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4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118.77</c:v>
                </c:pt>
                <c:pt idx="1">
                  <c:v>111.21</c:v>
                </c:pt>
                <c:pt idx="2">
                  <c:v>107.35</c:v>
                </c:pt>
                <c:pt idx="3">
                  <c:v>122.62</c:v>
                </c:pt>
                <c:pt idx="4">
                  <c:v>104.68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4976"/>
        <c:axId val="369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4976"/>
        <c:axId val="36976896"/>
      </c:lineChart>
      <c:dateAx>
        <c:axId val="3697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76896"/>
        <c:crosses val="autoZero"/>
        <c:auto val="1"/>
        <c:lblOffset val="100"/>
        <c:baseTimeUnit val="years"/>
      </c:dateAx>
      <c:valAx>
        <c:axId val="369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97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130.6</c:v>
                </c:pt>
                <c:pt idx="1">
                  <c:v>142.33000000000001</c:v>
                </c:pt>
                <c:pt idx="2">
                  <c:v>148.16999999999999</c:v>
                </c:pt>
                <c:pt idx="3">
                  <c:v>128.69999999999999</c:v>
                </c:pt>
                <c:pt idx="4">
                  <c:v>151.81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3264"/>
        <c:axId val="370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3264"/>
        <c:axId val="37005184"/>
      </c:lineChart>
      <c:dateAx>
        <c:axId val="370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05184"/>
        <c:crosses val="autoZero"/>
        <c:auto val="1"/>
        <c:lblOffset val="100"/>
        <c:baseTimeUnit val="years"/>
      </c:dateAx>
      <c:valAx>
        <c:axId val="370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0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7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富山県　上市町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21523</v>
      </c>
      <c r="AJ8" s="56"/>
      <c r="AK8" s="56"/>
      <c r="AL8" s="56"/>
      <c r="AM8" s="56"/>
      <c r="AN8" s="56"/>
      <c r="AO8" s="56"/>
      <c r="AP8" s="57"/>
      <c r="AQ8" s="47">
        <f>データ!R6</f>
        <v>236.71</v>
      </c>
      <c r="AR8" s="47"/>
      <c r="AS8" s="47"/>
      <c r="AT8" s="47"/>
      <c r="AU8" s="47"/>
      <c r="AV8" s="47"/>
      <c r="AW8" s="47"/>
      <c r="AX8" s="47"/>
      <c r="AY8" s="47">
        <f>データ!S6</f>
        <v>90.93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59.91</v>
      </c>
      <c r="K10" s="47"/>
      <c r="L10" s="47"/>
      <c r="M10" s="47"/>
      <c r="N10" s="47"/>
      <c r="O10" s="47"/>
      <c r="P10" s="47"/>
      <c r="Q10" s="47"/>
      <c r="R10" s="47">
        <f>データ!O6</f>
        <v>87.73</v>
      </c>
      <c r="S10" s="47"/>
      <c r="T10" s="47"/>
      <c r="U10" s="47"/>
      <c r="V10" s="47"/>
      <c r="W10" s="47"/>
      <c r="X10" s="47"/>
      <c r="Y10" s="47"/>
      <c r="Z10" s="78">
        <f>データ!P6</f>
        <v>3132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18802</v>
      </c>
      <c r="AJ10" s="78"/>
      <c r="AK10" s="78"/>
      <c r="AL10" s="78"/>
      <c r="AM10" s="78"/>
      <c r="AN10" s="78"/>
      <c r="AO10" s="78"/>
      <c r="AP10" s="78"/>
      <c r="AQ10" s="47">
        <f>データ!U6</f>
        <v>32.47</v>
      </c>
      <c r="AR10" s="47"/>
      <c r="AS10" s="47"/>
      <c r="AT10" s="47"/>
      <c r="AU10" s="47"/>
      <c r="AV10" s="47"/>
      <c r="AW10" s="47"/>
      <c r="AX10" s="47"/>
      <c r="AY10" s="47">
        <f>データ!V6</f>
        <v>579.05999999999995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104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105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163228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富山県　上市町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59.91</v>
      </c>
      <c r="O6" s="32">
        <f t="shared" si="3"/>
        <v>87.73</v>
      </c>
      <c r="P6" s="32">
        <f t="shared" si="3"/>
        <v>3132</v>
      </c>
      <c r="Q6" s="32">
        <f t="shared" si="3"/>
        <v>21523</v>
      </c>
      <c r="R6" s="32">
        <f t="shared" si="3"/>
        <v>236.71</v>
      </c>
      <c r="S6" s="32">
        <f t="shared" si="3"/>
        <v>90.93</v>
      </c>
      <c r="T6" s="32">
        <f t="shared" si="3"/>
        <v>18802</v>
      </c>
      <c r="U6" s="32">
        <f t="shared" si="3"/>
        <v>32.47</v>
      </c>
      <c r="V6" s="32">
        <f t="shared" si="3"/>
        <v>579.05999999999995</v>
      </c>
      <c r="W6" s="33">
        <f>IF(W7="",NA(),W7)</f>
        <v>119.09</v>
      </c>
      <c r="X6" s="33">
        <f t="shared" ref="X6:AF6" si="4">IF(X7="",NA(),X7)</f>
        <v>111.67</v>
      </c>
      <c r="Y6" s="33">
        <f t="shared" si="4"/>
        <v>109.02</v>
      </c>
      <c r="Z6" s="33">
        <f t="shared" si="4"/>
        <v>118.62</v>
      </c>
      <c r="AA6" s="33">
        <f t="shared" si="4"/>
        <v>107.26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2053.42</v>
      </c>
      <c r="AT6" s="33">
        <f t="shared" ref="AT6:BB6" si="6">IF(AT7="",NA(),AT7)</f>
        <v>1275.51</v>
      </c>
      <c r="AU6" s="33">
        <f t="shared" si="6"/>
        <v>1547.92</v>
      </c>
      <c r="AV6" s="33">
        <f t="shared" si="6"/>
        <v>400.12</v>
      </c>
      <c r="AW6" s="33">
        <f t="shared" si="6"/>
        <v>499.41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432.6</v>
      </c>
      <c r="BE6" s="33">
        <f t="shared" ref="BE6:BM6" si="7">IF(BE7="",NA(),BE7)</f>
        <v>429.21</v>
      </c>
      <c r="BF6" s="33">
        <f t="shared" si="7"/>
        <v>445.7</v>
      </c>
      <c r="BG6" s="33">
        <f t="shared" si="7"/>
        <v>508.98</v>
      </c>
      <c r="BH6" s="33">
        <f t="shared" si="7"/>
        <v>547.11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118.77</v>
      </c>
      <c r="BP6" s="33">
        <f t="shared" ref="BP6:BX6" si="8">IF(BP7="",NA(),BP7)</f>
        <v>111.21</v>
      </c>
      <c r="BQ6" s="33">
        <f t="shared" si="8"/>
        <v>107.35</v>
      </c>
      <c r="BR6" s="33">
        <f t="shared" si="8"/>
        <v>122.62</v>
      </c>
      <c r="BS6" s="33">
        <f t="shared" si="8"/>
        <v>104.68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130.6</v>
      </c>
      <c r="CA6" s="33">
        <f t="shared" ref="CA6:CI6" si="9">IF(CA7="",NA(),CA7)</f>
        <v>142.33000000000001</v>
      </c>
      <c r="CB6" s="33">
        <f t="shared" si="9"/>
        <v>148.16999999999999</v>
      </c>
      <c r="CC6" s="33">
        <f t="shared" si="9"/>
        <v>128.69999999999999</v>
      </c>
      <c r="CD6" s="33">
        <f t="shared" si="9"/>
        <v>151.81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84.14</v>
      </c>
      <c r="CL6" s="33">
        <f t="shared" ref="CL6:CT6" si="10">IF(CL7="",NA(),CL7)</f>
        <v>85.29</v>
      </c>
      <c r="CM6" s="33">
        <f t="shared" si="10"/>
        <v>80.48</v>
      </c>
      <c r="CN6" s="33">
        <f t="shared" si="10"/>
        <v>71.13</v>
      </c>
      <c r="CO6" s="33">
        <f t="shared" si="10"/>
        <v>70.66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79.650000000000006</v>
      </c>
      <c r="CW6" s="33">
        <f t="shared" ref="CW6:DE6" si="11">IF(CW7="",NA(),CW7)</f>
        <v>78.41</v>
      </c>
      <c r="CX6" s="33">
        <f t="shared" si="11"/>
        <v>80.61</v>
      </c>
      <c r="CY6" s="33">
        <f t="shared" si="11"/>
        <v>83.29</v>
      </c>
      <c r="CZ6" s="33">
        <f t="shared" si="11"/>
        <v>83.02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40.21</v>
      </c>
      <c r="DH6" s="33">
        <f t="shared" ref="DH6:DP6" si="12">IF(DH7="",NA(),DH7)</f>
        <v>40.29</v>
      </c>
      <c r="DI6" s="33">
        <f t="shared" si="12"/>
        <v>40.83</v>
      </c>
      <c r="DJ6" s="32">
        <f t="shared" si="12"/>
        <v>0</v>
      </c>
      <c r="DK6" s="32">
        <f t="shared" si="12"/>
        <v>0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0.98</v>
      </c>
      <c r="ED6" s="33">
        <f t="shared" ref="ED6:EL6" si="14">IF(ED7="",NA(),ED7)</f>
        <v>1.07</v>
      </c>
      <c r="EE6" s="33">
        <f t="shared" si="14"/>
        <v>0.97</v>
      </c>
      <c r="EF6" s="33">
        <f t="shared" si="14"/>
        <v>0.28000000000000003</v>
      </c>
      <c r="EG6" s="33">
        <f t="shared" si="14"/>
        <v>0.28000000000000003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163228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59.91</v>
      </c>
      <c r="O7" s="36">
        <v>87.73</v>
      </c>
      <c r="P7" s="36">
        <v>3132</v>
      </c>
      <c r="Q7" s="36">
        <v>21523</v>
      </c>
      <c r="R7" s="36">
        <v>236.71</v>
      </c>
      <c r="S7" s="36">
        <v>90.93</v>
      </c>
      <c r="T7" s="36">
        <v>18802</v>
      </c>
      <c r="U7" s="36">
        <v>32.47</v>
      </c>
      <c r="V7" s="36">
        <v>579.05999999999995</v>
      </c>
      <c r="W7" s="36">
        <v>119.09</v>
      </c>
      <c r="X7" s="36">
        <v>111.67</v>
      </c>
      <c r="Y7" s="36">
        <v>109.02</v>
      </c>
      <c r="Z7" s="36">
        <v>118.62</v>
      </c>
      <c r="AA7" s="36">
        <v>107.26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2053.42</v>
      </c>
      <c r="AT7" s="36">
        <v>1275.51</v>
      </c>
      <c r="AU7" s="36">
        <v>1547.92</v>
      </c>
      <c r="AV7" s="36">
        <v>400.12</v>
      </c>
      <c r="AW7" s="36">
        <v>499.41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432.6</v>
      </c>
      <c r="BE7" s="36">
        <v>429.21</v>
      </c>
      <c r="BF7" s="36">
        <v>445.7</v>
      </c>
      <c r="BG7" s="36">
        <v>508.98</v>
      </c>
      <c r="BH7" s="36">
        <v>547.11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118.77</v>
      </c>
      <c r="BP7" s="36">
        <v>111.21</v>
      </c>
      <c r="BQ7" s="36">
        <v>107.35</v>
      </c>
      <c r="BR7" s="36">
        <v>122.62</v>
      </c>
      <c r="BS7" s="36">
        <v>104.68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130.6</v>
      </c>
      <c r="CA7" s="36">
        <v>142.33000000000001</v>
      </c>
      <c r="CB7" s="36">
        <v>148.16999999999999</v>
      </c>
      <c r="CC7" s="36">
        <v>128.69999999999999</v>
      </c>
      <c r="CD7" s="36">
        <v>151.81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84.14</v>
      </c>
      <c r="CL7" s="36">
        <v>85.29</v>
      </c>
      <c r="CM7" s="36">
        <v>80.48</v>
      </c>
      <c r="CN7" s="36">
        <v>71.13</v>
      </c>
      <c r="CO7" s="36">
        <v>70.66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79.650000000000006</v>
      </c>
      <c r="CW7" s="36">
        <v>78.41</v>
      </c>
      <c r="CX7" s="36">
        <v>80.61</v>
      </c>
      <c r="CY7" s="36">
        <v>83.29</v>
      </c>
      <c r="CZ7" s="36">
        <v>83.02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40.21</v>
      </c>
      <c r="DH7" s="36">
        <v>40.29</v>
      </c>
      <c r="DI7" s="36">
        <v>40.83</v>
      </c>
      <c r="DJ7" s="36">
        <v>0</v>
      </c>
      <c r="DK7" s="36">
        <v>0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0.98</v>
      </c>
      <c r="ED7" s="36">
        <v>1.07</v>
      </c>
      <c r="EE7" s="36">
        <v>0.97</v>
      </c>
      <c r="EF7" s="36">
        <v>0.28000000000000003</v>
      </c>
      <c r="EG7" s="36">
        <v>0.28000000000000003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2017-02-09T06:23:02Z</cp:lastPrinted>
  <dcterms:created xsi:type="dcterms:W3CDTF">2017-02-01T08:40:06Z</dcterms:created>
  <dcterms:modified xsi:type="dcterms:W3CDTF">2017-02-09T06:27:08Z</dcterms:modified>
  <cp:category/>
</cp:coreProperties>
</file>