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8102\Desktop\経営比較分析表の分析等\H29.8.22修正\"/>
    </mc:Choice>
  </mc:AlternateContent>
  <workbookProtection workbookAlgorithmName="SHA-512" workbookHashValue="Pwlt83ZPpNd5MHf3zk5ixu6jQ7+tjBAy/faCU4fOpsobDg2hF2t6mausrA2xmrvfErf8V0Lxrwo8MPpTxleirQ==" workbookSaltValue="3wcIlpBzEGqnfxg9IFjQdw==" workbookSpinCount="100000" lockStructure="1"/>
  <bookViews>
    <workbookView xWindow="480" yWindow="45" windowWidth="27900" windowHeight="1260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Y8" i="5"/>
  <c r="LP8" i="5"/>
  <c r="LO8" i="5"/>
  <c r="LF8" i="5"/>
  <c r="LE8" i="5"/>
  <c r="KV8" i="5"/>
  <c r="KU8" i="5"/>
  <c r="KT8" i="5"/>
  <c r="KK8" i="5"/>
  <c r="KK12" i="5" s="1"/>
  <c r="KJ8" i="5"/>
  <c r="JZ8" i="5"/>
  <c r="JQ8" i="5"/>
  <c r="JP8" i="5"/>
  <c r="JG8" i="5"/>
  <c r="JF8" i="5"/>
  <c r="IW8" i="5"/>
  <c r="IV8" i="5"/>
  <c r="IU8" i="5"/>
  <c r="IL8" i="5"/>
  <c r="IO12" i="5" s="1"/>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KO12" i="5" l="1"/>
  <c r="FI8" i="5"/>
  <c r="C10" i="5"/>
  <c r="E10" i="5"/>
  <c r="KN16" i="5" s="1"/>
  <c r="EY8" i="5"/>
  <c r="FS8"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LI16" i="5"/>
  <c r="IE16" i="5"/>
  <c r="JJ16" i="5"/>
  <c r="FL16" i="5"/>
  <c r="CH16" i="5"/>
  <c r="KN10" i="5"/>
  <c r="HK10" i="5"/>
  <c r="BJ10" i="5"/>
  <c r="BL10" i="5"/>
  <c r="CF10" i="5"/>
  <c r="DA10" i="5"/>
  <c r="DC10" i="5"/>
  <c r="DU10" i="5"/>
  <c r="EO10" i="5"/>
  <c r="EQ10" i="5"/>
  <c r="FJ10" i="5"/>
  <c r="GY10" i="5"/>
  <c r="HU10" i="5"/>
  <c r="IM10" i="5"/>
  <c r="KB10" i="5"/>
  <c r="KY10" i="5"/>
  <c r="LQ10" i="5"/>
  <c r="FA12" i="5"/>
  <c r="FJ12" i="5"/>
  <c r="FS12" i="5"/>
  <c r="FW12" i="5"/>
  <c r="HA12" i="5"/>
  <c r="HJ12" i="5"/>
  <c r="HS12" i="5"/>
  <c r="IY12" i="5"/>
  <c r="JH12" i="5"/>
  <c r="JQ12" i="5"/>
  <c r="JU12" i="5"/>
  <c r="KY12" i="5"/>
  <c r="LH12" i="5"/>
  <c r="LQ12" i="5"/>
  <c r="AY16" i="5"/>
  <c r="CP16" i="5"/>
  <c r="DM16" i="5"/>
  <c r="EE16" i="5"/>
  <c r="FT16" i="5"/>
  <c r="GP16" i="5"/>
  <c r="JH16" i="5"/>
  <c r="MK16" i="5"/>
  <c r="EZ18" i="5"/>
  <c r="FM18" i="5"/>
  <c r="GX18" i="5"/>
  <c r="HK18" i="5"/>
  <c r="IX18" i="5"/>
  <c r="JK18" i="5"/>
  <c r="KV18" i="5"/>
  <c r="LI18" i="5"/>
  <c r="H11" i="4"/>
  <c r="IO18" i="5"/>
  <c r="IM18" i="5"/>
  <c r="IP18" i="5"/>
  <c r="IL18" i="5"/>
  <c r="IP12" i="5"/>
  <c r="IN12" i="5"/>
  <c r="IL12" i="5"/>
  <c r="KO18" i="5"/>
  <c r="KM18" i="5"/>
  <c r="KK18" i="5"/>
  <c r="KN18" i="5"/>
  <c r="KN12" i="5"/>
  <c r="KL12" i="5"/>
  <c r="MM18" i="5"/>
  <c r="MK18" i="5"/>
  <c r="MN18" i="5"/>
  <c r="MJ18" i="5"/>
  <c r="MN12" i="5"/>
  <c r="ML12" i="5"/>
  <c r="MJ12" i="5"/>
  <c r="B10" i="5"/>
  <c r="D10" i="5"/>
  <c r="AY10" i="5"/>
  <c r="BU10" i="5"/>
  <c r="BW10" i="5"/>
  <c r="CP10" i="5"/>
  <c r="DK10" i="5"/>
  <c r="DM10" i="5"/>
  <c r="EE10" i="5"/>
  <c r="EZ10" i="5"/>
  <c r="FB10" i="5"/>
  <c r="GD10" i="5"/>
  <c r="HS10" i="5"/>
  <c r="JH10" i="5"/>
  <c r="KW10" i="5"/>
  <c r="MK10" i="5"/>
  <c r="EY12" i="5"/>
  <c r="FC12" i="5"/>
  <c r="FL12" i="5"/>
  <c r="FU12" i="5"/>
  <c r="GY12" i="5"/>
  <c r="HH12" i="5"/>
  <c r="HL12" i="5"/>
  <c r="HU12" i="5"/>
  <c r="IM12" i="5"/>
  <c r="IW12" i="5"/>
  <c r="JA12" i="5"/>
  <c r="JJ12" i="5"/>
  <c r="JS12" i="5"/>
  <c r="KM12" i="5"/>
  <c r="KW12" i="5"/>
  <c r="LF12" i="5"/>
  <c r="LJ12" i="5"/>
  <c r="LS12" i="5"/>
  <c r="MK12" i="5"/>
  <c r="BU16" i="5"/>
  <c r="CR16" i="5"/>
  <c r="DK16" i="5"/>
  <c r="EZ16" i="5"/>
  <c r="FV16" i="5"/>
  <c r="GN16" i="5"/>
  <c r="HS16" i="5"/>
  <c r="KW16" i="5"/>
  <c r="FI18" i="5"/>
  <c r="FV18" i="5"/>
  <c r="HB18" i="5"/>
  <c r="HT18" i="5"/>
  <c r="IN18" i="5"/>
  <c r="JG18" i="5"/>
  <c r="JT18" i="5"/>
  <c r="KL18" i="5"/>
  <c r="KZ18" i="5"/>
  <c r="LR18" i="5"/>
  <c r="ML18" i="5"/>
  <c r="IE10" i="5" l="1"/>
  <c r="LI10" i="5"/>
  <c r="DC16" i="5"/>
  <c r="GF16" i="5"/>
  <c r="KY16" i="5"/>
  <c r="MC16" i="5"/>
  <c r="LS16" i="5"/>
  <c r="IZ16" i="5"/>
  <c r="EG16" i="5"/>
  <c r="BA16" i="5"/>
  <c r="EG10" i="5"/>
  <c r="CR10" i="5"/>
  <c r="BA10" i="5"/>
  <c r="L11" i="4"/>
  <c r="FB16" i="5"/>
  <c r="BW16" i="5"/>
  <c r="MM10" i="5"/>
  <c r="JJ10" i="5"/>
  <c r="GF10" i="5"/>
  <c r="DW10" i="5"/>
  <c r="CH10" i="5"/>
  <c r="FV10" i="5"/>
  <c r="IZ10" i="5"/>
  <c r="MC10" i="5"/>
  <c r="DW16" i="5"/>
  <c r="HA16" i="5"/>
  <c r="MM16" i="5"/>
  <c r="JT16" i="5"/>
  <c r="KD16" i="5"/>
  <c r="KD10" i="5"/>
  <c r="HA10" i="5"/>
  <c r="LS10" i="5"/>
  <c r="IO10" i="5"/>
  <c r="FL10" i="5"/>
  <c r="IO16" i="5"/>
  <c r="GP10" i="5"/>
  <c r="JT10" i="5"/>
  <c r="BL16" i="5"/>
  <c r="EQ16" i="5"/>
  <c r="HU16" i="5"/>
  <c r="HK16"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<sst xmlns="http://schemas.openxmlformats.org/spreadsheetml/2006/main" count="918" uniqueCount="175">
  <si>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</si>
  <si>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</si>
  <si>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</si>
  <si>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</si>
  <si>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</si>
  <si>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</si>
  <si>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</si>
  <si>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</si>
  <si>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黒部市発電事業基金積立金　65,023千円
目的：黒瀬川発電建設費として（継続費の財源として計上）
一般会計への繰出し　40,000千円
目的：一般会計の環境保全事業　</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</si>
  <si>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</si>
  <si>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</si>
  <si>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</si>
  <si>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</si>
  <si>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</si>
  <si>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</si>
  <si>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</si>
  <si>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</si>
  <si>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</si>
  <si>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</si>
  <si>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</si>
  <si>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</si>
  <si>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</si>
  <si>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</si>
  <si>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</si>
  <si>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</si>
  <si>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</si>
  <si>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</si>
  <si>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</si>
  <si>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</si>
  <si>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</si>
  <si>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</si>
  <si>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</si>
  <si>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</si>
  <si>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</si>
  <si>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</si>
  <si>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</si>
  <si>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</si>
  <si>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</si>
  <si>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</si>
  <si>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</si>
  <si>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</si>
  <si>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</si>
  <si>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</si>
  <si>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</si>
  <si>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</si>
  <si>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</si>
  <si>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</si>
  <si>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</si>
  <si>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</si>
  <si>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</si>
  <si>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</si>
  <si>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</si>
  <si>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</si>
  <si>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</si>
  <si>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</si>
  <si>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</si>
  <si>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</si>
  <si>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</si>
  <si>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</si>
  <si>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</si>
  <si>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</si>
  <si>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</si>
  <si>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</si>
  <si>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</si>
  <si>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</si>
  <si>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</si>
  <si>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</si>
  <si>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</si>
  <si>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</si>
  <si>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</si>
  <si>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</si>
  <si>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</si>
  <si>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</si>
  <si>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</si>
  <si>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</si>
  <si>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</si>
  <si>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</si>
  <si>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</si>
  <si>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</si>
  <si>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</si>
  <si>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</si>
  <si>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</si>
  <si>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</si>
  <si>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</si>
  <si>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</si>
  <si>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</si>
  <si>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</si>
  <si>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</si>
  <si>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</si>
  <si>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</si>
  <si>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</si>
  <si>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</si>
  <si>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</si>
  <si>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</si>
  <si>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</si>
  <si>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</si>
  <si>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</si>
  <si>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</si>
  <si>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</si>
  <si>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</si>
  <si>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</si>
  <si>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</si>
  <si>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</si>
  <si>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</si>
  <si>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</si>
  <si>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</si>
  <si>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</si>
  <si>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</si>
  <si>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</si>
  <si>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</si>
  <si>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</si>
  <si>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</si>
  <si>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</si>
  <si>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</si>
  <si>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</si>
  <si>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162078</t>
  </si>
  <si>
    <t>47</t>
  </si>
  <si>
    <t>04</t>
  </si>
  <si>
    <t>0</t>
  </si>
  <si>
    <t>000</t>
  </si>
  <si>
    <t>富山県　黒部市</t>
  </si>
  <si>
    <t>法非適用</t>
  </si>
  <si>
    <t>電気事業</t>
  </si>
  <si>
    <t>該当数値なし</t>
  </si>
  <si>
    <t>-</t>
  </si>
  <si>
    <t>平成44年8月31日　宮野用水発電所</t>
  </si>
  <si>
    <t>無</t>
  </si>
  <si>
    <t>北陸電力株式会社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</si>
  <si>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</si>
  <si>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</si>
  <si>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</si>
  <si>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</si>
  <si>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</si>
  <si>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</si>
  <si>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</si>
  <si>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</si>
  <si>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</si>
  <si>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</si>
  <si>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</si>
  <si>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</si>
  <si>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</si>
  <si>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</si>
  <si>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</si>
  <si>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</si>
  <si>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</si>
  <si>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</si>
  <si>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</si>
  <si>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</si>
  <si>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</si>
  <si>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</si>
  <si>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</si>
  <si>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</si>
  <si>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</si>
  <si>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</si>
  <si>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</si>
  <si>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</si>
  <si>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</si>
  <si>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</si>
  <si>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</si>
  <si>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</si>
  <si>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</si>
  <si>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</si>
  <si>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</si>
  <si>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</si>
  <si>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</si>
  <si>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</si>
  <si>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</si>
  <si>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</si>
  <si>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</si>
  <si>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</si>
  <si>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</si>
  <si>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</si>
  <si>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収益的収支比率については、100％以上（黒字）となっており、高い比率で推移しているのは、償還金の支払が元金据置により利子のみ（Ｈ28まで）であることも影響している。
営業収支比率については、100％以上（黒字）となっている。
供給原価については、類似団体平均値より低い水準にあり、供給に係る費用を低く抑えられている。
ＥＢＩＴＤＡについては、類似団体平均値より高い水準にあり、収益性が一定以上継続している状況にある。若干下落傾向にあるのは、一般会計への操出金を増加させたことや、Ｈ27においては消費税の納税が開始となり、全体的に費用が増となってきた経緯による。
一般会計への操出しを行っており、市が管理する農業施設等の維持管理費の軽減に寄与しているほか、建設後、概ね10年毎の実施を計画している、水車の摩耗などの経年劣化に対応するための分解整備（オーバーホール）等に備え、それに充てる財源も一定以上確保できる状況にある。</t>
    <rPh sb="0" eb="3">
      <t>シュウエキテキ</t>
    </rPh>
    <rPh sb="3" eb="5">
      <t>シュウシ</t>
    </rPh>
    <rPh sb="5" eb="7">
      <t>ヒリツ</t>
    </rPh>
    <rPh sb="17" eb="19">
      <t>イジョウ</t>
    </rPh>
    <rPh sb="20" eb="22">
      <t>クロジ</t>
    </rPh>
    <rPh sb="30" eb="31">
      <t>タカ</t>
    </rPh>
    <rPh sb="32" eb="34">
      <t>ヒリツ</t>
    </rPh>
    <rPh sb="35" eb="37">
      <t>スイイ</t>
    </rPh>
    <rPh sb="44" eb="47">
      <t>ショウカンキン</t>
    </rPh>
    <rPh sb="48" eb="50">
      <t>シハライ</t>
    </rPh>
    <rPh sb="58" eb="60">
      <t>リシ</t>
    </rPh>
    <rPh sb="75" eb="77">
      <t>エイキョウ</t>
    </rPh>
    <rPh sb="125" eb="127">
      <t>ルイジ</t>
    </rPh>
    <rPh sb="127" eb="129">
      <t>ダンタイ</t>
    </rPh>
    <rPh sb="129" eb="132">
      <t>ヘイキンチ</t>
    </rPh>
    <rPh sb="134" eb="135">
      <t>ヒク</t>
    </rPh>
    <rPh sb="136" eb="138">
      <t>スイジュン</t>
    </rPh>
    <rPh sb="142" eb="144">
      <t>キョウキュウ</t>
    </rPh>
    <rPh sb="145" eb="146">
      <t>カカ</t>
    </rPh>
    <rPh sb="147" eb="149">
      <t>ヒヨウ</t>
    </rPh>
    <rPh sb="150" eb="151">
      <t>ヒク</t>
    </rPh>
    <rPh sb="152" eb="153">
      <t>オサ</t>
    </rPh>
    <rPh sb="174" eb="176">
      <t>ルイジ</t>
    </rPh>
    <rPh sb="176" eb="178">
      <t>ダンタイ</t>
    </rPh>
    <rPh sb="178" eb="181">
      <t>ヘイキンチ</t>
    </rPh>
    <rPh sb="183" eb="184">
      <t>タカ</t>
    </rPh>
    <rPh sb="185" eb="187">
      <t>スイジュン</t>
    </rPh>
    <rPh sb="191" eb="194">
      <t>シュウエキセイ</t>
    </rPh>
    <rPh sb="195" eb="197">
      <t>イッテイ</t>
    </rPh>
    <rPh sb="197" eb="199">
      <t>イジョウ</t>
    </rPh>
    <rPh sb="199" eb="201">
      <t>ケイゾク</t>
    </rPh>
    <rPh sb="205" eb="207">
      <t>ジョウキョウ</t>
    </rPh>
    <rPh sb="211" eb="213">
      <t>ジャッカン</t>
    </rPh>
    <rPh sb="213" eb="215">
      <t>ゲラク</t>
    </rPh>
    <rPh sb="215" eb="217">
      <t>ケイコウ</t>
    </rPh>
    <rPh sb="223" eb="225">
      <t>イッパン</t>
    </rPh>
    <rPh sb="225" eb="227">
      <t>カイケイ</t>
    </rPh>
    <rPh sb="229" eb="231">
      <t>クリダシ</t>
    </rPh>
    <rPh sb="231" eb="232">
      <t>キン</t>
    </rPh>
    <rPh sb="233" eb="235">
      <t>ゾウカ</t>
    </rPh>
    <rPh sb="250" eb="253">
      <t>ショウヒゼイ</t>
    </rPh>
    <rPh sb="254" eb="256">
      <t>ノウゼイ</t>
    </rPh>
    <rPh sb="257" eb="259">
      <t>カイシ</t>
    </rPh>
    <rPh sb="263" eb="266">
      <t>ゼンタイテキ</t>
    </rPh>
    <rPh sb="267" eb="269">
      <t>ヒヨウ</t>
    </rPh>
    <rPh sb="270" eb="271">
      <t>ゾウ</t>
    </rPh>
    <rPh sb="277" eb="279">
      <t>ケイイ</t>
    </rPh>
    <rPh sb="285" eb="287">
      <t>イッパン</t>
    </rPh>
    <rPh sb="287" eb="289">
      <t>カイケイ</t>
    </rPh>
    <rPh sb="291" eb="293">
      <t>クリダシ</t>
    </rPh>
    <rPh sb="295" eb="296">
      <t>オコナ</t>
    </rPh>
    <rPh sb="301" eb="302">
      <t>シ</t>
    </rPh>
    <rPh sb="303" eb="305">
      <t>カンリ</t>
    </rPh>
    <rPh sb="309" eb="311">
      <t>シセツ</t>
    </rPh>
    <rPh sb="311" eb="312">
      <t>トウ</t>
    </rPh>
    <rPh sb="313" eb="315">
      <t>イジ</t>
    </rPh>
    <rPh sb="315" eb="317">
      <t>カンリ</t>
    </rPh>
    <rPh sb="317" eb="318">
      <t>ヒ</t>
    </rPh>
    <rPh sb="319" eb="321">
      <t>ケイゲン</t>
    </rPh>
    <rPh sb="322" eb="324">
      <t>キヨ</t>
    </rPh>
    <rPh sb="342" eb="344">
      <t>ジッシ</t>
    </rPh>
    <rPh sb="345" eb="347">
      <t>ケイカク</t>
    </rPh>
    <rPh sb="352" eb="354">
      <t>スイシャ</t>
    </rPh>
    <rPh sb="355" eb="357">
      <t>マモウ</t>
    </rPh>
    <rPh sb="360" eb="362">
      <t>ケイネン</t>
    </rPh>
    <rPh sb="362" eb="364">
      <t>レッカ</t>
    </rPh>
    <rPh sb="365" eb="367">
      <t>タイオウ</t>
    </rPh>
    <rPh sb="372" eb="374">
      <t>ブンカイ</t>
    </rPh>
    <rPh sb="374" eb="376">
      <t>セイビ</t>
    </rPh>
    <rPh sb="385" eb="386">
      <t>トウ</t>
    </rPh>
    <rPh sb="387" eb="388">
      <t>ソナ</t>
    </rPh>
    <rPh sb="393" eb="394">
      <t>ア</t>
    </rPh>
    <rPh sb="396" eb="398">
      <t>ザイゲン</t>
    </rPh>
    <phoneticPr fontId="3"/>
  </si>
  <si>
    <t>設備利用率については、類似団体平均値を上回っているほか、若干上昇傾向にあり、一定以上の効率的な運用を行えている。
修繕費比率については、0％となっており、修繕の実績は現在のところないが、設備が比較的新しいことから、修繕の必要性を見極めるための点検も現在まで実施していなかった結果でもある。今後は、点検を実施し、設備の長寿命化を図るための修繕を適切な時期に行う必要がある。
企業債残高対料金収入比率については、電気事業全体では類似団体平均値を上回っているが、発電形式別（水力発電）では、類似団体平均値より低い水準にあり、施設の安定的な運用により将来の償還財源の確保が見込める状況にある。
ＦＩＴ収入割合については、100％となっており、固定価格買取制度の調達期間終了後、買取単価が下落し、収入が大きく減少するリスクを抱えている。</t>
    <rPh sb="0" eb="2">
      <t>セツビ</t>
    </rPh>
    <rPh sb="2" eb="5">
      <t>リヨウリツ</t>
    </rPh>
    <rPh sb="11" eb="13">
      <t>ルイジ</t>
    </rPh>
    <rPh sb="13" eb="15">
      <t>ダンタイ</t>
    </rPh>
    <rPh sb="15" eb="18">
      <t>ヘイキンチ</t>
    </rPh>
    <rPh sb="28" eb="30">
      <t>ジャッカン</t>
    </rPh>
    <rPh sb="30" eb="32">
      <t>ジョウショウ</t>
    </rPh>
    <rPh sb="32" eb="34">
      <t>ケイコウ</t>
    </rPh>
    <rPh sb="38" eb="40">
      <t>イッテイ</t>
    </rPh>
    <rPh sb="40" eb="42">
      <t>イジョウ</t>
    </rPh>
    <rPh sb="43" eb="45">
      <t>コウリツ</t>
    </rPh>
    <rPh sb="45" eb="46">
      <t>テキ</t>
    </rPh>
    <rPh sb="47" eb="49">
      <t>ウンヨウ</t>
    </rPh>
    <rPh sb="50" eb="51">
      <t>オコナ</t>
    </rPh>
    <rPh sb="58" eb="60">
      <t>シュウゼン</t>
    </rPh>
    <rPh sb="60" eb="61">
      <t>ヒ</t>
    </rPh>
    <rPh sb="61" eb="63">
      <t>ヒリツ</t>
    </rPh>
    <rPh sb="78" eb="80">
      <t>シュウゼン</t>
    </rPh>
    <rPh sb="81" eb="83">
      <t>ジッセキ</t>
    </rPh>
    <rPh sb="84" eb="86">
      <t>ゲンザイ</t>
    </rPh>
    <rPh sb="94" eb="96">
      <t>セツビ</t>
    </rPh>
    <rPh sb="97" eb="100">
      <t>ヒカクテキ</t>
    </rPh>
    <rPh sb="100" eb="101">
      <t>アタラ</t>
    </rPh>
    <rPh sb="108" eb="110">
      <t>シュウゼン</t>
    </rPh>
    <rPh sb="111" eb="113">
      <t>ヒツヨウ</t>
    </rPh>
    <rPh sb="113" eb="114">
      <t>セイ</t>
    </rPh>
    <rPh sb="115" eb="117">
      <t>ミキワ</t>
    </rPh>
    <rPh sb="122" eb="124">
      <t>テンケン</t>
    </rPh>
    <rPh sb="125" eb="127">
      <t>ゲンザイ</t>
    </rPh>
    <rPh sb="138" eb="140">
      <t>ケッカ</t>
    </rPh>
    <rPh sb="145" eb="147">
      <t>コンゴ</t>
    </rPh>
    <rPh sb="149" eb="151">
      <t>テンケン</t>
    </rPh>
    <rPh sb="152" eb="154">
      <t>ジッシ</t>
    </rPh>
    <rPh sb="156" eb="158">
      <t>セツビ</t>
    </rPh>
    <rPh sb="159" eb="160">
      <t>チョウ</t>
    </rPh>
    <rPh sb="160" eb="163">
      <t>ジュミョウカ</t>
    </rPh>
    <rPh sb="164" eb="165">
      <t>ハカ</t>
    </rPh>
    <rPh sb="169" eb="171">
      <t>シュウゼン</t>
    </rPh>
    <rPh sb="172" eb="174">
      <t>テキセツ</t>
    </rPh>
    <rPh sb="188" eb="190">
      <t>キギョウ</t>
    </rPh>
    <rPh sb="190" eb="191">
      <t>サイ</t>
    </rPh>
    <rPh sb="191" eb="193">
      <t>ザンダカ</t>
    </rPh>
    <rPh sb="193" eb="194">
      <t>タイ</t>
    </rPh>
    <rPh sb="194" eb="196">
      <t>リョウキン</t>
    </rPh>
    <rPh sb="196" eb="198">
      <t>シュウニュウ</t>
    </rPh>
    <rPh sb="198" eb="200">
      <t>ヒリツ</t>
    </rPh>
    <rPh sb="206" eb="208">
      <t>デンキ</t>
    </rPh>
    <rPh sb="208" eb="210">
      <t>ジギョウ</t>
    </rPh>
    <rPh sb="210" eb="212">
      <t>ゼンタイ</t>
    </rPh>
    <rPh sb="214" eb="216">
      <t>ルイジ</t>
    </rPh>
    <rPh sb="216" eb="218">
      <t>ダンタイ</t>
    </rPh>
    <rPh sb="218" eb="221">
      <t>ヘイキンチ</t>
    </rPh>
    <rPh sb="222" eb="224">
      <t>ウワマワ</t>
    </rPh>
    <rPh sb="230" eb="232">
      <t>ハツデン</t>
    </rPh>
    <rPh sb="232" eb="234">
      <t>ケイシキ</t>
    </rPh>
    <rPh sb="234" eb="235">
      <t>ベツ</t>
    </rPh>
    <rPh sb="236" eb="238">
      <t>スイリョク</t>
    </rPh>
    <rPh sb="238" eb="240">
      <t>ハツデン</t>
    </rPh>
    <rPh sb="244" eb="246">
      <t>ルイジ</t>
    </rPh>
    <rPh sb="246" eb="248">
      <t>ダンタイ</t>
    </rPh>
    <rPh sb="248" eb="250">
      <t>ヘイキン</t>
    </rPh>
    <rPh sb="250" eb="251">
      <t>チ</t>
    </rPh>
    <rPh sb="253" eb="254">
      <t>ヒク</t>
    </rPh>
    <rPh sb="255" eb="257">
      <t>スイジュン</t>
    </rPh>
    <rPh sb="261" eb="263">
      <t>シセツ</t>
    </rPh>
    <rPh sb="264" eb="267">
      <t>アンテイテキ</t>
    </rPh>
    <rPh sb="268" eb="270">
      <t>ウンヨウ</t>
    </rPh>
    <rPh sb="273" eb="275">
      <t>ショウライ</t>
    </rPh>
    <rPh sb="276" eb="278">
      <t>ショウカン</t>
    </rPh>
    <rPh sb="278" eb="280">
      <t>ザイゲン</t>
    </rPh>
    <rPh sb="281" eb="283">
      <t>カクホ</t>
    </rPh>
    <rPh sb="284" eb="286">
      <t>ミコ</t>
    </rPh>
    <rPh sb="288" eb="290">
      <t>ジョウキョウ</t>
    </rPh>
    <rPh sb="299" eb="301">
      <t>シュウニュウ</t>
    </rPh>
    <rPh sb="301" eb="303">
      <t>ワリアイ</t>
    </rPh>
    <rPh sb="320" eb="322">
      <t>コテイ</t>
    </rPh>
    <rPh sb="322" eb="324">
      <t>カカク</t>
    </rPh>
    <rPh sb="324" eb="326">
      <t>カイトリ</t>
    </rPh>
    <rPh sb="326" eb="328">
      <t>セイド</t>
    </rPh>
    <rPh sb="329" eb="331">
      <t>チョウタツ</t>
    </rPh>
    <rPh sb="331" eb="333">
      <t>キカン</t>
    </rPh>
    <rPh sb="333" eb="335">
      <t>シュウリョウ</t>
    </rPh>
    <rPh sb="335" eb="336">
      <t>ゴ</t>
    </rPh>
    <rPh sb="337" eb="339">
      <t>カイトリ</t>
    </rPh>
    <rPh sb="339" eb="341">
      <t>タンカ</t>
    </rPh>
    <rPh sb="342" eb="344">
      <t>ゲラク</t>
    </rPh>
    <rPh sb="346" eb="348">
      <t>シュウニュウ</t>
    </rPh>
    <rPh sb="349" eb="350">
      <t>オオ</t>
    </rPh>
    <rPh sb="352" eb="354">
      <t>ゲンショウ</t>
    </rPh>
    <rPh sb="360" eb="361">
      <t>カカ</t>
    </rPh>
    <phoneticPr fontId="3"/>
  </si>
  <si>
    <t>現状において、経営の健全性及び効率性は確保されている。
市が管理する農業施設等の維持管理費の軽減に寄与しつつ、設備の経年劣化に対応するための分解整備（オーバーホール）等に備えた財源の確保を図る観点から、設備の点検及び長寿命化のための修繕を適切な時期に実施し、故障等のトラブルによる施設の停止をできる限り回避することで、さらなる経営の安定化を図る必要がある。
ＦＩＴ適用終了（Ｈ44）後の事業のあり方については、現時点で方針は定まっていないが、事業の廃止も含め検討することとしている。
今後、策定を検討している経営戦略のなかで、計画的かつ合理的な経営を行うための取組方針を明確にし、経営基盤の強化等に努める。</t>
    <rPh sb="0" eb="2">
      <t>ゲンジョウ</t>
    </rPh>
    <rPh sb="7" eb="9">
      <t>ケイエイ</t>
    </rPh>
    <rPh sb="10" eb="13">
      <t>ケンゼンセイ</t>
    </rPh>
    <rPh sb="13" eb="14">
      <t>オヨ</t>
    </rPh>
    <rPh sb="15" eb="17">
      <t>コウリツ</t>
    </rPh>
    <rPh sb="17" eb="18">
      <t>セイ</t>
    </rPh>
    <rPh sb="19" eb="21">
      <t>カクホ</t>
    </rPh>
    <rPh sb="29" eb="30">
      <t>シ</t>
    </rPh>
    <rPh sb="31" eb="33">
      <t>カンリ</t>
    </rPh>
    <rPh sb="35" eb="37">
      <t>ノウギョウ</t>
    </rPh>
    <rPh sb="37" eb="39">
      <t>シセツ</t>
    </rPh>
    <rPh sb="39" eb="40">
      <t>トウ</t>
    </rPh>
    <rPh sb="41" eb="43">
      <t>イジ</t>
    </rPh>
    <rPh sb="43" eb="46">
      <t>カンリヒ</t>
    </rPh>
    <rPh sb="47" eb="49">
      <t>ケイゲン</t>
    </rPh>
    <rPh sb="50" eb="52">
      <t>キヨ</t>
    </rPh>
    <rPh sb="56" eb="58">
      <t>セツビ</t>
    </rPh>
    <rPh sb="59" eb="61">
      <t>ケイネン</t>
    </rPh>
    <rPh sb="61" eb="63">
      <t>レッカ</t>
    </rPh>
    <rPh sb="64" eb="66">
      <t>タイオウ</t>
    </rPh>
    <rPh sb="71" eb="73">
      <t>ブンカイ</t>
    </rPh>
    <rPh sb="73" eb="75">
      <t>セイビ</t>
    </rPh>
    <rPh sb="84" eb="85">
      <t>トウ</t>
    </rPh>
    <rPh sb="86" eb="87">
      <t>ソナ</t>
    </rPh>
    <rPh sb="89" eb="91">
      <t>ザイゲン</t>
    </rPh>
    <rPh sb="92" eb="94">
      <t>カクホ</t>
    </rPh>
    <rPh sb="95" eb="96">
      <t>ハカ</t>
    </rPh>
    <rPh sb="97" eb="99">
      <t>カンテン</t>
    </rPh>
    <rPh sb="102" eb="104">
      <t>セツビ</t>
    </rPh>
    <rPh sb="105" eb="107">
      <t>テンケン</t>
    </rPh>
    <rPh sb="107" eb="108">
      <t>オヨ</t>
    </rPh>
    <rPh sb="109" eb="110">
      <t>チョウ</t>
    </rPh>
    <rPh sb="110" eb="113">
      <t>ジュミョウカ</t>
    </rPh>
    <rPh sb="117" eb="119">
      <t>シュウゼン</t>
    </rPh>
    <rPh sb="120" eb="122">
      <t>テキセツ</t>
    </rPh>
    <rPh sb="123" eb="125">
      <t>ジキ</t>
    </rPh>
    <rPh sb="126" eb="128">
      <t>ジッシ</t>
    </rPh>
    <rPh sb="130" eb="132">
      <t>コショウ</t>
    </rPh>
    <rPh sb="132" eb="133">
      <t>トウ</t>
    </rPh>
    <rPh sb="141" eb="143">
      <t>シセツ</t>
    </rPh>
    <rPh sb="144" eb="146">
      <t>テイシ</t>
    </rPh>
    <rPh sb="150" eb="151">
      <t>カギ</t>
    </rPh>
    <rPh sb="152" eb="154">
      <t>カイヒ</t>
    </rPh>
    <rPh sb="164" eb="166">
      <t>ケイエイ</t>
    </rPh>
    <rPh sb="167" eb="170">
      <t>アンテイカ</t>
    </rPh>
    <rPh sb="171" eb="172">
      <t>ハカ</t>
    </rPh>
    <rPh sb="173" eb="175">
      <t>ヒツヨウ</t>
    </rPh>
    <rPh sb="250" eb="252">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</si>
</sst>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378.8</c:v>
                </c:pt>
                <c:pt idx="2">
                  <c:v>250.8</c:v>
                </c:pt>
                <c:pt idx="3">
                  <c:v>218.8</c:v>
                </c:pt>
                <c:pt idx="4">
                  <c:v>200.1</c:v>
                </c:pt>
              </c:numCache>
            </c:numRef>
          </c:val>
        </c:ser>
        <c:dLbls>
          <c:showLegendKey val="0"/>
          <c:showVal val="0"/>
          <c:showCatName val="0"/>
          <c:showSerName val="0"/>
          <c:showPercent val="0"/>
          <c:showBubbleSize val="0"/>
        </c:dLbls>
        <c:gapWidth val="180"/>
        <c:overlap val="-90"/>
        <c:axId val="274441776"/>
        <c:axId val="27444216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74441776"/>
        <c:axId val="274442168"/>
      </c:lineChart>
      <c:catAx>
        <c:axId val="274441776"/>
        <c:scaling>
          <c:orientation val="minMax"/>
        </c:scaling>
        <c:delete val="0"/>
        <c:axPos val="b"/>
        <c:numFmt formatCode="ge" sourceLinked="1"/>
        <c:majorTickMark val="none"/>
        <c:minorTickMark val="none"/>
        <c:tickLblPos val="none"/>
        <c:crossAx val="274442168"/>
        <c:crosses val="autoZero"/>
        <c:auto val="0"/>
        <c:lblAlgn val="ctr"/>
        <c:lblOffset val="100"/>
        <c:noMultiLvlLbl val="1"/>
      </c:catAx>
      <c:valAx>
        <c:axId val="274442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4441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63586216"/>
        <c:axId val="20406240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63586216"/>
        <c:axId val="204062408"/>
      </c:lineChart>
      <c:catAx>
        <c:axId val="263586216"/>
        <c:scaling>
          <c:orientation val="minMax"/>
        </c:scaling>
        <c:delete val="0"/>
        <c:axPos val="b"/>
        <c:numFmt formatCode="ge" sourceLinked="1"/>
        <c:majorTickMark val="none"/>
        <c:minorTickMark val="none"/>
        <c:tickLblPos val="none"/>
        <c:crossAx val="204062408"/>
        <c:crosses val="autoZero"/>
        <c:auto val="0"/>
        <c:lblAlgn val="ctr"/>
        <c:lblOffset val="100"/>
        <c:noMultiLvlLbl val="1"/>
      </c:catAx>
      <c:valAx>
        <c:axId val="204062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3586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74.2</c:v>
                </c:pt>
                <c:pt idx="2">
                  <c:v>74.5</c:v>
                </c:pt>
                <c:pt idx="3">
                  <c:v>74.8</c:v>
                </c:pt>
                <c:pt idx="4">
                  <c:v>76.7</c:v>
                </c:pt>
              </c:numCache>
            </c:numRef>
          </c:val>
        </c:ser>
        <c:dLbls>
          <c:showLegendKey val="0"/>
          <c:showVal val="0"/>
          <c:showCatName val="0"/>
          <c:showSerName val="0"/>
          <c:showPercent val="0"/>
          <c:showBubbleSize val="0"/>
        </c:dLbls>
        <c:gapWidth val="180"/>
        <c:overlap val="-90"/>
        <c:axId val="201651848"/>
        <c:axId val="20406319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201651848"/>
        <c:axId val="204063192"/>
      </c:lineChart>
      <c:catAx>
        <c:axId val="201651848"/>
        <c:scaling>
          <c:orientation val="minMax"/>
        </c:scaling>
        <c:delete val="0"/>
        <c:axPos val="b"/>
        <c:numFmt formatCode="ge" sourceLinked="1"/>
        <c:majorTickMark val="none"/>
        <c:minorTickMark val="none"/>
        <c:tickLblPos val="none"/>
        <c:crossAx val="204063192"/>
        <c:crosses val="autoZero"/>
        <c:auto val="0"/>
        <c:lblAlgn val="ctr"/>
        <c:lblOffset val="100"/>
        <c:noMultiLvlLbl val="1"/>
      </c:catAx>
      <c:valAx>
        <c:axId val="20406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651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04063976"/>
        <c:axId val="3314526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204063976"/>
        <c:axId val="331452656"/>
      </c:lineChart>
      <c:catAx>
        <c:axId val="204063976"/>
        <c:scaling>
          <c:orientation val="minMax"/>
        </c:scaling>
        <c:delete val="0"/>
        <c:axPos val="b"/>
        <c:numFmt formatCode="ge" sourceLinked="1"/>
        <c:majorTickMark val="none"/>
        <c:minorTickMark val="none"/>
        <c:tickLblPos val="none"/>
        <c:crossAx val="331452656"/>
        <c:crosses val="autoZero"/>
        <c:auto val="0"/>
        <c:lblAlgn val="ctr"/>
        <c:lblOffset val="100"/>
        <c:noMultiLvlLbl val="1"/>
      </c:catAx>
      <c:valAx>
        <c:axId val="33145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06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423</c:v>
                </c:pt>
                <c:pt idx="2">
                  <c:v>208.1</c:v>
                </c:pt>
                <c:pt idx="3">
                  <c:v>201.5</c:v>
                </c:pt>
                <c:pt idx="4">
                  <c:v>244.8</c:v>
                </c:pt>
              </c:numCache>
            </c:numRef>
          </c:val>
        </c:ser>
        <c:dLbls>
          <c:showLegendKey val="0"/>
          <c:showVal val="0"/>
          <c:showCatName val="0"/>
          <c:showSerName val="0"/>
          <c:showPercent val="0"/>
          <c:showBubbleSize val="0"/>
        </c:dLbls>
        <c:gapWidth val="180"/>
        <c:overlap val="-90"/>
        <c:axId val="331453440"/>
        <c:axId val="33145383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331453440"/>
        <c:axId val="331453832"/>
      </c:lineChart>
      <c:catAx>
        <c:axId val="331453440"/>
        <c:scaling>
          <c:orientation val="minMax"/>
        </c:scaling>
        <c:delete val="0"/>
        <c:axPos val="b"/>
        <c:numFmt formatCode="ge" sourceLinked="1"/>
        <c:majorTickMark val="none"/>
        <c:minorTickMark val="none"/>
        <c:tickLblPos val="none"/>
        <c:crossAx val="331453832"/>
        <c:crosses val="autoZero"/>
        <c:auto val="0"/>
        <c:lblAlgn val="ctr"/>
        <c:lblOffset val="100"/>
        <c:noMultiLvlLbl val="1"/>
      </c:catAx>
      <c:valAx>
        <c:axId val="33145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14534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1639408"/>
        <c:axId val="2316398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39408"/>
        <c:axId val="231639800"/>
      </c:lineChart>
      <c:catAx>
        <c:axId val="231639408"/>
        <c:scaling>
          <c:orientation val="minMax"/>
        </c:scaling>
        <c:delete val="0"/>
        <c:axPos val="b"/>
        <c:numFmt formatCode="ge" sourceLinked="1"/>
        <c:majorTickMark val="none"/>
        <c:minorTickMark val="none"/>
        <c:tickLblPos val="none"/>
        <c:crossAx val="231639800"/>
        <c:crosses val="autoZero"/>
        <c:auto val="0"/>
        <c:lblAlgn val="ctr"/>
        <c:lblOffset val="100"/>
        <c:noMultiLvlLbl val="1"/>
      </c:catAx>
      <c:valAx>
        <c:axId val="23163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63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31640584"/>
        <c:axId val="23164097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231640584"/>
        <c:axId val="231640976"/>
      </c:lineChart>
      <c:catAx>
        <c:axId val="231640584"/>
        <c:scaling>
          <c:orientation val="minMax"/>
        </c:scaling>
        <c:delete val="0"/>
        <c:axPos val="b"/>
        <c:numFmt formatCode="ge" sourceLinked="1"/>
        <c:majorTickMark val="none"/>
        <c:minorTickMark val="none"/>
        <c:tickLblPos val="none"/>
        <c:crossAx val="231640976"/>
        <c:crosses val="autoZero"/>
        <c:auto val="0"/>
        <c:lblAlgn val="ctr"/>
        <c:lblOffset val="100"/>
        <c:noMultiLvlLbl val="1"/>
      </c:catAx>
      <c:valAx>
        <c:axId val="23164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64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6192240"/>
        <c:axId val="2061926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92240"/>
        <c:axId val="206192632"/>
      </c:lineChart>
      <c:catAx>
        <c:axId val="206192240"/>
        <c:scaling>
          <c:orientation val="minMax"/>
        </c:scaling>
        <c:delete val="0"/>
        <c:axPos val="b"/>
        <c:numFmt formatCode="ge" sourceLinked="1"/>
        <c:majorTickMark val="none"/>
        <c:minorTickMark val="none"/>
        <c:tickLblPos val="none"/>
        <c:crossAx val="206192632"/>
        <c:crosses val="autoZero"/>
        <c:auto val="0"/>
        <c:lblAlgn val="ctr"/>
        <c:lblOffset val="100"/>
        <c:noMultiLvlLbl val="1"/>
      </c:catAx>
      <c:valAx>
        <c:axId val="206192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9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6193416"/>
        <c:axId val="34181942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93416"/>
        <c:axId val="341819424"/>
      </c:lineChart>
      <c:catAx>
        <c:axId val="206193416"/>
        <c:scaling>
          <c:orientation val="minMax"/>
        </c:scaling>
        <c:delete val="0"/>
        <c:axPos val="b"/>
        <c:numFmt formatCode="ge" sourceLinked="1"/>
        <c:majorTickMark val="none"/>
        <c:minorTickMark val="none"/>
        <c:tickLblPos val="none"/>
        <c:crossAx val="341819424"/>
        <c:crosses val="autoZero"/>
        <c:auto val="0"/>
        <c:lblAlgn val="ctr"/>
        <c:lblOffset val="100"/>
        <c:noMultiLvlLbl val="1"/>
      </c:catAx>
      <c:valAx>
        <c:axId val="34181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9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1820208"/>
        <c:axId val="34182060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820208"/>
        <c:axId val="341820600"/>
      </c:lineChart>
      <c:catAx>
        <c:axId val="341820208"/>
        <c:scaling>
          <c:orientation val="minMax"/>
        </c:scaling>
        <c:delete val="0"/>
        <c:axPos val="b"/>
        <c:numFmt formatCode="ge" sourceLinked="1"/>
        <c:majorTickMark val="none"/>
        <c:minorTickMark val="none"/>
        <c:tickLblPos val="none"/>
        <c:crossAx val="341820600"/>
        <c:crosses val="autoZero"/>
        <c:auto val="0"/>
        <c:lblAlgn val="ctr"/>
        <c:lblOffset val="100"/>
        <c:noMultiLvlLbl val="1"/>
      </c:catAx>
      <c:valAx>
        <c:axId val="34182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82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03502904"/>
        <c:axId val="30350329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502904"/>
        <c:axId val="303503296"/>
      </c:lineChart>
      <c:catAx>
        <c:axId val="303502904"/>
        <c:scaling>
          <c:orientation val="minMax"/>
        </c:scaling>
        <c:delete val="0"/>
        <c:axPos val="b"/>
        <c:numFmt formatCode="ge" sourceLinked="1"/>
        <c:majorTickMark val="none"/>
        <c:minorTickMark val="none"/>
        <c:tickLblPos val="none"/>
        <c:crossAx val="303503296"/>
        <c:crosses val="autoZero"/>
        <c:auto val="0"/>
        <c:lblAlgn val="ctr"/>
        <c:lblOffset val="100"/>
        <c:noMultiLvlLbl val="1"/>
      </c:catAx>
      <c:valAx>
        <c:axId val="30350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502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463.9</c:v>
                </c:pt>
                <c:pt idx="2">
                  <c:v>1229.9000000000001</c:v>
                </c:pt>
                <c:pt idx="3">
                  <c:v>1231.2</c:v>
                </c:pt>
                <c:pt idx="4">
                  <c:v>1447</c:v>
                </c:pt>
              </c:numCache>
            </c:numRef>
          </c:val>
        </c:ser>
        <c:dLbls>
          <c:showLegendKey val="0"/>
          <c:showVal val="0"/>
          <c:showCatName val="0"/>
          <c:showSerName val="0"/>
          <c:showPercent val="0"/>
          <c:showBubbleSize val="0"/>
        </c:dLbls>
        <c:gapWidth val="180"/>
        <c:overlap val="-90"/>
        <c:axId val="274442560"/>
        <c:axId val="27403623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74442560"/>
        <c:axId val="274036232"/>
      </c:lineChart>
      <c:catAx>
        <c:axId val="274442560"/>
        <c:scaling>
          <c:orientation val="minMax"/>
        </c:scaling>
        <c:delete val="0"/>
        <c:axPos val="b"/>
        <c:numFmt formatCode="ge" sourceLinked="1"/>
        <c:majorTickMark val="none"/>
        <c:minorTickMark val="none"/>
        <c:tickLblPos val="none"/>
        <c:crossAx val="274036232"/>
        <c:crosses val="autoZero"/>
        <c:auto val="0"/>
        <c:lblAlgn val="ctr"/>
        <c:lblOffset val="100"/>
        <c:noMultiLvlLbl val="1"/>
      </c:catAx>
      <c:valAx>
        <c:axId val="274036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444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03503688"/>
        <c:axId val="30350408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503688"/>
        <c:axId val="303504080"/>
      </c:lineChart>
      <c:catAx>
        <c:axId val="303503688"/>
        <c:scaling>
          <c:orientation val="minMax"/>
        </c:scaling>
        <c:delete val="0"/>
        <c:axPos val="b"/>
        <c:numFmt formatCode="ge" sourceLinked="1"/>
        <c:majorTickMark val="none"/>
        <c:minorTickMark val="none"/>
        <c:tickLblPos val="none"/>
        <c:crossAx val="303504080"/>
        <c:crosses val="autoZero"/>
        <c:auto val="0"/>
        <c:lblAlgn val="ctr"/>
        <c:lblOffset val="100"/>
        <c:noMultiLvlLbl val="1"/>
      </c:catAx>
      <c:valAx>
        <c:axId val="30350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50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244520"/>
        <c:axId val="33024491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244520"/>
        <c:axId val="330244912"/>
      </c:lineChart>
      <c:catAx>
        <c:axId val="330244520"/>
        <c:scaling>
          <c:orientation val="minMax"/>
        </c:scaling>
        <c:delete val="0"/>
        <c:axPos val="b"/>
        <c:numFmt formatCode="ge" sourceLinked="1"/>
        <c:majorTickMark val="none"/>
        <c:minorTickMark val="none"/>
        <c:tickLblPos val="none"/>
        <c:crossAx val="330244912"/>
        <c:crosses val="autoZero"/>
        <c:auto val="0"/>
        <c:lblAlgn val="ctr"/>
        <c:lblOffset val="100"/>
        <c:noMultiLvlLbl val="1"/>
      </c:catAx>
      <c:valAx>
        <c:axId val="33024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244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0245696"/>
        <c:axId val="33262220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245696"/>
        <c:axId val="332622208"/>
      </c:lineChart>
      <c:catAx>
        <c:axId val="330245696"/>
        <c:scaling>
          <c:orientation val="minMax"/>
        </c:scaling>
        <c:delete val="0"/>
        <c:axPos val="b"/>
        <c:numFmt formatCode="ge" sourceLinked="1"/>
        <c:majorTickMark val="none"/>
        <c:minorTickMark val="none"/>
        <c:tickLblPos val="none"/>
        <c:crossAx val="332622208"/>
        <c:crosses val="autoZero"/>
        <c:auto val="0"/>
        <c:lblAlgn val="ctr"/>
        <c:lblOffset val="100"/>
        <c:noMultiLvlLbl val="1"/>
      </c:catAx>
      <c:valAx>
        <c:axId val="33262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24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2622992"/>
        <c:axId val="33262338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622992"/>
        <c:axId val="332623384"/>
      </c:lineChart>
      <c:catAx>
        <c:axId val="332622992"/>
        <c:scaling>
          <c:orientation val="minMax"/>
        </c:scaling>
        <c:delete val="0"/>
        <c:axPos val="b"/>
        <c:numFmt formatCode="ge" sourceLinked="1"/>
        <c:majorTickMark val="none"/>
        <c:minorTickMark val="none"/>
        <c:tickLblPos val="none"/>
        <c:crossAx val="332623384"/>
        <c:crosses val="autoZero"/>
        <c:auto val="0"/>
        <c:lblAlgn val="ctr"/>
        <c:lblOffset val="100"/>
        <c:noMultiLvlLbl val="1"/>
      </c:catAx>
      <c:valAx>
        <c:axId val="33262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62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6635328"/>
        <c:axId val="27663572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635328"/>
        <c:axId val="276635720"/>
      </c:lineChart>
      <c:catAx>
        <c:axId val="276635328"/>
        <c:scaling>
          <c:orientation val="minMax"/>
        </c:scaling>
        <c:delete val="0"/>
        <c:axPos val="b"/>
        <c:numFmt formatCode="ge" sourceLinked="1"/>
        <c:majorTickMark val="none"/>
        <c:minorTickMark val="none"/>
        <c:tickLblPos val="none"/>
        <c:crossAx val="276635720"/>
        <c:crosses val="autoZero"/>
        <c:auto val="0"/>
        <c:lblAlgn val="ctr"/>
        <c:lblOffset val="100"/>
        <c:noMultiLvlLbl val="1"/>
      </c:catAx>
      <c:valAx>
        <c:axId val="276635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6353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6636504"/>
        <c:axId val="27663689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636504"/>
        <c:axId val="276636896"/>
      </c:lineChart>
      <c:catAx>
        <c:axId val="276636504"/>
        <c:scaling>
          <c:orientation val="minMax"/>
        </c:scaling>
        <c:delete val="0"/>
        <c:axPos val="b"/>
        <c:numFmt formatCode="ge" sourceLinked="1"/>
        <c:majorTickMark val="none"/>
        <c:minorTickMark val="none"/>
        <c:tickLblPos val="none"/>
        <c:crossAx val="276636896"/>
        <c:crosses val="autoZero"/>
        <c:auto val="0"/>
        <c:lblAlgn val="ctr"/>
        <c:lblOffset val="100"/>
        <c:noMultiLvlLbl val="1"/>
      </c:catAx>
      <c:valAx>
        <c:axId val="27663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63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9534160"/>
        <c:axId val="19953455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534160"/>
        <c:axId val="199534552"/>
      </c:lineChart>
      <c:catAx>
        <c:axId val="199534160"/>
        <c:scaling>
          <c:orientation val="minMax"/>
        </c:scaling>
        <c:delete val="0"/>
        <c:axPos val="b"/>
        <c:numFmt formatCode="ge" sourceLinked="1"/>
        <c:majorTickMark val="none"/>
        <c:minorTickMark val="none"/>
        <c:tickLblPos val="none"/>
        <c:crossAx val="199534552"/>
        <c:crosses val="autoZero"/>
        <c:auto val="0"/>
        <c:lblAlgn val="ctr"/>
        <c:lblOffset val="100"/>
        <c:noMultiLvlLbl val="1"/>
      </c:catAx>
      <c:valAx>
        <c:axId val="199534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53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9535336"/>
        <c:axId val="36228805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535336"/>
        <c:axId val="362288056"/>
      </c:lineChart>
      <c:catAx>
        <c:axId val="199535336"/>
        <c:scaling>
          <c:orientation val="minMax"/>
        </c:scaling>
        <c:delete val="0"/>
        <c:axPos val="b"/>
        <c:numFmt formatCode="ge" sourceLinked="1"/>
        <c:majorTickMark val="none"/>
        <c:minorTickMark val="none"/>
        <c:tickLblPos val="none"/>
        <c:crossAx val="362288056"/>
        <c:crosses val="autoZero"/>
        <c:auto val="0"/>
        <c:lblAlgn val="ctr"/>
        <c:lblOffset val="100"/>
        <c:noMultiLvlLbl val="1"/>
      </c:catAx>
      <c:valAx>
        <c:axId val="362288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535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2288840"/>
        <c:axId val="36228923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288840"/>
        <c:axId val="362289232"/>
      </c:lineChart>
      <c:catAx>
        <c:axId val="362288840"/>
        <c:scaling>
          <c:orientation val="minMax"/>
        </c:scaling>
        <c:delete val="0"/>
        <c:axPos val="b"/>
        <c:numFmt formatCode="ge" sourceLinked="1"/>
        <c:majorTickMark val="none"/>
        <c:minorTickMark val="none"/>
        <c:tickLblPos val="none"/>
        <c:crossAx val="362289232"/>
        <c:crosses val="autoZero"/>
        <c:auto val="0"/>
        <c:lblAlgn val="ctr"/>
        <c:lblOffset val="100"/>
        <c:noMultiLvlLbl val="1"/>
      </c:catAx>
      <c:valAx>
        <c:axId val="36228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288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6144984"/>
        <c:axId val="27614537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144984"/>
        <c:axId val="276145376"/>
      </c:lineChart>
      <c:catAx>
        <c:axId val="276144984"/>
        <c:scaling>
          <c:orientation val="minMax"/>
        </c:scaling>
        <c:delete val="0"/>
        <c:axPos val="b"/>
        <c:numFmt formatCode="ge" sourceLinked="1"/>
        <c:majorTickMark val="none"/>
        <c:minorTickMark val="none"/>
        <c:tickLblPos val="none"/>
        <c:crossAx val="276145376"/>
        <c:crosses val="autoZero"/>
        <c:auto val="0"/>
        <c:lblAlgn val="ctr"/>
        <c:lblOffset val="100"/>
        <c:noMultiLvlLbl val="1"/>
      </c:catAx>
      <c:valAx>
        <c:axId val="27614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14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4037016"/>
        <c:axId val="27403740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4037016"/>
        <c:axId val="274037408"/>
      </c:lineChart>
      <c:catAx>
        <c:axId val="274037016"/>
        <c:scaling>
          <c:orientation val="minMax"/>
        </c:scaling>
        <c:delete val="0"/>
        <c:axPos val="b"/>
        <c:numFmt formatCode="ge" sourceLinked="1"/>
        <c:majorTickMark val="none"/>
        <c:minorTickMark val="none"/>
        <c:tickLblPos val="none"/>
        <c:crossAx val="274037408"/>
        <c:crosses val="autoZero"/>
        <c:auto val="0"/>
        <c:lblAlgn val="ctr"/>
        <c:lblOffset val="100"/>
        <c:noMultiLvlLbl val="1"/>
      </c:catAx>
      <c:valAx>
        <c:axId val="27403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4037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6146160"/>
        <c:axId val="2761465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146160"/>
        <c:axId val="276146552"/>
      </c:lineChart>
      <c:catAx>
        <c:axId val="276146160"/>
        <c:scaling>
          <c:orientation val="minMax"/>
        </c:scaling>
        <c:delete val="0"/>
        <c:axPos val="b"/>
        <c:numFmt formatCode="ge" sourceLinked="1"/>
        <c:majorTickMark val="none"/>
        <c:minorTickMark val="none"/>
        <c:tickLblPos val="none"/>
        <c:crossAx val="276146552"/>
        <c:crosses val="autoZero"/>
        <c:auto val="0"/>
        <c:lblAlgn val="ctr"/>
        <c:lblOffset val="100"/>
        <c:noMultiLvlLbl val="1"/>
      </c:catAx>
      <c:valAx>
        <c:axId val="27614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614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3706.9</c:v>
                </c:pt>
                <c:pt idx="2">
                  <c:v>11025.9</c:v>
                </c:pt>
                <c:pt idx="3">
                  <c:v>13012.3</c:v>
                </c:pt>
                <c:pt idx="4">
                  <c:v>14230.2</c:v>
                </c:pt>
              </c:numCache>
            </c:numRef>
          </c:val>
        </c:ser>
        <c:dLbls>
          <c:showLegendKey val="0"/>
          <c:showVal val="0"/>
          <c:showCatName val="0"/>
          <c:showSerName val="0"/>
          <c:showPercent val="0"/>
          <c:showBubbleSize val="0"/>
        </c:dLbls>
        <c:gapWidth val="180"/>
        <c:overlap val="-90"/>
        <c:axId val="244568672"/>
        <c:axId val="24456906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244568672"/>
        <c:axId val="244569064"/>
      </c:lineChart>
      <c:catAx>
        <c:axId val="244568672"/>
        <c:scaling>
          <c:orientation val="minMax"/>
        </c:scaling>
        <c:delete val="0"/>
        <c:axPos val="b"/>
        <c:numFmt formatCode="ge" sourceLinked="1"/>
        <c:majorTickMark val="none"/>
        <c:minorTickMark val="none"/>
        <c:tickLblPos val="none"/>
        <c:crossAx val="244569064"/>
        <c:crosses val="autoZero"/>
        <c:auto val="0"/>
        <c:lblAlgn val="ctr"/>
        <c:lblOffset val="100"/>
        <c:noMultiLvlLbl val="1"/>
      </c:catAx>
      <c:valAx>
        <c:axId val="24456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56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56228</c:v>
                </c:pt>
                <c:pt idx="2">
                  <c:v>89288</c:v>
                </c:pt>
                <c:pt idx="3">
                  <c:v>83644</c:v>
                </c:pt>
                <c:pt idx="4">
                  <c:v>79570</c:v>
                </c:pt>
              </c:numCache>
            </c:numRef>
          </c:val>
        </c:ser>
        <c:dLbls>
          <c:showLegendKey val="0"/>
          <c:showVal val="0"/>
          <c:showCatName val="0"/>
          <c:showSerName val="0"/>
          <c:showPercent val="0"/>
          <c:showBubbleSize val="0"/>
        </c:dLbls>
        <c:gapWidth val="180"/>
        <c:overlap val="-90"/>
        <c:axId val="244569848"/>
        <c:axId val="24457024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44569848"/>
        <c:axId val="244570240"/>
      </c:lineChart>
      <c:catAx>
        <c:axId val="244569848"/>
        <c:scaling>
          <c:orientation val="minMax"/>
        </c:scaling>
        <c:delete val="0"/>
        <c:axPos val="b"/>
        <c:numFmt formatCode="ge" sourceLinked="1"/>
        <c:majorTickMark val="none"/>
        <c:minorTickMark val="none"/>
        <c:tickLblPos val="none"/>
        <c:crossAx val="244570240"/>
        <c:crosses val="autoZero"/>
        <c:auto val="0"/>
        <c:lblAlgn val="ctr"/>
        <c:lblOffset val="100"/>
        <c:noMultiLvlLbl val="1"/>
      </c:catAx>
      <c:valAx>
        <c:axId val="2445702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56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74.2</c:v>
                </c:pt>
                <c:pt idx="2">
                  <c:v>74.5</c:v>
                </c:pt>
                <c:pt idx="3">
                  <c:v>74.8</c:v>
                </c:pt>
                <c:pt idx="4">
                  <c:v>76.7</c:v>
                </c:pt>
              </c:numCache>
            </c:numRef>
          </c:val>
        </c:ser>
        <c:dLbls>
          <c:showLegendKey val="0"/>
          <c:showVal val="0"/>
          <c:showCatName val="0"/>
          <c:showSerName val="0"/>
          <c:showPercent val="0"/>
          <c:showBubbleSize val="0"/>
        </c:dLbls>
        <c:gapWidth val="180"/>
        <c:overlap val="-90"/>
        <c:axId val="201652240"/>
        <c:axId val="20165263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01652240"/>
        <c:axId val="201652632"/>
      </c:lineChart>
      <c:catAx>
        <c:axId val="201652240"/>
        <c:scaling>
          <c:orientation val="minMax"/>
        </c:scaling>
        <c:delete val="0"/>
        <c:axPos val="b"/>
        <c:numFmt formatCode="ge" sourceLinked="1"/>
        <c:majorTickMark val="none"/>
        <c:minorTickMark val="none"/>
        <c:tickLblPos val="none"/>
        <c:crossAx val="201652632"/>
        <c:crosses val="autoZero"/>
        <c:auto val="0"/>
        <c:lblAlgn val="ctr"/>
        <c:lblOffset val="100"/>
        <c:noMultiLvlLbl val="1"/>
      </c:catAx>
      <c:valAx>
        <c:axId val="201652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65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68853240"/>
        <c:axId val="36885363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368853240"/>
        <c:axId val="368853632"/>
      </c:lineChart>
      <c:catAx>
        <c:axId val="368853240"/>
        <c:scaling>
          <c:orientation val="minMax"/>
        </c:scaling>
        <c:delete val="0"/>
        <c:axPos val="b"/>
        <c:numFmt formatCode="ge" sourceLinked="1"/>
        <c:majorTickMark val="none"/>
        <c:minorTickMark val="none"/>
        <c:tickLblPos val="none"/>
        <c:crossAx val="368853632"/>
        <c:crosses val="autoZero"/>
        <c:auto val="0"/>
        <c:lblAlgn val="ctr"/>
        <c:lblOffset val="100"/>
        <c:noMultiLvlLbl val="1"/>
      </c:catAx>
      <c:valAx>
        <c:axId val="36885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53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423</c:v>
                </c:pt>
                <c:pt idx="2">
                  <c:v>208.1</c:v>
                </c:pt>
                <c:pt idx="3">
                  <c:v>201.5</c:v>
                </c:pt>
                <c:pt idx="4">
                  <c:v>244.8</c:v>
                </c:pt>
              </c:numCache>
            </c:numRef>
          </c:val>
        </c:ser>
        <c:dLbls>
          <c:showLegendKey val="0"/>
          <c:showVal val="0"/>
          <c:showCatName val="0"/>
          <c:showSerName val="0"/>
          <c:showPercent val="0"/>
          <c:showBubbleSize val="0"/>
        </c:dLbls>
        <c:gapWidth val="180"/>
        <c:overlap val="-90"/>
        <c:axId val="368854416"/>
        <c:axId val="36885480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368854416"/>
        <c:axId val="368854808"/>
      </c:lineChart>
      <c:catAx>
        <c:axId val="368854416"/>
        <c:scaling>
          <c:orientation val="minMax"/>
        </c:scaling>
        <c:delete val="0"/>
        <c:axPos val="b"/>
        <c:numFmt formatCode="ge" sourceLinked="1"/>
        <c:majorTickMark val="none"/>
        <c:minorTickMark val="none"/>
        <c:tickLblPos val="none"/>
        <c:crossAx val="368854808"/>
        <c:crosses val="autoZero"/>
        <c:auto val="0"/>
        <c:lblAlgn val="ctr"/>
        <c:lblOffset val="100"/>
        <c:noMultiLvlLbl val="1"/>
      </c:catAx>
      <c:valAx>
        <c:axId val="36885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63585040"/>
        <c:axId val="26358543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585040"/>
        <c:axId val="263585432"/>
      </c:lineChart>
      <c:catAx>
        <c:axId val="263585040"/>
        <c:scaling>
          <c:orientation val="minMax"/>
        </c:scaling>
        <c:delete val="0"/>
        <c:axPos val="b"/>
        <c:numFmt formatCode="ge" sourceLinked="1"/>
        <c:majorTickMark val="none"/>
        <c:minorTickMark val="none"/>
        <c:tickLblPos val="none"/>
        <c:crossAx val="263585432"/>
        <c:crosses val="autoZero"/>
        <c:auto val="0"/>
        <c:lblAlgn val="ctr"/>
        <c:lblOffset val="100"/>
        <c:noMultiLvlLbl val="1"/>
      </c:catAx>
      <c:valAx>
        <c:axId val="26358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635850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4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4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4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4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4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49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49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49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49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49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49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500"/>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501"/>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502"/>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503"/>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504"/>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505"/>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506"/>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507"/>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508"/>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509"/>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510"/>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511"/>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512"/>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513"/>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514"/>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515"/>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516"/>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517"/>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518"/>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519"/>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52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52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52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52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52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52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52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52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52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52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530"/>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531"/>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532"/>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533"/>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534"/>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535"/>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53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富山県　黒部市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法非適用</v>
      </c>
      <c r="C3" s="169"/>
      <c r="D3" s="169"/>
      <c r="E3" s="169"/>
      <c r="F3" s="169" t="str">
        <f>データ!J6</f>
        <v>電気事業</v>
      </c>
      <c r="G3" s="169"/>
      <c r="H3" s="169"/>
      <c r="I3" s="169"/>
      <c r="J3" s="170" t="str">
        <f>データ!K6</f>
        <v>該当数値なし</v>
      </c>
      <c r="K3" s="170"/>
      <c r="L3" s="170"/>
      <c r="M3" s="170"/>
      <c r="N3" s="171">
        <f>データ!L6</f>
        <v>1</v>
      </c>
      <c r="O3" s="171"/>
      <c r="P3" s="171"/>
      <c r="Q3" s="172"/>
      <c r="R3" s="1"/>
      <c r="S3" s="173" t="s">
        <v>8</v>
      </c>
      <c r="T3" s="174"/>
      <c r="U3" s="174"/>
      <c r="V3" s="174"/>
      <c r="W3" s="174"/>
      <c r="X3" s="174"/>
      <c r="Y3" s="174"/>
      <c r="Z3" s="174"/>
      <c r="AA3" s="174"/>
      <c r="AB3" s="174"/>
      <c r="AC3" s="174"/>
      <c r="AD3" s="174"/>
      <c r="AE3" s="174"/>
      <c r="AF3" s="174"/>
      <c r="AG3" s="174"/>
      <c r="AH3" s="175"/>
      <c r="AI3" s="1"/>
      <c r="AJ3" s="1"/>
      <c r="AK3" s="108" t="s">
        <v>172</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t="str">
        <f>データ!N6</f>
        <v>-</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125</v>
      </c>
      <c r="C7" s="164"/>
      <c r="D7" s="164"/>
      <c r="E7" s="164"/>
      <c r="F7" s="165" t="s">
        <v>125</v>
      </c>
      <c r="G7" s="165"/>
      <c r="H7" s="165"/>
      <c r="I7" s="165"/>
      <c r="J7" s="166" t="str">
        <f>データ!S6</f>
        <v>無</v>
      </c>
      <c r="K7" s="166"/>
      <c r="L7" s="166"/>
      <c r="M7" s="166"/>
      <c r="N7" s="165" t="s">
        <v>127</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f>データ!W6</f>
        <v>5067</v>
      </c>
      <c r="I12" s="147"/>
      <c r="J12" s="146">
        <f>データ!X6</f>
        <v>5090</v>
      </c>
      <c r="K12" s="147"/>
      <c r="L12" s="146">
        <f>データ!Y6</f>
        <v>5109</v>
      </c>
      <c r="M12" s="147"/>
      <c r="N12" s="148">
        <f>データ!Z6</f>
        <v>5256</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25</v>
      </c>
      <c r="C16" s="130"/>
      <c r="D16" s="130"/>
      <c r="E16" s="131"/>
      <c r="F16" s="142" t="str">
        <f>データ!AP6</f>
        <v>-</v>
      </c>
      <c r="G16" s="142"/>
      <c r="H16" s="142">
        <f>データ!AQ6</f>
        <v>5067</v>
      </c>
      <c r="I16" s="142"/>
      <c r="J16" s="142">
        <f>データ!AR6</f>
        <v>5090</v>
      </c>
      <c r="K16" s="142"/>
      <c r="L16" s="142">
        <f>データ!AS6</f>
        <v>5109</v>
      </c>
      <c r="M16" s="142"/>
      <c r="N16" s="134">
        <f>データ!AT6</f>
        <v>5256</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149416</v>
      </c>
      <c r="J19" s="132"/>
      <c r="K19" s="132"/>
      <c r="L19" s="132">
        <f>データ!AW6</f>
        <v>149416</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customHeight="1"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174</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fpZRNlZq46j6GJBhrnSYet4i7kj8rhDXldYgSXI5HUmzqBwjX6jTd51yhVFACSjJ0Qivq281c/c5yZlwG1O2QA==" saltValue="FGbrAG344FlDVoe82JzG1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topLeftCell="FS1" zoomScaleNormal="100" workbookViewId="0">
      <selection activeCell="GI7" sqref="GI7"/>
    </sheetView>
  </sheetViews>
  <sheetFormatPr defaultColWidth="9"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c r="A6" s="46" t="s">
        <v>113</v>
      </c>
      <c r="B6" s="64" t="str">
        <f>B7</f>
        <v>2015</v>
      </c>
      <c r="C6" s="64" t="str">
        <f t="shared" ref="C6:AW6" si="6">C7</f>
        <v>162078</v>
      </c>
      <c r="D6" s="64" t="str">
        <f t="shared" si="6"/>
        <v>47</v>
      </c>
      <c r="E6" s="64" t="str">
        <f t="shared" si="6"/>
        <v>04</v>
      </c>
      <c r="F6" s="64" t="str">
        <f t="shared" si="6"/>
        <v>0</v>
      </c>
      <c r="G6" s="64" t="str">
        <f t="shared" si="6"/>
        <v>000</v>
      </c>
      <c r="H6" s="64" t="str">
        <f t="shared" si="6"/>
        <v>富山県　黒部市</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平成44年8月31日　宮野用水発電所</v>
      </c>
      <c r="R6" s="68" t="str">
        <f t="shared" si="6"/>
        <v>平成44年8月31日　宮野用水発電所</v>
      </c>
      <c r="S6" s="64" t="str">
        <f t="shared" si="6"/>
        <v>無</v>
      </c>
      <c r="T6" s="68" t="str">
        <f t="shared" si="6"/>
        <v>北陸電力株式会社</v>
      </c>
      <c r="U6" s="65" t="str">
        <f t="shared" si="6"/>
        <v>-</v>
      </c>
      <c r="V6" s="66" t="str">
        <f>V7</f>
        <v>-</v>
      </c>
      <c r="W6" s="66">
        <f t="shared" si="6"/>
        <v>5067</v>
      </c>
      <c r="X6" s="66">
        <f t="shared" si="6"/>
        <v>5090</v>
      </c>
      <c r="Y6" s="66">
        <f t="shared" si="6"/>
        <v>5109</v>
      </c>
      <c r="Z6" s="66">
        <f t="shared" si="6"/>
        <v>5256</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f t="shared" si="6"/>
        <v>5067</v>
      </c>
      <c r="AR6" s="66">
        <f t="shared" si="6"/>
        <v>5090</v>
      </c>
      <c r="AS6" s="66">
        <f t="shared" si="6"/>
        <v>5109</v>
      </c>
      <c r="AT6" s="66">
        <f t="shared" si="6"/>
        <v>5256</v>
      </c>
      <c r="AU6" s="66" t="str">
        <f t="shared" si="6"/>
        <v>-</v>
      </c>
      <c r="AV6" s="66">
        <f t="shared" si="6"/>
        <v>149416</v>
      </c>
      <c r="AW6" s="66">
        <f t="shared" si="6"/>
        <v>149416</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125</v>
      </c>
      <c r="S7" s="79" t="s">
        <v>126</v>
      </c>
      <c r="T7" s="78" t="s">
        <v>127</v>
      </c>
      <c r="U7" s="75" t="s">
        <v>124</v>
      </c>
      <c r="V7" s="77" t="s">
        <v>124</v>
      </c>
      <c r="W7" s="77">
        <v>5067</v>
      </c>
      <c r="X7" s="77">
        <v>5090</v>
      </c>
      <c r="Y7" s="77">
        <v>5109</v>
      </c>
      <c r="Z7" s="77">
        <v>5256</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t="s">
        <v>124</v>
      </c>
      <c r="AQ7" s="77">
        <v>5067</v>
      </c>
      <c r="AR7" s="77">
        <v>5090</v>
      </c>
      <c r="AS7" s="77">
        <v>5109</v>
      </c>
      <c r="AT7" s="77">
        <v>5256</v>
      </c>
      <c r="AU7" s="77" t="s">
        <v>124</v>
      </c>
      <c r="AV7" s="77">
        <v>149416</v>
      </c>
      <c r="AW7" s="77">
        <v>149416</v>
      </c>
      <c r="AX7" s="80" t="s">
        <v>124</v>
      </c>
      <c r="AY7" s="80">
        <v>378.8</v>
      </c>
      <c r="AZ7" s="80">
        <v>250.8</v>
      </c>
      <c r="BA7" s="80">
        <v>218.8</v>
      </c>
      <c r="BB7" s="80">
        <v>200.1</v>
      </c>
      <c r="BC7" s="80" t="s">
        <v>124</v>
      </c>
      <c r="BD7" s="80">
        <v>180.2</v>
      </c>
      <c r="BE7" s="80">
        <v>164.5</v>
      </c>
      <c r="BF7" s="80">
        <v>124.7</v>
      </c>
      <c r="BG7" s="80">
        <v>118.8</v>
      </c>
      <c r="BH7" s="80">
        <v>100</v>
      </c>
      <c r="BI7" s="80" t="s">
        <v>124</v>
      </c>
      <c r="BJ7" s="80">
        <v>463.9</v>
      </c>
      <c r="BK7" s="80">
        <v>1229.9000000000001</v>
      </c>
      <c r="BL7" s="80">
        <v>1231.2</v>
      </c>
      <c r="BM7" s="80">
        <v>1447</v>
      </c>
      <c r="BN7" s="80" t="s">
        <v>124</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v>3706.9</v>
      </c>
      <c r="CG7" s="80">
        <v>11025.9</v>
      </c>
      <c r="CH7" s="80">
        <v>13012.3</v>
      </c>
      <c r="CI7" s="80">
        <v>14230.2</v>
      </c>
      <c r="CJ7" s="80" t="s">
        <v>124</v>
      </c>
      <c r="CK7" s="80">
        <v>7095.7</v>
      </c>
      <c r="CL7" s="80">
        <v>11717.4</v>
      </c>
      <c r="CM7" s="80">
        <v>17642.5</v>
      </c>
      <c r="CN7" s="80">
        <v>18815.8</v>
      </c>
      <c r="CO7" s="77" t="s">
        <v>124</v>
      </c>
      <c r="CP7" s="77">
        <v>56228</v>
      </c>
      <c r="CQ7" s="77">
        <v>89288</v>
      </c>
      <c r="CR7" s="77">
        <v>83644</v>
      </c>
      <c r="CS7" s="77">
        <v>79570</v>
      </c>
      <c r="CT7" s="77" t="s">
        <v>124</v>
      </c>
      <c r="CU7" s="77">
        <v>120361</v>
      </c>
      <c r="CV7" s="77">
        <v>108538</v>
      </c>
      <c r="CW7" s="77">
        <v>58539</v>
      </c>
      <c r="CX7" s="77">
        <v>37685</v>
      </c>
      <c r="CY7" s="77">
        <v>780</v>
      </c>
      <c r="CZ7" s="80" t="s">
        <v>124</v>
      </c>
      <c r="DA7" s="80">
        <v>74.2</v>
      </c>
      <c r="DB7" s="80">
        <v>74.5</v>
      </c>
      <c r="DC7" s="80">
        <v>74.8</v>
      </c>
      <c r="DD7" s="80">
        <v>76.7</v>
      </c>
      <c r="DE7" s="80" t="s">
        <v>124</v>
      </c>
      <c r="DF7" s="80">
        <v>42.7</v>
      </c>
      <c r="DG7" s="80">
        <v>38.5</v>
      </c>
      <c r="DH7" s="80">
        <v>37.700000000000003</v>
      </c>
      <c r="DI7" s="80">
        <v>33.9</v>
      </c>
      <c r="DJ7" s="80" t="s">
        <v>124</v>
      </c>
      <c r="DK7" s="80">
        <v>0</v>
      </c>
      <c r="DL7" s="80">
        <v>0</v>
      </c>
      <c r="DM7" s="80">
        <v>0</v>
      </c>
      <c r="DN7" s="80">
        <v>0</v>
      </c>
      <c r="DO7" s="80" t="s">
        <v>124</v>
      </c>
      <c r="DP7" s="80">
        <v>23.7</v>
      </c>
      <c r="DQ7" s="80">
        <v>21.6</v>
      </c>
      <c r="DR7" s="80">
        <v>13.7</v>
      </c>
      <c r="DS7" s="80">
        <v>16.3</v>
      </c>
      <c r="DT7" s="80" t="s">
        <v>124</v>
      </c>
      <c r="DU7" s="80">
        <v>423</v>
      </c>
      <c r="DV7" s="80">
        <v>208.1</v>
      </c>
      <c r="DW7" s="80">
        <v>201.5</v>
      </c>
      <c r="DX7" s="80">
        <v>244.8</v>
      </c>
      <c r="DY7" s="80" t="s">
        <v>124</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100</v>
      </c>
      <c r="EP7" s="80">
        <v>100</v>
      </c>
      <c r="EQ7" s="80">
        <v>100</v>
      </c>
      <c r="ER7" s="80">
        <v>100</v>
      </c>
      <c r="ES7" s="80" t="s">
        <v>124</v>
      </c>
      <c r="ET7" s="80">
        <v>22.1</v>
      </c>
      <c r="EU7" s="80">
        <v>55.5</v>
      </c>
      <c r="EV7" s="80">
        <v>70.2</v>
      </c>
      <c r="EW7" s="80">
        <v>72.7</v>
      </c>
      <c r="EX7" s="77">
        <v>780</v>
      </c>
      <c r="EY7" s="80" t="s">
        <v>124</v>
      </c>
      <c r="EZ7" s="80">
        <v>74.2</v>
      </c>
      <c r="FA7" s="80">
        <v>74.5</v>
      </c>
      <c r="FB7" s="80">
        <v>74.8</v>
      </c>
      <c r="FC7" s="80">
        <v>76.7</v>
      </c>
      <c r="FD7" s="80" t="s">
        <v>124</v>
      </c>
      <c r="FE7" s="80">
        <v>67.5</v>
      </c>
      <c r="FF7" s="80">
        <v>64</v>
      </c>
      <c r="FG7" s="80">
        <v>56.1</v>
      </c>
      <c r="FH7" s="80">
        <v>61.8</v>
      </c>
      <c r="FI7" s="80" t="s">
        <v>124</v>
      </c>
      <c r="FJ7" s="80">
        <v>0</v>
      </c>
      <c r="FK7" s="80">
        <v>0</v>
      </c>
      <c r="FL7" s="80">
        <v>0</v>
      </c>
      <c r="FM7" s="80">
        <v>0</v>
      </c>
      <c r="FN7" s="80" t="s">
        <v>124</v>
      </c>
      <c r="FO7" s="80">
        <v>29.2</v>
      </c>
      <c r="FP7" s="80">
        <v>22.1</v>
      </c>
      <c r="FQ7" s="80">
        <v>16.7</v>
      </c>
      <c r="FR7" s="80">
        <v>8.6999999999999993</v>
      </c>
      <c r="FS7" s="80" t="s">
        <v>124</v>
      </c>
      <c r="FT7" s="80">
        <v>423</v>
      </c>
      <c r="FU7" s="80">
        <v>208.1</v>
      </c>
      <c r="FV7" s="80">
        <v>201.5</v>
      </c>
      <c r="FW7" s="80">
        <v>244.8</v>
      </c>
      <c r="FX7" s="80" t="s">
        <v>124</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v>100</v>
      </c>
      <c r="GO7" s="80">
        <v>100</v>
      </c>
      <c r="GP7" s="80">
        <v>100</v>
      </c>
      <c r="GQ7" s="80">
        <v>100</v>
      </c>
      <c r="GR7" s="80" t="s">
        <v>124</v>
      </c>
      <c r="GS7" s="80">
        <v>37.700000000000003</v>
      </c>
      <c r="GT7" s="80">
        <v>56.2</v>
      </c>
      <c r="GU7" s="80">
        <v>58.4</v>
      </c>
      <c r="GV7" s="80">
        <v>80.599999999999994</v>
      </c>
      <c r="GW7" s="77" t="s">
        <v>124</v>
      </c>
      <c r="GX7" s="80" t="s">
        <v>124</v>
      </c>
      <c r="GY7" s="80" t="s">
        <v>124</v>
      </c>
      <c r="GZ7" s="80" t="s">
        <v>124</v>
      </c>
      <c r="HA7" s="80" t="s">
        <v>124</v>
      </c>
      <c r="HB7" s="80" t="s">
        <v>124</v>
      </c>
      <c r="HC7" s="80" t="s">
        <v>124</v>
      </c>
      <c r="HD7" s="80">
        <v>51.6</v>
      </c>
      <c r="HE7" s="80">
        <v>49.8</v>
      </c>
      <c r="HF7" s="80">
        <v>50.3</v>
      </c>
      <c r="HG7" s="80">
        <v>47.9</v>
      </c>
      <c r="HH7" s="80" t="s">
        <v>124</v>
      </c>
      <c r="HI7" s="80" t="s">
        <v>124</v>
      </c>
      <c r="HJ7" s="80" t="s">
        <v>124</v>
      </c>
      <c r="HK7" s="80" t="s">
        <v>124</v>
      </c>
      <c r="HL7" s="80" t="s">
        <v>124</v>
      </c>
      <c r="HM7" s="80" t="s">
        <v>124</v>
      </c>
      <c r="HN7" s="80">
        <v>8.5</v>
      </c>
      <c r="HO7" s="80">
        <v>11.5</v>
      </c>
      <c r="HP7" s="80">
        <v>5.2</v>
      </c>
      <c r="HQ7" s="80">
        <v>13</v>
      </c>
      <c r="HR7" s="80" t="s">
        <v>124</v>
      </c>
      <c r="HS7" s="80" t="s">
        <v>124</v>
      </c>
      <c r="HT7" s="80" t="s">
        <v>124</v>
      </c>
      <c r="HU7" s="80" t="s">
        <v>124</v>
      </c>
      <c r="HV7" s="80" t="s">
        <v>124</v>
      </c>
      <c r="HW7" s="80" t="s">
        <v>124</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t="s">
        <v>124</v>
      </c>
      <c r="JC7" s="80">
        <v>19.2</v>
      </c>
      <c r="JD7" s="80">
        <v>19.600000000000001</v>
      </c>
      <c r="JE7" s="80">
        <v>18.5</v>
      </c>
      <c r="JF7" s="80">
        <v>16.100000000000001</v>
      </c>
      <c r="JG7" s="80" t="s">
        <v>124</v>
      </c>
      <c r="JH7" s="80" t="s">
        <v>124</v>
      </c>
      <c r="JI7" s="80" t="s">
        <v>124</v>
      </c>
      <c r="JJ7" s="80" t="s">
        <v>124</v>
      </c>
      <c r="JK7" s="80" t="s">
        <v>124</v>
      </c>
      <c r="JL7" s="80" t="s">
        <v>124</v>
      </c>
      <c r="JM7" s="80">
        <v>44.6</v>
      </c>
      <c r="JN7" s="80">
        <v>42.6</v>
      </c>
      <c r="JO7" s="80">
        <v>43.7</v>
      </c>
      <c r="JP7" s="80">
        <v>45.4</v>
      </c>
      <c r="JQ7" s="80" t="s">
        <v>124</v>
      </c>
      <c r="JR7" s="80" t="s">
        <v>124</v>
      </c>
      <c r="JS7" s="80" t="s">
        <v>124</v>
      </c>
      <c r="JT7" s="80" t="s">
        <v>124</v>
      </c>
      <c r="JU7" s="80" t="s">
        <v>124</v>
      </c>
      <c r="JV7" s="80" t="s">
        <v>124</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v>1</v>
      </c>
      <c r="MV7" s="80">
        <v>1</v>
      </c>
      <c r="MW7" s="80">
        <v>1</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（最大出力合計780kW）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（最大出力合計780kW）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f>AY7</f>
        <v>378.8</v>
      </c>
      <c r="AZ11" s="92">
        <f>AZ7</f>
        <v>250.8</v>
      </c>
      <c r="BA11" s="92">
        <f>BA7</f>
        <v>218.8</v>
      </c>
      <c r="BB11" s="92">
        <f>BB7</f>
        <v>200.1</v>
      </c>
      <c r="BC11" s="81"/>
      <c r="BD11" s="81"/>
      <c r="BE11" s="81"/>
      <c r="BF11" s="81"/>
      <c r="BG11" s="81"/>
      <c r="BH11" s="91" t="s">
        <v>137</v>
      </c>
      <c r="BI11" s="92" t="str">
        <f>BI7</f>
        <v>-</v>
      </c>
      <c r="BJ11" s="92">
        <f>BJ7</f>
        <v>463.9</v>
      </c>
      <c r="BK11" s="92">
        <f>BK7</f>
        <v>1229.9000000000001</v>
      </c>
      <c r="BL11" s="92">
        <f>BL7</f>
        <v>1231.2</v>
      </c>
      <c r="BM11" s="92">
        <f>BM7</f>
        <v>1447</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138</v>
      </c>
      <c r="CE11" s="92" t="str">
        <f>CE7</f>
        <v>-</v>
      </c>
      <c r="CF11" s="92">
        <f>CF7</f>
        <v>3706.9</v>
      </c>
      <c r="CG11" s="92">
        <f>CG7</f>
        <v>11025.9</v>
      </c>
      <c r="CH11" s="92">
        <f>CH7</f>
        <v>13012.3</v>
      </c>
      <c r="CI11" s="92">
        <f>CI7</f>
        <v>14230.2</v>
      </c>
      <c r="CJ11" s="81"/>
      <c r="CK11" s="81"/>
      <c r="CL11" s="81"/>
      <c r="CM11" s="81"/>
      <c r="CN11" s="91" t="s">
        <v>137</v>
      </c>
      <c r="CO11" s="93" t="str">
        <f>CO7</f>
        <v>-</v>
      </c>
      <c r="CP11" s="93">
        <f>CP7</f>
        <v>56228</v>
      </c>
      <c r="CQ11" s="93">
        <f>CQ7</f>
        <v>89288</v>
      </c>
      <c r="CR11" s="93">
        <f>CR7</f>
        <v>83644</v>
      </c>
      <c r="CS11" s="93">
        <f>CS7</f>
        <v>79570</v>
      </c>
      <c r="CT11" s="81"/>
      <c r="CU11" s="81"/>
      <c r="CV11" s="81"/>
      <c r="CW11" s="81"/>
      <c r="CX11" s="81"/>
      <c r="CY11" s="91" t="s">
        <v>137</v>
      </c>
      <c r="CZ11" s="92" t="str">
        <f>CZ7</f>
        <v>-</v>
      </c>
      <c r="DA11" s="92">
        <f>DA7</f>
        <v>74.2</v>
      </c>
      <c r="DB11" s="92">
        <f>DB7</f>
        <v>74.5</v>
      </c>
      <c r="DC11" s="92">
        <f>DC7</f>
        <v>74.8</v>
      </c>
      <c r="DD11" s="92">
        <f>DD7</f>
        <v>76.7</v>
      </c>
      <c r="DE11" s="81"/>
      <c r="DF11" s="81"/>
      <c r="DG11" s="81"/>
      <c r="DH11" s="81"/>
      <c r="DI11" s="91" t="s">
        <v>137</v>
      </c>
      <c r="DJ11" s="92" t="str">
        <f>DJ7</f>
        <v>-</v>
      </c>
      <c r="DK11" s="92">
        <f>DK7</f>
        <v>0</v>
      </c>
      <c r="DL11" s="92">
        <f>DL7</f>
        <v>0</v>
      </c>
      <c r="DM11" s="92">
        <f>DM7</f>
        <v>0</v>
      </c>
      <c r="DN11" s="92">
        <f>DN7</f>
        <v>0</v>
      </c>
      <c r="DO11" s="81"/>
      <c r="DP11" s="81"/>
      <c r="DQ11" s="81"/>
      <c r="DR11" s="81"/>
      <c r="DS11" s="91" t="s">
        <v>137</v>
      </c>
      <c r="DT11" s="92" t="str">
        <f>DT7</f>
        <v>-</v>
      </c>
      <c r="DU11" s="92">
        <f>DU7</f>
        <v>423</v>
      </c>
      <c r="DV11" s="92">
        <f>DV7</f>
        <v>208.1</v>
      </c>
      <c r="DW11" s="92">
        <f>DW7</f>
        <v>201.5</v>
      </c>
      <c r="DX11" s="92">
        <f>DX7</f>
        <v>244.8</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100</v>
      </c>
      <c r="EP11" s="92">
        <f>EP7</f>
        <v>100</v>
      </c>
      <c r="EQ11" s="92">
        <f>EQ7</f>
        <v>100</v>
      </c>
      <c r="ER11" s="92">
        <f>ER7</f>
        <v>100</v>
      </c>
      <c r="ES11" s="81"/>
      <c r="ET11" s="81"/>
      <c r="EU11" s="81"/>
      <c r="EV11" s="81"/>
      <c r="EW11" s="81"/>
      <c r="EX11" s="91" t="s">
        <v>137</v>
      </c>
      <c r="EY11" s="92" t="str">
        <f>EY7</f>
        <v>-</v>
      </c>
      <c r="EZ11" s="92">
        <f>EZ7</f>
        <v>74.2</v>
      </c>
      <c r="FA11" s="92">
        <f>FA7</f>
        <v>74.5</v>
      </c>
      <c r="FB11" s="92">
        <f>FB7</f>
        <v>74.8</v>
      </c>
      <c r="FC11" s="92">
        <f>FC7</f>
        <v>76.7</v>
      </c>
      <c r="FD11" s="81"/>
      <c r="FE11" s="81"/>
      <c r="FF11" s="81"/>
      <c r="FG11" s="81"/>
      <c r="FH11" s="91" t="s">
        <v>139</v>
      </c>
      <c r="FI11" s="92" t="str">
        <f>FI7</f>
        <v>-</v>
      </c>
      <c r="FJ11" s="92">
        <f>FJ7</f>
        <v>0</v>
      </c>
      <c r="FK11" s="92">
        <f>FK7</f>
        <v>0</v>
      </c>
      <c r="FL11" s="92">
        <f>FL7</f>
        <v>0</v>
      </c>
      <c r="FM11" s="92">
        <f>FM7</f>
        <v>0</v>
      </c>
      <c r="FN11" s="81"/>
      <c r="FO11" s="81"/>
      <c r="FP11" s="81"/>
      <c r="FQ11" s="81"/>
      <c r="FR11" s="91" t="s">
        <v>137</v>
      </c>
      <c r="FS11" s="92" t="str">
        <f>FS7</f>
        <v>-</v>
      </c>
      <c r="FT11" s="92">
        <f>FT7</f>
        <v>423</v>
      </c>
      <c r="FU11" s="92">
        <f>FU7</f>
        <v>208.1</v>
      </c>
      <c r="FV11" s="92">
        <f>FV7</f>
        <v>201.5</v>
      </c>
      <c r="FW11" s="92">
        <f>FW7</f>
        <v>244.8</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f>GN7</f>
        <v>100</v>
      </c>
      <c r="GO11" s="92">
        <f>GO7</f>
        <v>100</v>
      </c>
      <c r="GP11" s="92">
        <f>GP7</f>
        <v>100</v>
      </c>
      <c r="GQ11" s="92">
        <f>GQ7</f>
        <v>100</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140</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t="str">
        <f>BC7</f>
        <v>-</v>
      </c>
      <c r="AY12" s="92">
        <f>BD7</f>
        <v>180.2</v>
      </c>
      <c r="AZ12" s="92">
        <f>BE7</f>
        <v>164.5</v>
      </c>
      <c r="BA12" s="92">
        <f>BF7</f>
        <v>124.7</v>
      </c>
      <c r="BB12" s="92">
        <f>BG7</f>
        <v>118.8</v>
      </c>
      <c r="BC12" s="81"/>
      <c r="BD12" s="81"/>
      <c r="BE12" s="81"/>
      <c r="BF12" s="81"/>
      <c r="BG12" s="81"/>
      <c r="BH12" s="91" t="s">
        <v>141</v>
      </c>
      <c r="BI12" s="92" t="str">
        <f>BN7</f>
        <v>-</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t="str">
        <f>CJ7</f>
        <v>-</v>
      </c>
      <c r="CF12" s="92">
        <f>CK7</f>
        <v>7095.7</v>
      </c>
      <c r="CG12" s="92">
        <f>CL7</f>
        <v>11717.4</v>
      </c>
      <c r="CH12" s="92">
        <f>CM7</f>
        <v>17642.5</v>
      </c>
      <c r="CI12" s="92">
        <f>CN7</f>
        <v>18815.8</v>
      </c>
      <c r="CJ12" s="81"/>
      <c r="CK12" s="81"/>
      <c r="CL12" s="81"/>
      <c r="CM12" s="81"/>
      <c r="CN12" s="91" t="s">
        <v>141</v>
      </c>
      <c r="CO12" s="93" t="str">
        <f>CT7</f>
        <v>-</v>
      </c>
      <c r="CP12" s="93">
        <f>CU7</f>
        <v>120361</v>
      </c>
      <c r="CQ12" s="93">
        <f>CV7</f>
        <v>108538</v>
      </c>
      <c r="CR12" s="93">
        <f>CW7</f>
        <v>58539</v>
      </c>
      <c r="CS12" s="93">
        <f>CX7</f>
        <v>37685</v>
      </c>
      <c r="CT12" s="81"/>
      <c r="CU12" s="81"/>
      <c r="CV12" s="81"/>
      <c r="CW12" s="81"/>
      <c r="CX12" s="81"/>
      <c r="CY12" s="91" t="s">
        <v>141</v>
      </c>
      <c r="CZ12" s="92" t="str">
        <f>DE7</f>
        <v>-</v>
      </c>
      <c r="DA12" s="92">
        <f>DF7</f>
        <v>42.7</v>
      </c>
      <c r="DB12" s="92">
        <f>DG7</f>
        <v>38.5</v>
      </c>
      <c r="DC12" s="92">
        <f>DH7</f>
        <v>37.700000000000003</v>
      </c>
      <c r="DD12" s="92">
        <f>DI7</f>
        <v>33.9</v>
      </c>
      <c r="DE12" s="81"/>
      <c r="DF12" s="81"/>
      <c r="DG12" s="81"/>
      <c r="DH12" s="81"/>
      <c r="DI12" s="91" t="s">
        <v>141</v>
      </c>
      <c r="DJ12" s="92" t="str">
        <f>DO7</f>
        <v>-</v>
      </c>
      <c r="DK12" s="92">
        <f>DP7</f>
        <v>23.7</v>
      </c>
      <c r="DL12" s="92">
        <f>DQ7</f>
        <v>21.6</v>
      </c>
      <c r="DM12" s="92">
        <f>DR7</f>
        <v>13.7</v>
      </c>
      <c r="DN12" s="92">
        <f>DS7</f>
        <v>16.3</v>
      </c>
      <c r="DO12" s="81"/>
      <c r="DP12" s="81"/>
      <c r="DQ12" s="81"/>
      <c r="DR12" s="81"/>
      <c r="DS12" s="91" t="s">
        <v>141</v>
      </c>
      <c r="DT12" s="92" t="str">
        <f>DY7</f>
        <v>-</v>
      </c>
      <c r="DU12" s="92">
        <f>DZ7</f>
        <v>126.1</v>
      </c>
      <c r="DV12" s="92">
        <f>EA7</f>
        <v>102.5</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141</v>
      </c>
      <c r="EN12" s="92" t="str">
        <f>ES7</f>
        <v>-</v>
      </c>
      <c r="EO12" s="92">
        <f>ET7</f>
        <v>22.1</v>
      </c>
      <c r="EP12" s="92">
        <f>EU7</f>
        <v>55.5</v>
      </c>
      <c r="EQ12" s="92">
        <f>EV7</f>
        <v>70.2</v>
      </c>
      <c r="ER12" s="92">
        <f>EW7</f>
        <v>72.7</v>
      </c>
      <c r="ES12" s="81"/>
      <c r="ET12" s="81"/>
      <c r="EU12" s="81"/>
      <c r="EV12" s="81"/>
      <c r="EW12" s="81"/>
      <c r="EX12" s="91" t="s">
        <v>141</v>
      </c>
      <c r="EY12" s="92" t="str">
        <f>IF($EY$8,FD7,"-")</f>
        <v>-</v>
      </c>
      <c r="EZ12" s="92">
        <f>IF($EY$8,FE7,"-")</f>
        <v>67.5</v>
      </c>
      <c r="FA12" s="92">
        <f>IF($EY$8,FF7,"-")</f>
        <v>64</v>
      </c>
      <c r="FB12" s="92">
        <f>IF($EY$8,FG7,"-")</f>
        <v>56.1</v>
      </c>
      <c r="FC12" s="92">
        <f>IF($EY$8,FH7,"-")</f>
        <v>61.8</v>
      </c>
      <c r="FD12" s="81"/>
      <c r="FE12" s="81"/>
      <c r="FF12" s="81"/>
      <c r="FG12" s="81"/>
      <c r="FH12" s="91" t="s">
        <v>141</v>
      </c>
      <c r="FI12" s="92" t="str">
        <f>IF($FI$8,FN7,"-")</f>
        <v>-</v>
      </c>
      <c r="FJ12" s="92">
        <f>IF($FI$8,FO7,"-")</f>
        <v>29.2</v>
      </c>
      <c r="FK12" s="92">
        <f>IF($FI$8,FP7,"-")</f>
        <v>22.1</v>
      </c>
      <c r="FL12" s="92">
        <f>IF($FI$8,FQ7,"-")</f>
        <v>16.7</v>
      </c>
      <c r="FM12" s="92">
        <f>IF($FI$8,FR7,"-")</f>
        <v>8.6999999999999993</v>
      </c>
      <c r="FN12" s="81"/>
      <c r="FO12" s="81"/>
      <c r="FP12" s="81"/>
      <c r="FQ12" s="81"/>
      <c r="FR12" s="91" t="s">
        <v>141</v>
      </c>
      <c r="FS12" s="92" t="str">
        <f>IF($FS$8,FX7,"-")</f>
        <v>-</v>
      </c>
      <c r="FT12" s="92">
        <f>IF($FS$8,FY7,"-")</f>
        <v>362.4</v>
      </c>
      <c r="FU12" s="92">
        <f>IF($FS$8,FZ7,"-")</f>
        <v>279.2</v>
      </c>
      <c r="FV12" s="92">
        <f>IF($FS$8,GA7,"-")</f>
        <v>333.7</v>
      </c>
      <c r="FW12" s="92">
        <f>IF($FS$8,GB7,"-")</f>
        <v>334.6</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f>IF($GM$8,GS7,"-")</f>
        <v>37.700000000000003</v>
      </c>
      <c r="GO12" s="92">
        <f>IF($GM$8,GT7,"-")</f>
        <v>56.2</v>
      </c>
      <c r="GP12" s="92">
        <f>IF($GM$8,GU7,"-")</f>
        <v>58.4</v>
      </c>
      <c r="GQ12" s="92">
        <f>IF($GM$8,GV7,"-")</f>
        <v>80.599999999999994</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202" t="s">
        <v>144</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145</v>
      </c>
      <c r="C15" s="192"/>
      <c r="D15" s="97"/>
      <c r="E15" s="94">
        <v>1</v>
      </c>
      <c r="F15" s="192" t="s">
        <v>146</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148</v>
      </c>
      <c r="C16" s="192"/>
      <c r="D16" s="97"/>
      <c r="E16" s="94">
        <f>E15+1</f>
        <v>2</v>
      </c>
      <c r="F16" s="192" t="s">
        <v>149</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150</v>
      </c>
      <c r="C17" s="192"/>
      <c r="D17" s="97"/>
      <c r="E17" s="94">
        <f t="shared" ref="E17" si="8">E16+1</f>
        <v>3</v>
      </c>
      <c r="F17" s="192" t="s">
        <v>151</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t="e">
        <f>IF(AX7="-",NA(),AX7)</f>
        <v>#N/A</v>
      </c>
      <c r="AY17" s="102">
        <f t="shared" ref="AY17:BB17" si="9">IF(AY7="-",NA(),AY7)</f>
        <v>378.8</v>
      </c>
      <c r="AZ17" s="102">
        <f t="shared" si="9"/>
        <v>250.8</v>
      </c>
      <c r="BA17" s="102">
        <f t="shared" si="9"/>
        <v>218.8</v>
      </c>
      <c r="BB17" s="102">
        <f t="shared" si="9"/>
        <v>200.1</v>
      </c>
      <c r="BC17" s="97"/>
      <c r="BD17" s="97"/>
      <c r="BE17" s="97"/>
      <c r="BF17" s="97"/>
      <c r="BG17" s="97"/>
      <c r="BH17" s="101" t="s">
        <v>152</v>
      </c>
      <c r="BI17" s="102" t="e">
        <f>IF(BI7="-",NA(),BI7)</f>
        <v>#N/A</v>
      </c>
      <c r="BJ17" s="102">
        <f t="shared" ref="BJ17:BM17" si="10">IF(BJ7="-",NA(),BJ7)</f>
        <v>463.9</v>
      </c>
      <c r="BK17" s="102">
        <f t="shared" si="10"/>
        <v>1229.9000000000001</v>
      </c>
      <c r="BL17" s="102">
        <f t="shared" si="10"/>
        <v>1231.2</v>
      </c>
      <c r="BM17" s="102">
        <f t="shared" si="10"/>
        <v>1447</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t="e">
        <f>IF(CE7="-",NA(),CE7)</f>
        <v>#N/A</v>
      </c>
      <c r="CF17" s="102">
        <f t="shared" ref="CF17:CI17" si="12">IF(CF7="-",NA(),CF7)</f>
        <v>3706.9</v>
      </c>
      <c r="CG17" s="102">
        <f t="shared" si="12"/>
        <v>11025.9</v>
      </c>
      <c r="CH17" s="102">
        <f t="shared" si="12"/>
        <v>13012.3</v>
      </c>
      <c r="CI17" s="102">
        <f t="shared" si="12"/>
        <v>14230.2</v>
      </c>
      <c r="CJ17" s="97"/>
      <c r="CK17" s="97"/>
      <c r="CL17" s="97"/>
      <c r="CM17" s="97"/>
      <c r="CN17" s="101" t="s">
        <v>152</v>
      </c>
      <c r="CO17" s="103" t="e">
        <f>IF(CO7="-",NA(),CO7)</f>
        <v>#N/A</v>
      </c>
      <c r="CP17" s="103">
        <f t="shared" ref="CP17:CS17" si="13">IF(CP7="-",NA(),CP7)</f>
        <v>56228</v>
      </c>
      <c r="CQ17" s="103">
        <f t="shared" si="13"/>
        <v>89288</v>
      </c>
      <c r="CR17" s="103">
        <f t="shared" si="13"/>
        <v>83644</v>
      </c>
      <c r="CS17" s="103">
        <f t="shared" si="13"/>
        <v>79570</v>
      </c>
      <c r="CT17" s="97"/>
      <c r="CU17" s="97"/>
      <c r="CV17" s="97"/>
      <c r="CW17" s="97"/>
      <c r="CX17" s="97"/>
      <c r="CY17" s="101" t="s">
        <v>152</v>
      </c>
      <c r="CZ17" s="102" t="e">
        <f>IF(CZ7="-",NA(),CZ7)</f>
        <v>#N/A</v>
      </c>
      <c r="DA17" s="102">
        <f t="shared" ref="DA17:DD17" si="14">IF(DA7="-",NA(),DA7)</f>
        <v>74.2</v>
      </c>
      <c r="DB17" s="102">
        <f t="shared" si="14"/>
        <v>74.5</v>
      </c>
      <c r="DC17" s="102">
        <f t="shared" si="14"/>
        <v>74.8</v>
      </c>
      <c r="DD17" s="102">
        <f t="shared" si="14"/>
        <v>76.7</v>
      </c>
      <c r="DE17" s="97"/>
      <c r="DF17" s="97"/>
      <c r="DG17" s="97"/>
      <c r="DH17" s="97"/>
      <c r="DI17" s="101" t="s">
        <v>152</v>
      </c>
      <c r="DJ17" s="102" t="e">
        <f>IF(DJ7="-",NA(),DJ7)</f>
        <v>#N/A</v>
      </c>
      <c r="DK17" s="102">
        <f t="shared" ref="DK17:DN17" si="15">IF(DK7="-",NA(),DK7)</f>
        <v>0</v>
      </c>
      <c r="DL17" s="102">
        <f t="shared" si="15"/>
        <v>0</v>
      </c>
      <c r="DM17" s="102">
        <f t="shared" si="15"/>
        <v>0</v>
      </c>
      <c r="DN17" s="102">
        <f t="shared" si="15"/>
        <v>0</v>
      </c>
      <c r="DO17" s="97"/>
      <c r="DP17" s="97"/>
      <c r="DQ17" s="97"/>
      <c r="DR17" s="97"/>
      <c r="DS17" s="101" t="s">
        <v>152</v>
      </c>
      <c r="DT17" s="102" t="e">
        <f>IF(DT7="-",NA(),DT7)</f>
        <v>#N/A</v>
      </c>
      <c r="DU17" s="102">
        <f t="shared" ref="DU17:DX17" si="16">IF(DU7="-",NA(),DU7)</f>
        <v>423</v>
      </c>
      <c r="DV17" s="102">
        <f t="shared" si="16"/>
        <v>208.1</v>
      </c>
      <c r="DW17" s="102">
        <f t="shared" si="16"/>
        <v>201.5</v>
      </c>
      <c r="DX17" s="102">
        <f t="shared" si="16"/>
        <v>244.8</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f t="shared" ref="EO17:ER17" si="18">IF(EO7="-",NA(),EO7)</f>
        <v>100</v>
      </c>
      <c r="EP17" s="102">
        <f t="shared" si="18"/>
        <v>100</v>
      </c>
      <c r="EQ17" s="102">
        <f t="shared" si="18"/>
        <v>100</v>
      </c>
      <c r="ER17" s="102">
        <f t="shared" si="18"/>
        <v>100</v>
      </c>
      <c r="ES17" s="97"/>
      <c r="ET17" s="97"/>
      <c r="EU17" s="97"/>
      <c r="EV17" s="97"/>
      <c r="EW17" s="97"/>
      <c r="EX17" s="101" t="s">
        <v>152</v>
      </c>
      <c r="EY17" s="102" t="e">
        <f>IF(EY7="-",NA(),EY7)</f>
        <v>#N/A</v>
      </c>
      <c r="EZ17" s="102">
        <f t="shared" ref="EZ17:FC17" si="19">IF(EZ7="-",NA(),EZ7)</f>
        <v>74.2</v>
      </c>
      <c r="FA17" s="102">
        <f t="shared" si="19"/>
        <v>74.5</v>
      </c>
      <c r="FB17" s="102">
        <f t="shared" si="19"/>
        <v>74.8</v>
      </c>
      <c r="FC17" s="102">
        <f t="shared" si="19"/>
        <v>76.7</v>
      </c>
      <c r="FD17" s="97"/>
      <c r="FE17" s="97"/>
      <c r="FF17" s="97"/>
      <c r="FG17" s="97"/>
      <c r="FH17" s="101" t="s">
        <v>152</v>
      </c>
      <c r="FI17" s="102" t="e">
        <f>IF(FI7="-",NA(),FI7)</f>
        <v>#N/A</v>
      </c>
      <c r="FJ17" s="102">
        <f t="shared" ref="FJ17:FM17" si="20">IF(FJ7="-",NA(),FJ7)</f>
        <v>0</v>
      </c>
      <c r="FK17" s="102">
        <f t="shared" si="20"/>
        <v>0</v>
      </c>
      <c r="FL17" s="102">
        <f t="shared" si="20"/>
        <v>0</v>
      </c>
      <c r="FM17" s="102">
        <f t="shared" si="20"/>
        <v>0</v>
      </c>
      <c r="FN17" s="97"/>
      <c r="FO17" s="97"/>
      <c r="FP17" s="97"/>
      <c r="FQ17" s="97"/>
      <c r="FR17" s="101" t="s">
        <v>152</v>
      </c>
      <c r="FS17" s="102" t="e">
        <f>IF(FS7="-",NA(),FS7)</f>
        <v>#N/A</v>
      </c>
      <c r="FT17" s="102">
        <f t="shared" ref="FT17:FW17" si="21">IF(FT7="-",NA(),FT7)</f>
        <v>423</v>
      </c>
      <c r="FU17" s="102">
        <f t="shared" si="21"/>
        <v>208.1</v>
      </c>
      <c r="FV17" s="102">
        <f t="shared" si="21"/>
        <v>201.5</v>
      </c>
      <c r="FW17" s="102">
        <f t="shared" si="21"/>
        <v>244.8</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f t="shared" ref="GN17:GQ17" si="23">IF(GN7="-",NA(),GN7)</f>
        <v>100</v>
      </c>
      <c r="GO17" s="102">
        <f t="shared" si="23"/>
        <v>100</v>
      </c>
      <c r="GP17" s="102">
        <f t="shared" si="23"/>
        <v>100</v>
      </c>
      <c r="GQ17" s="102">
        <f t="shared" si="23"/>
        <v>100</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153</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t="e">
        <f>IF(BC7="-",NA(),BC7)</f>
        <v>#N/A</v>
      </c>
      <c r="AY18" s="102">
        <f t="shared" ref="AY18:BB18" si="39">IF(BD7="-",NA(),BD7)</f>
        <v>180.2</v>
      </c>
      <c r="AZ18" s="102">
        <f t="shared" si="39"/>
        <v>164.5</v>
      </c>
      <c r="BA18" s="102">
        <f t="shared" si="39"/>
        <v>124.7</v>
      </c>
      <c r="BB18" s="102">
        <f t="shared" si="39"/>
        <v>118.8</v>
      </c>
      <c r="BC18" s="97"/>
      <c r="BD18" s="97"/>
      <c r="BE18" s="97"/>
      <c r="BF18" s="97"/>
      <c r="BG18" s="97"/>
      <c r="BH18" s="101" t="s">
        <v>154</v>
      </c>
      <c r="BI18" s="102" t="e">
        <f>IF(BN7="-",NA(),BN7)</f>
        <v>#N/A</v>
      </c>
      <c r="BJ18" s="102">
        <f t="shared" ref="BJ18:BM18" si="40">IF(BO7="-",NA(),BO7)</f>
        <v>296.2</v>
      </c>
      <c r="BK18" s="102">
        <f t="shared" si="40"/>
        <v>366.9</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t="e">
        <f>IF(CJ7="-",NA(),CJ7)</f>
        <v>#N/A</v>
      </c>
      <c r="CF18" s="102">
        <f t="shared" ref="CF18:CI18" si="42">IF(CK7="-",NA(),CK7)</f>
        <v>7095.7</v>
      </c>
      <c r="CG18" s="102">
        <f t="shared" si="42"/>
        <v>11717.4</v>
      </c>
      <c r="CH18" s="102">
        <f t="shared" si="42"/>
        <v>17642.5</v>
      </c>
      <c r="CI18" s="102">
        <f t="shared" si="42"/>
        <v>18815.8</v>
      </c>
      <c r="CJ18" s="97"/>
      <c r="CK18" s="97"/>
      <c r="CL18" s="97"/>
      <c r="CM18" s="97"/>
      <c r="CN18" s="101" t="s">
        <v>154</v>
      </c>
      <c r="CO18" s="103" t="e">
        <f>IF(CT7="-",NA(),CT7)</f>
        <v>#N/A</v>
      </c>
      <c r="CP18" s="103">
        <f t="shared" ref="CP18:CS18" si="43">IF(CU7="-",NA(),CU7)</f>
        <v>120361</v>
      </c>
      <c r="CQ18" s="103">
        <f t="shared" si="43"/>
        <v>108538</v>
      </c>
      <c r="CR18" s="103">
        <f t="shared" si="43"/>
        <v>58539</v>
      </c>
      <c r="CS18" s="103">
        <f t="shared" si="43"/>
        <v>37685</v>
      </c>
      <c r="CT18" s="97"/>
      <c r="CU18" s="97"/>
      <c r="CV18" s="97"/>
      <c r="CW18" s="97"/>
      <c r="CX18" s="97"/>
      <c r="CY18" s="101" t="s">
        <v>154</v>
      </c>
      <c r="CZ18" s="102" t="e">
        <f>IF(DE7="-",NA(),DE7)</f>
        <v>#N/A</v>
      </c>
      <c r="DA18" s="102">
        <f t="shared" ref="DA18:DD18" si="44">IF(DF7="-",NA(),DF7)</f>
        <v>42.7</v>
      </c>
      <c r="DB18" s="102">
        <f t="shared" si="44"/>
        <v>38.5</v>
      </c>
      <c r="DC18" s="102">
        <f t="shared" si="44"/>
        <v>37.700000000000003</v>
      </c>
      <c r="DD18" s="102">
        <f t="shared" si="44"/>
        <v>33.9</v>
      </c>
      <c r="DE18" s="97"/>
      <c r="DF18" s="97"/>
      <c r="DG18" s="97"/>
      <c r="DH18" s="97"/>
      <c r="DI18" s="101" t="s">
        <v>154</v>
      </c>
      <c r="DJ18" s="102" t="e">
        <f>IF(DO7="-",NA(),DO7)</f>
        <v>#N/A</v>
      </c>
      <c r="DK18" s="102">
        <f t="shared" ref="DK18:DN18" si="45">IF(DP7="-",NA(),DP7)</f>
        <v>23.7</v>
      </c>
      <c r="DL18" s="102">
        <f t="shared" si="45"/>
        <v>21.6</v>
      </c>
      <c r="DM18" s="102">
        <f t="shared" si="45"/>
        <v>13.7</v>
      </c>
      <c r="DN18" s="102">
        <f t="shared" si="45"/>
        <v>16.3</v>
      </c>
      <c r="DO18" s="97"/>
      <c r="DP18" s="97"/>
      <c r="DQ18" s="97"/>
      <c r="DR18" s="97"/>
      <c r="DS18" s="101" t="s">
        <v>154</v>
      </c>
      <c r="DT18" s="102" t="e">
        <f>IF(DY7="-",NA(),DY7)</f>
        <v>#N/A</v>
      </c>
      <c r="DU18" s="102">
        <f t="shared" ref="DU18:DX18" si="46">IF(DZ7="-",NA(),DZ7)</f>
        <v>126.1</v>
      </c>
      <c r="DV18" s="102">
        <f t="shared" si="46"/>
        <v>102.5</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154</v>
      </c>
      <c r="EY18" s="102" t="e">
        <f>IF(OR(NOT($EY$8),FD7="-"),NA(),FD7)</f>
        <v>#N/A</v>
      </c>
      <c r="EZ18" s="102">
        <f>IF(OR(NOT($EY$8),FE7="-"),NA(),FE7)</f>
        <v>67.5</v>
      </c>
      <c r="FA18" s="102">
        <f>IF(OR(NOT($EY$8),FF7="-"),NA(),FF7)</f>
        <v>64</v>
      </c>
      <c r="FB18" s="102">
        <f>IF(OR(NOT($EY$8),FG7="-"),NA(),FG7)</f>
        <v>56.1</v>
      </c>
      <c r="FC18" s="102">
        <f>IF(OR(NOT($EY$8),FH7="-"),NA(),FH7)</f>
        <v>61.8</v>
      </c>
      <c r="FD18" s="97"/>
      <c r="FE18" s="97"/>
      <c r="FF18" s="97"/>
      <c r="FG18" s="97"/>
      <c r="FH18" s="101" t="s">
        <v>154</v>
      </c>
      <c r="FI18" s="102" t="e">
        <f>IF(OR(NOT($FI$8),FN7="-"),NA(),FN7)</f>
        <v>#N/A</v>
      </c>
      <c r="FJ18" s="102">
        <f>IF(OR(NOT($FI$8),FO7="-"),NA(),FO7)</f>
        <v>29.2</v>
      </c>
      <c r="FK18" s="102">
        <f>IF(OR(NOT($FI$8),FP7="-"),NA(),FP7)</f>
        <v>22.1</v>
      </c>
      <c r="FL18" s="102">
        <f>IF(OR(NOT($FI$8),FQ7="-"),NA(),FQ7)</f>
        <v>16.7</v>
      </c>
      <c r="FM18" s="102">
        <f>IF(OR(NOT($FI$8),FR7="-"),NA(),FR7)</f>
        <v>8.6999999999999993</v>
      </c>
      <c r="FN18" s="97"/>
      <c r="FO18" s="97"/>
      <c r="FP18" s="97"/>
      <c r="FQ18" s="97"/>
      <c r="FR18" s="101" t="s">
        <v>154</v>
      </c>
      <c r="FS18" s="102" t="e">
        <f>IF(OR(NOT($FS$8),FX7="-"),NA(),FX7)</f>
        <v>#N/A</v>
      </c>
      <c r="FT18" s="102">
        <f>IF(OR(NOT($FS$8),FY7="-"),NA(),FY7)</f>
        <v>362.4</v>
      </c>
      <c r="FU18" s="102">
        <f>IF(OR(NOT($FS$8),FZ7="-"),NA(),FZ7)</f>
        <v>279.2</v>
      </c>
      <c r="FV18" s="102">
        <f>IF(OR(NOT($FS$8),GA7="-"),NA(),GA7)</f>
        <v>333.7</v>
      </c>
      <c r="FW18" s="102">
        <f>IF(OR(NOT($FS$8),GB7="-"),NA(),GB7)</f>
        <v>334.6</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155</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156</v>
      </c>
      <c r="C20" s="192"/>
      <c r="D20" s="97"/>
    </row>
    <row r="21" spans="1:373">
      <c r="A21" s="94">
        <f t="shared" si="7"/>
        <v>7</v>
      </c>
      <c r="B21" s="192" t="s">
        <v>157</v>
      </c>
      <c r="C21" s="192"/>
      <c r="D21" s="97"/>
    </row>
    <row r="22" spans="1:373">
      <c r="A22" s="94">
        <f t="shared" si="7"/>
        <v>8</v>
      </c>
      <c r="B22" s="192" t="s">
        <v>158</v>
      </c>
      <c r="C22" s="192"/>
      <c r="D22" s="97"/>
      <c r="E22" s="193" t="s">
        <v>159</v>
      </c>
      <c r="F22" s="194"/>
      <c r="G22" s="194"/>
      <c r="H22" s="194"/>
      <c r="I22" s="195"/>
    </row>
    <row r="23" spans="1:373">
      <c r="A23" s="94">
        <f t="shared" si="7"/>
        <v>9</v>
      </c>
      <c r="B23" s="192" t="s">
        <v>160</v>
      </c>
      <c r="C23" s="192"/>
      <c r="D23" s="97"/>
      <c r="E23" s="196"/>
      <c r="F23" s="197"/>
      <c r="G23" s="197"/>
      <c r="H23" s="197"/>
      <c r="I23" s="198"/>
    </row>
    <row r="24" spans="1:373">
      <c r="A24" s="94">
        <f t="shared" si="7"/>
        <v>10</v>
      </c>
      <c r="B24" s="192" t="s">
        <v>161</v>
      </c>
      <c r="C24" s="192"/>
      <c r="D24" s="97"/>
      <c r="E24" s="196"/>
      <c r="F24" s="197"/>
      <c r="G24" s="197"/>
      <c r="H24" s="197"/>
      <c r="I24" s="198"/>
    </row>
    <row r="25" spans="1:373">
      <c r="A25" s="94">
        <f t="shared" si="7"/>
        <v>11</v>
      </c>
      <c r="B25" s="192" t="s">
        <v>162</v>
      </c>
      <c r="C25" s="192"/>
      <c r="D25" s="97"/>
      <c r="E25" s="196"/>
      <c r="F25" s="197"/>
      <c r="G25" s="197"/>
      <c r="H25" s="197"/>
      <c r="I25" s="198"/>
    </row>
    <row r="26" spans="1:373">
      <c r="A26" s="94">
        <f t="shared" si="7"/>
        <v>12</v>
      </c>
      <c r="B26" s="192" t="s">
        <v>163</v>
      </c>
      <c r="C26" s="192"/>
      <c r="D26" s="97"/>
      <c r="E26" s="196"/>
      <c r="F26" s="197"/>
      <c r="G26" s="197"/>
      <c r="H26" s="197"/>
      <c r="I26" s="198"/>
    </row>
    <row r="27" spans="1:373">
      <c r="A27" s="94">
        <f t="shared" si="7"/>
        <v>13</v>
      </c>
      <c r="B27" s="192" t="s">
        <v>164</v>
      </c>
      <c r="C27" s="192"/>
      <c r="D27" s="97"/>
      <c r="E27" s="196"/>
      <c r="F27" s="197"/>
      <c r="G27" s="197"/>
      <c r="H27" s="197"/>
      <c r="I27" s="198"/>
    </row>
    <row r="28" spans="1:373">
      <c r="A28" s="94">
        <f t="shared" si="7"/>
        <v>14</v>
      </c>
      <c r="B28" s="192" t="s">
        <v>165</v>
      </c>
      <c r="C28" s="192"/>
      <c r="D28" s="97"/>
      <c r="E28" s="196"/>
      <c r="F28" s="197"/>
      <c r="G28" s="197"/>
      <c r="H28" s="197"/>
      <c r="I28" s="198"/>
    </row>
    <row r="29" spans="1:373">
      <c r="A29" s="94">
        <f t="shared" si="7"/>
        <v>15</v>
      </c>
      <c r="B29" s="192" t="s">
        <v>166</v>
      </c>
      <c r="C29" s="192"/>
      <c r="D29" s="97"/>
      <c r="E29" s="196"/>
      <c r="F29" s="197"/>
      <c r="G29" s="197"/>
      <c r="H29" s="197"/>
      <c r="I29" s="198"/>
    </row>
    <row r="30" spans="1:373">
      <c r="A30" s="94">
        <f t="shared" si="7"/>
        <v>16</v>
      </c>
      <c r="B30" s="192" t="s">
        <v>167</v>
      </c>
      <c r="C30" s="192"/>
      <c r="D30" s="97"/>
      <c r="E30" s="196"/>
      <c r="F30" s="197"/>
      <c r="G30" s="197"/>
      <c r="H30" s="197"/>
      <c r="I30" s="198"/>
    </row>
    <row r="31" spans="1:373">
      <c r="A31" s="94">
        <f t="shared" si="7"/>
        <v>17</v>
      </c>
      <c r="B31" s="192" t="s">
        <v>168</v>
      </c>
      <c r="C31" s="192"/>
      <c r="D31" s="97"/>
      <c r="E31" s="196"/>
      <c r="F31" s="197"/>
      <c r="G31" s="197"/>
      <c r="H31" s="197"/>
      <c r="I31" s="198"/>
    </row>
    <row r="32" spans="1:373">
      <c r="A32" s="94">
        <f t="shared" si="7"/>
        <v>18</v>
      </c>
      <c r="B32" s="192" t="s">
        <v>169</v>
      </c>
      <c r="C32" s="192"/>
      <c r="D32" s="97"/>
      <c r="E32" s="196"/>
      <c r="F32" s="197"/>
      <c r="G32" s="197"/>
      <c r="H32" s="197"/>
      <c r="I32" s="198"/>
    </row>
    <row r="33" spans="1:15">
      <c r="A33" s="94">
        <f t="shared" si="7"/>
        <v>19</v>
      </c>
      <c r="B33" s="192" t="s">
        <v>170</v>
      </c>
      <c r="C33" s="192"/>
      <c r="D33" s="97"/>
      <c r="E33" s="196"/>
      <c r="F33" s="197"/>
      <c r="G33" s="197"/>
      <c r="H33" s="197"/>
      <c r="I33" s="198"/>
    </row>
    <row r="34" spans="1:15">
      <c r="A34" s="94">
        <f t="shared" si="7"/>
        <v>20</v>
      </c>
      <c r="B34" s="192" t="s">
        <v>171</v>
      </c>
      <c r="C34" s="192"/>
      <c r="D34" s="97"/>
      <c r="E34" s="196"/>
      <c r="F34" s="197"/>
      <c r="G34" s="197"/>
      <c r="H34" s="197"/>
      <c r="I34" s="198"/>
    </row>
    <row r="35" spans="1:15" ht="25.5" customHeight="1">
      <c r="E35" s="199"/>
      <c r="F35" s="200"/>
      <c r="G35" s="200"/>
      <c r="H35" s="200"/>
      <c r="I35" s="201"/>
    </row>
    <row r="37" spans="1:15">
      <c r="K37" s="193" t="s">
        <v>159</v>
      </c>
      <c r="L37" s="194"/>
      <c r="M37" s="194"/>
      <c r="N37" s="194"/>
      <c r="O37" s="195"/>
    </row>
    <row r="38" spans="1:15">
      <c r="K38" s="196"/>
      <c r="L38" s="197"/>
      <c r="M38" s="197"/>
      <c r="N38" s="197"/>
      <c r="O38" s="198"/>
    </row>
    <row r="39" spans="1:15">
      <c r="K39" s="196"/>
      <c r="L39" s="197"/>
      <c r="M39" s="197"/>
      <c r="N39" s="197"/>
      <c r="O39" s="198"/>
    </row>
    <row r="40" spans="1:15">
      <c r="K40" s="196"/>
      <c r="L40" s="197"/>
      <c r="M40" s="197"/>
      <c r="N40" s="197"/>
      <c r="O40" s="198"/>
    </row>
    <row r="41" spans="1:15">
      <c r="K41" s="196"/>
      <c r="L41" s="197"/>
      <c r="M41" s="197"/>
      <c r="N41" s="197"/>
      <c r="O41" s="198"/>
    </row>
    <row r="42" spans="1:15">
      <c r="K42" s="196"/>
      <c r="L42" s="197"/>
      <c r="M42" s="197"/>
      <c r="N42" s="197"/>
      <c r="O42" s="198"/>
    </row>
    <row r="43" spans="1:15">
      <c r="K43" s="196"/>
      <c r="L43" s="197"/>
      <c r="M43" s="197"/>
      <c r="N43" s="197"/>
      <c r="O43" s="198"/>
    </row>
    <row r="44" spans="1:15">
      <c r="K44" s="196"/>
      <c r="L44" s="197"/>
      <c r="M44" s="197"/>
      <c r="N44" s="197"/>
      <c r="O44" s="198"/>
    </row>
    <row r="45" spans="1:15">
      <c r="K45" s="196"/>
      <c r="L45" s="197"/>
      <c r="M45" s="197"/>
      <c r="N45" s="197"/>
      <c r="O45" s="198"/>
    </row>
    <row r="46" spans="1:15">
      <c r="K46" s="196"/>
      <c r="L46" s="197"/>
      <c r="M46" s="197"/>
      <c r="N46" s="197"/>
      <c r="O46" s="198"/>
    </row>
    <row r="47" spans="1:15">
      <c r="K47" s="196"/>
      <c r="L47" s="197"/>
      <c r="M47" s="197"/>
      <c r="N47" s="197"/>
      <c r="O47" s="198"/>
    </row>
    <row r="48" spans="1:15">
      <c r="K48" s="196"/>
      <c r="L48" s="197"/>
      <c r="M48" s="197"/>
      <c r="N48" s="197"/>
      <c r="O48" s="198"/>
    </row>
    <row r="49" spans="11:15">
      <c r="K49" s="196"/>
      <c r="L49" s="197"/>
      <c r="M49" s="197"/>
      <c r="N49" s="197"/>
      <c r="O49" s="198"/>
    </row>
    <row r="50" spans="11:15" ht="26.25" customHeight="1">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護</cp:lastModifiedBy>
  <dcterms:created xsi:type="dcterms:W3CDTF">2017-06-20T03:26:07Z</dcterms:created>
  <dcterms:modified xsi:type="dcterms:W3CDTF">2017-08-22T02:47:23Z</dcterms:modified>
  <cp:category/>
</cp:coreProperties>
</file>