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市町村支援課\　財政係\56 公営企業会計制度の見直し\280122経営比較分析表\03市町村回答\07砺波市\下水道\"/>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<sst xmlns="http://schemas.openxmlformats.org/spreadsheetml/2006/main" count="226" uniqueCount="111">
  <si>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</si>
  <si>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</si>
  <si>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</si>
  <si>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</si>
  <si>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</si>
  <si>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</si>
  <si>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</si>
  <si>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</si>
  <si>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</si>
  <si>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</si>
  <si>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</si>
  <si>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</si>
  <si>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</si>
  <si>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</si>
  <si>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</si>
  <si>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</si>
  <si>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</si>
  <si>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</si>
  <si>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</si>
  <si>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</si>
  <si>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</si>
  <si>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</si>
  <si>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</si>
  <si>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</si>
  <si>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</si>
  <si>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</si>
  <si>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</si>
  <si>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</si>
  <si>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</si>
  <si>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</si>
  <si>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</si>
  <si>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</si>
  <si>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</si>
  <si>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</si>
  <si>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</si>
  <si>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</si>
  <si>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</si>
  <si>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</si>
  <si>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</si>
  <si>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</si>
  <si>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</si>
  <si>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</si>
  <si>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</si>
  <si>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</si>
  <si>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</si>
  <si>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</si>
  <si>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</si>
  <si>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</si>
  <si>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</si>
  <si>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</si>
  <si>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</si>
  <si>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</si>
  <si>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</si>
  <si>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</si>
  <si>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</si>
  <si>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</si>
  <si>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</si>
  <si>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</si>
  <si>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</si>
  <si>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</si>
  <si>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</si>
  <si>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</si>
  <si>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</si>
  <si>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</si>
  <si>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</si>
  <si>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</si>
  <si>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</si>
  <si>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</si>
  <si>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</si>
  <si>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</si>
  <si>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</si>
  <si>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</si>
  <si>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</si>
  <si>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</si>
  <si>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</si>
  <si>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</si>
  <si>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</si>
  <si>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</si>
  <si>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</si>
  <si>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</si>
  <si>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</si>
  <si>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</si>
  <si>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</si>
  <si>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</si>
  <si>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</si>
  <si>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</si>
  <si>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</si>
  <si>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</si>
  <si>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</si>
  <si>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</si>
  <si>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</si>
  <si>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</si>
  <si>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</si>
  <si>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</si>
  <si>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</si>
  <si>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</si>
  <si>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砺波市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</si>
  <si>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</si>
  <si>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</si>
  <si>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</si>
  <si>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</si>
  <si>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</si>
  <si>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</si>
  <si>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</si>
  <si>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</si>
  <si>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</si>
  <si>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</si>
  <si>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</si>
  <si>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特定環境保全公共下水道事業の供用開始は平成６年であり、供用開始から約２０年が経過している。しかし、管きょの耐用年数は５０年であることから、当面大規模な施設更新は見込んでいない。なお、流域下水道の処理場については、耐震化や施設更新にともない、下水道事業全体で毎年40,000千円程度の建設負担金の支出を見込んでいる。</t>
    <rPh sb="1" eb="3">
      <t>ホンイチ</t>
    </rPh>
    <rPh sb="4" eb="6">
      <t>トクテイ</t>
    </rPh>
    <rPh sb="6" eb="8">
      <t>カンキョウ</t>
    </rPh>
    <rPh sb="8" eb="10">
      <t>ホゼン</t>
    </rPh>
    <rPh sb="10" eb="12">
      <t>コウキョウ</t>
    </rPh>
    <rPh sb="12" eb="17">
      <t>ゲスイドウジギョウ</t>
    </rPh>
    <rPh sb="18" eb="20">
      <t>キョウヨウ</t>
    </rPh>
    <rPh sb="20" eb="22">
      <t>カイシ</t>
    </rPh>
    <rPh sb="23" eb="25">
      <t>ヘイセイ</t>
    </rPh>
    <rPh sb="26" eb="27">
      <t>ネン</t>
    </rPh>
    <rPh sb="31" eb="33">
      <t>キョウヨウ</t>
    </rPh>
    <rPh sb="33" eb="35">
      <t>カイシ</t>
    </rPh>
    <rPh sb="37" eb="38">
      <t>ヤク</t>
    </rPh>
    <rPh sb="40" eb="41">
      <t>ネン</t>
    </rPh>
    <rPh sb="42" eb="44">
      <t>ケイカ</t>
    </rPh>
    <rPh sb="53" eb="54">
      <t>クダ</t>
    </rPh>
    <rPh sb="57" eb="61">
      <t>タイヨウネンスウ</t>
    </rPh>
    <rPh sb="64" eb="65">
      <t>ネン</t>
    </rPh>
    <rPh sb="73" eb="75">
      <t>トウメン</t>
    </rPh>
    <rPh sb="75" eb="78">
      <t>ダイキボ</t>
    </rPh>
    <rPh sb="79" eb="81">
      <t>シセツ</t>
    </rPh>
    <rPh sb="81" eb="83">
      <t>コウシン</t>
    </rPh>
    <rPh sb="84" eb="86">
      <t>ミコ</t>
    </rPh>
    <rPh sb="95" eb="97">
      <t>リュウイキ</t>
    </rPh>
    <rPh sb="97" eb="100">
      <t>ゲスイドウ</t>
    </rPh>
    <rPh sb="101" eb="104">
      <t>ショリジョウ</t>
    </rPh>
    <rPh sb="110" eb="113">
      <t>タイシンカ</t>
    </rPh>
    <rPh sb="114" eb="116">
      <t>シセツ</t>
    </rPh>
    <rPh sb="116" eb="118">
      <t>コウシン</t>
    </rPh>
    <rPh sb="124" eb="127">
      <t>ゲスイドウ</t>
    </rPh>
    <rPh sb="127" eb="129">
      <t>ジギョウ</t>
    </rPh>
    <rPh sb="129" eb="131">
      <t>ゼンタイ</t>
    </rPh>
    <rPh sb="132" eb="134">
      <t>マイトシ</t>
    </rPh>
    <rPh sb="140" eb="142">
      <t>センエン</t>
    </rPh>
    <rPh sb="142" eb="144">
      <t>テイド</t>
    </rPh>
    <rPh sb="145" eb="147">
      <t>ケンセツ</t>
    </rPh>
    <rPh sb="147" eb="150">
      <t>フタンキン</t>
    </rPh>
    <rPh sb="151" eb="153">
      <t>シシュツ</t>
    </rPh>
    <rPh sb="154" eb="156">
      <t>ミコ</t>
    </rPh>
    <phoneticPr fontId="4"/>
  </si>
  <si>
    <t>　本市全体の下水道普及率（類似施設を含む）は平成２６年度末で約７５％であり、まだ全体の１/４が未整備区域となっている。今後も住民の意向を踏まえて整備を継続していく方針であり、長期にわたって建設投資が続く見込みである。また、平成３２年４月より下水道事業会計の法適化を予定していることから、今後も事業経営の効率化に努めていきたいと考えている。</t>
    <rPh sb="13" eb="15">
      <t>ルイジ</t>
    </rPh>
    <rPh sb="15" eb="17">
      <t>シセツ</t>
    </rPh>
    <rPh sb="18" eb="19">
      <t>フク</t>
    </rPh>
    <rPh sb="40" eb="42">
      <t>ゼンタイ</t>
    </rPh>
    <rPh sb="47" eb="50">
      <t>ミセイビ</t>
    </rPh>
    <rPh sb="50" eb="52">
      <t>クイキ</t>
    </rPh>
    <rPh sb="62" eb="64">
      <t>ジュウミン</t>
    </rPh>
    <rPh sb="65" eb="67">
      <t>イコウ</t>
    </rPh>
    <rPh sb="68" eb="69">
      <t>フ</t>
    </rPh>
    <rPh sb="87" eb="89">
      <t>チョウキ</t>
    </rPh>
    <rPh sb="94" eb="98">
      <t>ケンセツトウシ</t>
    </rPh>
    <rPh sb="99" eb="100">
      <t>ツヅ</t>
    </rPh>
    <rPh sb="101" eb="103">
      <t>ミコ</t>
    </rPh>
    <rPh sb="111" eb="113">
      <t>ヘイセイ</t>
    </rPh>
    <rPh sb="115" eb="116">
      <t>ネン</t>
    </rPh>
    <rPh sb="117" eb="118">
      <t>ガツ</t>
    </rPh>
    <rPh sb="120" eb="123">
      <t>ゲスイドウ</t>
    </rPh>
    <rPh sb="123" eb="125">
      <t>ジギョウ</t>
    </rPh>
    <rPh sb="125" eb="127">
      <t>カイケイ</t>
    </rPh>
    <rPh sb="151" eb="154">
      <t>コウリツカ</t>
    </rPh>
    <phoneticPr fontId="4"/>
  </si>
  <si>
    <t>①収益的収支比率　建設投資を継続している一方で、下水道供用区域の拡大に伴い接続家屋が増えたことから、使用料収入が増加しており、数値は横ばい傾向となっている。　　　　　　　　　　　　　④企業債残高事業規模比率、⑤経費回収率、⑥汚水処理原価　これらの指標は、未供用区域の整備促進に伴い建設改良費が増加傾向となっていることから、数値は横ばい傾向である。今後も、当面建設投資が続く見込みであるが、債務残高が大きく増加しない範囲で事業を実施したいと考えている。　　　　　　　　　　　　　　　　　　　　　⑧水洗化率　類似団体と比較してほぼ同等の数値となっている。今後も整備区域が拡大していく見込みであり、全体の水洗化率は横ばいを見込んでいる。広報や地元説明会等での啓発により、下水道の接続促進に努めていきたいと考えている。　　　　　　　　　　　　　　　　　　</t>
    <rPh sb="1" eb="4">
      <t>シュウエキテキ</t>
    </rPh>
    <rPh sb="4" eb="8">
      <t>シュウシヒリツ</t>
    </rPh>
    <rPh sb="9" eb="13">
      <t>ケンセツトウシ</t>
    </rPh>
    <rPh sb="14" eb="16">
      <t>ケイゾク</t>
    </rPh>
    <rPh sb="20" eb="22">
      <t>イッポウ</t>
    </rPh>
    <rPh sb="24" eb="27">
      <t>ゲスイドウ</t>
    </rPh>
    <rPh sb="27" eb="29">
      <t>キョウヨウ</t>
    </rPh>
    <rPh sb="29" eb="31">
      <t>クイキ</t>
    </rPh>
    <rPh sb="32" eb="34">
      <t>カクダイ</t>
    </rPh>
    <rPh sb="35" eb="36">
      <t>トモナ</t>
    </rPh>
    <rPh sb="37" eb="41">
      <t>セツゾクカオク</t>
    </rPh>
    <rPh sb="50" eb="53">
      <t>シヨウリョウ</t>
    </rPh>
    <rPh sb="53" eb="55">
      <t>シュウニュウ</t>
    </rPh>
    <rPh sb="56" eb="58">
      <t>ゾウカ</t>
    </rPh>
    <rPh sb="63" eb="65">
      <t>スウチ</t>
    </rPh>
    <rPh sb="66" eb="67">
      <t>ヨコ</t>
    </rPh>
    <rPh sb="69" eb="71">
      <t>ケイコウ</t>
    </rPh>
    <rPh sb="92" eb="94">
      <t>キギョウ</t>
    </rPh>
    <rPh sb="94" eb="95">
      <t>サイ</t>
    </rPh>
    <rPh sb="95" eb="97">
      <t>ザンダカ</t>
    </rPh>
    <rPh sb="97" eb="101">
      <t>ジギョウキボ</t>
    </rPh>
    <rPh sb="101" eb="103">
      <t>ヒリツ</t>
    </rPh>
    <rPh sb="123" eb="125">
      <t>シヒョウ</t>
    </rPh>
    <rPh sb="127" eb="128">
      <t>ミ</t>
    </rPh>
    <rPh sb="128" eb="130">
      <t>キョウヨウ</t>
    </rPh>
    <rPh sb="130" eb="132">
      <t>クイキ</t>
    </rPh>
    <rPh sb="133" eb="137">
      <t>セイビソクシン</t>
    </rPh>
    <rPh sb="138" eb="139">
      <t>トモナ</t>
    </rPh>
    <rPh sb="140" eb="142">
      <t>ケンセツ</t>
    </rPh>
    <rPh sb="142" eb="144">
      <t>カイリョウ</t>
    </rPh>
    <rPh sb="144" eb="145">
      <t>ヒ</t>
    </rPh>
    <rPh sb="146" eb="148">
      <t>ゾウカ</t>
    </rPh>
    <rPh sb="148" eb="150">
      <t>ケイコウ</t>
    </rPh>
    <rPh sb="161" eb="163">
      <t>スウチ</t>
    </rPh>
    <rPh sb="164" eb="165">
      <t>ヨコ</t>
    </rPh>
    <rPh sb="167" eb="169">
      <t>ケイコウ</t>
    </rPh>
    <rPh sb="173" eb="175">
      <t>コンゴ</t>
    </rPh>
    <rPh sb="177" eb="179">
      <t>トウメン</t>
    </rPh>
    <rPh sb="179" eb="183">
      <t>ケンセツトウシ</t>
    </rPh>
    <rPh sb="184" eb="185">
      <t>ツヅ</t>
    </rPh>
    <rPh sb="186" eb="188">
      <t>ミコ</t>
    </rPh>
    <rPh sb="194" eb="196">
      <t>サイム</t>
    </rPh>
    <rPh sb="210" eb="212">
      <t>ジギョウ</t>
    </rPh>
    <rPh sb="213" eb="215">
      <t>ジッシ</t>
    </rPh>
    <rPh sb="247" eb="249">
      <t>スイセン</t>
    </rPh>
    <rPh sb="249" eb="250">
      <t>カ</t>
    </rPh>
    <rPh sb="250" eb="251">
      <t>リツ</t>
    </rPh>
    <rPh sb="252" eb="254">
      <t>ルイジ</t>
    </rPh>
    <rPh sb="254" eb="256">
      <t>ダンタイ</t>
    </rPh>
    <rPh sb="257" eb="259">
      <t>ヒカク</t>
    </rPh>
    <rPh sb="263" eb="265">
      <t>ドウトウ</t>
    </rPh>
    <rPh sb="266" eb="268">
      <t>スウチ</t>
    </rPh>
    <rPh sb="275" eb="277">
      <t>コンゴ</t>
    </rPh>
    <rPh sb="278" eb="280">
      <t>セイビ</t>
    </rPh>
    <rPh sb="280" eb="282">
      <t>クイキ</t>
    </rPh>
    <rPh sb="283" eb="285">
      <t>カクダイ</t>
    </rPh>
    <rPh sb="289" eb="291">
      <t>ミコ</t>
    </rPh>
    <rPh sb="296" eb="298">
      <t>ゼンタイ</t>
    </rPh>
    <rPh sb="299" eb="301">
      <t>スイセン</t>
    </rPh>
    <rPh sb="301" eb="302">
      <t>バ</t>
    </rPh>
    <rPh sb="302" eb="303">
      <t>リツ</t>
    </rPh>
    <rPh sb="304" eb="305">
      <t>ヨコ</t>
    </rPh>
    <rPh sb="308" eb="310">
      <t>ミコ</t>
    </rPh>
    <rPh sb="315" eb="317">
      <t>コウホウ</t>
    </rPh>
    <rPh sb="318" eb="320">
      <t>ジモト</t>
    </rPh>
    <rPh sb="320" eb="323">
      <t>セツメイカイ</t>
    </rPh>
    <rPh sb="323" eb="324">
      <t>ナド</t>
    </rPh>
    <rPh sb="326" eb="328">
      <t>ケイハツ</t>
    </rPh>
    <rPh sb="332" eb="335">
      <t>ゲスイドウ</t>
    </rPh>
    <rPh sb="336" eb="340">
      <t>セツゾクソクシン</t>
    </rPh>
    <rPh sb="341" eb="342">
      <t>ツト</t>
    </rPh>
    <rPh sb="349" eb="35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</si>
</sst>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3007464"/>
        <c:axId val="30350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303007464"/>
        <c:axId val="303506216"/>
      </c:lineChart>
      <c:dateAx>
        <c:axId val="303007464"/>
        <c:scaling>
          <c:orientation val="minMax"/>
        </c:scaling>
        <c:delete val="1"/>
        <c:axPos val="b"/>
        <c:numFmt formatCode="ge" sourceLinked="1"/>
        <c:majorTickMark val="none"/>
        <c:minorTickMark val="none"/>
        <c:tickLblPos val="none"/>
        <c:crossAx val="303506216"/>
        <c:crosses val="autoZero"/>
        <c:auto val="1"/>
        <c:lblOffset val="100"/>
        <c:baseTimeUnit val="years"/>
      </c:dateAx>
      <c:valAx>
        <c:axId val="30350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00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3708832"/>
        <c:axId val="3037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303708832"/>
        <c:axId val="303707264"/>
      </c:lineChart>
      <c:dateAx>
        <c:axId val="303708832"/>
        <c:scaling>
          <c:orientation val="minMax"/>
        </c:scaling>
        <c:delete val="1"/>
        <c:axPos val="b"/>
        <c:numFmt formatCode="ge" sourceLinked="1"/>
        <c:majorTickMark val="none"/>
        <c:minorTickMark val="none"/>
        <c:tickLblPos val="none"/>
        <c:crossAx val="303707264"/>
        <c:crosses val="autoZero"/>
        <c:auto val="1"/>
        <c:lblOffset val="100"/>
        <c:baseTimeUnit val="years"/>
      </c:dateAx>
      <c:valAx>
        <c:axId val="3037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7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76.459999999999994</c:v>
                </c:pt>
                <c:pt idx="1">
                  <c:v>80.75</c:v>
                </c:pt>
                <c:pt idx="2">
                  <c:v>81.08</c:v>
                </c:pt>
                <c:pt idx="3">
                  <c:v>82.83</c:v>
                </c:pt>
                <c:pt idx="4">
                  <c:v>83.02</c:v>
                </c:pt>
              </c:numCache>
            </c:numRef>
          </c:val>
        </c:ser>
        <c:dLbls>
          <c:showLegendKey val="0"/>
          <c:showVal val="0"/>
          <c:showCatName val="0"/>
          <c:showSerName val="0"/>
          <c:showPercent val="0"/>
          <c:showBubbleSize val="0"/>
        </c:dLbls>
        <c:gapWidth val="150"/>
        <c:axId val="303706480"/>
        <c:axId val="30371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303706480"/>
        <c:axId val="303712752"/>
      </c:lineChart>
      <c:dateAx>
        <c:axId val="303706480"/>
        <c:scaling>
          <c:orientation val="minMax"/>
        </c:scaling>
        <c:delete val="1"/>
        <c:axPos val="b"/>
        <c:numFmt formatCode="ge" sourceLinked="1"/>
        <c:majorTickMark val="none"/>
        <c:minorTickMark val="none"/>
        <c:tickLblPos val="none"/>
        <c:crossAx val="303712752"/>
        <c:crosses val="autoZero"/>
        <c:auto val="1"/>
        <c:lblOffset val="100"/>
        <c:baseTimeUnit val="years"/>
      </c:dateAx>
      <c:valAx>
        <c:axId val="30371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70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65.88</c:v>
                </c:pt>
                <c:pt idx="1">
                  <c:v>73.2</c:v>
                </c:pt>
                <c:pt idx="2">
                  <c:v>87.01</c:v>
                </c:pt>
                <c:pt idx="3">
                  <c:v>86.22</c:v>
                </c:pt>
                <c:pt idx="4">
                  <c:v>82.17</c:v>
                </c:pt>
              </c:numCache>
            </c:numRef>
          </c:val>
        </c:ser>
        <c:dLbls>
          <c:showLegendKey val="0"/>
          <c:showVal val="0"/>
          <c:showCatName val="0"/>
          <c:showSerName val="0"/>
          <c:showPercent val="0"/>
          <c:showBubbleSize val="0"/>
        </c:dLbls>
        <c:gapWidth val="150"/>
        <c:axId val="303503864"/>
        <c:axId val="30350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503864"/>
        <c:axId val="303505432"/>
      </c:lineChart>
      <c:dateAx>
        <c:axId val="303503864"/>
        <c:scaling>
          <c:orientation val="minMax"/>
        </c:scaling>
        <c:delete val="1"/>
        <c:axPos val="b"/>
        <c:numFmt formatCode="ge" sourceLinked="1"/>
        <c:majorTickMark val="none"/>
        <c:minorTickMark val="none"/>
        <c:tickLblPos val="none"/>
        <c:crossAx val="303505432"/>
        <c:crosses val="autoZero"/>
        <c:auto val="1"/>
        <c:lblOffset val="100"/>
        <c:baseTimeUnit val="years"/>
      </c:dateAx>
      <c:valAx>
        <c:axId val="30350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50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503080"/>
        <c:axId val="30350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503080"/>
        <c:axId val="303505040"/>
      </c:lineChart>
      <c:dateAx>
        <c:axId val="303503080"/>
        <c:scaling>
          <c:orientation val="minMax"/>
        </c:scaling>
        <c:delete val="1"/>
        <c:axPos val="b"/>
        <c:numFmt formatCode="ge" sourceLinked="1"/>
        <c:majorTickMark val="none"/>
        <c:minorTickMark val="none"/>
        <c:tickLblPos val="none"/>
        <c:crossAx val="303505040"/>
        <c:crosses val="autoZero"/>
        <c:auto val="1"/>
        <c:lblOffset val="100"/>
        <c:baseTimeUnit val="years"/>
      </c:dateAx>
      <c:valAx>
        <c:axId val="30350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50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991392"/>
        <c:axId val="30398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991392"/>
        <c:axId val="303987080"/>
      </c:lineChart>
      <c:dateAx>
        <c:axId val="303991392"/>
        <c:scaling>
          <c:orientation val="minMax"/>
        </c:scaling>
        <c:delete val="1"/>
        <c:axPos val="b"/>
        <c:numFmt formatCode="ge" sourceLinked="1"/>
        <c:majorTickMark val="none"/>
        <c:minorTickMark val="none"/>
        <c:tickLblPos val="none"/>
        <c:crossAx val="303987080"/>
        <c:crosses val="autoZero"/>
        <c:auto val="1"/>
        <c:lblOffset val="100"/>
        <c:baseTimeUnit val="years"/>
      </c:dateAx>
      <c:valAx>
        <c:axId val="30398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987472"/>
        <c:axId val="3039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987472"/>
        <c:axId val="303986688"/>
      </c:lineChart>
      <c:dateAx>
        <c:axId val="303987472"/>
        <c:scaling>
          <c:orientation val="minMax"/>
        </c:scaling>
        <c:delete val="1"/>
        <c:axPos val="b"/>
        <c:numFmt formatCode="ge" sourceLinked="1"/>
        <c:majorTickMark val="none"/>
        <c:minorTickMark val="none"/>
        <c:tickLblPos val="none"/>
        <c:crossAx val="303986688"/>
        <c:crosses val="autoZero"/>
        <c:auto val="1"/>
        <c:lblOffset val="100"/>
        <c:baseTimeUnit val="years"/>
      </c:dateAx>
      <c:valAx>
        <c:axId val="3039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8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992176"/>
        <c:axId val="30398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992176"/>
        <c:axId val="303988256"/>
      </c:lineChart>
      <c:dateAx>
        <c:axId val="303992176"/>
        <c:scaling>
          <c:orientation val="minMax"/>
        </c:scaling>
        <c:delete val="1"/>
        <c:axPos val="b"/>
        <c:numFmt formatCode="ge" sourceLinked="1"/>
        <c:majorTickMark val="none"/>
        <c:minorTickMark val="none"/>
        <c:tickLblPos val="none"/>
        <c:crossAx val="303988256"/>
        <c:crosses val="autoZero"/>
        <c:auto val="1"/>
        <c:lblOffset val="100"/>
        <c:baseTimeUnit val="years"/>
      </c:dateAx>
      <c:valAx>
        <c:axId val="30398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9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1749.57</c:v>
                </c:pt>
                <c:pt idx="1">
                  <c:v>1719.69</c:v>
                </c:pt>
                <c:pt idx="2">
                  <c:v>2114.31</c:v>
                </c:pt>
                <c:pt idx="3">
                  <c:v>2049.2199999999998</c:v>
                </c:pt>
                <c:pt idx="4">
                  <c:v>1860.67</c:v>
                </c:pt>
              </c:numCache>
            </c:numRef>
          </c:val>
        </c:ser>
        <c:dLbls>
          <c:showLegendKey val="0"/>
          <c:showVal val="0"/>
          <c:showCatName val="0"/>
          <c:showSerName val="0"/>
          <c:showPercent val="0"/>
          <c:showBubbleSize val="0"/>
        </c:dLbls>
        <c:gapWidth val="150"/>
        <c:axId val="303991000"/>
        <c:axId val="30399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303991000"/>
        <c:axId val="303992568"/>
      </c:lineChart>
      <c:dateAx>
        <c:axId val="303991000"/>
        <c:scaling>
          <c:orientation val="minMax"/>
        </c:scaling>
        <c:delete val="1"/>
        <c:axPos val="b"/>
        <c:numFmt formatCode="ge" sourceLinked="1"/>
        <c:majorTickMark val="none"/>
        <c:minorTickMark val="none"/>
        <c:tickLblPos val="none"/>
        <c:crossAx val="303992568"/>
        <c:crosses val="autoZero"/>
        <c:auto val="1"/>
        <c:lblOffset val="100"/>
        <c:baseTimeUnit val="years"/>
      </c:dateAx>
      <c:valAx>
        <c:axId val="30399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9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64.91</c:v>
                </c:pt>
                <c:pt idx="1">
                  <c:v>73.180000000000007</c:v>
                </c:pt>
                <c:pt idx="2">
                  <c:v>70.069999999999993</c:v>
                </c:pt>
                <c:pt idx="3">
                  <c:v>66.55</c:v>
                </c:pt>
                <c:pt idx="4">
                  <c:v>67.010000000000005</c:v>
                </c:pt>
              </c:numCache>
            </c:numRef>
          </c:val>
        </c:ser>
        <c:dLbls>
          <c:showLegendKey val="0"/>
          <c:showVal val="0"/>
          <c:showCatName val="0"/>
          <c:showSerName val="0"/>
          <c:showPercent val="0"/>
          <c:showBubbleSize val="0"/>
        </c:dLbls>
        <c:gapWidth val="150"/>
        <c:axId val="303993352"/>
        <c:axId val="30399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303993352"/>
        <c:axId val="303993744"/>
      </c:lineChart>
      <c:dateAx>
        <c:axId val="303993352"/>
        <c:scaling>
          <c:orientation val="minMax"/>
        </c:scaling>
        <c:delete val="1"/>
        <c:axPos val="b"/>
        <c:numFmt formatCode="ge" sourceLinked="1"/>
        <c:majorTickMark val="none"/>
        <c:minorTickMark val="none"/>
        <c:tickLblPos val="none"/>
        <c:crossAx val="303993744"/>
        <c:crosses val="autoZero"/>
        <c:auto val="1"/>
        <c:lblOffset val="100"/>
        <c:baseTimeUnit val="years"/>
      </c:dateAx>
      <c:valAx>
        <c:axId val="30399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9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251.63</c:v>
                </c:pt>
                <c:pt idx="1">
                  <c:v>222.6</c:v>
                </c:pt>
                <c:pt idx="2">
                  <c:v>235.19</c:v>
                </c:pt>
                <c:pt idx="3">
                  <c:v>247.4</c:v>
                </c:pt>
                <c:pt idx="4">
                  <c:v>251.28</c:v>
                </c:pt>
              </c:numCache>
            </c:numRef>
          </c:val>
        </c:ser>
        <c:dLbls>
          <c:showLegendKey val="0"/>
          <c:showVal val="0"/>
          <c:showCatName val="0"/>
          <c:showSerName val="0"/>
          <c:showPercent val="0"/>
          <c:showBubbleSize val="0"/>
        </c:dLbls>
        <c:gapWidth val="150"/>
        <c:axId val="303705696"/>
        <c:axId val="3037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303705696"/>
        <c:axId val="303711968"/>
      </c:lineChart>
      <c:dateAx>
        <c:axId val="303705696"/>
        <c:scaling>
          <c:orientation val="minMax"/>
        </c:scaling>
        <c:delete val="1"/>
        <c:axPos val="b"/>
        <c:numFmt formatCode="ge" sourceLinked="1"/>
        <c:majorTickMark val="none"/>
        <c:minorTickMark val="none"/>
        <c:tickLblPos val="none"/>
        <c:crossAx val="303711968"/>
        <c:crosses val="autoZero"/>
        <c:auto val="1"/>
        <c:lblOffset val="100"/>
        <c:baseTimeUnit val="years"/>
      </c:dateAx>
      <c:valAx>
        <c:axId val="3037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7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20"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富山県　砺波市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49406</v>
      </c>
      <c r="AM8" s="47"/>
      <c r="AN8" s="47"/>
      <c r="AO8" s="47"/>
      <c r="AP8" s="47"/>
      <c r="AQ8" s="47"/>
      <c r="AR8" s="47"/>
      <c r="AS8" s="47"/>
      <c r="AT8" s="43">
        <f>データ!S6</f>
        <v>127.03</v>
      </c>
      <c r="AU8" s="43"/>
      <c r="AV8" s="43"/>
      <c r="AW8" s="43"/>
      <c r="AX8" s="43"/>
      <c r="AY8" s="43"/>
      <c r="AZ8" s="43"/>
      <c r="BA8" s="43"/>
      <c r="BB8" s="43">
        <f>データ!T6</f>
        <v>388.93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36.979999999999997</v>
      </c>
      <c r="Q10" s="43"/>
      <c r="R10" s="43"/>
      <c r="S10" s="43"/>
      <c r="T10" s="43"/>
      <c r="U10" s="43"/>
      <c r="V10" s="43"/>
      <c r="W10" s="43">
        <f>データ!P6</f>
        <v>88.91</v>
      </c>
      <c r="X10" s="43"/>
      <c r="Y10" s="43"/>
      <c r="Z10" s="43"/>
      <c r="AA10" s="43"/>
      <c r="AB10" s="43"/>
      <c r="AC10" s="43"/>
      <c r="AD10" s="47">
        <f>データ!Q6</f>
        <v>3240</v>
      </c>
      <c r="AE10" s="47"/>
      <c r="AF10" s="47"/>
      <c r="AG10" s="47"/>
      <c r="AH10" s="47"/>
      <c r="AI10" s="47"/>
      <c r="AJ10" s="47"/>
      <c r="AK10" s="2"/>
      <c r="AL10" s="47">
        <f>データ!U6</f>
        <v>18229</v>
      </c>
      <c r="AM10" s="47"/>
      <c r="AN10" s="47"/>
      <c r="AO10" s="47"/>
      <c r="AP10" s="47"/>
      <c r="AQ10" s="47"/>
      <c r="AR10" s="47"/>
      <c r="AS10" s="47"/>
      <c r="AT10" s="43">
        <f>データ!V6</f>
        <v>6.11</v>
      </c>
      <c r="AU10" s="43"/>
      <c r="AV10" s="43"/>
      <c r="AW10" s="43"/>
      <c r="AX10" s="43"/>
      <c r="AY10" s="43"/>
      <c r="AZ10" s="43"/>
      <c r="BA10" s="43"/>
      <c r="BB10" s="43">
        <f>データ!W6</f>
        <v>2983.47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162086</v>
      </c>
      <c r="D6" s="31">
        <f t="shared" si="3"/>
        <v>47</v>
      </c>
      <c r="E6" s="31">
        <f t="shared" si="3"/>
        <v>17</v>
      </c>
      <c r="F6" s="31">
        <f t="shared" si="3"/>
        <v>4</v>
      </c>
      <c r="G6" s="31">
        <f t="shared" si="3"/>
        <v>0</v>
      </c>
      <c r="H6" s="31" t="str">
        <f t="shared" si="3"/>
        <v>富山県　砺波市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36.979999999999997</v>
      </c>
      <c r="P6" s="32">
        <f t="shared" si="3"/>
        <v>88.91</v>
      </c>
      <c r="Q6" s="32">
        <f t="shared" si="3"/>
        <v>3240</v>
      </c>
      <c r="R6" s="32">
        <f t="shared" si="3"/>
        <v>49406</v>
      </c>
      <c r="S6" s="32">
        <f t="shared" si="3"/>
        <v>127.03</v>
      </c>
      <c r="T6" s="32">
        <f t="shared" si="3"/>
        <v>388.93</v>
      </c>
      <c r="U6" s="32">
        <f t="shared" si="3"/>
        <v>18229</v>
      </c>
      <c r="V6" s="32">
        <f t="shared" si="3"/>
        <v>6.11</v>
      </c>
      <c r="W6" s="32">
        <f t="shared" si="3"/>
        <v>2983.47</v>
      </c>
      <c r="X6" s="33">
        <f>IF(X7="",NA(),X7)</f>
        <v>65.88</v>
      </c>
      <c r="Y6" s="33">
        <f t="shared" ref="Y6:AG6" si="4">IF(Y7="",NA(),Y7)</f>
        <v>73.2</v>
      </c>
      <c r="Z6" s="33">
        <f t="shared" si="4"/>
        <v>87.01</v>
      </c>
      <c r="AA6" s="33">
        <f t="shared" si="4"/>
        <v>86.22</v>
      </c>
      <c r="AB6" s="33">
        <f t="shared" si="4"/>
        <v>82.17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1749.57</v>
      </c>
      <c r="BF6" s="33">
        <f t="shared" ref="BF6:BN6" si="7">IF(BF7="",NA(),BF7)</f>
        <v>1719.69</v>
      </c>
      <c r="BG6" s="33">
        <f t="shared" si="7"/>
        <v>2114.31</v>
      </c>
      <c r="BH6" s="33">
        <f t="shared" si="7"/>
        <v>2049.2199999999998</v>
      </c>
      <c r="BI6" s="33">
        <f t="shared" si="7"/>
        <v>1860.67</v>
      </c>
      <c r="BJ6" s="33">
        <f t="shared" si="7"/>
        <v>1812.65</v>
      </c>
      <c r="BK6" s="33">
        <f t="shared" si="7"/>
        <v>1764.87</v>
      </c>
      <c r="BL6" s="33">
        <f t="shared" si="7"/>
        <v>1622.51</v>
      </c>
      <c r="BM6" s="33">
        <f t="shared" si="7"/>
        <v>1569.13</v>
      </c>
      <c r="BN6" s="33">
        <f t="shared" si="7"/>
        <v>1436</v>
      </c>
      <c r="BO6" s="32" t="str">
        <f>IF(BO7="","",IF(BO7="-","【-】","【"&amp;SUBSTITUTE(TEXT(BO7,"#,##0.00"),"-","△")&amp;"】"))</f>
        <v>【1,479.31】</v>
      </c>
      <c r="BP6" s="33">
        <f>IF(BP7="",NA(),BP7)</f>
        <v>64.91</v>
      </c>
      <c r="BQ6" s="33">
        <f t="shared" ref="BQ6:BY6" si="8">IF(BQ7="",NA(),BQ7)</f>
        <v>73.180000000000007</v>
      </c>
      <c r="BR6" s="33">
        <f t="shared" si="8"/>
        <v>70.069999999999993</v>
      </c>
      <c r="BS6" s="33">
        <f t="shared" si="8"/>
        <v>66.55</v>
      </c>
      <c r="BT6" s="33">
        <f t="shared" si="8"/>
        <v>67.010000000000005</v>
      </c>
      <c r="BU6" s="33">
        <f t="shared" si="8"/>
        <v>59.35</v>
      </c>
      <c r="BV6" s="33">
        <f t="shared" si="8"/>
        <v>60.75</v>
      </c>
      <c r="BW6" s="33">
        <f t="shared" si="8"/>
        <v>62.83</v>
      </c>
      <c r="BX6" s="33">
        <f t="shared" si="8"/>
        <v>64.63</v>
      </c>
      <c r="BY6" s="33">
        <f t="shared" si="8"/>
        <v>66.56</v>
      </c>
      <c r="BZ6" s="32" t="str">
        <f>IF(BZ7="","",IF(BZ7="-","【-】","【"&amp;SUBSTITUTE(TEXT(BZ7,"#,##0.00"),"-","△")&amp;"】"))</f>
        <v>【63.50】</v>
      </c>
      <c r="CA6" s="33">
        <f>IF(CA7="",NA(),CA7)</f>
        <v>251.63</v>
      </c>
      <c r="CB6" s="33">
        <f t="shared" ref="CB6:CJ6" si="9">IF(CB7="",NA(),CB7)</f>
        <v>222.6</v>
      </c>
      <c r="CC6" s="33">
        <f t="shared" si="9"/>
        <v>235.19</v>
      </c>
      <c r="CD6" s="33">
        <f t="shared" si="9"/>
        <v>247.4</v>
      </c>
      <c r="CE6" s="33">
        <f t="shared" si="9"/>
        <v>251.28</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76.459999999999994</v>
      </c>
      <c r="CX6" s="33">
        <f t="shared" ref="CX6:DF6" si="11">IF(CX7="",NA(),CX7)</f>
        <v>80.75</v>
      </c>
      <c r="CY6" s="33">
        <f t="shared" si="11"/>
        <v>81.08</v>
      </c>
      <c r="CZ6" s="33">
        <f t="shared" si="11"/>
        <v>82.83</v>
      </c>
      <c r="DA6" s="33">
        <f t="shared" si="11"/>
        <v>83.02</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162086</v>
      </c>
      <c r="D7" s="35">
        <v>47</v>
      </c>
      <c r="E7" s="35">
        <v>17</v>
      </c>
      <c r="F7" s="35">
        <v>4</v>
      </c>
      <c r="G7" s="35">
        <v>0</v>
      </c>
      <c r="H7" s="35" t="s">
        <v>96</v>
      </c>
      <c r="I7" s="35" t="s">
        <v>97</v>
      </c>
      <c r="J7" s="35" t="s">
        <v>98</v>
      </c>
      <c r="K7" s="35" t="s">
        <v>99</v>
      </c>
      <c r="L7" s="35" t="s">
        <v>100</v>
      </c>
      <c r="M7" s="36" t="s">
        <v>101</v>
      </c>
      <c r="N7" s="36" t="s">
        <v>102</v>
      </c>
      <c r="O7" s="36">
        <v>36.979999999999997</v>
      </c>
      <c r="P7" s="36">
        <v>88.91</v>
      </c>
      <c r="Q7" s="36">
        <v>3240</v>
      </c>
      <c r="R7" s="36">
        <v>49406</v>
      </c>
      <c r="S7" s="36">
        <v>127.03</v>
      </c>
      <c r="T7" s="36">
        <v>388.93</v>
      </c>
      <c r="U7" s="36">
        <v>18229</v>
      </c>
      <c r="V7" s="36">
        <v>6.11</v>
      </c>
      <c r="W7" s="36">
        <v>2983.47</v>
      </c>
      <c r="X7" s="36">
        <v>65.88</v>
      </c>
      <c r="Y7" s="36">
        <v>73.2</v>
      </c>
      <c r="Z7" s="36">
        <v>87.01</v>
      </c>
      <c r="AA7" s="36">
        <v>86.22</v>
      </c>
      <c r="AB7" s="36">
        <v>82.17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1749.57</v>
      </c>
      <c r="BF7" s="36">
        <v>1719.69</v>
      </c>
      <c r="BG7" s="36">
        <v>2114.31</v>
      </c>
      <c r="BH7" s="36">
        <v>2049.2199999999998</v>
      </c>
      <c r="BI7" s="36">
        <v>1860.67</v>
      </c>
      <c r="BJ7" s="36">
        <v>1812.65</v>
      </c>
      <c r="BK7" s="36">
        <v>1764.87</v>
      </c>
      <c r="BL7" s="36">
        <v>1622.51</v>
      </c>
      <c r="BM7" s="36">
        <v>1569.13</v>
      </c>
      <c r="BN7" s="36">
        <v>1436</v>
      </c>
      <c r="BO7" s="36">
        <v>1479.31</v>
      </c>
      <c r="BP7" s="36">
        <v>64.91</v>
      </c>
      <c r="BQ7" s="36">
        <v>73.180000000000007</v>
      </c>
      <c r="BR7" s="36">
        <v>70.069999999999993</v>
      </c>
      <c r="BS7" s="36">
        <v>66.55</v>
      </c>
      <c r="BT7" s="36">
        <v>67.010000000000005</v>
      </c>
      <c r="BU7" s="36">
        <v>59.35</v>
      </c>
      <c r="BV7" s="36">
        <v>60.75</v>
      </c>
      <c r="BW7" s="36">
        <v>62.83</v>
      </c>
      <c r="BX7" s="36">
        <v>64.63</v>
      </c>
      <c r="BY7" s="36">
        <v>66.56</v>
      </c>
      <c r="BZ7" s="36">
        <v>63.5</v>
      </c>
      <c r="CA7" s="36">
        <v>251.63</v>
      </c>
      <c r="CB7" s="36">
        <v>222.6</v>
      </c>
      <c r="CC7" s="36">
        <v>235.19</v>
      </c>
      <c r="CD7" s="36">
        <v>247.4</v>
      </c>
      <c r="CE7" s="36">
        <v>251.28</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76.459999999999994</v>
      </c>
      <c r="CX7" s="36">
        <v>80.75</v>
      </c>
      <c r="CY7" s="36">
        <v>81.08</v>
      </c>
      <c r="CZ7" s="36">
        <v>82.83</v>
      </c>
      <c r="DA7" s="36">
        <v>83.02</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2016-02-03T09:03:01Z</dcterms:created>
  <dcterms:modified xsi:type="dcterms:W3CDTF">2016-02-24T00:44:20Z</dcterms:modified>
  <cp:category/>
</cp:coreProperties>
</file>