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8"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63" i="11"/>
  <c r="AP63"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U36" i="9"/>
  <c r="CO35" i="9"/>
  <c r="CO36" i="9" s="1"/>
  <c r="CO37" i="9" s="1"/>
  <c r="AM35" i="9"/>
  <c r="C35" i="9"/>
  <c r="C36" i="9" s="1"/>
  <c r="CO34" i="9"/>
  <c r="BW34" i="9"/>
  <c r="BW35" i="9" s="1"/>
  <c r="BW36" i="9" s="1"/>
  <c r="BW37" i="9" s="1"/>
  <c r="BW38" i="9" s="1"/>
  <c r="BW39" i="9" s="1"/>
  <c r="BW40" i="9" s="1"/>
  <c r="BW41" i="9" s="1"/>
  <c r="BW42" i="9" s="1"/>
  <c r="C34" i="9"/>
  <c r="C37"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<sst xmlns="http://schemas.openxmlformats.org/spreadsheetml/2006/main" count="1018" uniqueCount="554">
  <si>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</si>
  <si>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</si>
  <si>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</si>
  <si>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</si>
  <si>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</si>
  <si>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</si>
  <si>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</si>
  <si>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</si>
  <si>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</si>
  <si>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</si>
  <si>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</si>
  <si>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</si>
  <si>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</si>
  <si>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</si>
  <si>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</si>
  <si>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</si>
  <si>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</si>
  <si>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</si>
  <si>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</si>
  <si>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</si>
  <si>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</si>
  <si>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</si>
  <si>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</si>
  <si>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</si>
  <si>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</si>
  <si>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</si>
  <si>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</si>
  <si>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</si>
  <si>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</si>
  <si>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</si>
  <si>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</si>
  <si>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</si>
  <si>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</si>
  <si>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</si>
  <si>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</si>
  <si>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</si>
  <si>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</si>
  <si>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</si>
  <si>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</si>
  <si>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</si>
  <si>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</si>
  <si>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</si>
  <si>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</si>
  <si>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</si>
  <si>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</si>
  <si>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</si>
  <si>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</si>
  <si>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</si>
  <si>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</si>
  <si>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</si>
  <si>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</si>
  <si>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</si>
  <si>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</si>
  <si>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</si>
  <si>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</si>
  <si>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</si>
  <si>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</si>
  <si>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</si>
  <si>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</si>
  <si>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</si>
  <si>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</si>
  <si>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</si>
  <si>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</si>
  <si>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</si>
  <si>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</si>
  <si>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</si>
  <si>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</si>
  <si>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</si>
  <si>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</si>
  <si>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</si>
  <si>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</si>
  <si>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</si>
  <si>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</si>
  <si>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</si>
  <si>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</si>
  <si>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</si>
  <si>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</si>
  <si>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</si>
  <si>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</si>
  <si>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</si>
  <si>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</si>
  <si>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</si>
  <si>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</si>
  <si>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</si>
  <si>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</si>
  <si>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</si>
  <si>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</si>
  <si>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</si>
  <si>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</si>
  <si>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</si>
  <si>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</si>
  <si>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</si>
  <si>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</si>
  <si>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</si>
  <si>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</si>
  <si>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</si>
  <si>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</si>
  <si>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</si>
  <si>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</si>
  <si>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</si>
  <si>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</si>
  <si>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</si>
  <si>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</si>
  <si>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</si>
  <si>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</si>
  <si>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</si>
  <si>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</si>
  <si>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</si>
  <si>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</si>
  <si>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</si>
  <si>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</si>
  <si>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</si>
  <si>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</si>
  <si>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</si>
  <si>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</si>
  <si>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</si>
  <si>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</si>
  <si>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</si>
  <si>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</si>
  <si>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</si>
  <si>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</si>
  <si>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</si>
  <si>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</si>
  <si>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</si>
  <si>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</si>
  <si>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</si>
  <si>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</si>
  <si>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</si>
  <si>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</si>
  <si>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</si>
  <si>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</si>
  <si>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</si>
  <si>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</si>
  <si>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</si>
  <si>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</si>
  <si>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</si>
  <si>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</si>
  <si>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</si>
  <si>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</si>
  <si>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</si>
  <si>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</si>
  <si>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</si>
  <si>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</si>
  <si>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</si>
  <si>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</si>
  <si>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</si>
  <si>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</si>
  <si>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</si>
  <si>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</si>
  <si>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</si>
  <si>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</si>
  <si>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</si>
  <si>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</si>
  <si>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</si>
  <si>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</si>
  <si>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</si>
  <si>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</si>
  <si>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</si>
  <si>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</si>
  <si>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</si>
  <si>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</si>
  <si>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</si>
  <si>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</si>
  <si>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</si>
  <si>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</si>
  <si>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</si>
  <si>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</si>
  <si>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</si>
  <si>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</si>
  <si>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</si>
  <si>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</si>
  <si>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</si>
  <si>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</si>
  <si>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</si>
  <si>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</si>
  <si>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</si>
  <si>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</si>
  <si>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</si>
  <si>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</si>
  <si>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</si>
  <si>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</si>
  <si>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</si>
  <si>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</si>
  <si>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</si>
  <si>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</si>
  <si>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</si>
  <si>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</si>
  <si>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</si>
  <si>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</si>
  <si>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</si>
  <si>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</si>
  <si>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</si>
  <si>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</si>
  <si>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</si>
  <si>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</si>
  <si>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</si>
  <si>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</si>
  <si>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</si>
  <si>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</si>
  <si>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</si>
  <si>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</si>
  <si>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</si>
  <si>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</si>
  <si>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</si>
  <si>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</si>
  <si>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</si>
  <si>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</si>
  <si>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</si>
  <si>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</si>
  <si>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</si>
  <si>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</si>
  <si>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</si>
  <si>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</si>
  <si>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</si>
  <si>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</si>
  <si>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</si>
  <si>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</si>
  <si>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</si>
  <si>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</si>
  <si>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</si>
  <si>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</si>
  <si>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</si>
  <si>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</si>
  <si>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</si>
  <si>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</si>
  <si>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</si>
  <si>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</si>
  <si>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</si>
  <si>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</si>
  <si>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</si>
  <si>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</si>
  <si>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</si>
  <si>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</si>
  <si>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</si>
  <si>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</si>
  <si>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</si>
  <si>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</si>
  <si>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</si>
  <si>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</si>
  <si>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</si>
  <si>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</si>
  <si>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</si>
  <si>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</si>
  <si>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</si>
  <si>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</si>
  <si>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</si>
  <si>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</si>
  <si>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</si>
  <si>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</si>
  <si>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</si>
  <si>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</si>
  <si>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</si>
  <si>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</si>
  <si>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</si>
  <si>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</si>
  <si>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</si>
  <si>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</si>
  <si>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</si>
  <si>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</si>
  <si>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</si>
  <si>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</si>
  <si>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</si>
  <si>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</si>
  <si>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</si>
  <si>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</si>
  <si>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</si>
  <si>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</si>
  <si>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</si>
  <si>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</si>
  <si>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</si>
  <si>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</si>
  <si>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</si>
  <si>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</si>
  <si>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</si>
  <si>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</si>
  <si>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</si>
  <si>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</si>
  <si>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</si>
  <si>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</si>
  <si>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</si>
  <si>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</si>
  <si>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</si>
  <si>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</si>
  <si>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</si>
  <si>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</si>
  <si>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</si>
  <si>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</si>
  <si>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</si>
  <si>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</si>
  <si>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</si>
  <si>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</si>
  <si>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</si>
  <si>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</si>
  <si>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</si>
  <si>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</si>
  <si>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</si>
  <si>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</si>
  <si>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</si>
  <si>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</si>
  <si>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</si>
  <si>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</si>
  <si>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</si>
  <si>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</si>
  <si>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</si>
  <si>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</si>
  <si>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</si>
  <si>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</si>
  <si>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</si>
  <si>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</si>
  <si>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</si>
  <si>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</si>
  <si>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</si>
  <si>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</si>
  <si>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</si>
  <si>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</si>
  <si>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</si>
  <si>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</si>
  <si>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</si>
  <si>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</si>
  <si>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</si>
  <si>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</si>
  <si>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</si>
  <si>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</si>
  <si>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</si>
  <si>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</si>
  <si>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</si>
  <si>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</si>
  <si>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</si>
  <si>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</si>
  <si>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</si>
  <si>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</si>
  <si>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</si>
  <si>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</si>
  <si>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</si>
  <si>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</si>
  <si>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</si>
  <si>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</si>
  <si>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</si>
  <si>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</si>
  <si>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</si>
  <si>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</si>
  <si>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</si>
  <si>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</si>
  <si>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</si>
  <si>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</si>
  <si>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</si>
  <si>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</si>
  <si>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</si>
  <si>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</si>
  <si>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</si>
  <si>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</si>
  <si>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</si>
  <si>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</si>
  <si>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</si>
  <si>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</si>
  <si>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</si>
  <si>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</si>
  <si>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</si>
  <si>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</si>
  <si>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</si>
  <si>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</si>
  <si>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</si>
  <si>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</si>
  <si>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</si>
  <si>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</si>
  <si>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</si>
  <si>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</si>
  <si>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</si>
  <si>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</si>
  <si>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</si>
  <si>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</si>
  <si>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</si>
  <si>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</si>
  <si>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</si>
  <si>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</si>
  <si>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</si>
  <si>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</si>
  <si>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</si>
  <si>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</si>
  <si>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</si>
  <si>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</si>
  <si>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</si>
  <si>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</si>
  <si>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</si>
  <si>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</si>
  <si>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</si>
  <si>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</si>
  <si>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</si>
  <si>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</si>
  <si>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</si>
  <si>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</si>
  <si>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</si>
  <si>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</si>
  <si>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</si>
  <si>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</si>
  <si>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</si>
  <si>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</si>
  <si>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</si>
  <si>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</si>
  <si>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</si>
  <si>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</si>
  <si>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</si>
  <si>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</si>
  <si>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</si>
  <si>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</si>
  <si>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</si>
  <si>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</si>
  <si>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</si>
  <si>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</si>
  <si>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</si>
  <si>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</si>
  <si>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</si>
  <si>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</si>
  <si>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</si>
  <si>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</si>
  <si>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</si>
  <si>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</si>
  <si>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</si>
  <si>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</si>
  <si>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</si>
  <si>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</si>
  <si>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</si>
  <si>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</si>
  <si>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</si>
  <si>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</si>
  <si>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</si>
  <si>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</si>
  <si>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</si>
  <si>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</si>
  <si>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</si>
  <si>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</si>
  <si>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</si>
  <si>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</si>
  <si>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</si>
  <si>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</si>
  <si>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</si>
  <si>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</si>
  <si>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</si>
  <si>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</si>
  <si>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</si>
  <si>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</si>
  <si>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</si>
  <si>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</si>
  <si>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</si>
  <si>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</si>
  <si>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</si>
  <si>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</si>
  <si>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</si>
  <si>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</si>
  <si>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</si>
  <si>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</si>
  <si>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</si>
  <si>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</si>
  <si>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</si>
  <si>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</si>
  <si>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</si>
  <si>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</si>
  <si>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</si>
  <si>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</si>
  <si>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</si>
  <si>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</si>
  <si>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</si>
  <si>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</si>
  <si>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</si>
  <si>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</si>
  <si>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</si>
  <si>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</si>
  <si>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</si>
  <si>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</si>
  <si>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</si>
  <si>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</si>
  <si>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</si>
  <si>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</si>
  <si>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</si>
  <si>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</si>
  <si>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</si>
  <si>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</si>
  <si>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</si>
  <si>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</si>
  <si>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</si>
  <si>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</si>
  <si>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</si>
  <si>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</si>
  <si>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</si>
  <si>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</si>
  <si>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</si>
  <si>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</si>
  <si>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</si>
  <si>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</si>
  <si>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</si>
  <si>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</si>
  <si>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</si>
  <si>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</si>
  <si>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</si>
  <si>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</si>
  <si>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</si>
  <si>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</si>
  <si>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</si>
  <si>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</si>
  <si>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</si>
  <si>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</si>
  <si>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</si>
  <si>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</si>
  <si>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</si>
  <si>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</si>
  <si>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</si>
  <si>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</si>
  <si>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</si>
  <si>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</si>
  <si>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</si>
  <si>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</si>
  <si>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</si>
  <si>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</si>
  <si>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</si>
  <si>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</si>
  <si>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</si>
  <si>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</si>
  <si>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</si>
  <si>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</si>
  <si>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</si>
  <si>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</si>
  <si>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</si>
  <si>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</si>
  <si>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</si>
  <si>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</si>
  <si>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</si>
  <si>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病院事業会計</t>
  </si>
  <si>
    <t>一般会計</t>
  </si>
  <si>
    <t>国民健康保険特別会計</t>
  </si>
  <si>
    <t>簡易水道事業特別会計</t>
  </si>
  <si>
    <t>下水道事業特別会計</t>
  </si>
  <si>
    <t>後期高齢者医療事業特別会計</t>
  </si>
  <si>
    <t>南保外二地区用水特別会計</t>
  </si>
  <si>
    <t>公共用地先行取得等事業特別会計</t>
  </si>
  <si>
    <t>その他会計（赤字）</t>
  </si>
  <si>
    <t>その他会計（黒字）</t>
  </si>
  <si>
    <t>-</t>
    <phoneticPr fontId="2"/>
  </si>
  <si>
    <t>-</t>
    <phoneticPr fontId="2"/>
  </si>
  <si>
    <t>-</t>
    <phoneticPr fontId="2"/>
  </si>
  <si>
    <t>新川地域介護保険組合</t>
    <rPh sb="0" eb="2">
      <t>シンカワ</t>
    </rPh>
    <rPh sb="2" eb="4">
      <t>チイキ</t>
    </rPh>
    <rPh sb="4" eb="6">
      <t>カイゴ</t>
    </rPh>
    <rPh sb="6" eb="8">
      <t>ホケン</t>
    </rPh>
    <rPh sb="8" eb="10">
      <t>クミアイ</t>
    </rPh>
    <phoneticPr fontId="5"/>
  </si>
  <si>
    <t>新川広域圏事務組合（一般会計）</t>
    <rPh sb="0" eb="2">
      <t>ニイカワ</t>
    </rPh>
    <rPh sb="2" eb="4">
      <t>コウイキ</t>
    </rPh>
    <rPh sb="4" eb="5">
      <t>ケン</t>
    </rPh>
    <rPh sb="5" eb="7">
      <t>ジム</t>
    </rPh>
    <rPh sb="7" eb="9">
      <t>クミアイ</t>
    </rPh>
    <rPh sb="10" eb="12">
      <t>イッパン</t>
    </rPh>
    <rPh sb="12" eb="14">
      <t>カイケイ</t>
    </rPh>
    <phoneticPr fontId="5"/>
  </si>
  <si>
    <t>新川広域圏事務組合（ＣＡＴＶ事業特別会計）</t>
    <rPh sb="0" eb="2">
      <t>ニイカワ</t>
    </rPh>
    <rPh sb="2" eb="4">
      <t>コウイキ</t>
    </rPh>
    <rPh sb="4" eb="5">
      <t>ケン</t>
    </rPh>
    <rPh sb="5" eb="7">
      <t>ジム</t>
    </rPh>
    <rPh sb="7" eb="9">
      <t>クミアイ</t>
    </rPh>
    <rPh sb="14" eb="16">
      <t>ジギョウ</t>
    </rPh>
    <rPh sb="16" eb="18">
      <t>トクベツ</t>
    </rPh>
    <rPh sb="18" eb="19">
      <t>カイ</t>
    </rPh>
    <rPh sb="19" eb="20">
      <t>ケイ</t>
    </rPh>
    <phoneticPr fontId="5"/>
  </si>
  <si>
    <t>富山県市町村総合事務組合</t>
    <rPh sb="0" eb="3">
      <t>トヤマケン</t>
    </rPh>
    <rPh sb="3" eb="4">
      <t>シ</t>
    </rPh>
    <rPh sb="4" eb="6">
      <t>チョウソン</t>
    </rPh>
    <rPh sb="6" eb="8">
      <t>ソウゴウ</t>
    </rPh>
    <rPh sb="8" eb="10">
      <t>ジム</t>
    </rPh>
    <rPh sb="10" eb="12">
      <t>クミアイ</t>
    </rPh>
    <phoneticPr fontId="5"/>
  </si>
  <si>
    <t>富山県市町村会館管理組合</t>
    <rPh sb="0" eb="3">
      <t>トヤマケン</t>
    </rPh>
    <rPh sb="3" eb="4">
      <t>シ</t>
    </rPh>
    <rPh sb="4" eb="6">
      <t>チョウソン</t>
    </rPh>
    <rPh sb="6" eb="8">
      <t>カイカン</t>
    </rPh>
    <rPh sb="8" eb="10">
      <t>カンリ</t>
    </rPh>
    <rPh sb="10" eb="12">
      <t>クミアイ</t>
    </rPh>
    <phoneticPr fontId="5"/>
  </si>
  <si>
    <t>富山県後期高齢者医療広域連合（一般会計）</t>
    <rPh sb="0" eb="3">
      <t>トヤマケン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</si>
  <si>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7">
      <t>カイ</t>
    </rPh>
    <rPh sb="27" eb="28">
      <t>ケイ</t>
    </rPh>
    <phoneticPr fontId="5"/>
  </si>
  <si>
    <t>下山用水組合</t>
    <rPh sb="0" eb="2">
      <t>シモヤマ</t>
    </rPh>
    <rPh sb="2" eb="4">
      <t>ヨウスイ</t>
    </rPh>
    <rPh sb="4" eb="6">
      <t>クミアイ</t>
    </rPh>
    <phoneticPr fontId="5"/>
  </si>
  <si>
    <t>黒東合口用水組合</t>
    <rPh sb="0" eb="1">
      <t>クロ</t>
    </rPh>
    <rPh sb="1" eb="2">
      <t>ヒガシ</t>
    </rPh>
    <rPh sb="2" eb="4">
      <t>アイクチ</t>
    </rPh>
    <rPh sb="4" eb="6">
      <t>ヨウスイ</t>
    </rPh>
    <rPh sb="6" eb="8">
      <t>クミアイ</t>
    </rPh>
    <phoneticPr fontId="5"/>
  </si>
  <si>
    <t>新川地域消防組合</t>
    <rPh sb="0" eb="2">
      <t>ニイカワ</t>
    </rPh>
    <rPh sb="2" eb="4">
      <t>チイキ</t>
    </rPh>
    <rPh sb="4" eb="6">
      <t>ショウボウ</t>
    </rPh>
    <rPh sb="6" eb="8">
      <t>クミアイ</t>
    </rPh>
    <phoneticPr fontId="2"/>
  </si>
  <si>
    <t>-</t>
    <phoneticPr fontId="2"/>
  </si>
  <si>
    <t>（財）朝日町文化体育振興公社</t>
    <rPh sb="1" eb="2">
      <t>ザイ</t>
    </rPh>
    <rPh sb="3" eb="6">
      <t>アサヒマチ</t>
    </rPh>
    <rPh sb="6" eb="8">
      <t>ブンカ</t>
    </rPh>
    <rPh sb="8" eb="10">
      <t>タイイク</t>
    </rPh>
    <rPh sb="10" eb="12">
      <t>シンコウ</t>
    </rPh>
    <rPh sb="12" eb="14">
      <t>コウシャ</t>
    </rPh>
    <phoneticPr fontId="5"/>
  </si>
  <si>
    <t>（株）あさひ</t>
    <rPh sb="1" eb="2">
      <t>カブ</t>
    </rPh>
    <phoneticPr fontId="5"/>
  </si>
  <si>
    <t>（有）あさひふるさと創造社</t>
    <rPh sb="1" eb="2">
      <t>ユウ</t>
    </rPh>
    <rPh sb="10" eb="12">
      <t>ソウゾウ</t>
    </rPh>
    <rPh sb="12" eb="13">
      <t>シャ</t>
    </rPh>
    <phoneticPr fontId="5"/>
  </si>
  <si>
    <t>朝日商業開発（株）</t>
    <rPh sb="0" eb="2">
      <t>アサヒ</t>
    </rPh>
    <rPh sb="2" eb="4">
      <t>ショウギョウ</t>
    </rPh>
    <rPh sb="4" eb="6">
      <t>カイハツ</t>
    </rPh>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</si>
</sst>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89099</c:v>
                </c:pt>
                <c:pt idx="1">
                  <c:v>75536</c:v>
                </c:pt>
                <c:pt idx="2">
                  <c:v>107782</c:v>
                </c:pt>
                <c:pt idx="3">
                  <c:v>60789</c:v>
                </c:pt>
                <c:pt idx="4">
                  <c:v>124522</c:v>
                </c:pt>
              </c:numCache>
            </c:numRef>
          </c:val>
          <c:smooth val="0"/>
        </c:ser>
        <c:dLbls>
          <c:showLegendKey val="0"/>
          <c:showVal val="0"/>
          <c:showCatName val="0"/>
          <c:showSerName val="0"/>
          <c:showPercent val="0"/>
          <c:showBubbleSize val="0"/>
        </c:dLbls>
        <c:marker val="1"/>
        <c:smooth val="0"/>
        <c:axId val="98025472"/>
        <c:axId val="98027392"/>
      </c:lineChart>
      <c:catAx>
        <c:axId val="98025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27392"/>
        <c:crosses val="autoZero"/>
        <c:auto val="1"/>
        <c:lblAlgn val="ctr"/>
        <c:lblOffset val="100"/>
        <c:tickLblSkip val="1"/>
        <c:tickMarkSkip val="1"/>
        <c:noMultiLvlLbl val="0"/>
      </c:catAx>
      <c:valAx>
        <c:axId val="98027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2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9.2200000000000006</c:v>
                </c:pt>
                <c:pt idx="1">
                  <c:v>9.18</c:v>
                </c:pt>
                <c:pt idx="2">
                  <c:v>8.3699999999999992</c:v>
                </c:pt>
                <c:pt idx="3">
                  <c:v>9.9600000000000009</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28.67</c:v>
                </c:pt>
                <c:pt idx="1">
                  <c:v>35.159999999999997</c:v>
                </c:pt>
                <c:pt idx="2">
                  <c:v>47.04</c:v>
                </c:pt>
                <c:pt idx="3">
                  <c:v>43.99</c:v>
                </c:pt>
                <c:pt idx="4">
                  <c:v>48.08</c:v>
                </c:pt>
              </c:numCache>
            </c:numRef>
          </c:val>
        </c:ser>
        <c:dLbls>
          <c:showLegendKey val="0"/>
          <c:showVal val="0"/>
          <c:showCatName val="0"/>
          <c:showSerName val="0"/>
          <c:showPercent val="0"/>
          <c:showBubbleSize val="0"/>
        </c:dLbls>
        <c:gapWidth val="250"/>
        <c:overlap val="100"/>
        <c:axId val="116878336"/>
        <c:axId val="11692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3.52</c:v>
                </c:pt>
                <c:pt idx="1">
                  <c:v>8.5299999999999994</c:v>
                </c:pt>
                <c:pt idx="2">
                  <c:v>9.24</c:v>
                </c:pt>
                <c:pt idx="3">
                  <c:v>-1.1200000000000001</c:v>
                </c:pt>
                <c:pt idx="4">
                  <c:v>5.7</c:v>
                </c:pt>
              </c:numCache>
            </c:numRef>
          </c:val>
          <c:smooth val="0"/>
        </c:ser>
        <c:dLbls>
          <c:showLegendKey val="0"/>
          <c:showVal val="0"/>
          <c:showCatName val="0"/>
          <c:showSerName val="0"/>
          <c:showPercent val="0"/>
          <c:showBubbleSize val="0"/>
        </c:dLbls>
        <c:marker val="1"/>
        <c:smooth val="0"/>
        <c:axId val="116878336"/>
        <c:axId val="116929664"/>
      </c:lineChart>
      <c:catAx>
        <c:axId val="1168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29664"/>
        <c:crosses val="autoZero"/>
        <c:auto val="1"/>
        <c:lblAlgn val="ctr"/>
        <c:lblOffset val="100"/>
        <c:tickLblSkip val="1"/>
        <c:tickMarkSkip val="1"/>
        <c:noMultiLvlLbl val="0"/>
      </c:catAx>
      <c:valAx>
        <c:axId val="1169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南保外二地区用水特別会計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0.08</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7.0000000000000007E-2</c:v>
                </c:pt>
                <c:pt idx="4">
                  <c:v>#N/A</c:v>
                </c:pt>
                <c:pt idx="5">
                  <c:v>0.06</c:v>
                </c:pt>
                <c:pt idx="6">
                  <c:v>#N/A</c:v>
                </c:pt>
                <c:pt idx="7">
                  <c:v>0.1</c:v>
                </c:pt>
                <c:pt idx="8">
                  <c:v>#N/A</c:v>
                </c:pt>
                <c:pt idx="9">
                  <c:v>0.17</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0.79</c:v>
                </c:pt>
                <c:pt idx="2">
                  <c:v>#N/A</c:v>
                </c:pt>
                <c:pt idx="3">
                  <c:v>0.78</c:v>
                </c:pt>
                <c:pt idx="4">
                  <c:v>#N/A</c:v>
                </c:pt>
                <c:pt idx="5">
                  <c:v>0.78</c:v>
                </c:pt>
                <c:pt idx="6">
                  <c:v>#N/A</c:v>
                </c:pt>
                <c:pt idx="7">
                  <c:v>0.79</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2.11</c:v>
                </c:pt>
                <c:pt idx="2">
                  <c:v>#N/A</c:v>
                </c:pt>
                <c:pt idx="3">
                  <c:v>2.21</c:v>
                </c:pt>
                <c:pt idx="4">
                  <c:v>#N/A</c:v>
                </c:pt>
                <c:pt idx="5">
                  <c:v>0.56000000000000005</c:v>
                </c:pt>
                <c:pt idx="6">
                  <c:v>#N/A</c:v>
                </c:pt>
                <c:pt idx="7">
                  <c:v>0.81</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0.47</c:v>
                </c:pt>
                <c:pt idx="2">
                  <c:v>#N/A</c:v>
                </c:pt>
                <c:pt idx="3">
                  <c:v>9.18</c:v>
                </c:pt>
                <c:pt idx="4">
                  <c:v>#N/A</c:v>
                </c:pt>
                <c:pt idx="5">
                  <c:v>8.3699999999999992</c:v>
                </c:pt>
                <c:pt idx="6">
                  <c:v>#N/A</c:v>
                </c:pt>
                <c:pt idx="7">
                  <c:v>9.9600000000000009</c:v>
                </c:pt>
                <c:pt idx="8">
                  <c:v>#N/A</c:v>
                </c:pt>
                <c:pt idx="9">
                  <c:v>10.81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15.89</c:v>
                </c:pt>
                <c:pt idx="2">
                  <c:v>#N/A</c:v>
                </c:pt>
                <c:pt idx="3">
                  <c:v>10.09</c:v>
                </c:pt>
                <c:pt idx="4">
                  <c:v>#N/A</c:v>
                </c:pt>
                <c:pt idx="5">
                  <c:v>7.55</c:v>
                </c:pt>
                <c:pt idx="6">
                  <c:v>#N/A</c:v>
                </c:pt>
                <c:pt idx="7">
                  <c:v>11.74</c:v>
                </c:pt>
                <c:pt idx="8">
                  <c:v>#N/A</c:v>
                </c:pt>
                <c:pt idx="9">
                  <c:v>13.97</c:v>
                </c:pt>
              </c:numCache>
            </c:numRef>
          </c:val>
        </c:ser>
        <c:dLbls>
          <c:showLegendKey val="0"/>
          <c:showVal val="0"/>
          <c:showCatName val="0"/>
          <c:showSerName val="0"/>
          <c:showPercent val="0"/>
          <c:showBubbleSize val="0"/>
        </c:dLbls>
        <c:gapWidth val="150"/>
        <c:overlap val="100"/>
        <c:axId val="118400128"/>
        <c:axId val="118401664"/>
      </c:barChart>
      <c:catAx>
        <c:axId val="1184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01664"/>
        <c:crosses val="autoZero"/>
        <c:auto val="1"/>
        <c:lblAlgn val="ctr"/>
        <c:lblOffset val="100"/>
        <c:tickLblSkip val="1"/>
        <c:tickMarkSkip val="1"/>
        <c:noMultiLvlLbl val="0"/>
      </c:catAx>
      <c:valAx>
        <c:axId val="11840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0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882</c:v>
                </c:pt>
                <c:pt idx="5">
                  <c:v>923</c:v>
                </c:pt>
                <c:pt idx="8">
                  <c:v>834</c:v>
                </c:pt>
                <c:pt idx="11">
                  <c:v>850</c:v>
                </c:pt>
                <c:pt idx="14">
                  <c:v>912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110</c:v>
                </c:pt>
                <c:pt idx="6">
                  <c:v>98</c:v>
                </c:pt>
                <c:pt idx="9">
                  <c:v>102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158</c:v>
                </c:pt>
                <c:pt idx="3">
                  <c:v>143</c:v>
                </c:pt>
                <c:pt idx="6">
                  <c:v>144</c:v>
                </c:pt>
                <c:pt idx="9">
                  <c:v>112</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365</c:v>
                </c:pt>
                <c:pt idx="3">
                  <c:v>309</c:v>
                </c:pt>
                <c:pt idx="6">
                  <c:v>307</c:v>
                </c:pt>
                <c:pt idx="9">
                  <c:v>413</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878</c:v>
                </c:pt>
                <c:pt idx="3">
                  <c:v>649</c:v>
                </c:pt>
                <c:pt idx="6">
                  <c:v>654</c:v>
                </c:pt>
                <c:pt idx="9">
                  <c:v>621</c:v>
                </c:pt>
                <c:pt idx="12">
                  <c:v>647</c:v>
                </c:pt>
              </c:numCache>
            </c:numRef>
          </c:val>
        </c:ser>
        <c:dLbls>
          <c:showLegendKey val="0"/>
          <c:showVal val="0"/>
          <c:showCatName val="0"/>
          <c:showSerName val="0"/>
          <c:showPercent val="0"/>
          <c:showBubbleSize val="0"/>
        </c:dLbls>
        <c:gapWidth val="100"/>
        <c:overlap val="100"/>
        <c:axId val="117825920"/>
        <c:axId val="11782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600</c:v>
                </c:pt>
                <c:pt idx="2">
                  <c:v>#N/A</c:v>
                </c:pt>
                <c:pt idx="3">
                  <c:v>#N/A</c:v>
                </c:pt>
                <c:pt idx="4">
                  <c:v>288</c:v>
                </c:pt>
                <c:pt idx="5">
                  <c:v>#N/A</c:v>
                </c:pt>
                <c:pt idx="6">
                  <c:v>#N/A</c:v>
                </c:pt>
                <c:pt idx="7">
                  <c:v>369</c:v>
                </c:pt>
                <c:pt idx="8">
                  <c:v>#N/A</c:v>
                </c:pt>
                <c:pt idx="9">
                  <c:v>#N/A</c:v>
                </c:pt>
                <c:pt idx="10">
                  <c:v>398</c:v>
                </c:pt>
                <c:pt idx="11">
                  <c:v>#N/A</c:v>
                </c:pt>
                <c:pt idx="12">
                  <c:v>#N/A</c:v>
                </c:pt>
                <c:pt idx="13">
                  <c:v>280</c:v>
                </c:pt>
                <c:pt idx="14">
                  <c:v>#N/A</c:v>
                </c:pt>
              </c:numCache>
            </c:numRef>
          </c:val>
          <c:smooth val="0"/>
        </c:ser>
        <c:dLbls>
          <c:showLegendKey val="0"/>
          <c:showVal val="0"/>
          <c:showCatName val="0"/>
          <c:showSerName val="0"/>
          <c:showPercent val="0"/>
          <c:showBubbleSize val="0"/>
        </c:dLbls>
        <c:marker val="1"/>
        <c:smooth val="0"/>
        <c:axId val="117825920"/>
        <c:axId val="117827840"/>
      </c:lineChart>
      <c:catAx>
        <c:axId val="1178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27840"/>
        <c:crosses val="autoZero"/>
        <c:auto val="1"/>
        <c:lblAlgn val="ctr"/>
        <c:lblOffset val="100"/>
        <c:tickLblSkip val="1"/>
        <c:tickMarkSkip val="1"/>
        <c:noMultiLvlLbl val="0"/>
      </c:catAx>
      <c:valAx>
        <c:axId val="11782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9963</c:v>
                </c:pt>
                <c:pt idx="5">
                  <c:v>9925</c:v>
                </c:pt>
                <c:pt idx="8">
                  <c:v>10065</c:v>
                </c:pt>
                <c:pt idx="11">
                  <c:v>10636</c:v>
                </c:pt>
                <c:pt idx="14">
                  <c:v>11256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c:v>
                </c:pt>
                <c:pt idx="5">
                  <c:v>22</c:v>
                </c:pt>
                <c:pt idx="8">
                  <c:v>13</c:v>
                </c:pt>
                <c:pt idx="11">
                  <c:v>6</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5012</c:v>
                </c:pt>
                <c:pt idx="5">
                  <c:v>6030</c:v>
                </c:pt>
                <c:pt idx="8">
                  <c:v>6705</c:v>
                </c:pt>
                <c:pt idx="11">
                  <c:v>6741</c:v>
                </c:pt>
                <c:pt idx="14">
                  <c:v>7173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1512</c:v>
                </c:pt>
                <c:pt idx="3">
                  <c:v>1423</c:v>
                </c:pt>
                <c:pt idx="6">
                  <c:v>1324</c:v>
                </c:pt>
                <c:pt idx="9">
                  <c:v>1069</c:v>
                </c:pt>
                <c:pt idx="12">
                  <c:v>1078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588</c:v>
                </c:pt>
                <c:pt idx="3">
                  <c:v>453</c:v>
                </c:pt>
                <c:pt idx="6">
                  <c:v>307</c:v>
                </c:pt>
                <c:pt idx="9">
                  <c:v>342</c:v>
                </c:pt>
                <c:pt idx="12">
                  <c:v>297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7645</c:v>
                </c:pt>
                <c:pt idx="3">
                  <c:v>7573</c:v>
                </c:pt>
                <c:pt idx="6">
                  <c:v>7496</c:v>
                </c:pt>
                <c:pt idx="9">
                  <c:v>6034</c:v>
                </c:pt>
                <c:pt idx="12">
                  <c:v>6765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857</c:v>
                </c:pt>
                <c:pt idx="3">
                  <c:v>748</c:v>
                </c:pt>
                <c:pt idx="6">
                  <c:v>649</c:v>
                </c:pt>
                <c:pt idx="9">
                  <c:v>547</c:v>
                </c:pt>
                <c:pt idx="12">
                  <c:v>495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6000</c:v>
                </c:pt>
                <c:pt idx="3">
                  <c:v>6171</c:v>
                </c:pt>
                <c:pt idx="6">
                  <c:v>6615</c:v>
                </c:pt>
                <c:pt idx="9">
                  <c:v>6874</c:v>
                </c:pt>
                <c:pt idx="12">
                  <c:v>7630</c:v>
                </c:pt>
              </c:numCache>
            </c:numRef>
          </c:val>
        </c:ser>
        <c:dLbls>
          <c:showLegendKey val="0"/>
          <c:showVal val="0"/>
          <c:showCatName val="0"/>
          <c:showSerName val="0"/>
          <c:showPercent val="0"/>
          <c:showBubbleSize val="0"/>
        </c:dLbls>
        <c:gapWidth val="100"/>
        <c:overlap val="100"/>
        <c:axId val="117059584"/>
        <c:axId val="11706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1598</c:v>
                </c:pt>
                <c:pt idx="2">
                  <c:v>#N/A</c:v>
                </c:pt>
                <c:pt idx="3">
                  <c:v>#N/A</c:v>
                </c:pt>
                <c:pt idx="4">
                  <c:v>392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059584"/>
        <c:axId val="117061504"/>
      </c:lineChart>
      <c:catAx>
        <c:axId val="1170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61504"/>
        <c:crosses val="autoZero"/>
        <c:auto val="1"/>
        <c:lblAlgn val="ctr"/>
        <c:lblOffset val="100"/>
        <c:tickLblSkip val="1"/>
        <c:tickMarkSkip val="1"/>
        <c:noMultiLvlLbl val="0"/>
      </c:catAx>
      <c:valAx>
        <c:axId val="11706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13,355
13,253
226.32
8,996,996
8,363,142
509,607
4,662,947
7,630,079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0.34</a:t>
          </a:r>
          <a:r>
            <a:rPr lang="ja-JP" altLang="ja-JP" sz="1100" b="0" i="0" baseline="0">
              <a:solidFill>
                <a:schemeClr val="dk1"/>
              </a:solidFill>
              <a:effectLst/>
              <a:latin typeface="+mn-lt"/>
              <a:ea typeface="+mn-ea"/>
              <a:cs typeface="+mn-cs"/>
            </a:rPr>
            <a:t>で類似団体の平均を下回り財政力が弱い。これは人口減少と高齢化による個人町民税の減や企業数が少ないことなどが影響している。今後も徴収の強化に努めつつ、定住促進や企業立地を推進し、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83759</xdr:rowOff>
    </xdr:to>
    <xdr:cxnSp macro="">
      <xdr:nvCxnSpPr>
        <xdr:cNvPr id="72" name="直線コネクタ 71"/>
        <xdr:cNvCxnSpPr/>
      </xdr:nvCxnSpPr>
      <xdr:spPr>
        <a:xfrm>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60778</xdr:rowOff>
    </xdr:to>
    <xdr:cxnSp macro="">
      <xdr:nvCxnSpPr>
        <xdr:cNvPr id="75" name="直線コネクタ 74"/>
        <xdr:cNvCxnSpPr/>
      </xdr:nvCxnSpPr>
      <xdr:spPr>
        <a:xfrm>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37798</xdr:rowOff>
    </xdr:to>
    <xdr:cxnSp macro="">
      <xdr:nvCxnSpPr>
        <xdr:cNvPr id="78" name="直線コネクタ 77"/>
        <xdr:cNvCxnSpPr/>
      </xdr:nvCxnSpPr>
      <xdr:spPr>
        <a:xfrm>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79.7</a:t>
          </a:r>
          <a:r>
            <a:rPr lang="ja-JP" altLang="ja-JP" sz="1100" b="0" i="0" baseline="0">
              <a:solidFill>
                <a:schemeClr val="dk1"/>
              </a:solidFill>
              <a:effectLst/>
              <a:latin typeface="+mn-lt"/>
              <a:ea typeface="+mn-ea"/>
              <a:cs typeface="+mn-cs"/>
            </a:rPr>
            <a:t>％で類似団体の平均を下回り良好であるが、今後は扶助費や公債費の増加が見込まれることから、事務事業の見直しの徹底により現行の水準を維持していく。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136948</xdr:rowOff>
    </xdr:from>
    <xdr:to>
      <xdr:col>7</xdr:col>
      <xdr:colOff>152400</xdr:colOff>
      <xdr:row>62</xdr:row>
      <xdr:rowOff>153035</xdr:rowOff>
    </xdr:to>
    <xdr:cxnSp macro="">
      <xdr:nvCxnSpPr>
        <xdr:cNvPr id="132" name="直線コネクタ 131"/>
        <xdr:cNvCxnSpPr/>
      </xdr:nvCxnSpPr>
      <xdr:spPr>
        <a:xfrm>
          <a:off x="4114800" y="107668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136948</xdr:rowOff>
    </xdr:from>
    <xdr:to>
      <xdr:col>6</xdr:col>
      <xdr:colOff>0</xdr:colOff>
      <xdr:row>63</xdr:row>
      <xdr:rowOff>13758</xdr:rowOff>
    </xdr:to>
    <xdr:cxnSp macro="">
      <xdr:nvCxnSpPr>
        <xdr:cNvPr id="135" name="直線コネクタ 134"/>
        <xdr:cNvCxnSpPr/>
      </xdr:nvCxnSpPr>
      <xdr:spPr>
        <a:xfrm flipV="1">
          <a:off x="3225800" y="107668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63</xdr:row>
      <xdr:rowOff>13758</xdr:rowOff>
    </xdr:to>
    <xdr:cxnSp macro="">
      <xdr:nvCxnSpPr>
        <xdr:cNvPr id="138" name="直線コネクタ 137"/>
        <xdr:cNvCxnSpPr/>
      </xdr:nvCxnSpPr>
      <xdr:spPr>
        <a:xfrm>
          <a:off x="2336800" y="106341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1694</xdr:rowOff>
    </xdr:to>
    <xdr:cxnSp macro="">
      <xdr:nvCxnSpPr>
        <xdr:cNvPr id="141" name="直線コネクタ 140"/>
        <xdr:cNvCxnSpPr/>
      </xdr:nvCxnSpPr>
      <xdr:spPr>
        <a:xfrm flipV="1">
          <a:off x="1447800" y="106341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51" name="円/楕円 150"/>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118762</xdr:rowOff>
    </xdr:from>
    <xdr:ext cx="762000" cy="259045"/>
    <xdr:sp macro="" textlink="">
      <xdr:nvSpPr>
        <xdr:cNvPr id="152"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3" name="円/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5" name="円/楕円 154"/>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56" name="テキスト ボックス 155"/>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9" name="円/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人口１人当たり人件費・物件費等決算額は</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千円で類似団体の平均</a:t>
          </a:r>
          <a:r>
            <a:rPr lang="ja-JP" altLang="en-US" sz="1100" b="0" i="0" baseline="0">
              <a:solidFill>
                <a:schemeClr val="dk1"/>
              </a:solidFill>
              <a:effectLst/>
              <a:latin typeface="+mn-lt"/>
              <a:ea typeface="+mn-ea"/>
              <a:cs typeface="+mn-cs"/>
            </a:rPr>
            <a:t>からは低い</a:t>
          </a:r>
          <a:r>
            <a:rPr lang="ja-JP" altLang="ja-JP" sz="1100" b="0" i="0" baseline="0">
              <a:solidFill>
                <a:schemeClr val="dk1"/>
              </a:solidFill>
              <a:effectLst/>
              <a:latin typeface="+mn-lt"/>
              <a:ea typeface="+mn-ea"/>
              <a:cs typeface="+mn-cs"/>
            </a:rPr>
            <a:t>同水準である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今後も定員管理の徹底、指定管理者制度の活用等により現行の水準を維持していく。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46055</xdr:rowOff>
    </xdr:from>
    <xdr:to>
      <xdr:col>7</xdr:col>
      <xdr:colOff>152400</xdr:colOff>
      <xdr:row>82</xdr:row>
      <xdr:rowOff>95371</xdr:rowOff>
    </xdr:to>
    <xdr:cxnSp macro="">
      <xdr:nvCxnSpPr>
        <xdr:cNvPr id="193" name="直線コネクタ 192"/>
        <xdr:cNvCxnSpPr/>
      </xdr:nvCxnSpPr>
      <xdr:spPr>
        <a:xfrm flipV="1">
          <a:off x="4114800" y="14104955"/>
          <a:ext cx="8382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95371</xdr:rowOff>
    </xdr:from>
    <xdr:to>
      <xdr:col>6</xdr:col>
      <xdr:colOff>0</xdr:colOff>
      <xdr:row>82</xdr:row>
      <xdr:rowOff>109356</xdr:rowOff>
    </xdr:to>
    <xdr:cxnSp macro="">
      <xdr:nvCxnSpPr>
        <xdr:cNvPr id="196" name="直線コネクタ 195"/>
        <xdr:cNvCxnSpPr/>
      </xdr:nvCxnSpPr>
      <xdr:spPr>
        <a:xfrm flipV="1">
          <a:off x="3225800" y="14154271"/>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30857</xdr:rowOff>
    </xdr:from>
    <xdr:to>
      <xdr:col>4</xdr:col>
      <xdr:colOff>482600</xdr:colOff>
      <xdr:row>82</xdr:row>
      <xdr:rowOff>109356</xdr:rowOff>
    </xdr:to>
    <xdr:cxnSp macro="">
      <xdr:nvCxnSpPr>
        <xdr:cNvPr id="199" name="直線コネクタ 198"/>
        <xdr:cNvCxnSpPr/>
      </xdr:nvCxnSpPr>
      <xdr:spPr>
        <a:xfrm>
          <a:off x="2336800" y="14089757"/>
          <a:ext cx="88900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23589</xdr:rowOff>
    </xdr:from>
    <xdr:to>
      <xdr:col>3</xdr:col>
      <xdr:colOff>279400</xdr:colOff>
      <xdr:row>82</xdr:row>
      <xdr:rowOff>30857</xdr:rowOff>
    </xdr:to>
    <xdr:cxnSp macro="">
      <xdr:nvCxnSpPr>
        <xdr:cNvPr id="202" name="直線コネクタ 201"/>
        <xdr:cNvCxnSpPr/>
      </xdr:nvCxnSpPr>
      <xdr:spPr>
        <a:xfrm>
          <a:off x="1447800" y="14082489"/>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166705</xdr:rowOff>
    </xdr:from>
    <xdr:to>
      <xdr:col>7</xdr:col>
      <xdr:colOff>203200</xdr:colOff>
      <xdr:row>82</xdr:row>
      <xdr:rowOff>96855</xdr:rowOff>
    </xdr:to>
    <xdr:sp macro="" textlink="">
      <xdr:nvSpPr>
        <xdr:cNvPr id="212" name="円/楕円 211"/>
        <xdr:cNvSpPr/>
      </xdr:nvSpPr>
      <xdr:spPr>
        <a:xfrm>
          <a:off x="49022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11782</xdr:rowOff>
    </xdr:from>
    <xdr:ext cx="762000" cy="259045"/>
    <xdr:sp macro="" textlink="">
      <xdr:nvSpPr>
        <xdr:cNvPr id="213" name="人件費・物件費等の状況該当値テキスト"/>
        <xdr:cNvSpPr txBox="1"/>
      </xdr:nvSpPr>
      <xdr:spPr>
        <a:xfrm>
          <a:off x="5041900" y="1389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44571</xdr:rowOff>
    </xdr:from>
    <xdr:to>
      <xdr:col>6</xdr:col>
      <xdr:colOff>50800</xdr:colOff>
      <xdr:row>82</xdr:row>
      <xdr:rowOff>146171</xdr:rowOff>
    </xdr:to>
    <xdr:sp macro="" textlink="">
      <xdr:nvSpPr>
        <xdr:cNvPr id="214" name="円/楕円 213"/>
        <xdr:cNvSpPr/>
      </xdr:nvSpPr>
      <xdr:spPr>
        <a:xfrm>
          <a:off x="4064000" y="141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130948</xdr:rowOff>
    </xdr:from>
    <xdr:ext cx="736600" cy="259045"/>
    <xdr:sp macro="" textlink="">
      <xdr:nvSpPr>
        <xdr:cNvPr id="215" name="テキスト ボックス 214"/>
        <xdr:cNvSpPr txBox="1"/>
      </xdr:nvSpPr>
      <xdr:spPr>
        <a:xfrm>
          <a:off x="3733800" y="1418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58556</xdr:rowOff>
    </xdr:from>
    <xdr:to>
      <xdr:col>4</xdr:col>
      <xdr:colOff>533400</xdr:colOff>
      <xdr:row>82</xdr:row>
      <xdr:rowOff>160156</xdr:rowOff>
    </xdr:to>
    <xdr:sp macro="" textlink="">
      <xdr:nvSpPr>
        <xdr:cNvPr id="216" name="円/楕円 215"/>
        <xdr:cNvSpPr/>
      </xdr:nvSpPr>
      <xdr:spPr>
        <a:xfrm>
          <a:off x="3175000" y="141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144933</xdr:rowOff>
    </xdr:from>
    <xdr:ext cx="762000" cy="259045"/>
    <xdr:sp macro="" textlink="">
      <xdr:nvSpPr>
        <xdr:cNvPr id="217" name="テキスト ボックス 216"/>
        <xdr:cNvSpPr txBox="1"/>
      </xdr:nvSpPr>
      <xdr:spPr>
        <a:xfrm>
          <a:off x="2844800" y="1420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151507</xdr:rowOff>
    </xdr:from>
    <xdr:to>
      <xdr:col>3</xdr:col>
      <xdr:colOff>330200</xdr:colOff>
      <xdr:row>82</xdr:row>
      <xdr:rowOff>81657</xdr:rowOff>
    </xdr:to>
    <xdr:sp macro="" textlink="">
      <xdr:nvSpPr>
        <xdr:cNvPr id="218" name="円/楕円 217"/>
        <xdr:cNvSpPr/>
      </xdr:nvSpPr>
      <xdr:spPr>
        <a:xfrm>
          <a:off x="2286000" y="14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91834</xdr:rowOff>
    </xdr:from>
    <xdr:ext cx="762000" cy="259045"/>
    <xdr:sp macro="" textlink="">
      <xdr:nvSpPr>
        <xdr:cNvPr id="219" name="テキスト ボックス 218"/>
        <xdr:cNvSpPr txBox="1"/>
      </xdr:nvSpPr>
      <xdr:spPr>
        <a:xfrm>
          <a:off x="1955800" y="138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144239</xdr:rowOff>
    </xdr:from>
    <xdr:to>
      <xdr:col>2</xdr:col>
      <xdr:colOff>127000</xdr:colOff>
      <xdr:row>82</xdr:row>
      <xdr:rowOff>74389</xdr:rowOff>
    </xdr:to>
    <xdr:sp macro="" textlink="">
      <xdr:nvSpPr>
        <xdr:cNvPr id="220" name="円/楕円 219"/>
        <xdr:cNvSpPr/>
      </xdr:nvSpPr>
      <xdr:spPr>
        <a:xfrm>
          <a:off x="1397000" y="140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84566</xdr:rowOff>
    </xdr:from>
    <xdr:ext cx="762000" cy="259045"/>
    <xdr:sp macro="" textlink="">
      <xdr:nvSpPr>
        <xdr:cNvPr id="221" name="テキスト ボックス 220"/>
        <xdr:cNvSpPr txBox="1"/>
      </xdr:nvSpPr>
      <xdr:spPr>
        <a:xfrm>
          <a:off x="1066800" y="138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94.8</a:t>
          </a:r>
          <a:r>
            <a:rPr lang="ja-JP" altLang="ja-JP" sz="1100" b="0" i="0" baseline="0">
              <a:solidFill>
                <a:schemeClr val="dk1"/>
              </a:solidFill>
              <a:effectLst/>
              <a:latin typeface="+mn-lt"/>
              <a:ea typeface="+mn-ea"/>
              <a:cs typeface="+mn-cs"/>
            </a:rPr>
            <a:t>で類似団体の平均を下回っている。今後とも適正な給与体系に努めていく。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0</xdr:rowOff>
    </xdr:to>
    <xdr:cxnSp macro="">
      <xdr:nvCxnSpPr>
        <xdr:cNvPr id="255" name="直線コネクタ 254"/>
        <xdr:cNvCxnSpPr/>
      </xdr:nvCxnSpPr>
      <xdr:spPr>
        <a:xfrm flipV="1">
          <a:off x="16179800" y="14588913"/>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0</xdr:rowOff>
    </xdr:to>
    <xdr:cxnSp macro="">
      <xdr:nvCxnSpPr>
        <xdr:cNvPr id="258" name="直線コネクタ 257"/>
        <xdr:cNvCxnSpPr/>
      </xdr:nvCxnSpPr>
      <xdr:spPr>
        <a:xfrm>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36830</xdr:rowOff>
    </xdr:from>
    <xdr:to>
      <xdr:col>22</xdr:col>
      <xdr:colOff>203200</xdr:colOff>
      <xdr:row>87</xdr:row>
      <xdr:rowOff>123189</xdr:rowOff>
    </xdr:to>
    <xdr:cxnSp macro="">
      <xdr:nvCxnSpPr>
        <xdr:cNvPr id="261" name="直線コネクタ 260"/>
        <xdr:cNvCxnSpPr/>
      </xdr:nvCxnSpPr>
      <xdr:spPr>
        <a:xfrm>
          <a:off x="14401800" y="14267180"/>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83</xdr:row>
      <xdr:rowOff>36830</xdr:rowOff>
    </xdr:to>
    <xdr:cxnSp macro="">
      <xdr:nvCxnSpPr>
        <xdr:cNvPr id="264" name="直線コネクタ 263"/>
        <xdr:cNvCxnSpPr/>
      </xdr:nvCxnSpPr>
      <xdr:spPr>
        <a:xfrm>
          <a:off x="13512800" y="1409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4" name="円/楕円 273"/>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5"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6" name="円/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77" name="テキスト ボックス 276"/>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8" name="円/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9" name="テキスト ボックス 278"/>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157480</xdr:rowOff>
    </xdr:from>
    <xdr:to>
      <xdr:col>21</xdr:col>
      <xdr:colOff>50800</xdr:colOff>
      <xdr:row>83</xdr:row>
      <xdr:rowOff>87630</xdr:rowOff>
    </xdr:to>
    <xdr:sp macro="" textlink="">
      <xdr:nvSpPr>
        <xdr:cNvPr id="280" name="円/楕円 279"/>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97807</xdr:rowOff>
    </xdr:from>
    <xdr:ext cx="762000" cy="259045"/>
    <xdr:sp macro="" textlink="">
      <xdr:nvSpPr>
        <xdr:cNvPr id="281" name="テキスト ボックス 280"/>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160020</xdr:rowOff>
    </xdr:from>
    <xdr:to>
      <xdr:col>19</xdr:col>
      <xdr:colOff>533400</xdr:colOff>
      <xdr:row>82</xdr:row>
      <xdr:rowOff>90170</xdr:rowOff>
    </xdr:to>
    <xdr:sp macro="" textlink="">
      <xdr:nvSpPr>
        <xdr:cNvPr id="282" name="円/楕円 281"/>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100347</xdr:rowOff>
    </xdr:from>
    <xdr:ext cx="762000" cy="259045"/>
    <xdr:sp macro="" textlink="">
      <xdr:nvSpPr>
        <xdr:cNvPr id="283" name="テキスト ボックス 282"/>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a:t>
          </a:r>
          <a:r>
            <a:rPr lang="en-US" altLang="ja-JP" sz="1100" b="0" i="0" baseline="0">
              <a:solidFill>
                <a:schemeClr val="dk1"/>
              </a:solidFill>
              <a:effectLst/>
              <a:latin typeface="+mn-lt"/>
              <a:ea typeface="+mn-ea"/>
              <a:cs typeface="+mn-cs"/>
            </a:rPr>
            <a:t>11.68</a:t>
          </a:r>
          <a:r>
            <a:rPr lang="ja-JP" altLang="ja-JP" sz="1100" b="0" i="0" baseline="0">
              <a:solidFill>
                <a:schemeClr val="dk1"/>
              </a:solidFill>
              <a:effectLst/>
              <a:latin typeface="+mn-lt"/>
              <a:ea typeface="+mn-ea"/>
              <a:cs typeface="+mn-cs"/>
            </a:rPr>
            <a:t>人で類似団体の平均より多くなっている。従来から施設管理の臨時職員の配置や退職者の不補充などにより職員数の削減を行っているが今後とも定員管理の適正化に努めていく。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4876</xdr:rowOff>
    </xdr:to>
    <xdr:cxnSp macro="">
      <xdr:nvCxnSpPr>
        <xdr:cNvPr id="315" name="直線コネクタ 314"/>
        <xdr:cNvCxnSpPr/>
      </xdr:nvCxnSpPr>
      <xdr:spPr>
        <a:xfrm>
          <a:off x="16179800" y="1062609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61341</xdr:rowOff>
    </xdr:to>
    <xdr:cxnSp macro="">
      <xdr:nvCxnSpPr>
        <xdr:cNvPr id="318" name="直線コネクタ 317"/>
        <xdr:cNvCxnSpPr/>
      </xdr:nvCxnSpPr>
      <xdr:spPr>
        <a:xfrm flipV="1">
          <a:off x="15290800" y="1062609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46380</xdr:rowOff>
    </xdr:from>
    <xdr:to>
      <xdr:col>22</xdr:col>
      <xdr:colOff>203200</xdr:colOff>
      <xdr:row>62</xdr:row>
      <xdr:rowOff>61341</xdr:rowOff>
    </xdr:to>
    <xdr:cxnSp macro="">
      <xdr:nvCxnSpPr>
        <xdr:cNvPr id="321" name="直線コネクタ 320"/>
        <xdr:cNvCxnSpPr/>
      </xdr:nvCxnSpPr>
      <xdr:spPr>
        <a:xfrm>
          <a:off x="14401800" y="1067628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27559</xdr:rowOff>
    </xdr:from>
    <xdr:to>
      <xdr:col>21</xdr:col>
      <xdr:colOff>0</xdr:colOff>
      <xdr:row>62</xdr:row>
      <xdr:rowOff>46380</xdr:rowOff>
    </xdr:to>
    <xdr:cxnSp macro="">
      <xdr:nvCxnSpPr>
        <xdr:cNvPr id="324" name="直線コネクタ 323"/>
        <xdr:cNvCxnSpPr/>
      </xdr:nvCxnSpPr>
      <xdr:spPr>
        <a:xfrm>
          <a:off x="13512800" y="1065745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125526</xdr:rowOff>
    </xdr:from>
    <xdr:to>
      <xdr:col>24</xdr:col>
      <xdr:colOff>609600</xdr:colOff>
      <xdr:row>62</xdr:row>
      <xdr:rowOff>55676</xdr:rowOff>
    </xdr:to>
    <xdr:sp macro="" textlink="">
      <xdr:nvSpPr>
        <xdr:cNvPr id="334" name="円/楕円 333"/>
        <xdr:cNvSpPr/>
      </xdr:nvSpPr>
      <xdr:spPr>
        <a:xfrm>
          <a:off x="169672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97603</xdr:rowOff>
    </xdr:from>
    <xdr:ext cx="762000" cy="259045"/>
    <xdr:sp macro="" textlink="">
      <xdr:nvSpPr>
        <xdr:cNvPr id="335" name="定員管理の状況該当値テキスト"/>
        <xdr:cNvSpPr txBox="1"/>
      </xdr:nvSpPr>
      <xdr:spPr>
        <a:xfrm>
          <a:off x="17106900" y="105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36" name="円/楕円 335"/>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37" name="テキスト ボックス 336"/>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10541</xdr:rowOff>
    </xdr:from>
    <xdr:to>
      <xdr:col>22</xdr:col>
      <xdr:colOff>254000</xdr:colOff>
      <xdr:row>62</xdr:row>
      <xdr:rowOff>112141</xdr:rowOff>
    </xdr:to>
    <xdr:sp macro="" textlink="">
      <xdr:nvSpPr>
        <xdr:cNvPr id="338" name="円/楕円 337"/>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96918</xdr:rowOff>
    </xdr:from>
    <xdr:ext cx="762000" cy="259045"/>
    <xdr:sp macro="" textlink="">
      <xdr:nvSpPr>
        <xdr:cNvPr id="339" name="テキスト ボックス 338"/>
        <xdr:cNvSpPr txBox="1"/>
      </xdr:nvSpPr>
      <xdr:spPr>
        <a:xfrm>
          <a:off x="14909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167030</xdr:rowOff>
    </xdr:from>
    <xdr:to>
      <xdr:col>21</xdr:col>
      <xdr:colOff>50800</xdr:colOff>
      <xdr:row>62</xdr:row>
      <xdr:rowOff>97180</xdr:rowOff>
    </xdr:to>
    <xdr:sp macro="" textlink="">
      <xdr:nvSpPr>
        <xdr:cNvPr id="340" name="円/楕円 339"/>
        <xdr:cNvSpPr/>
      </xdr:nvSpPr>
      <xdr:spPr>
        <a:xfrm>
          <a:off x="14351000" y="106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81957</xdr:rowOff>
    </xdr:from>
    <xdr:ext cx="762000" cy="259045"/>
    <xdr:sp macro="" textlink="">
      <xdr:nvSpPr>
        <xdr:cNvPr id="341" name="テキスト ボックス 340"/>
        <xdr:cNvSpPr txBox="1"/>
      </xdr:nvSpPr>
      <xdr:spPr>
        <a:xfrm>
          <a:off x="14020800" y="107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42" name="円/楕円 341"/>
        <xdr:cNvSpPr/>
      </xdr:nvSpPr>
      <xdr:spPr>
        <a:xfrm>
          <a:off x="13462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43" name="テキスト ボックス 342"/>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％で類似団体の平均を下回っているものの、公営企業会計への繰出金や過疎債の償還が始まることから、地方債の新規発行の抑制や繰上償還の活用等により適正な水準を維持していく。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78740</xdr:rowOff>
    </xdr:to>
    <xdr:cxnSp macro="">
      <xdr:nvCxnSpPr>
        <xdr:cNvPr id="373" name="直線コネクタ 372"/>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27940</xdr:rowOff>
    </xdr:to>
    <xdr:cxnSp macro="">
      <xdr:nvCxnSpPr>
        <xdr:cNvPr id="376" name="直線コネクタ 375"/>
        <xdr:cNvCxnSpPr/>
      </xdr:nvCxnSpPr>
      <xdr:spPr>
        <a:xfrm flipV="1">
          <a:off x="15290800" y="69367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42</xdr:row>
      <xdr:rowOff>25400</xdr:rowOff>
    </xdr:to>
    <xdr:cxnSp macro="">
      <xdr:nvCxnSpPr>
        <xdr:cNvPr id="379" name="直線コネクタ 378"/>
        <xdr:cNvCxnSpPr/>
      </xdr:nvCxnSpPr>
      <xdr:spPr>
        <a:xfrm flipV="1">
          <a:off x="14401800" y="70573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43</xdr:row>
      <xdr:rowOff>65088</xdr:rowOff>
    </xdr:to>
    <xdr:cxnSp macro="">
      <xdr:nvCxnSpPr>
        <xdr:cNvPr id="382" name="直線コネクタ 381"/>
        <xdr:cNvCxnSpPr/>
      </xdr:nvCxnSpPr>
      <xdr:spPr>
        <a:xfrm flipV="1">
          <a:off x="13512800" y="722630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6" name="円/楕円 39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7" name="テキスト ボックス 396"/>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8" name="円/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9" name="テキスト ボックス 39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00" name="円/楕円 399"/>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01" name="テキスト ボックス 400"/>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財政調整基金や減債基金などの充当可能財源等が将来負担額を上回っている。従来から交付税措置がある有利な起債の発行に取り組んできたが、今後も健全な財政運営に努めていく。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51604</xdr:rowOff>
    </xdr:from>
    <xdr:to>
      <xdr:col>21</xdr:col>
      <xdr:colOff>0</xdr:colOff>
      <xdr:row>15</xdr:row>
      <xdr:rowOff>150410</xdr:rowOff>
    </xdr:to>
    <xdr:cxnSp macro="">
      <xdr:nvCxnSpPr>
        <xdr:cNvPr id="435" name="直線コネクタ 434"/>
        <xdr:cNvCxnSpPr/>
      </xdr:nvCxnSpPr>
      <xdr:spPr>
        <a:xfrm flipV="1">
          <a:off x="13512800" y="245190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6"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8" name="フローチャート : 判断 437"/>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9" name="テキスト ボックス 438"/>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2" name="フローチャート : 判断 441"/>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88663</xdr:rowOff>
    </xdr:from>
    <xdr:ext cx="762000" cy="259045"/>
    <xdr:sp macro="" textlink="">
      <xdr:nvSpPr>
        <xdr:cNvPr id="443" name="テキスト ボックス 442"/>
        <xdr:cNvSpPr txBox="1"/>
      </xdr:nvSpPr>
      <xdr:spPr>
        <a:xfrm>
          <a:off x="14020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4" name="フローチャート : 判断 443"/>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73254</xdr:rowOff>
    </xdr:from>
    <xdr:ext cx="762000" cy="259045"/>
    <xdr:sp macro="" textlink="">
      <xdr:nvSpPr>
        <xdr:cNvPr id="445" name="テキスト ボックス 444"/>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804</xdr:rowOff>
    </xdr:from>
    <xdr:to>
      <xdr:col>21</xdr:col>
      <xdr:colOff>50800</xdr:colOff>
      <xdr:row>14</xdr:row>
      <xdr:rowOff>102404</xdr:rowOff>
    </xdr:to>
    <xdr:sp macro="" textlink="">
      <xdr:nvSpPr>
        <xdr:cNvPr id="451" name="円/楕円 450"/>
        <xdr:cNvSpPr/>
      </xdr:nvSpPr>
      <xdr:spPr>
        <a:xfrm>
          <a:off x="14351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112581</xdr:rowOff>
    </xdr:from>
    <xdr:ext cx="762000" cy="259045"/>
    <xdr:sp macro="" textlink="">
      <xdr:nvSpPr>
        <xdr:cNvPr id="452" name="テキスト ボックス 451"/>
        <xdr:cNvSpPr txBox="1"/>
      </xdr:nvSpPr>
      <xdr:spPr>
        <a:xfrm>
          <a:off x="14020800" y="216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99610</xdr:rowOff>
    </xdr:from>
    <xdr:to>
      <xdr:col>19</xdr:col>
      <xdr:colOff>533400</xdr:colOff>
      <xdr:row>16</xdr:row>
      <xdr:rowOff>29760</xdr:rowOff>
    </xdr:to>
    <xdr:sp macro="" textlink="">
      <xdr:nvSpPr>
        <xdr:cNvPr id="453" name="円/楕円 452"/>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39937</xdr:rowOff>
    </xdr:from>
    <xdr:ext cx="762000" cy="259045"/>
    <xdr:sp macro="" textlink="">
      <xdr:nvSpPr>
        <xdr:cNvPr id="454" name="テキスト ボックス 453"/>
        <xdr:cNvSpPr txBox="1"/>
      </xdr:nvSpPr>
      <xdr:spPr>
        <a:xfrm>
          <a:off x="13131800" y="24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13,355
13,253
226.32
8,996,996
8,363,142
509,607
4,662,947
7,630,079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ラスパイレス指数は類似団体の平均を下回っているが、人口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が類似団体と比較して多いため、人件費に係る経常収支比率を押し上げている。引き続き給与の適正化を図るとともに、事務事業の見直しなどにより組織の合理化に努め、人件費の逓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37</xdr:row>
      <xdr:rowOff>56134</xdr:rowOff>
    </xdr:to>
    <xdr:cxnSp macro="">
      <xdr:nvCxnSpPr>
        <xdr:cNvPr id="63" name="直線コネクタ 62"/>
        <xdr:cNvCxnSpPr/>
      </xdr:nvCxnSpPr>
      <xdr:spPr>
        <a:xfrm flipV="1">
          <a:off x="3987800" y="62260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65278</xdr:rowOff>
    </xdr:to>
    <xdr:cxnSp macro="">
      <xdr:nvCxnSpPr>
        <xdr:cNvPr id="66" name="直線コネクタ 65"/>
        <xdr:cNvCxnSpPr/>
      </xdr:nvCxnSpPr>
      <xdr:spPr>
        <a:xfrm flipV="1">
          <a:off x="3098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65278</xdr:rowOff>
    </xdr:to>
    <xdr:cxnSp macro="">
      <xdr:nvCxnSpPr>
        <xdr:cNvPr id="69" name="直線コネクタ 68"/>
        <xdr:cNvCxnSpPr/>
      </xdr:nvCxnSpPr>
      <xdr:spPr>
        <a:xfrm>
          <a:off x="2209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56134</xdr:rowOff>
    </xdr:to>
    <xdr:cxnSp macro="">
      <xdr:nvCxnSpPr>
        <xdr:cNvPr id="72" name="直線コネクタ 71"/>
        <xdr:cNvCxnSpPr/>
      </xdr:nvCxnSpPr>
      <xdr:spPr>
        <a:xfrm flipV="1">
          <a:off x="1320800" y="63220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4" name="円/楕円 83"/>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5" name="テキスト ボックス 84"/>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6" name="円/楕円 85"/>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7" name="テキスト ボックス 86"/>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8" name="円/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9" name="テキスト ボックス 88"/>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0" name="円/楕円 89"/>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91" name="テキスト ボックス 90"/>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に係る経常収支比率は類似団体の平均を下回っている。これは、業務の民間委託や指定管理があまり進んでいないことが影響している。そのため物件費に係る比率は低いが、人件費（職員数）に係る比率が高いという結果に現れている。今後は業務の民間委託なども視野に入れつつ、効率的な財政運営を行い現行の水準を維持し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92710</xdr:rowOff>
    </xdr:to>
    <xdr:cxnSp macro="">
      <xdr:nvCxnSpPr>
        <xdr:cNvPr id="124" name="直線コネクタ 123"/>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107950</xdr:rowOff>
    </xdr:to>
    <xdr:cxnSp macro="">
      <xdr:nvCxnSpPr>
        <xdr:cNvPr id="127" name="直線コネクタ 126"/>
        <xdr:cNvCxnSpPr/>
      </xdr:nvCxnSpPr>
      <xdr:spPr>
        <a:xfrm flipV="1">
          <a:off x="14782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107950</xdr:rowOff>
    </xdr:to>
    <xdr:cxnSp macro="">
      <xdr:nvCxnSpPr>
        <xdr:cNvPr id="130" name="直線コネクタ 129"/>
        <xdr:cNvCxnSpPr/>
      </xdr:nvCxnSpPr>
      <xdr:spPr>
        <a:xfrm>
          <a:off x="13893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62230</xdr:rowOff>
    </xdr:to>
    <xdr:cxnSp macro="">
      <xdr:nvCxnSpPr>
        <xdr:cNvPr id="133" name="直線コネクタ 132"/>
        <xdr:cNvCxnSpPr/>
      </xdr:nvCxnSpPr>
      <xdr:spPr>
        <a:xfrm>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3" name="円/楕円 142"/>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4"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5" name="円/楕円 144"/>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6" name="テキスト ボックス 145"/>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7" name="円/楕円 146"/>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8" name="テキスト ボックス 147"/>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49" name="円/楕円 148"/>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0" name="テキスト ボックス 149"/>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扶助費に係る経常収支比率は類似団体の平均を下回っているが、今後は少子高齢化による自然増により増嵩が予想されるが、早期対応や予防の推進により抑制に努め、適正な水準を維持していく。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85" name="直線コネクタ 184"/>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127000</xdr:rowOff>
    </xdr:to>
    <xdr:cxnSp macro="">
      <xdr:nvCxnSpPr>
        <xdr:cNvPr id="188" name="直線コネクタ 187"/>
        <xdr:cNvCxnSpPr/>
      </xdr:nvCxnSpPr>
      <xdr:spPr>
        <a:xfrm>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1" name="直線コネクタ 190"/>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4" name="円/楕円 203"/>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5"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6" name="円/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2" name="円/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3" name="テキスト ボックス 21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主に繰出金と維持補修費であるが、類似団体と比較して高い水準となっている。これは下水道事業会計への繰出金が影響している。今後も事業の進捗により繰出金は増加するが、基準外繰出が発生しないように受益者負担の適正化に努めつつ、効率的な運営を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123190</xdr:rowOff>
    </xdr:to>
    <xdr:cxnSp macro="">
      <xdr:nvCxnSpPr>
        <xdr:cNvPr id="246" name="直線コネクタ 245"/>
        <xdr:cNvCxnSpPr/>
      </xdr:nvCxnSpPr>
      <xdr:spPr>
        <a:xfrm>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107950</xdr:rowOff>
    </xdr:to>
    <xdr:cxnSp macro="">
      <xdr:nvCxnSpPr>
        <xdr:cNvPr id="249" name="直線コネクタ 248"/>
        <xdr:cNvCxnSpPr/>
      </xdr:nvCxnSpPr>
      <xdr:spPr>
        <a:xfrm>
          <a:off x="14782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62230</xdr:rowOff>
    </xdr:to>
    <xdr:cxnSp macro="">
      <xdr:nvCxnSpPr>
        <xdr:cNvPr id="252" name="直線コネクタ 251"/>
        <xdr:cNvCxnSpPr/>
      </xdr:nvCxnSpPr>
      <xdr:spPr>
        <a:xfrm>
          <a:off x="13893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57</xdr:row>
      <xdr:rowOff>31750</xdr:rowOff>
    </xdr:to>
    <xdr:cxnSp macro="">
      <xdr:nvCxnSpPr>
        <xdr:cNvPr id="255" name="直線コネクタ 254"/>
        <xdr:cNvCxnSpPr/>
      </xdr:nvCxnSpPr>
      <xdr:spPr>
        <a:xfrm>
          <a:off x="13004800" y="9583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5" name="円/楕円 264"/>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6"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7" name="円/楕円 266"/>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8" name="テキスト ボックス 267"/>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69" name="円/楕円 268"/>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0" name="テキスト ボックス 269"/>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1" name="円/楕円 270"/>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2" name="テキスト ボックス 27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補助費等に係る経常収支比率は類似団体の平均</a:t>
          </a:r>
          <a:r>
            <a:rPr lang="ja-JP" altLang="en-US" sz="1100" b="0" i="0" baseline="0">
              <a:solidFill>
                <a:schemeClr val="dk1"/>
              </a:solidFill>
              <a:effectLst/>
              <a:latin typeface="+mn-lt"/>
              <a:ea typeface="+mn-ea"/>
              <a:cs typeface="+mn-cs"/>
            </a:rPr>
            <a:t>とほぼ同水準である</a:t>
          </a:r>
          <a:r>
            <a:rPr lang="ja-JP" altLang="ja-JP" sz="1100" b="0" i="0" baseline="0">
              <a:solidFill>
                <a:schemeClr val="dk1"/>
              </a:solidFill>
              <a:effectLst/>
              <a:latin typeface="+mn-lt"/>
              <a:ea typeface="+mn-ea"/>
              <a:cs typeface="+mn-cs"/>
            </a:rPr>
            <a:t>。これは奨励的補助金や団体補助金を一律削減するなど随時見直しを行ってきたためであり、今後も現行の水準を維持していく。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37</xdr:row>
      <xdr:rowOff>33274</xdr:rowOff>
    </xdr:to>
    <xdr:cxnSp macro="">
      <xdr:nvCxnSpPr>
        <xdr:cNvPr id="304" name="直線コネクタ 303"/>
        <xdr:cNvCxnSpPr/>
      </xdr:nvCxnSpPr>
      <xdr:spPr>
        <a:xfrm>
          <a:off x="15671800" y="62169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90424</xdr:rowOff>
    </xdr:to>
    <xdr:cxnSp macro="">
      <xdr:nvCxnSpPr>
        <xdr:cNvPr id="307" name="直線コネクタ 306"/>
        <xdr:cNvCxnSpPr/>
      </xdr:nvCxnSpPr>
      <xdr:spPr>
        <a:xfrm flipV="1">
          <a:off x="14782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90424</xdr:rowOff>
    </xdr:to>
    <xdr:cxnSp macro="">
      <xdr:nvCxnSpPr>
        <xdr:cNvPr id="310" name="直線コネクタ 309"/>
        <xdr:cNvCxnSpPr/>
      </xdr:nvCxnSpPr>
      <xdr:spPr>
        <a:xfrm>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58420</xdr:rowOff>
    </xdr:to>
    <xdr:cxnSp macro="">
      <xdr:nvCxnSpPr>
        <xdr:cNvPr id="313" name="直線コネクタ 312"/>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3" name="円/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5" name="円/楕円 324"/>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6" name="テキスト ボックス 325"/>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7" name="円/楕円 326"/>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8" name="テキスト ボックス 327"/>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9" name="円/楕円 328"/>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0" name="テキスト ボックス 329"/>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1" name="円/楕円 330"/>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2" name="テキスト ボックス 33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類似団体の平均を下回っている。これは既発債の償還のピークが平成２１年度だったためであるが、今後は、過疎債や臨時財政対策債の償還が始まるため、引き続き地方債の発行は交付税措置のある有利な起債を活用し、その新規発行額についても抑制に努めていく。また、低利への借換えや繰上償還も活用し将来負担の軽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5842</xdr:rowOff>
    </xdr:to>
    <xdr:cxnSp macro="">
      <xdr:nvCxnSpPr>
        <xdr:cNvPr id="362" name="直線コネクタ 361"/>
        <xdr:cNvCxnSpPr/>
      </xdr:nvCxnSpPr>
      <xdr:spPr>
        <a:xfrm>
          <a:off x="3987800" y="13184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14987</xdr:rowOff>
    </xdr:to>
    <xdr:cxnSp macro="">
      <xdr:nvCxnSpPr>
        <xdr:cNvPr id="365" name="直線コネクタ 364"/>
        <xdr:cNvCxnSpPr/>
      </xdr:nvCxnSpPr>
      <xdr:spPr>
        <a:xfrm flipV="1">
          <a:off x="3098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14987</xdr:rowOff>
    </xdr:to>
    <xdr:cxnSp macro="">
      <xdr:nvCxnSpPr>
        <xdr:cNvPr id="368" name="直線コネクタ 367"/>
        <xdr:cNvCxnSpPr/>
      </xdr:nvCxnSpPr>
      <xdr:spPr>
        <a:xfrm>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78</xdr:row>
      <xdr:rowOff>72137</xdr:rowOff>
    </xdr:to>
    <xdr:cxnSp macro="">
      <xdr:nvCxnSpPr>
        <xdr:cNvPr id="371" name="直線コネクタ 370"/>
        <xdr:cNvCxnSpPr/>
      </xdr:nvCxnSpPr>
      <xdr:spPr>
        <a:xfrm flipV="1">
          <a:off x="1320800" y="1318463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1" name="円/楕円 380"/>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2"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3" name="円/楕円 382"/>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4" name="テキスト ボックス 383"/>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5" name="円/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7" name="円/楕円 386"/>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8" name="テキスト ボックス 38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9" name="円/楕円 388"/>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0" name="テキスト ボックス 389"/>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公債費を除いた経常収支比率は類似団体の平均を下回っている。その要因は前述のとおりであるが、今後も財政の硬直化を招かないように計画的な財政運営に努めていく。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76</xdr:row>
      <xdr:rowOff>96520</xdr:rowOff>
    </xdr:to>
    <xdr:cxnSp macro="">
      <xdr:nvCxnSpPr>
        <xdr:cNvPr id="423" name="直線コネクタ 422"/>
        <xdr:cNvCxnSpPr/>
      </xdr:nvCxnSpPr>
      <xdr:spPr>
        <a:xfrm flipV="1">
          <a:off x="15671800" y="13122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115570</xdr:rowOff>
    </xdr:to>
    <xdr:cxnSp macro="">
      <xdr:nvCxnSpPr>
        <xdr:cNvPr id="426" name="直線コネクタ 425"/>
        <xdr:cNvCxnSpPr/>
      </xdr:nvCxnSpPr>
      <xdr:spPr>
        <a:xfrm flipV="1">
          <a:off x="14782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115570</xdr:rowOff>
    </xdr:to>
    <xdr:cxnSp macro="">
      <xdr:nvCxnSpPr>
        <xdr:cNvPr id="429" name="直線コネクタ 428"/>
        <xdr:cNvCxnSpPr/>
      </xdr:nvCxnSpPr>
      <xdr:spPr>
        <a:xfrm>
          <a:off x="13893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142240</xdr:rowOff>
    </xdr:to>
    <xdr:cxnSp macro="">
      <xdr:nvCxnSpPr>
        <xdr:cNvPr id="432" name="直線コネクタ 431"/>
        <xdr:cNvCxnSpPr/>
      </xdr:nvCxnSpPr>
      <xdr:spPr>
        <a:xfrm>
          <a:off x="13004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2" name="円/楕円 441"/>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3"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4" name="円/楕円 443"/>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45" name="テキスト ボックス 444"/>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6" name="円/楕円 445"/>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7" name="テキスト ボックス 446"/>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48" name="円/楕円 447"/>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49" name="テキスト ボックス 448"/>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50" name="円/楕円 449"/>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51" name="テキスト ボックス 450"/>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128097</xdr:rowOff>
    </xdr:from>
    <xdr:to>
      <xdr:col>4</xdr:col>
      <xdr:colOff>1117600</xdr:colOff>
      <xdr:row>17</xdr:row>
      <xdr:rowOff>143330</xdr:rowOff>
    </xdr:to>
    <xdr:cxnSp macro="">
      <xdr:nvCxnSpPr>
        <xdr:cNvPr id="50" name="直線コネクタ 49"/>
        <xdr:cNvCxnSpPr/>
      </xdr:nvCxnSpPr>
      <xdr:spPr bwMode="auto">
        <a:xfrm flipV="1">
          <a:off x="5003800" y="3090372"/>
          <a:ext cx="6477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112874</xdr:rowOff>
    </xdr:from>
    <xdr:ext cx="762000" cy="259045"/>
    <xdr:sp macro="" textlink="">
      <xdr:nvSpPr>
        <xdr:cNvPr id="51" name="人口1人当たり決算額の推移平均値テキスト130"/>
        <xdr:cNvSpPr txBox="1"/>
      </xdr:nvSpPr>
      <xdr:spPr>
        <a:xfrm>
          <a:off x="5740400" y="30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143330</xdr:rowOff>
    </xdr:from>
    <xdr:to>
      <xdr:col>4</xdr:col>
      <xdr:colOff>469900</xdr:colOff>
      <xdr:row>17</xdr:row>
      <xdr:rowOff>162143</xdr:rowOff>
    </xdr:to>
    <xdr:cxnSp macro="">
      <xdr:nvCxnSpPr>
        <xdr:cNvPr id="53" name="直線コネクタ 52"/>
        <xdr:cNvCxnSpPr/>
      </xdr:nvCxnSpPr>
      <xdr:spPr bwMode="auto">
        <a:xfrm flipV="1">
          <a:off x="4305300" y="3105605"/>
          <a:ext cx="698500" cy="1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162143</xdr:rowOff>
    </xdr:from>
    <xdr:to>
      <xdr:col>3</xdr:col>
      <xdr:colOff>904875</xdr:colOff>
      <xdr:row>18</xdr:row>
      <xdr:rowOff>38014</xdr:rowOff>
    </xdr:to>
    <xdr:cxnSp macro="">
      <xdr:nvCxnSpPr>
        <xdr:cNvPr id="56" name="直線コネクタ 55"/>
        <xdr:cNvCxnSpPr/>
      </xdr:nvCxnSpPr>
      <xdr:spPr bwMode="auto">
        <a:xfrm flipV="1">
          <a:off x="3606800" y="312441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30081</xdr:rowOff>
    </xdr:from>
    <xdr:to>
      <xdr:col>3</xdr:col>
      <xdr:colOff>206375</xdr:colOff>
      <xdr:row>18</xdr:row>
      <xdr:rowOff>38014</xdr:rowOff>
    </xdr:to>
    <xdr:cxnSp macro="">
      <xdr:nvCxnSpPr>
        <xdr:cNvPr id="59" name="直線コネクタ 58"/>
        <xdr:cNvCxnSpPr/>
      </xdr:nvCxnSpPr>
      <xdr:spPr bwMode="auto">
        <a:xfrm>
          <a:off x="2908300" y="3163806"/>
          <a:ext cx="698500" cy="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77297</xdr:rowOff>
    </xdr:from>
    <xdr:to>
      <xdr:col>5</xdr:col>
      <xdr:colOff>34925</xdr:colOff>
      <xdr:row>18</xdr:row>
      <xdr:rowOff>7447</xdr:rowOff>
    </xdr:to>
    <xdr:sp macro="" textlink="">
      <xdr:nvSpPr>
        <xdr:cNvPr id="69" name="円/楕円 68"/>
        <xdr:cNvSpPr/>
      </xdr:nvSpPr>
      <xdr:spPr bwMode="auto">
        <a:xfrm>
          <a:off x="56007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93824</xdr:rowOff>
    </xdr:from>
    <xdr:ext cx="762000" cy="259045"/>
    <xdr:sp macro="" textlink="">
      <xdr:nvSpPr>
        <xdr:cNvPr id="70" name="人口1人当たり決算額の推移該当値テキスト130"/>
        <xdr:cNvSpPr txBox="1"/>
      </xdr:nvSpPr>
      <xdr:spPr>
        <a:xfrm>
          <a:off x="5740400" y="28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92530</xdr:rowOff>
    </xdr:from>
    <xdr:to>
      <xdr:col>4</xdr:col>
      <xdr:colOff>520700</xdr:colOff>
      <xdr:row>18</xdr:row>
      <xdr:rowOff>22680</xdr:rowOff>
    </xdr:to>
    <xdr:sp macro="" textlink="">
      <xdr:nvSpPr>
        <xdr:cNvPr id="71" name="円/楕円 70"/>
        <xdr:cNvSpPr/>
      </xdr:nvSpPr>
      <xdr:spPr bwMode="auto">
        <a:xfrm>
          <a:off x="49530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32857</xdr:rowOff>
    </xdr:from>
    <xdr:ext cx="736600" cy="259045"/>
    <xdr:sp macro="" textlink="">
      <xdr:nvSpPr>
        <xdr:cNvPr id="72" name="テキスト ボックス 71"/>
        <xdr:cNvSpPr txBox="1"/>
      </xdr:nvSpPr>
      <xdr:spPr>
        <a:xfrm>
          <a:off x="4622800" y="282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111343</xdr:rowOff>
    </xdr:from>
    <xdr:to>
      <xdr:col>3</xdr:col>
      <xdr:colOff>955675</xdr:colOff>
      <xdr:row>18</xdr:row>
      <xdr:rowOff>41493</xdr:rowOff>
    </xdr:to>
    <xdr:sp macro="" textlink="">
      <xdr:nvSpPr>
        <xdr:cNvPr id="73" name="円/楕円 72"/>
        <xdr:cNvSpPr/>
      </xdr:nvSpPr>
      <xdr:spPr bwMode="auto">
        <a:xfrm>
          <a:off x="4254500" y="30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26270</xdr:rowOff>
    </xdr:from>
    <xdr:ext cx="762000" cy="259045"/>
    <xdr:sp macro="" textlink="">
      <xdr:nvSpPr>
        <xdr:cNvPr id="74" name="テキスト ボックス 73"/>
        <xdr:cNvSpPr txBox="1"/>
      </xdr:nvSpPr>
      <xdr:spPr>
        <a:xfrm>
          <a:off x="3924300" y="315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158664</xdr:rowOff>
    </xdr:from>
    <xdr:to>
      <xdr:col>3</xdr:col>
      <xdr:colOff>257175</xdr:colOff>
      <xdr:row>18</xdr:row>
      <xdr:rowOff>88814</xdr:rowOff>
    </xdr:to>
    <xdr:sp macro="" textlink="">
      <xdr:nvSpPr>
        <xdr:cNvPr id="75" name="円/楕円 74"/>
        <xdr:cNvSpPr/>
      </xdr:nvSpPr>
      <xdr:spPr bwMode="auto">
        <a:xfrm>
          <a:off x="3556000" y="312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73591</xdr:rowOff>
    </xdr:from>
    <xdr:ext cx="762000" cy="259045"/>
    <xdr:sp macro="" textlink="">
      <xdr:nvSpPr>
        <xdr:cNvPr id="76" name="テキスト ボックス 75"/>
        <xdr:cNvSpPr txBox="1"/>
      </xdr:nvSpPr>
      <xdr:spPr>
        <a:xfrm>
          <a:off x="3225800" y="320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150731</xdr:rowOff>
    </xdr:from>
    <xdr:to>
      <xdr:col>2</xdr:col>
      <xdr:colOff>692150</xdr:colOff>
      <xdr:row>18</xdr:row>
      <xdr:rowOff>80881</xdr:rowOff>
    </xdr:to>
    <xdr:sp macro="" textlink="">
      <xdr:nvSpPr>
        <xdr:cNvPr id="77" name="円/楕円 76"/>
        <xdr:cNvSpPr/>
      </xdr:nvSpPr>
      <xdr:spPr bwMode="auto">
        <a:xfrm>
          <a:off x="2857500" y="3113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65658</xdr:rowOff>
    </xdr:from>
    <xdr:ext cx="762000" cy="259045"/>
    <xdr:sp macro="" textlink="">
      <xdr:nvSpPr>
        <xdr:cNvPr id="78" name="テキスト ボックス 77"/>
        <xdr:cNvSpPr txBox="1"/>
      </xdr:nvSpPr>
      <xdr:spPr>
        <a:xfrm>
          <a:off x="2527300" y="31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193357</xdr:rowOff>
    </xdr:from>
    <xdr:to>
      <xdr:col>4</xdr:col>
      <xdr:colOff>1117600</xdr:colOff>
      <xdr:row>35</xdr:row>
      <xdr:rowOff>298361</xdr:rowOff>
    </xdr:to>
    <xdr:cxnSp macro="">
      <xdr:nvCxnSpPr>
        <xdr:cNvPr id="111" name="直線コネクタ 110"/>
        <xdr:cNvCxnSpPr/>
      </xdr:nvCxnSpPr>
      <xdr:spPr bwMode="auto">
        <a:xfrm>
          <a:off x="5003800" y="6803707"/>
          <a:ext cx="647700" cy="10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193357</xdr:rowOff>
    </xdr:from>
    <xdr:to>
      <xdr:col>4</xdr:col>
      <xdr:colOff>469900</xdr:colOff>
      <xdr:row>35</xdr:row>
      <xdr:rowOff>225704</xdr:rowOff>
    </xdr:to>
    <xdr:cxnSp macro="">
      <xdr:nvCxnSpPr>
        <xdr:cNvPr id="114" name="直線コネクタ 113"/>
        <xdr:cNvCxnSpPr/>
      </xdr:nvCxnSpPr>
      <xdr:spPr bwMode="auto">
        <a:xfrm flipV="1">
          <a:off x="4305300" y="680370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225704</xdr:rowOff>
    </xdr:from>
    <xdr:to>
      <xdr:col>3</xdr:col>
      <xdr:colOff>904875</xdr:colOff>
      <xdr:row>35</xdr:row>
      <xdr:rowOff>302540</xdr:rowOff>
    </xdr:to>
    <xdr:cxnSp macro="">
      <xdr:nvCxnSpPr>
        <xdr:cNvPr id="117" name="直線コネクタ 116"/>
        <xdr:cNvCxnSpPr/>
      </xdr:nvCxnSpPr>
      <xdr:spPr bwMode="auto">
        <a:xfrm flipV="1">
          <a:off x="3606800" y="6836054"/>
          <a:ext cx="698500" cy="76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30125</xdr:rowOff>
    </xdr:from>
    <xdr:to>
      <xdr:col>3</xdr:col>
      <xdr:colOff>206375</xdr:colOff>
      <xdr:row>35</xdr:row>
      <xdr:rowOff>302540</xdr:rowOff>
    </xdr:to>
    <xdr:cxnSp macro="">
      <xdr:nvCxnSpPr>
        <xdr:cNvPr id="120" name="直線コネクタ 119"/>
        <xdr:cNvCxnSpPr/>
      </xdr:nvCxnSpPr>
      <xdr:spPr bwMode="auto">
        <a:xfrm>
          <a:off x="2908300" y="6640475"/>
          <a:ext cx="698500" cy="27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247561</xdr:rowOff>
    </xdr:from>
    <xdr:to>
      <xdr:col>5</xdr:col>
      <xdr:colOff>34925</xdr:colOff>
      <xdr:row>36</xdr:row>
      <xdr:rowOff>6261</xdr:rowOff>
    </xdr:to>
    <xdr:sp macro="" textlink="">
      <xdr:nvSpPr>
        <xdr:cNvPr id="130" name="円/楕円 129"/>
        <xdr:cNvSpPr/>
      </xdr:nvSpPr>
      <xdr:spPr bwMode="auto">
        <a:xfrm>
          <a:off x="5600700" y="685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219638</xdr:rowOff>
    </xdr:from>
    <xdr:ext cx="762000" cy="259045"/>
    <xdr:sp macro="" textlink="">
      <xdr:nvSpPr>
        <xdr:cNvPr id="131" name="人口1人当たり決算額の推移該当値テキスト445"/>
        <xdr:cNvSpPr txBox="1"/>
      </xdr:nvSpPr>
      <xdr:spPr>
        <a:xfrm>
          <a:off x="5740400" y="68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142557</xdr:rowOff>
    </xdr:from>
    <xdr:to>
      <xdr:col>4</xdr:col>
      <xdr:colOff>520700</xdr:colOff>
      <xdr:row>35</xdr:row>
      <xdr:rowOff>244157</xdr:rowOff>
    </xdr:to>
    <xdr:sp macro="" textlink="">
      <xdr:nvSpPr>
        <xdr:cNvPr id="132" name="円/楕円 131"/>
        <xdr:cNvSpPr/>
      </xdr:nvSpPr>
      <xdr:spPr bwMode="auto">
        <a:xfrm>
          <a:off x="4953000" y="675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254334</xdr:rowOff>
    </xdr:from>
    <xdr:ext cx="736600" cy="259045"/>
    <xdr:sp macro="" textlink="">
      <xdr:nvSpPr>
        <xdr:cNvPr id="133" name="テキスト ボックス 132"/>
        <xdr:cNvSpPr txBox="1"/>
      </xdr:nvSpPr>
      <xdr:spPr>
        <a:xfrm>
          <a:off x="4622800" y="652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174904</xdr:rowOff>
    </xdr:from>
    <xdr:to>
      <xdr:col>3</xdr:col>
      <xdr:colOff>955675</xdr:colOff>
      <xdr:row>35</xdr:row>
      <xdr:rowOff>276504</xdr:rowOff>
    </xdr:to>
    <xdr:sp macro="" textlink="">
      <xdr:nvSpPr>
        <xdr:cNvPr id="134" name="円/楕円 133"/>
        <xdr:cNvSpPr/>
      </xdr:nvSpPr>
      <xdr:spPr bwMode="auto">
        <a:xfrm>
          <a:off x="4254500" y="67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261281</xdr:rowOff>
    </xdr:from>
    <xdr:ext cx="762000" cy="259045"/>
    <xdr:sp macro="" textlink="">
      <xdr:nvSpPr>
        <xdr:cNvPr id="135" name="テキスト ボックス 134"/>
        <xdr:cNvSpPr txBox="1"/>
      </xdr:nvSpPr>
      <xdr:spPr>
        <a:xfrm>
          <a:off x="3924300" y="68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251740</xdr:rowOff>
    </xdr:from>
    <xdr:to>
      <xdr:col>3</xdr:col>
      <xdr:colOff>257175</xdr:colOff>
      <xdr:row>36</xdr:row>
      <xdr:rowOff>10440</xdr:rowOff>
    </xdr:to>
    <xdr:sp macro="" textlink="">
      <xdr:nvSpPr>
        <xdr:cNvPr id="136" name="円/楕円 135"/>
        <xdr:cNvSpPr/>
      </xdr:nvSpPr>
      <xdr:spPr bwMode="auto">
        <a:xfrm>
          <a:off x="3556000" y="686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338117</xdr:rowOff>
    </xdr:from>
    <xdr:ext cx="762000" cy="259045"/>
    <xdr:sp macro="" textlink="">
      <xdr:nvSpPr>
        <xdr:cNvPr id="137" name="テキスト ボックス 136"/>
        <xdr:cNvSpPr txBox="1"/>
      </xdr:nvSpPr>
      <xdr:spPr>
        <a:xfrm>
          <a:off x="3225800" y="69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322225</xdr:rowOff>
    </xdr:from>
    <xdr:to>
      <xdr:col>2</xdr:col>
      <xdr:colOff>692150</xdr:colOff>
      <xdr:row>35</xdr:row>
      <xdr:rowOff>80925</xdr:rowOff>
    </xdr:to>
    <xdr:sp macro="" textlink="">
      <xdr:nvSpPr>
        <xdr:cNvPr id="138" name="円/楕円 137"/>
        <xdr:cNvSpPr/>
      </xdr:nvSpPr>
      <xdr:spPr bwMode="auto">
        <a:xfrm>
          <a:off x="2857500" y="658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91102</xdr:rowOff>
    </xdr:from>
    <xdr:ext cx="762000" cy="259045"/>
    <xdr:sp macro="" textlink="">
      <xdr:nvSpPr>
        <xdr:cNvPr id="139" name="テキスト ボックス 138"/>
        <xdr:cNvSpPr txBox="1"/>
      </xdr:nvSpPr>
      <xdr:spPr>
        <a:xfrm>
          <a:off x="2527300" y="63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実質収支比率は毎年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％前後となっており、健全な状態を維持している。今後も計画的な財政運営に努め、各種事業の推進に取り組んでいく。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すべての会計において赤字は発生していない。今後も健全経営に努めていく。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の元利償還金の減少に伴い比率は低下してきているものの、公営企業債の元利償還に対する繰入金は高い比率で推移している。今後も交付税措置がある有利な起債を選択し発行するとともに、急激な悪化を招かないように計画的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や減債基金などの充当可能基金の額が比較的多いことと、従来から交付税措置がある有利な起債の発行に取り組んできたため健全な状態が続いている。しかしながら、今後は過疎債の償還が始まることや下水道事業、病院事業への繰出金の増加が見込まれる。急激な悪化を招かないように計画的な財政運営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8996996</v>
      </c>
      <c r="BO4" s="349"/>
      <c r="BP4" s="349"/>
      <c r="BQ4" s="349"/>
      <c r="BR4" s="349"/>
      <c r="BS4" s="349"/>
      <c r="BT4" s="349"/>
      <c r="BU4" s="350"/>
      <c r="BV4" s="348">
        <v>8410121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10.9</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8363142</v>
      </c>
      <c r="BO5" s="417"/>
      <c r="BP5" s="417"/>
      <c r="BQ5" s="417"/>
      <c r="BR5" s="417"/>
      <c r="BS5" s="417"/>
      <c r="BT5" s="417"/>
      <c r="BU5" s="418"/>
      <c r="BV5" s="416">
        <v>7809868</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79.7</v>
      </c>
      <c r="CU5" s="383"/>
      <c r="CV5" s="383"/>
      <c r="CW5" s="383"/>
      <c r="CX5" s="383"/>
      <c r="CY5" s="383"/>
      <c r="CZ5" s="383"/>
      <c r="DA5" s="384"/>
      <c r="DB5" s="382">
        <v>79.3</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633854</v>
      </c>
      <c r="BO6" s="417"/>
      <c r="BP6" s="417"/>
      <c r="BQ6" s="417"/>
      <c r="BR6" s="417"/>
      <c r="BS6" s="417"/>
      <c r="BT6" s="417"/>
      <c r="BU6" s="418"/>
      <c r="BV6" s="416">
        <v>600253</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85.4</v>
      </c>
      <c r="CU6" s="423"/>
      <c r="CV6" s="423"/>
      <c r="CW6" s="423"/>
      <c r="CX6" s="423"/>
      <c r="CY6" s="423"/>
      <c r="CZ6" s="423"/>
      <c r="DA6" s="424"/>
      <c r="DB6" s="422">
        <v>84.8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124247</v>
      </c>
      <c r="BO7" s="417"/>
      <c r="BP7" s="417"/>
      <c r="BQ7" s="417"/>
      <c r="BR7" s="417"/>
      <c r="BS7" s="417"/>
      <c r="BT7" s="417"/>
      <c r="BU7" s="418"/>
      <c r="BV7" s="416">
        <v>141288</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4662947</v>
      </c>
      <c r="CU7" s="417"/>
      <c r="CV7" s="417"/>
      <c r="CW7" s="417"/>
      <c r="CX7" s="417"/>
      <c r="CY7" s="417"/>
      <c r="CZ7" s="417"/>
      <c r="DA7" s="418"/>
      <c r="DB7" s="416">
        <v>4606986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509607</v>
      </c>
      <c r="BO8" s="417"/>
      <c r="BP8" s="417"/>
      <c r="BQ8" s="417"/>
      <c r="BR8" s="417"/>
      <c r="BS8" s="417"/>
      <c r="BT8" s="417"/>
      <c r="BU8" s="418"/>
      <c r="BV8" s="416">
        <v>458965</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13651</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50642</v>
      </c>
      <c r="BO9" s="417"/>
      <c r="BP9" s="417"/>
      <c r="BQ9" s="417"/>
      <c r="BR9" s="417"/>
      <c r="BS9" s="417"/>
      <c r="BT9" s="417"/>
      <c r="BU9" s="418"/>
      <c r="BV9" s="416">
        <v>75775</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9.9</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09"/>
      <c r="N10" s="409"/>
      <c r="O10" s="409"/>
      <c r="P10" s="409"/>
      <c r="Q10" s="410"/>
      <c r="R10" s="436">
        <v>14700</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504139</v>
      </c>
      <c r="BO10" s="417"/>
      <c r="BP10" s="417"/>
      <c r="BQ10" s="417"/>
      <c r="BR10" s="417"/>
      <c r="BS10" s="417"/>
      <c r="BT10" s="417"/>
      <c r="BU10" s="418"/>
      <c r="BV10" s="416">
        <v>202712</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111</v>
      </c>
      <c r="AV11" s="412"/>
      <c r="AW11" s="412"/>
      <c r="AX11" s="412"/>
      <c r="AY11" s="413" t="s">
        <v>112</v>
      </c>
      <c r="AZ11" s="414"/>
      <c r="BA11" s="414"/>
      <c r="BB11" s="414"/>
      <c r="BC11" s="414"/>
      <c r="BD11" s="414"/>
      <c r="BE11" s="414"/>
      <c r="BF11" s="414"/>
      <c r="BG11" s="414"/>
      <c r="BH11" s="414"/>
      <c r="BI11" s="414"/>
      <c r="BJ11" s="414"/>
      <c r="BK11" s="414"/>
      <c r="BL11" s="414"/>
      <c r="BM11" s="415"/>
      <c r="BN11" s="416" t="s">
        <v>113</v>
      </c>
      <c r="BO11" s="417"/>
      <c r="BP11" s="417"/>
      <c r="BQ11" s="417"/>
      <c r="BR11" s="417"/>
      <c r="BS11" s="417"/>
      <c r="BT11" s="417"/>
      <c r="BU11" s="418"/>
      <c r="BV11" s="416" t="s">
        <v>113</v>
      </c>
      <c r="BW11" s="417"/>
      <c r="BX11" s="417"/>
      <c r="BY11" s="417"/>
      <c r="BZ11" s="417"/>
      <c r="CA11" s="417"/>
      <c r="CB11" s="417"/>
      <c r="CC11" s="418"/>
      <c r="CD11" s="419" t="s">
        <v>114</v>
      </c>
      <c r="CE11" s="420"/>
      <c r="CF11" s="420"/>
      <c r="CG11" s="420"/>
      <c r="CH11" s="420"/>
      <c r="CI11" s="420"/>
      <c r="CJ11" s="420"/>
      <c r="CK11" s="420"/>
      <c r="CL11" s="420"/>
      <c r="CM11" s="420"/>
      <c r="CN11" s="420"/>
      <c r="CO11" s="420"/>
      <c r="CP11" s="420"/>
      <c r="CQ11" s="420"/>
      <c r="CR11" s="420"/>
      <c r="CS11" s="421"/>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13355</v>
      </c>
      <c r="S12" s="458"/>
      <c r="T12" s="458"/>
      <c r="U12" s="458"/>
      <c r="V12" s="459"/>
      <c r="W12" s="460" t="s">
        <v>1</v>
      </c>
      <c r="X12" s="412"/>
      <c r="Y12" s="412"/>
      <c r="Z12" s="412"/>
      <c r="AA12" s="412"/>
      <c r="AB12" s="461"/>
      <c r="AC12" s="411" t="s">
        <v>117</v>
      </c>
      <c r="AD12" s="412"/>
      <c r="AE12" s="412"/>
      <c r="AF12" s="412"/>
      <c r="AG12" s="461"/>
      <c r="AH12" s="411" t="s">
        <v>118</v>
      </c>
      <c r="AI12" s="412"/>
      <c r="AJ12" s="412"/>
      <c r="AK12" s="412"/>
      <c r="AL12" s="462"/>
      <c r="AM12" s="408" t="s">
        <v>119</v>
      </c>
      <c r="AN12" s="409"/>
      <c r="AO12" s="409"/>
      <c r="AP12" s="409"/>
      <c r="AQ12" s="409"/>
      <c r="AR12" s="409"/>
      <c r="AS12" s="409"/>
      <c r="AT12" s="410"/>
      <c r="AU12" s="411" t="s">
        <v>120</v>
      </c>
      <c r="AV12" s="412"/>
      <c r="AW12" s="412"/>
      <c r="AX12" s="412"/>
      <c r="AY12" s="413" t="s">
        <v>121</v>
      </c>
      <c r="AZ12" s="414"/>
      <c r="BA12" s="414"/>
      <c r="BB12" s="414"/>
      <c r="BC12" s="414"/>
      <c r="BD12" s="414"/>
      <c r="BE12" s="414"/>
      <c r="BF12" s="414"/>
      <c r="BG12" s="414"/>
      <c r="BH12" s="414"/>
      <c r="BI12" s="414"/>
      <c r="BJ12" s="414"/>
      <c r="BK12" s="414"/>
      <c r="BL12" s="414"/>
      <c r="BM12" s="415"/>
      <c r="BN12" s="416">
        <v>288969</v>
      </c>
      <c r="BO12" s="417"/>
      <c r="BP12" s="417"/>
      <c r="BQ12" s="417"/>
      <c r="BR12" s="417"/>
      <c r="BS12" s="417"/>
      <c r="BT12" s="417"/>
      <c r="BU12" s="418"/>
      <c r="BV12" s="416">
        <v>330000</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13253</v>
      </c>
      <c r="S13" s="467"/>
      <c r="T13" s="467"/>
      <c r="U13" s="467"/>
      <c r="V13" s="468"/>
      <c r="W13" s="395" t="s">
        <v>125</v>
      </c>
      <c r="X13" s="396"/>
      <c r="Y13" s="396"/>
      <c r="Z13" s="396"/>
      <c r="AA13" s="396"/>
      <c r="AB13" s="386"/>
      <c r="AC13" s="436">
        <v>382</v>
      </c>
      <c r="AD13" s="437"/>
      <c r="AE13" s="437"/>
      <c r="AF13" s="437"/>
      <c r="AG13" s="476"/>
      <c r="AH13" s="436">
        <v>560</v>
      </c>
      <c r="AI13" s="437"/>
      <c r="AJ13" s="437"/>
      <c r="AK13" s="437"/>
      <c r="AL13" s="438"/>
      <c r="AM13" s="408" t="s">
        <v>126</v>
      </c>
      <c r="AN13" s="409"/>
      <c r="AO13" s="409"/>
      <c r="AP13" s="409"/>
      <c r="AQ13" s="409"/>
      <c r="AR13" s="409"/>
      <c r="AS13" s="409"/>
      <c r="AT13" s="410"/>
      <c r="AU13" s="411" t="s">
        <v>120</v>
      </c>
      <c r="AV13" s="412"/>
      <c r="AW13" s="412"/>
      <c r="AX13" s="412"/>
      <c r="AY13" s="413" t="s">
        <v>127</v>
      </c>
      <c r="AZ13" s="414"/>
      <c r="BA13" s="414"/>
      <c r="BB13" s="414"/>
      <c r="BC13" s="414"/>
      <c r="BD13" s="414"/>
      <c r="BE13" s="414"/>
      <c r="BF13" s="414"/>
      <c r="BG13" s="414"/>
      <c r="BH13" s="414"/>
      <c r="BI13" s="414"/>
      <c r="BJ13" s="414"/>
      <c r="BK13" s="414"/>
      <c r="BL13" s="414"/>
      <c r="BM13" s="415"/>
      <c r="BN13" s="416">
        <v>265812</v>
      </c>
      <c r="BO13" s="417"/>
      <c r="BP13" s="417"/>
      <c r="BQ13" s="417"/>
      <c r="BR13" s="417"/>
      <c r="BS13" s="417"/>
      <c r="BT13" s="417"/>
      <c r="BU13" s="418"/>
      <c r="BV13" s="416">
        <v>-51513</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9.1999999999999993</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13563</v>
      </c>
      <c r="S14" s="467"/>
      <c r="T14" s="467"/>
      <c r="U14" s="467"/>
      <c r="V14" s="468"/>
      <c r="W14" s="375"/>
      <c r="X14" s="376"/>
      <c r="Y14" s="376"/>
      <c r="Z14" s="376"/>
      <c r="AA14" s="376"/>
      <c r="AB14" s="365"/>
      <c r="AC14" s="469">
        <v>5.9</v>
      </c>
      <c r="AD14" s="470"/>
      <c r="AE14" s="470"/>
      <c r="AF14" s="470"/>
      <c r="AG14" s="471"/>
      <c r="AH14" s="469">
        <v>7.5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13445</v>
      </c>
      <c r="S15" s="467"/>
      <c r="T15" s="467"/>
      <c r="U15" s="467"/>
      <c r="V15" s="468"/>
      <c r="W15" s="395" t="s">
        <v>131</v>
      </c>
      <c r="X15" s="396"/>
      <c r="Y15" s="396"/>
      <c r="Z15" s="396"/>
      <c r="AA15" s="396"/>
      <c r="AB15" s="386"/>
      <c r="AC15" s="436">
        <v>2369</v>
      </c>
      <c r="AD15" s="437"/>
      <c r="AE15" s="437"/>
      <c r="AF15" s="437"/>
      <c r="AG15" s="476"/>
      <c r="AH15" s="436">
        <v>2776</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1321655</v>
      </c>
      <c r="BO15" s="349"/>
      <c r="BP15" s="349"/>
      <c r="BQ15" s="349"/>
      <c r="BR15" s="349"/>
      <c r="BS15" s="349"/>
      <c r="BT15" s="349"/>
      <c r="BU15" s="350"/>
      <c r="BV15" s="348">
        <v>1339686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36.5</v>
      </c>
      <c r="AD16" s="470"/>
      <c r="AE16" s="470"/>
      <c r="AF16" s="470"/>
      <c r="AG16" s="471"/>
      <c r="AH16" s="469">
        <v>37.299999999999997</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3985700</v>
      </c>
      <c r="BO16" s="417"/>
      <c r="BP16" s="417"/>
      <c r="BQ16" s="417"/>
      <c r="BR16" s="417"/>
      <c r="BS16" s="417"/>
      <c r="BT16" s="417"/>
      <c r="BU16" s="418"/>
      <c r="BV16" s="416">
        <v>3937051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3741</v>
      </c>
      <c r="AD17" s="437"/>
      <c r="AE17" s="437"/>
      <c r="AF17" s="437"/>
      <c r="AG17" s="476"/>
      <c r="AH17" s="436">
        <v>4092</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1684788</v>
      </c>
      <c r="BO17" s="417"/>
      <c r="BP17" s="417"/>
      <c r="BQ17" s="417"/>
      <c r="BR17" s="417"/>
      <c r="BS17" s="417"/>
      <c r="BT17" s="417"/>
      <c r="BU17" s="418"/>
      <c r="BV17" s="416">
        <v>1708208</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226.32</v>
      </c>
      <c r="M18" s="498"/>
      <c r="N18" s="498"/>
      <c r="O18" s="498"/>
      <c r="P18" s="498"/>
      <c r="Q18" s="498"/>
      <c r="R18" s="499"/>
      <c r="S18" s="499"/>
      <c r="T18" s="499"/>
      <c r="U18" s="499"/>
      <c r="V18" s="500"/>
      <c r="W18" s="397"/>
      <c r="X18" s="398"/>
      <c r="Y18" s="398"/>
      <c r="Z18" s="398"/>
      <c r="AA18" s="398"/>
      <c r="AB18" s="389"/>
      <c r="AC18" s="501">
        <v>57.6</v>
      </c>
      <c r="AD18" s="502"/>
      <c r="AE18" s="502"/>
      <c r="AF18" s="502"/>
      <c r="AG18" s="503"/>
      <c r="AH18" s="501">
        <v>55</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3754781</v>
      </c>
      <c r="BO18" s="417"/>
      <c r="BP18" s="417"/>
      <c r="BQ18" s="417"/>
      <c r="BR18" s="417"/>
      <c r="BS18" s="417"/>
      <c r="BT18" s="417"/>
      <c r="BU18" s="418"/>
      <c r="BV18" s="416">
        <v>3683769</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6438317</v>
      </c>
      <c r="BO19" s="417"/>
      <c r="BP19" s="417"/>
      <c r="BQ19" s="417"/>
      <c r="BR19" s="417"/>
      <c r="BS19" s="417"/>
      <c r="BT19" s="417"/>
      <c r="BU19" s="418"/>
      <c r="BV19" s="416">
        <v>6492251</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4718</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3" t="s">
        <v>151</v>
      </c>
      <c r="AI22" s="396"/>
      <c r="AJ22" s="396"/>
      <c r="AK22" s="396"/>
      <c r="AL22" s="386"/>
      <c r="AM22" s="533" t="s">
        <v>152</v>
      </c>
      <c r="AN22" s="534"/>
      <c r="AO22" s="534"/>
      <c r="AP22" s="534"/>
      <c r="AQ22" s="534"/>
      <c r="AR22" s="535"/>
      <c r="AS22" s="524" t="s">
        <v>149</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153</v>
      </c>
      <c r="AZ23" s="346"/>
      <c r="BA23" s="346"/>
      <c r="BB23" s="346"/>
      <c r="BC23" s="346"/>
      <c r="BD23" s="346"/>
      <c r="BE23" s="346"/>
      <c r="BF23" s="346"/>
      <c r="BG23" s="346"/>
      <c r="BH23" s="346"/>
      <c r="BI23" s="346"/>
      <c r="BJ23" s="346"/>
      <c r="BK23" s="346"/>
      <c r="BL23" s="346"/>
      <c r="BM23" s="347"/>
      <c r="BN23" s="416">
        <v>7630079</v>
      </c>
      <c r="BO23" s="417"/>
      <c r="BP23" s="417"/>
      <c r="BQ23" s="417"/>
      <c r="BR23" s="417"/>
      <c r="BS23" s="417"/>
      <c r="BT23" s="417"/>
      <c r="BU23" s="418"/>
      <c r="BV23" s="416">
        <v>6874093</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5880</v>
      </c>
      <c r="R24" s="437"/>
      <c r="S24" s="437"/>
      <c r="T24" s="437"/>
      <c r="U24" s="437"/>
      <c r="V24" s="476"/>
      <c r="W24" s="531"/>
      <c r="X24" s="519"/>
      <c r="Y24" s="520"/>
      <c r="Z24" s="435" t="s">
        <v>155</v>
      </c>
      <c r="AA24" s="409"/>
      <c r="AB24" s="409"/>
      <c r="AC24" s="409"/>
      <c r="AD24" s="409"/>
      <c r="AE24" s="409"/>
      <c r="AF24" s="409"/>
      <c r="AG24" s="410"/>
      <c r="AH24" s="436">
        <v>156</v>
      </c>
      <c r="AI24" s="437"/>
      <c r="AJ24" s="437"/>
      <c r="AK24" s="437"/>
      <c r="AL24" s="476"/>
      <c r="AM24" s="436">
        <v>426192</v>
      </c>
      <c r="AN24" s="437"/>
      <c r="AO24" s="437"/>
      <c r="AP24" s="437"/>
      <c r="AQ24" s="437"/>
      <c r="AR24" s="476"/>
      <c r="AS24" s="436">
        <v>2732</v>
      </c>
      <c r="AT24" s="437"/>
      <c r="AU24" s="437"/>
      <c r="AV24" s="437"/>
      <c r="AW24" s="437"/>
      <c r="AX24" s="438"/>
      <c r="AY24" s="541" t="s">
        <v>156</v>
      </c>
      <c r="AZ24" s="542"/>
      <c r="BA24" s="542"/>
      <c r="BB24" s="542"/>
      <c r="BC24" s="542"/>
      <c r="BD24" s="542"/>
      <c r="BE24" s="542"/>
      <c r="BF24" s="542"/>
      <c r="BG24" s="542"/>
      <c r="BH24" s="542"/>
      <c r="BI24" s="542"/>
      <c r="BJ24" s="542"/>
      <c r="BK24" s="542"/>
      <c r="BL24" s="542"/>
      <c r="BM24" s="543"/>
      <c r="BN24" s="416">
        <v>7339237</v>
      </c>
      <c r="BO24" s="417"/>
      <c r="BP24" s="417"/>
      <c r="BQ24" s="417"/>
      <c r="BR24" s="417"/>
      <c r="BS24" s="417"/>
      <c r="BT24" s="417"/>
      <c r="BU24" s="418"/>
      <c r="BV24" s="416">
        <v>6471167</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6700</v>
      </c>
      <c r="R25" s="437"/>
      <c r="S25" s="437"/>
      <c r="T25" s="437"/>
      <c r="U25" s="437"/>
      <c r="V25" s="476"/>
      <c r="W25" s="531"/>
      <c r="X25" s="519"/>
      <c r="Y25" s="520"/>
      <c r="Z25" s="435" t="s">
        <v>158</v>
      </c>
      <c r="AA25" s="409"/>
      <c r="AB25" s="409"/>
      <c r="AC25" s="409"/>
      <c r="AD25" s="409"/>
      <c r="AE25" s="409"/>
      <c r="AF25" s="409"/>
      <c r="AG25" s="410"/>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494705</v>
      </c>
      <c r="BO25" s="349"/>
      <c r="BP25" s="349"/>
      <c r="BQ25" s="349"/>
      <c r="BR25" s="349"/>
      <c r="BS25" s="349"/>
      <c r="BT25" s="349"/>
      <c r="BU25" s="350"/>
      <c r="BV25" s="348">
        <v>546865</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6030</v>
      </c>
      <c r="R26" s="437"/>
      <c r="S26" s="437"/>
      <c r="T26" s="437"/>
      <c r="U26" s="437"/>
      <c r="V26" s="476"/>
      <c r="W26" s="531"/>
      <c r="X26" s="519"/>
      <c r="Y26" s="520"/>
      <c r="Z26" s="435" t="s">
        <v>161</v>
      </c>
      <c r="AA26" s="547"/>
      <c r="AB26" s="547"/>
      <c r="AC26" s="547"/>
      <c r="AD26" s="547"/>
      <c r="AE26" s="547"/>
      <c r="AF26" s="547"/>
      <c r="AG26" s="548"/>
      <c r="AH26" s="436">
        <v>20</v>
      </c>
      <c r="AI26" s="437"/>
      <c r="AJ26" s="437"/>
      <c r="AK26" s="437"/>
      <c r="AL26" s="476"/>
      <c r="AM26" s="436">
        <v>54640</v>
      </c>
      <c r="AN26" s="437"/>
      <c r="AO26" s="437"/>
      <c r="AP26" s="437"/>
      <c r="AQ26" s="437"/>
      <c r="AR26" s="476"/>
      <c r="AS26" s="436">
        <v>2732</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123</v>
      </c>
      <c r="BO26" s="417"/>
      <c r="BP26" s="417"/>
      <c r="BQ26" s="417"/>
      <c r="BR26" s="417"/>
      <c r="BS26" s="417"/>
      <c r="BT26" s="417"/>
      <c r="BU26" s="418"/>
      <c r="BV26" s="416" t="s">
        <v>123</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3540</v>
      </c>
      <c r="R27" s="437"/>
      <c r="S27" s="437"/>
      <c r="T27" s="437"/>
      <c r="U27" s="437"/>
      <c r="V27" s="476"/>
      <c r="W27" s="531"/>
      <c r="X27" s="519"/>
      <c r="Y27" s="520"/>
      <c r="Z27" s="435" t="s">
        <v>164</v>
      </c>
      <c r="AA27" s="409"/>
      <c r="AB27" s="409"/>
      <c r="AC27" s="409"/>
      <c r="AD27" s="409"/>
      <c r="AE27" s="409"/>
      <c r="AF27" s="409"/>
      <c r="AG27" s="410"/>
      <c r="AH27" s="436" t="s">
        <v>123</v>
      </c>
      <c r="AI27" s="437"/>
      <c r="AJ27" s="437"/>
      <c r="AK27" s="437"/>
      <c r="AL27" s="476"/>
      <c r="AM27" s="436" t="s">
        <v>123</v>
      </c>
      <c r="AN27" s="437"/>
      <c r="AO27" s="437"/>
      <c r="AP27" s="437"/>
      <c r="AQ27" s="437"/>
      <c r="AR27" s="476"/>
      <c r="AS27" s="436" t="s">
        <v>123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4">
        <v>356537</v>
      </c>
      <c r="BO27" s="545"/>
      <c r="BP27" s="545"/>
      <c r="BQ27" s="545"/>
      <c r="BR27" s="545"/>
      <c r="BS27" s="545"/>
      <c r="BT27" s="545"/>
      <c r="BU27" s="546"/>
      <c r="BV27" s="544">
        <v>356303</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3060</v>
      </c>
      <c r="R28" s="437"/>
      <c r="S28" s="437"/>
      <c r="T28" s="437"/>
      <c r="U28" s="437"/>
      <c r="V28" s="476"/>
      <c r="W28" s="531"/>
      <c r="X28" s="519"/>
      <c r="Y28" s="520"/>
      <c r="Z28" s="435" t="s">
        <v>167</v>
      </c>
      <c r="AA28" s="409"/>
      <c r="AB28" s="409"/>
      <c r="AC28" s="409"/>
      <c r="AD28" s="409"/>
      <c r="AE28" s="409"/>
      <c r="AF28" s="409"/>
      <c r="AG28" s="410"/>
      <c r="AH28" s="436" t="s">
        <v>123</v>
      </c>
      <c r="AI28" s="437"/>
      <c r="AJ28" s="437"/>
      <c r="AK28" s="437"/>
      <c r="AL28" s="476"/>
      <c r="AM28" s="436" t="s">
        <v>123</v>
      </c>
      <c r="AN28" s="437"/>
      <c r="AO28" s="437"/>
      <c r="AP28" s="437"/>
      <c r="AQ28" s="437"/>
      <c r="AR28" s="476"/>
      <c r="AS28" s="436" t="s">
        <v>123</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2241765</v>
      </c>
      <c r="BO28" s="349"/>
      <c r="BP28" s="349"/>
      <c r="BQ28" s="349"/>
      <c r="BR28" s="349"/>
      <c r="BS28" s="349"/>
      <c r="BT28" s="349"/>
      <c r="BU28" s="350"/>
      <c r="BV28" s="348">
        <v>2026595</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8</v>
      </c>
      <c r="M29" s="437"/>
      <c r="N29" s="437"/>
      <c r="O29" s="437"/>
      <c r="P29" s="476"/>
      <c r="Q29" s="436">
        <v>2880</v>
      </c>
      <c r="R29" s="437"/>
      <c r="S29" s="437"/>
      <c r="T29" s="437"/>
      <c r="U29" s="437"/>
      <c r="V29" s="476"/>
      <c r="W29" s="531"/>
      <c r="X29" s="519"/>
      <c r="Y29" s="520"/>
      <c r="Z29" s="435" t="s">
        <v>171</v>
      </c>
      <c r="AA29" s="409"/>
      <c r="AB29" s="409"/>
      <c r="AC29" s="409"/>
      <c r="AD29" s="409"/>
      <c r="AE29" s="409"/>
      <c r="AF29" s="409"/>
      <c r="AG29" s="410"/>
      <c r="AH29" s="436">
        <v>156</v>
      </c>
      <c r="AI29" s="437"/>
      <c r="AJ29" s="437"/>
      <c r="AK29" s="437"/>
      <c r="AL29" s="476"/>
      <c r="AM29" s="436">
        <v>426192</v>
      </c>
      <c r="AN29" s="437"/>
      <c r="AO29" s="437"/>
      <c r="AP29" s="437"/>
      <c r="AQ29" s="437"/>
      <c r="AR29" s="476"/>
      <c r="AS29" s="436">
        <v>2732</v>
      </c>
      <c r="AT29" s="437"/>
      <c r="AU29" s="437"/>
      <c r="AV29" s="437"/>
      <c r="AW29" s="437"/>
      <c r="AX29" s="438"/>
      <c r="AY29" s="558"/>
      <c r="AZ29" s="559"/>
      <c r="BA29" s="559"/>
      <c r="BB29" s="560"/>
      <c r="BC29" s="413" t="s">
        <v>172</v>
      </c>
      <c r="BD29" s="414"/>
      <c r="BE29" s="414"/>
      <c r="BF29" s="414"/>
      <c r="BG29" s="414"/>
      <c r="BH29" s="414"/>
      <c r="BI29" s="414"/>
      <c r="BJ29" s="414"/>
      <c r="BK29" s="414"/>
      <c r="BL29" s="414"/>
      <c r="BM29" s="415"/>
      <c r="BN29" s="416">
        <v>1944646</v>
      </c>
      <c r="BO29" s="417"/>
      <c r="BP29" s="417"/>
      <c r="BQ29" s="417"/>
      <c r="BR29" s="417"/>
      <c r="BS29" s="417"/>
      <c r="BT29" s="417"/>
      <c r="BU29" s="418"/>
      <c r="BV29" s="416">
        <v>1661995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173</v>
      </c>
      <c r="AA30" s="553"/>
      <c r="AB30" s="553"/>
      <c r="AC30" s="553"/>
      <c r="AD30" s="553"/>
      <c r="AE30" s="553"/>
      <c r="AF30" s="553"/>
      <c r="AG30" s="554"/>
      <c r="AH30" s="501">
        <v>94.8</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174</v>
      </c>
      <c r="BD30" s="542"/>
      <c r="BE30" s="542"/>
      <c r="BF30" s="542"/>
      <c r="BG30" s="542"/>
      <c r="BH30" s="542"/>
      <c r="BI30" s="542"/>
      <c r="BJ30" s="542"/>
      <c r="BK30" s="542"/>
      <c r="BL30" s="542"/>
      <c r="BM30" s="543"/>
      <c r="BN30" s="544">
        <v>2710578</v>
      </c>
      <c r="BO30" s="545"/>
      <c r="BP30" s="545"/>
      <c r="BQ30" s="545"/>
      <c r="BR30" s="545"/>
      <c r="BS30" s="545"/>
      <c r="BT30" s="545"/>
      <c r="BU30" s="546"/>
      <c r="BV30" s="544">
        <v>2618921</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IF('各会計、関係団体の財政状況及び健全化判断比率'!B30="","",'各会計、関係団体の財政状況及び健全化判断比率'!B30)</f>
        <v>病院事業会計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新川地域介護保険組合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（財）朝日町文化体育振興公社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公共用地先行取得等事業特別会計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新川広域圏事務組合（一般会計）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（株）あさひ</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南保外二地区用水特別会計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新川広域圏事務組合（ＣＡＴＶ事業特別会計）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（有）あさひふるさと創造社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奨学資金特別会計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富山県市町村総合事務組合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朝日商業開発（株）</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富山県市町村会館管理組合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富山県後期高齢者医療広域連合（一般会計）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富山県後期高齢者医療広域連合（後期高齢者医療事業特別会計）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下山用水組合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黒東合口用水組合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新川地域消防組合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6000</v>
      </c>
      <c r="J41" s="83">
        <v>6171</v>
      </c>
      <c r="K41" s="83">
        <v>6615</v>
      </c>
      <c r="L41" s="83">
        <v>6874</v>
      </c>
      <c r="M41" s="84">
        <v>7630</v>
      </c>
    </row>
    <row r="42" spans="2:13" ht="27.75" customHeight="1">
      <c r="B42" s="1169"/>
      <c r="C42" s="1170"/>
      <c r="D42" s="85"/>
      <c r="E42" s="1175" t="s">
        <v>26</v>
      </c>
      <c r="F42" s="1175"/>
      <c r="G42" s="1175"/>
      <c r="H42" s="1176"/>
      <c r="I42" s="86">
        <v>857</v>
      </c>
      <c r="J42" s="87">
        <v>748</v>
      </c>
      <c r="K42" s="87">
        <v>649</v>
      </c>
      <c r="L42" s="87">
        <v>547</v>
      </c>
      <c r="M42" s="88">
        <v>495</v>
      </c>
    </row>
    <row r="43" spans="2:13" ht="27.75" customHeight="1">
      <c r="B43" s="1169"/>
      <c r="C43" s="1170"/>
      <c r="D43" s="85"/>
      <c r="E43" s="1175" t="s">
        <v>27</v>
      </c>
      <c r="F43" s="1175"/>
      <c r="G43" s="1175"/>
      <c r="H43" s="1176"/>
      <c r="I43" s="86">
        <v>7645</v>
      </c>
      <c r="J43" s="87">
        <v>7573</v>
      </c>
      <c r="K43" s="87">
        <v>7496</v>
      </c>
      <c r="L43" s="87">
        <v>6034</v>
      </c>
      <c r="M43" s="88">
        <v>6765</v>
      </c>
    </row>
    <row r="44" spans="2:13" ht="27.75" customHeight="1">
      <c r="B44" s="1169"/>
      <c r="C44" s="1170"/>
      <c r="D44" s="85"/>
      <c r="E44" s="1175" t="s">
        <v>28</v>
      </c>
      <c r="F44" s="1175"/>
      <c r="G44" s="1175"/>
      <c r="H44" s="1176"/>
      <c r="I44" s="86">
        <v>588</v>
      </c>
      <c r="J44" s="87">
        <v>453</v>
      </c>
      <c r="K44" s="87">
        <v>307</v>
      </c>
      <c r="L44" s="87">
        <v>342</v>
      </c>
      <c r="M44" s="88">
        <v>297</v>
      </c>
    </row>
    <row r="45" spans="2:13" ht="27.75" customHeight="1">
      <c r="B45" s="1169"/>
      <c r="C45" s="1170"/>
      <c r="D45" s="85"/>
      <c r="E45" s="1175" t="s">
        <v>29</v>
      </c>
      <c r="F45" s="1175"/>
      <c r="G45" s="1175"/>
      <c r="H45" s="1176"/>
      <c r="I45" s="86">
        <v>1512</v>
      </c>
      <c r="J45" s="87">
        <v>1423</v>
      </c>
      <c r="K45" s="87">
        <v>1324</v>
      </c>
      <c r="L45" s="87">
        <v>1069</v>
      </c>
      <c r="M45" s="88">
        <v>1078</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5012</v>
      </c>
      <c r="J49" s="87">
        <v>6030</v>
      </c>
      <c r="K49" s="87">
        <v>6705</v>
      </c>
      <c r="L49" s="87">
        <v>6741</v>
      </c>
      <c r="M49" s="88">
        <v>7173</v>
      </c>
    </row>
    <row r="50" spans="2:13" ht="27.75" customHeight="1">
      <c r="B50" s="1169"/>
      <c r="C50" s="1170"/>
      <c r="D50" s="85"/>
      <c r="E50" s="1175" t="s">
        <v>35</v>
      </c>
      <c r="F50" s="1175"/>
      <c r="G50" s="1175"/>
      <c r="H50" s="1176"/>
      <c r="I50" s="86">
        <v>29</v>
      </c>
      <c r="J50" s="87">
        <v>22</v>
      </c>
      <c r="K50" s="87">
        <v>13</v>
      </c>
      <c r="L50" s="87">
        <v>6</v>
      </c>
      <c r="M50" s="88" t="s">
        <v>481</v>
      </c>
    </row>
    <row r="51" spans="2:13" ht="27.75" customHeight="1">
      <c r="B51" s="1171"/>
      <c r="C51" s="1172"/>
      <c r="D51" s="85"/>
      <c r="E51" s="1175" t="s">
        <v>36</v>
      </c>
      <c r="F51" s="1175"/>
      <c r="G51" s="1175"/>
      <c r="H51" s="1176"/>
      <c r="I51" s="86">
        <v>9963</v>
      </c>
      <c r="J51" s="87">
        <v>9925</v>
      </c>
      <c r="K51" s="87">
        <v>10065</v>
      </c>
      <c r="L51" s="87">
        <v>10636</v>
      </c>
      <c r="M51" s="88">
        <v>11256</v>
      </c>
    </row>
    <row r="52" spans="2:13" ht="27.75" customHeight="1" thickBot="1">
      <c r="B52" s="1179" t="s">
        <v>37</v>
      </c>
      <c r="C52" s="1180"/>
      <c r="D52" s="90"/>
      <c r="E52" s="1181" t="s">
        <v>38</v>
      </c>
      <c r="F52" s="1181"/>
      <c r="G52" s="1181"/>
      <c r="H52" s="1182"/>
      <c r="I52" s="91">
        <v>1598</v>
      </c>
      <c r="J52" s="92">
        <v>392</v>
      </c>
      <c r="K52" s="92">
        <v>-391</v>
      </c>
      <c r="L52" s="92">
        <v>-2517</v>
      </c>
      <c r="M52" s="93">
        <v>-2165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89099</v>
      </c>
      <c r="E3" s="116"/>
      <c r="F3" s="117">
        <v>70254</v>
      </c>
      <c r="G3" s="118"/>
      <c r="H3" s="119"/>
    </row>
    <row r="4" spans="1:8">
      <c r="A4" s="120"/>
      <c r="B4" s="121"/>
      <c r="C4" s="122"/>
      <c r="D4" s="123">
        <v>54978</v>
      </c>
      <c r="E4" s="124"/>
      <c r="F4" s="125">
        <v>41764</v>
      </c>
      <c r="G4" s="126"/>
      <c r="H4" s="127"/>
    </row>
    <row r="5" spans="1:8">
      <c r="A5" s="108" t="s">
        <v>514</v>
      </c>
      <c r="B5" s="113"/>
      <c r="C5" s="114"/>
      <c r="D5" s="115">
        <v>75536</v>
      </c>
      <c r="E5" s="116"/>
      <c r="F5" s="117">
        <v>89245</v>
      </c>
      <c r="G5" s="118"/>
      <c r="H5" s="119"/>
    </row>
    <row r="6" spans="1:8">
      <c r="A6" s="120"/>
      <c r="B6" s="121"/>
      <c r="C6" s="122"/>
      <c r="D6" s="123">
        <v>25880</v>
      </c>
      <c r="E6" s="124"/>
      <c r="F6" s="125">
        <v>42966</v>
      </c>
      <c r="G6" s="126"/>
      <c r="H6" s="127"/>
    </row>
    <row r="7" spans="1:8">
      <c r="A7" s="108" t="s">
        <v>515</v>
      </c>
      <c r="B7" s="113"/>
      <c r="C7" s="114"/>
      <c r="D7" s="115">
        <v>107782</v>
      </c>
      <c r="E7" s="116"/>
      <c r="F7" s="117">
        <v>70897</v>
      </c>
      <c r="G7" s="118"/>
      <c r="H7" s="119"/>
    </row>
    <row r="8" spans="1:8">
      <c r="A8" s="120"/>
      <c r="B8" s="121"/>
      <c r="C8" s="122"/>
      <c r="D8" s="123">
        <v>45677</v>
      </c>
      <c r="E8" s="124"/>
      <c r="F8" s="125">
        <v>39878</v>
      </c>
      <c r="G8" s="126"/>
      <c r="H8" s="127"/>
    </row>
    <row r="9" spans="1:8">
      <c r="A9" s="108" t="s">
        <v>516</v>
      </c>
      <c r="B9" s="113"/>
      <c r="C9" s="114"/>
      <c r="D9" s="115">
        <v>60789</v>
      </c>
      <c r="E9" s="116"/>
      <c r="F9" s="117">
        <v>66496</v>
      </c>
      <c r="G9" s="118"/>
      <c r="H9" s="119"/>
    </row>
    <row r="10" spans="1:8">
      <c r="A10" s="120"/>
      <c r="B10" s="121"/>
      <c r="C10" s="122"/>
      <c r="D10" s="123">
        <v>46110</v>
      </c>
      <c r="E10" s="124"/>
      <c r="F10" s="125">
        <v>36530</v>
      </c>
      <c r="G10" s="126"/>
      <c r="H10" s="127"/>
    </row>
    <row r="11" spans="1:8">
      <c r="A11" s="108" t="s">
        <v>517</v>
      </c>
      <c r="B11" s="113"/>
      <c r="C11" s="114"/>
      <c r="D11" s="115">
        <v>124522</v>
      </c>
      <c r="E11" s="116"/>
      <c r="F11" s="117">
        <v>82748</v>
      </c>
      <c r="G11" s="118"/>
      <c r="H11" s="119"/>
    </row>
    <row r="12" spans="1:8">
      <c r="A12" s="120"/>
      <c r="B12" s="121"/>
      <c r="C12" s="128"/>
      <c r="D12" s="123">
        <v>100057</v>
      </c>
      <c r="E12" s="124"/>
      <c r="F12" s="125">
        <v>44732</v>
      </c>
      <c r="G12" s="126"/>
      <c r="H12" s="127"/>
    </row>
    <row r="13" spans="1:8">
      <c r="A13" s="108"/>
      <c r="B13" s="113"/>
      <c r="C13" s="129"/>
      <c r="D13" s="130">
        <v>91546</v>
      </c>
      <c r="E13" s="131"/>
      <c r="F13" s="132">
        <v>75928</v>
      </c>
      <c r="G13" s="133"/>
      <c r="H13" s="119"/>
    </row>
    <row r="14" spans="1:8">
      <c r="A14" s="120"/>
      <c r="B14" s="121"/>
      <c r="C14" s="122"/>
      <c r="D14" s="123">
        <v>54540</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9.2200000000000006</v>
      </c>
      <c r="C19" s="134">
        <f>ROUND(VALUE(SUBSTITUTE(実質収支比率等に係る経年分析!G$48,"▲","-")),2)</f>
        <v>9.18</v>
      </c>
      <c r="D19" s="134">
        <f>ROUND(VALUE(SUBSTITUTE(実質収支比率等に係る経年分析!H$48,"▲","-")),2)</f>
        <v>8.3699999999999992</v>
      </c>
      <c r="E19" s="134">
        <f>ROUND(VALUE(SUBSTITUTE(実質収支比率等に係る経年分析!I$48,"▲","-")),2)</f>
        <v>9.9600000000000009</v>
      </c>
      <c r="F19" s="134">
        <f>ROUND(VALUE(SUBSTITUTE(実質収支比率等に係る経年分析!J$48,"▲","-")),2)</f>
        <v>10.93</v>
      </c>
    </row>
    <row r="20" spans="1:11">
      <c r="A20" s="134" t="s">
        <v>43</v>
      </c>
      <c r="B20" s="134">
        <f>ROUND(VALUE(SUBSTITUTE(実質収支比率等に係る経年分析!F$47,"▲","-")),2)</f>
        <v>28.67</v>
      </c>
      <c r="C20" s="134">
        <f>ROUND(VALUE(SUBSTITUTE(実質収支比率等に係る経年分析!G$47,"▲","-")),2)</f>
        <v>35.159999999999997</v>
      </c>
      <c r="D20" s="134">
        <f>ROUND(VALUE(SUBSTITUTE(実質収支比率等に係る経年分析!H$47,"▲","-")),2)</f>
        <v>47.04</v>
      </c>
      <c r="E20" s="134">
        <f>ROUND(VALUE(SUBSTITUTE(実質収支比率等に係る経年分析!I$47,"▲","-")),2)</f>
        <v>43.99</v>
      </c>
      <c r="F20" s="134">
        <f>ROUND(VALUE(SUBSTITUTE(実質収支比率等に係る経年分析!J$47,"▲","-")),2)</f>
        <v>48.08</v>
      </c>
    </row>
    <row r="21" spans="1:11">
      <c r="A21" s="134" t="s">
        <v>44</v>
      </c>
      <c r="B21" s="134">
        <f>IF(ISNUMBER(VALUE(SUBSTITUTE(実質収支比率等に係る経年分析!F$49,"▲","-"))),ROUND(VALUE(SUBSTITUTE(実質収支比率等に係る経年分析!F$49,"▲","-")),2),NA())</f>
        <v>3.52</v>
      </c>
      <c r="C21" s="134">
        <f>IF(ISNUMBER(VALUE(SUBSTITUTE(実質収支比率等に係る経年分析!G$49,"▲","-"))),ROUND(VALUE(SUBSTITUTE(実質収支比率等に係る経年分析!G$49,"▲","-")),2),NA())</f>
        <v>8.5299999999999994</v>
      </c>
      <c r="D21" s="134">
        <f>IF(ISNUMBER(VALUE(SUBSTITUTE(実質収支比率等に係る経年分析!H$49,"▲","-"))),ROUND(VALUE(SUBSTITUTE(実質収支比率等に係る経年分析!H$49,"▲","-")),2),NA())</f>
        <v>9.24</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5.7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南保外二地区用水特別会計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882</v>
      </c>
      <c r="E42" s="136"/>
      <c r="F42" s="136"/>
      <c r="G42" s="136">
        <f>'実質公債費比率（分子）の構造'!L$52</f>
        <v>923</v>
      </c>
      <c r="H42" s="136"/>
      <c r="I42" s="136"/>
      <c r="J42" s="136">
        <f>'実質公債費比率（分子）の構造'!M$52</f>
        <v>834</v>
      </c>
      <c r="K42" s="136"/>
      <c r="L42" s="136"/>
      <c r="M42" s="136">
        <f>'実質公債費比率（分子）の構造'!N$52</f>
        <v>850</v>
      </c>
      <c r="N42" s="136"/>
      <c r="O42" s="136"/>
      <c r="P42" s="136">
        <f>'実質公債費比率（分子）の構造'!O$52</f>
        <v>912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110</v>
      </c>
      <c r="F44" s="136"/>
      <c r="G44" s="136"/>
      <c r="H44" s="136">
        <f>'実質公債費比率（分子）の構造'!M$50</f>
        <v>98</v>
      </c>
      <c r="I44" s="136"/>
      <c r="J44" s="136"/>
      <c r="K44" s="136">
        <f>'実質公債費比率（分子）の構造'!N$50</f>
        <v>102</v>
      </c>
      <c r="L44" s="136"/>
      <c r="M44" s="136"/>
      <c r="N44" s="136">
        <f>'実質公債費比率（分子）の構造'!O$50</f>
        <v>52</v>
      </c>
      <c r="O44" s="136"/>
      <c r="P44" s="136"/>
    </row>
    <row r="45" spans="1:16">
      <c r="A45" s="136" t="s">
        <v>54</v>
      </c>
      <c r="B45" s="136">
        <f>'実質公債費比率（分子）の構造'!K$49</f>
        <v>158</v>
      </c>
      <c r="C45" s="136"/>
      <c r="D45" s="136"/>
      <c r="E45" s="136">
        <f>'実質公債費比率（分子）の構造'!L$49</f>
        <v>143</v>
      </c>
      <c r="F45" s="136"/>
      <c r="G45" s="136"/>
      <c r="H45" s="136">
        <f>'実質公債費比率（分子）の構造'!M$49</f>
        <v>144</v>
      </c>
      <c r="I45" s="136"/>
      <c r="J45" s="136"/>
      <c r="K45" s="136">
        <f>'実質公債費比率（分子）の構造'!N$49</f>
        <v>112</v>
      </c>
      <c r="L45" s="136"/>
      <c r="M45" s="136"/>
      <c r="N45" s="136">
        <f>'実質公債費比率（分子）の構造'!O$49</f>
        <v>45</v>
      </c>
      <c r="O45" s="136"/>
      <c r="P45" s="136"/>
    </row>
    <row r="46" spans="1:16">
      <c r="A46" s="136" t="s">
        <v>55</v>
      </c>
      <c r="B46" s="136">
        <f>'実質公債費比率（分子）の構造'!K$48</f>
        <v>365</v>
      </c>
      <c r="C46" s="136"/>
      <c r="D46" s="136"/>
      <c r="E46" s="136">
        <f>'実質公債費比率（分子）の構造'!L$48</f>
        <v>309</v>
      </c>
      <c r="F46" s="136"/>
      <c r="G46" s="136"/>
      <c r="H46" s="136">
        <f>'実質公債費比率（分子）の構造'!M$48</f>
        <v>307</v>
      </c>
      <c r="I46" s="136"/>
      <c r="J46" s="136"/>
      <c r="K46" s="136">
        <f>'実質公債費比率（分子）の構造'!N$48</f>
        <v>413</v>
      </c>
      <c r="L46" s="136"/>
      <c r="M46" s="136"/>
      <c r="N46" s="136">
        <f>'実質公債費比率（分子）の構造'!O$48</f>
        <v>448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878</v>
      </c>
      <c r="C49" s="136"/>
      <c r="D49" s="136"/>
      <c r="E49" s="136">
        <f>'実質公債費比率（分子）の構造'!L$45</f>
        <v>649</v>
      </c>
      <c r="F49" s="136"/>
      <c r="G49" s="136"/>
      <c r="H49" s="136">
        <f>'実質公債費比率（分子）の構造'!M$45</f>
        <v>654</v>
      </c>
      <c r="I49" s="136"/>
      <c r="J49" s="136"/>
      <c r="K49" s="136">
        <f>'実質公債費比率（分子）の構造'!N$45</f>
        <v>621</v>
      </c>
      <c r="L49" s="136"/>
      <c r="M49" s="136"/>
      <c r="N49" s="136">
        <f>'実質公債費比率（分子）の構造'!O$45</f>
        <v>647</v>
      </c>
      <c r="O49" s="136"/>
      <c r="P49" s="136"/>
    </row>
    <row r="50" spans="1:16">
      <c r="A50" s="136" t="s">
        <v>59</v>
      </c>
      <c r="B50" s="136" t="e">
        <f>NA()</f>
        <v>#N/A</v>
      </c>
      <c r="C50" s="136">
        <f>IF(ISNUMBER('実質公債費比率（分子）の構造'!K$53),'実質公債費比率（分子）の構造'!K$53,NA())</f>
        <v>600</v>
      </c>
      <c r="D50" s="136" t="e">
        <f>NA()</f>
        <v>#N/A</v>
      </c>
      <c r="E50" s="136" t="e">
        <f>NA()</f>
        <v>#N/A</v>
      </c>
      <c r="F50" s="136">
        <f>IF(ISNUMBER('実質公債費比率（分子）の構造'!L$53),'実質公債費比率（分子）の構造'!L$53,NA())</f>
        <v>288</v>
      </c>
      <c r="G50" s="136" t="e">
        <f>NA()</f>
        <v>#N/A</v>
      </c>
      <c r="H50" s="136" t="e">
        <f>NA()</f>
        <v>#N/A</v>
      </c>
      <c r="I50" s="136">
        <f>IF(ISNUMBER('実質公債費比率（分子）の構造'!M$53),'実質公債費比率（分子）の構造'!M$53,NA())</f>
        <v>369</v>
      </c>
      <c r="J50" s="136" t="e">
        <f>NA()</f>
        <v>#N/A</v>
      </c>
      <c r="K50" s="136" t="e">
        <f>NA()</f>
        <v>#N/A</v>
      </c>
      <c r="L50" s="136">
        <f>IF(ISNUMBER('実質公債費比率（分子）の構造'!N$53),'実質公債費比率（分子）の構造'!N$53,NA())</f>
        <v>398</v>
      </c>
      <c r="M50" s="136" t="e">
        <f>NA()</f>
        <v>#N/A</v>
      </c>
      <c r="N50" s="136" t="e">
        <f>NA()</f>
        <v>#N/A</v>
      </c>
      <c r="O50" s="136">
        <f>IF(ISNUMBER('実質公債費比率（分子）の構造'!O$53),'実質公債費比率（分子）の構造'!O$53,NA())</f>
        <v>280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9963</v>
      </c>
      <c r="E56" s="135"/>
      <c r="F56" s="135"/>
      <c r="G56" s="135">
        <f>'将来負担比率（分子）の構造'!J$51</f>
        <v>9925</v>
      </c>
      <c r="H56" s="135"/>
      <c r="I56" s="135"/>
      <c r="J56" s="135">
        <f>'将来負担比率（分子）の構造'!K$51</f>
        <v>10065</v>
      </c>
      <c r="K56" s="135"/>
      <c r="L56" s="135"/>
      <c r="M56" s="135">
        <f>'将来負担比率（分子）の構造'!L$51</f>
        <v>10636</v>
      </c>
      <c r="N56" s="135"/>
      <c r="O56" s="135"/>
      <c r="P56" s="135">
        <f>'将来負担比率（分子）の構造'!M$51</f>
        <v>11256</v>
      </c>
    </row>
    <row r="57" spans="1:16">
      <c r="A57" s="135" t="s">
        <v>35</v>
      </c>
      <c r="B57" s="135"/>
      <c r="C57" s="135"/>
      <c r="D57" s="135">
        <f>'将来負担比率（分子）の構造'!I$50</f>
        <v>29</v>
      </c>
      <c r="E57" s="135"/>
      <c r="F57" s="135"/>
      <c r="G57" s="135">
        <f>'将来負担比率（分子）の構造'!J$50</f>
        <v>22</v>
      </c>
      <c r="H57" s="135"/>
      <c r="I57" s="135"/>
      <c r="J57" s="135">
        <f>'将来負担比率（分子）の構造'!K$50</f>
        <v>13</v>
      </c>
      <c r="K57" s="135"/>
      <c r="L57" s="135"/>
      <c r="M57" s="135">
        <f>'将来負担比率（分子）の構造'!L$50</f>
        <v>6</v>
      </c>
      <c r="N57" s="135"/>
      <c r="O57" s="135"/>
      <c r="P57" s="135" t="str">
        <f>'将来負担比率（分子）の構造'!M$50</f>
        <v>-</v>
      </c>
    </row>
    <row r="58" spans="1:16">
      <c r="A58" s="135" t="s">
        <v>34</v>
      </c>
      <c r="B58" s="135"/>
      <c r="C58" s="135"/>
      <c r="D58" s="135">
        <f>'将来負担比率（分子）の構造'!I$49</f>
        <v>5012</v>
      </c>
      <c r="E58" s="135"/>
      <c r="F58" s="135"/>
      <c r="G58" s="135">
        <f>'将来負担比率（分子）の構造'!J$49</f>
        <v>6030</v>
      </c>
      <c r="H58" s="135"/>
      <c r="I58" s="135"/>
      <c r="J58" s="135">
        <f>'将来負担比率（分子）の構造'!K$49</f>
        <v>6705</v>
      </c>
      <c r="K58" s="135"/>
      <c r="L58" s="135"/>
      <c r="M58" s="135">
        <f>'将来負担比率（分子）の構造'!L$49</f>
        <v>6741</v>
      </c>
      <c r="N58" s="135"/>
      <c r="O58" s="135"/>
      <c r="P58" s="135">
        <f>'将来負担比率（分子）の構造'!M$49</f>
        <v>7173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1512</v>
      </c>
      <c r="C62" s="135"/>
      <c r="D62" s="135"/>
      <c r="E62" s="135">
        <f>'将来負担比率（分子）の構造'!J$45</f>
        <v>1423</v>
      </c>
      <c r="F62" s="135"/>
      <c r="G62" s="135"/>
      <c r="H62" s="135">
        <f>'将来負担比率（分子）の構造'!K$45</f>
        <v>1324</v>
      </c>
      <c r="I62" s="135"/>
      <c r="J62" s="135"/>
      <c r="K62" s="135">
        <f>'将来負担比率（分子）の構造'!L$45</f>
        <v>1069</v>
      </c>
      <c r="L62" s="135"/>
      <c r="M62" s="135"/>
      <c r="N62" s="135">
        <f>'将来負担比率（分子）の構造'!M$45</f>
        <v>1078</v>
      </c>
      <c r="O62" s="135"/>
      <c r="P62" s="135"/>
    </row>
    <row r="63" spans="1:16">
      <c r="A63" s="135" t="s">
        <v>28</v>
      </c>
      <c r="B63" s="135">
        <f>'将来負担比率（分子）の構造'!I$44</f>
        <v>588</v>
      </c>
      <c r="C63" s="135"/>
      <c r="D63" s="135"/>
      <c r="E63" s="135">
        <f>'将来負担比率（分子）の構造'!J$44</f>
        <v>453</v>
      </c>
      <c r="F63" s="135"/>
      <c r="G63" s="135"/>
      <c r="H63" s="135">
        <f>'将来負担比率（分子）の構造'!K$44</f>
        <v>307</v>
      </c>
      <c r="I63" s="135"/>
      <c r="J63" s="135"/>
      <c r="K63" s="135">
        <f>'将来負担比率（分子）の構造'!L$44</f>
        <v>342</v>
      </c>
      <c r="L63" s="135"/>
      <c r="M63" s="135"/>
      <c r="N63" s="135">
        <f>'将来負担比率（分子）の構造'!M$44</f>
        <v>297</v>
      </c>
      <c r="O63" s="135"/>
      <c r="P63" s="135"/>
    </row>
    <row r="64" spans="1:16">
      <c r="A64" s="135" t="s">
        <v>27</v>
      </c>
      <c r="B64" s="135">
        <f>'将来負担比率（分子）の構造'!I$43</f>
        <v>7645</v>
      </c>
      <c r="C64" s="135"/>
      <c r="D64" s="135"/>
      <c r="E64" s="135">
        <f>'将来負担比率（分子）の構造'!J$43</f>
        <v>7573</v>
      </c>
      <c r="F64" s="135"/>
      <c r="G64" s="135"/>
      <c r="H64" s="135">
        <f>'将来負担比率（分子）の構造'!K$43</f>
        <v>7496</v>
      </c>
      <c r="I64" s="135"/>
      <c r="J64" s="135"/>
      <c r="K64" s="135">
        <f>'将来負担比率（分子）の構造'!L$43</f>
        <v>6034</v>
      </c>
      <c r="L64" s="135"/>
      <c r="M64" s="135"/>
      <c r="N64" s="135">
        <f>'将来負担比率（分子）の構造'!M$43</f>
        <v>6765</v>
      </c>
      <c r="O64" s="135"/>
      <c r="P64" s="135"/>
    </row>
    <row r="65" spans="1:16">
      <c r="A65" s="135" t="s">
        <v>26</v>
      </c>
      <c r="B65" s="135">
        <f>'将来負担比率（分子）の構造'!I$42</f>
        <v>857</v>
      </c>
      <c r="C65" s="135"/>
      <c r="D65" s="135"/>
      <c r="E65" s="135">
        <f>'将来負担比率（分子）の構造'!J$42</f>
        <v>748</v>
      </c>
      <c r="F65" s="135"/>
      <c r="G65" s="135"/>
      <c r="H65" s="135">
        <f>'将来負担比率（分子）の構造'!K$42</f>
        <v>649</v>
      </c>
      <c r="I65" s="135"/>
      <c r="J65" s="135"/>
      <c r="K65" s="135">
        <f>'将来負担比率（分子）の構造'!L$42</f>
        <v>547</v>
      </c>
      <c r="L65" s="135"/>
      <c r="M65" s="135"/>
      <c r="N65" s="135">
        <f>'将来負担比率（分子）の構造'!M$42</f>
        <v>495</v>
      </c>
      <c r="O65" s="135"/>
      <c r="P65" s="135"/>
    </row>
    <row r="66" spans="1:16">
      <c r="A66" s="135" t="s">
        <v>25</v>
      </c>
      <c r="B66" s="135">
        <f>'将来負担比率（分子）の構造'!I$41</f>
        <v>6000</v>
      </c>
      <c r="C66" s="135"/>
      <c r="D66" s="135"/>
      <c r="E66" s="135">
        <f>'将来負担比率（分子）の構造'!J$41</f>
        <v>6171</v>
      </c>
      <c r="F66" s="135"/>
      <c r="G66" s="135"/>
      <c r="H66" s="135">
        <f>'将来負担比率（分子）の構造'!K$41</f>
        <v>6615</v>
      </c>
      <c r="I66" s="135"/>
      <c r="J66" s="135"/>
      <c r="K66" s="135">
        <f>'将来負担比率（分子）の構造'!L$41</f>
        <v>6874</v>
      </c>
      <c r="L66" s="135"/>
      <c r="M66" s="135"/>
      <c r="N66" s="135">
        <f>'将来負担比率（分子）の構造'!M$41</f>
        <v>7630</v>
      </c>
      <c r="O66" s="135"/>
      <c r="P66" s="135"/>
    </row>
    <row r="67" spans="1:16">
      <c r="A67" s="135" t="s">
        <v>63</v>
      </c>
      <c r="B67" s="135" t="e">
        <f>NA()</f>
        <v>#N/A</v>
      </c>
      <c r="C67" s="135">
        <f>IF(ISNUMBER('将来負担比率（分子）の構造'!I$52), IF('将来負担比率（分子）の構造'!I$52 &lt; 0, 0, '将来負担比率（分子）の構造'!I$52), NA())</f>
        <v>1598</v>
      </c>
      <c r="D67" s="135" t="e">
        <f>NA()</f>
        <v>#N/A</v>
      </c>
      <c r="E67" s="135" t="e">
        <f>NA()</f>
        <v>#N/A</v>
      </c>
      <c r="F67" s="135">
        <f>IF(ISNUMBER('将来負担比率（分子）の構造'!J$52), IF('将来負担比率（分子）の構造'!J$52 &lt; 0, 0, '将来負担比率（分子）の構造'!J$52), NA())</f>
        <v>392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1488042</v>
      </c>
      <c r="S5" s="581"/>
      <c r="T5" s="581"/>
      <c r="U5" s="581"/>
      <c r="V5" s="581"/>
      <c r="W5" s="581"/>
      <c r="X5" s="581"/>
      <c r="Y5" s="582"/>
      <c r="Z5" s="583">
        <v>16.5</v>
      </c>
      <c r="AA5" s="583"/>
      <c r="AB5" s="583"/>
      <c r="AC5" s="583"/>
      <c r="AD5" s="584">
        <v>1488042</v>
      </c>
      <c r="AE5" s="584"/>
      <c r="AF5" s="584"/>
      <c r="AG5" s="584"/>
      <c r="AH5" s="584"/>
      <c r="AI5" s="584"/>
      <c r="AJ5" s="584"/>
      <c r="AK5" s="584"/>
      <c r="AL5" s="585">
        <v>33.799999999999997</v>
      </c>
      <c r="AM5" s="586"/>
      <c r="AN5" s="586"/>
      <c r="AO5" s="587"/>
      <c r="AP5" s="577" t="s">
        <v>209</v>
      </c>
      <c r="AQ5" s="578"/>
      <c r="AR5" s="578"/>
      <c r="AS5" s="578"/>
      <c r="AT5" s="578"/>
      <c r="AU5" s="578"/>
      <c r="AV5" s="578"/>
      <c r="AW5" s="578"/>
      <c r="AX5" s="578"/>
      <c r="AY5" s="578"/>
      <c r="AZ5" s="578"/>
      <c r="BA5" s="578"/>
      <c r="BB5" s="578"/>
      <c r="BC5" s="578"/>
      <c r="BD5" s="578"/>
      <c r="BE5" s="578"/>
      <c r="BF5" s="579"/>
      <c r="BG5" s="591">
        <v>1480470</v>
      </c>
      <c r="BH5" s="592"/>
      <c r="BI5" s="592"/>
      <c r="BJ5" s="592"/>
      <c r="BK5" s="592"/>
      <c r="BL5" s="592"/>
      <c r="BM5" s="592"/>
      <c r="BN5" s="593"/>
      <c r="BO5" s="594">
        <v>99.5</v>
      </c>
      <c r="BP5" s="594"/>
      <c r="BQ5" s="594"/>
      <c r="BR5" s="594"/>
      <c r="BS5" s="595">
        <v>53787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66254</v>
      </c>
      <c r="S6" s="592"/>
      <c r="T6" s="592"/>
      <c r="U6" s="592"/>
      <c r="V6" s="592"/>
      <c r="W6" s="592"/>
      <c r="X6" s="592"/>
      <c r="Y6" s="593"/>
      <c r="Z6" s="594">
        <v>0.7</v>
      </c>
      <c r="AA6" s="594"/>
      <c r="AB6" s="594"/>
      <c r="AC6" s="594"/>
      <c r="AD6" s="595">
        <v>66254</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1480470</v>
      </c>
      <c r="BH6" s="592"/>
      <c r="BI6" s="592"/>
      <c r="BJ6" s="592"/>
      <c r="BK6" s="592"/>
      <c r="BL6" s="592"/>
      <c r="BM6" s="592"/>
      <c r="BN6" s="593"/>
      <c r="BO6" s="594">
        <v>99.5</v>
      </c>
      <c r="BP6" s="594"/>
      <c r="BQ6" s="594"/>
      <c r="BR6" s="594"/>
      <c r="BS6" s="595">
        <v>53787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93574</v>
      </c>
      <c r="CS6" s="592"/>
      <c r="CT6" s="592"/>
      <c r="CU6" s="592"/>
      <c r="CV6" s="592"/>
      <c r="CW6" s="592"/>
      <c r="CX6" s="592"/>
      <c r="CY6" s="593"/>
      <c r="CZ6" s="594">
        <v>1.1000000000000001</v>
      </c>
      <c r="DA6" s="594"/>
      <c r="DB6" s="594"/>
      <c r="DC6" s="594"/>
      <c r="DD6" s="600">
        <v>3349</v>
      </c>
      <c r="DE6" s="592"/>
      <c r="DF6" s="592"/>
      <c r="DG6" s="592"/>
      <c r="DH6" s="592"/>
      <c r="DI6" s="592"/>
      <c r="DJ6" s="592"/>
      <c r="DK6" s="592"/>
      <c r="DL6" s="592"/>
      <c r="DM6" s="592"/>
      <c r="DN6" s="592"/>
      <c r="DO6" s="592"/>
      <c r="DP6" s="593"/>
      <c r="DQ6" s="600">
        <v>93574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4526</v>
      </c>
      <c r="S7" s="592"/>
      <c r="T7" s="592"/>
      <c r="U7" s="592"/>
      <c r="V7" s="592"/>
      <c r="W7" s="592"/>
      <c r="X7" s="592"/>
      <c r="Y7" s="593"/>
      <c r="Z7" s="594">
        <v>0.1</v>
      </c>
      <c r="AA7" s="594"/>
      <c r="AB7" s="594"/>
      <c r="AC7" s="594"/>
      <c r="AD7" s="595">
        <v>4526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592098</v>
      </c>
      <c r="BH7" s="592"/>
      <c r="BI7" s="592"/>
      <c r="BJ7" s="592"/>
      <c r="BK7" s="592"/>
      <c r="BL7" s="592"/>
      <c r="BM7" s="592"/>
      <c r="BN7" s="593"/>
      <c r="BO7" s="594">
        <v>39.799999999999997</v>
      </c>
      <c r="BP7" s="594"/>
      <c r="BQ7" s="594"/>
      <c r="BR7" s="594"/>
      <c r="BS7" s="595">
        <v>3466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2123906</v>
      </c>
      <c r="CS7" s="592"/>
      <c r="CT7" s="592"/>
      <c r="CU7" s="592"/>
      <c r="CV7" s="592"/>
      <c r="CW7" s="592"/>
      <c r="CX7" s="592"/>
      <c r="CY7" s="593"/>
      <c r="CZ7" s="594">
        <v>25.4</v>
      </c>
      <c r="DA7" s="594"/>
      <c r="DB7" s="594"/>
      <c r="DC7" s="594"/>
      <c r="DD7" s="600">
        <v>455721</v>
      </c>
      <c r="DE7" s="592"/>
      <c r="DF7" s="592"/>
      <c r="DG7" s="592"/>
      <c r="DH7" s="592"/>
      <c r="DI7" s="592"/>
      <c r="DJ7" s="592"/>
      <c r="DK7" s="592"/>
      <c r="DL7" s="592"/>
      <c r="DM7" s="592"/>
      <c r="DN7" s="592"/>
      <c r="DO7" s="592"/>
      <c r="DP7" s="593"/>
      <c r="DQ7" s="600">
        <v>1616458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7395</v>
      </c>
      <c r="S8" s="592"/>
      <c r="T8" s="592"/>
      <c r="U8" s="592"/>
      <c r="V8" s="592"/>
      <c r="W8" s="592"/>
      <c r="X8" s="592"/>
      <c r="Y8" s="593"/>
      <c r="Z8" s="594">
        <v>0.1</v>
      </c>
      <c r="AA8" s="594"/>
      <c r="AB8" s="594"/>
      <c r="AC8" s="594"/>
      <c r="AD8" s="595">
        <v>7395</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20169</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2075920</v>
      </c>
      <c r="CS8" s="592"/>
      <c r="CT8" s="592"/>
      <c r="CU8" s="592"/>
      <c r="CV8" s="592"/>
      <c r="CW8" s="592"/>
      <c r="CX8" s="592"/>
      <c r="CY8" s="593"/>
      <c r="CZ8" s="594">
        <v>24.8</v>
      </c>
      <c r="DA8" s="594"/>
      <c r="DB8" s="594"/>
      <c r="DC8" s="594"/>
      <c r="DD8" s="600">
        <v>323663</v>
      </c>
      <c r="DE8" s="592"/>
      <c r="DF8" s="592"/>
      <c r="DG8" s="592"/>
      <c r="DH8" s="592"/>
      <c r="DI8" s="592"/>
      <c r="DJ8" s="592"/>
      <c r="DK8" s="592"/>
      <c r="DL8" s="592"/>
      <c r="DM8" s="592"/>
      <c r="DN8" s="592"/>
      <c r="DO8" s="592"/>
      <c r="DP8" s="593"/>
      <c r="DQ8" s="600">
        <v>1127700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9979</v>
      </c>
      <c r="S9" s="592"/>
      <c r="T9" s="592"/>
      <c r="U9" s="592"/>
      <c r="V9" s="592"/>
      <c r="W9" s="592"/>
      <c r="X9" s="592"/>
      <c r="Y9" s="593"/>
      <c r="Z9" s="594">
        <v>0.1</v>
      </c>
      <c r="AA9" s="594"/>
      <c r="AB9" s="594"/>
      <c r="AC9" s="594"/>
      <c r="AD9" s="595">
        <v>9979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525725</v>
      </c>
      <c r="BH9" s="592"/>
      <c r="BI9" s="592"/>
      <c r="BJ9" s="592"/>
      <c r="BK9" s="592"/>
      <c r="BL9" s="592"/>
      <c r="BM9" s="592"/>
      <c r="BN9" s="593"/>
      <c r="BO9" s="594">
        <v>35.299999999999997</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981861</v>
      </c>
      <c r="CS9" s="592"/>
      <c r="CT9" s="592"/>
      <c r="CU9" s="592"/>
      <c r="CV9" s="592"/>
      <c r="CW9" s="592"/>
      <c r="CX9" s="592"/>
      <c r="CY9" s="593"/>
      <c r="CZ9" s="594">
        <v>11.7</v>
      </c>
      <c r="DA9" s="594"/>
      <c r="DB9" s="594"/>
      <c r="DC9" s="594"/>
      <c r="DD9" s="600">
        <v>7787</v>
      </c>
      <c r="DE9" s="592"/>
      <c r="DF9" s="592"/>
      <c r="DG9" s="592"/>
      <c r="DH9" s="592"/>
      <c r="DI9" s="592"/>
      <c r="DJ9" s="592"/>
      <c r="DK9" s="592"/>
      <c r="DL9" s="592"/>
      <c r="DM9" s="592"/>
      <c r="DN9" s="592"/>
      <c r="DO9" s="592"/>
      <c r="DP9" s="593"/>
      <c r="DQ9" s="600">
        <v>922030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111424</v>
      </c>
      <c r="S10" s="592"/>
      <c r="T10" s="592"/>
      <c r="U10" s="592"/>
      <c r="V10" s="592"/>
      <c r="W10" s="592"/>
      <c r="X10" s="592"/>
      <c r="Y10" s="593"/>
      <c r="Z10" s="594">
        <v>1.2</v>
      </c>
      <c r="AA10" s="594"/>
      <c r="AB10" s="594"/>
      <c r="AC10" s="594"/>
      <c r="AD10" s="595">
        <v>111424</v>
      </c>
      <c r="AE10" s="595"/>
      <c r="AF10" s="595"/>
      <c r="AG10" s="595"/>
      <c r="AH10" s="595"/>
      <c r="AI10" s="595"/>
      <c r="AJ10" s="595"/>
      <c r="AK10" s="595"/>
      <c r="AL10" s="596">
        <v>2.5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24876</v>
      </c>
      <c r="BH10" s="592"/>
      <c r="BI10" s="592"/>
      <c r="BJ10" s="592"/>
      <c r="BK10" s="592"/>
      <c r="BL10" s="592"/>
      <c r="BM10" s="592"/>
      <c r="BN10" s="593"/>
      <c r="BO10" s="594">
        <v>1.7</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31622</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95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4267</v>
      </c>
      <c r="S11" s="592"/>
      <c r="T11" s="592"/>
      <c r="U11" s="592"/>
      <c r="V11" s="592"/>
      <c r="W11" s="592"/>
      <c r="X11" s="592"/>
      <c r="Y11" s="593"/>
      <c r="Z11" s="594">
        <v>0</v>
      </c>
      <c r="AA11" s="594"/>
      <c r="AB11" s="594"/>
      <c r="AC11" s="594"/>
      <c r="AD11" s="595">
        <v>4267</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21328</v>
      </c>
      <c r="BH11" s="592"/>
      <c r="BI11" s="592"/>
      <c r="BJ11" s="592"/>
      <c r="BK11" s="592"/>
      <c r="BL11" s="592"/>
      <c r="BM11" s="592"/>
      <c r="BN11" s="593"/>
      <c r="BO11" s="594">
        <v>1.4</v>
      </c>
      <c r="BP11" s="594"/>
      <c r="BQ11" s="594"/>
      <c r="BR11" s="594"/>
      <c r="BS11" s="600">
        <v>3466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412662</v>
      </c>
      <c r="CS11" s="592"/>
      <c r="CT11" s="592"/>
      <c r="CU11" s="592"/>
      <c r="CV11" s="592"/>
      <c r="CW11" s="592"/>
      <c r="CX11" s="592"/>
      <c r="CY11" s="593"/>
      <c r="CZ11" s="594">
        <v>4.9000000000000004</v>
      </c>
      <c r="DA11" s="594"/>
      <c r="DB11" s="594"/>
      <c r="DC11" s="594"/>
      <c r="DD11" s="600">
        <v>213381</v>
      </c>
      <c r="DE11" s="592"/>
      <c r="DF11" s="592"/>
      <c r="DG11" s="592"/>
      <c r="DH11" s="592"/>
      <c r="DI11" s="592"/>
      <c r="DJ11" s="592"/>
      <c r="DK11" s="592"/>
      <c r="DL11" s="592"/>
      <c r="DM11" s="592"/>
      <c r="DN11" s="592"/>
      <c r="DO11" s="592"/>
      <c r="DP11" s="593"/>
      <c r="DQ11" s="600">
        <v>153235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760379</v>
      </c>
      <c r="BH12" s="592"/>
      <c r="BI12" s="592"/>
      <c r="BJ12" s="592"/>
      <c r="BK12" s="592"/>
      <c r="BL12" s="592"/>
      <c r="BM12" s="592"/>
      <c r="BN12" s="593"/>
      <c r="BO12" s="594">
        <v>51.1</v>
      </c>
      <c r="BP12" s="594"/>
      <c r="BQ12" s="594"/>
      <c r="BR12" s="594"/>
      <c r="BS12" s="600">
        <v>50321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379472</v>
      </c>
      <c r="CS12" s="592"/>
      <c r="CT12" s="592"/>
      <c r="CU12" s="592"/>
      <c r="CV12" s="592"/>
      <c r="CW12" s="592"/>
      <c r="CX12" s="592"/>
      <c r="CY12" s="593"/>
      <c r="CZ12" s="594">
        <v>4.5</v>
      </c>
      <c r="DA12" s="594"/>
      <c r="DB12" s="594"/>
      <c r="DC12" s="594"/>
      <c r="DD12" s="600">
        <v>140629</v>
      </c>
      <c r="DE12" s="592"/>
      <c r="DF12" s="592"/>
      <c r="DG12" s="592"/>
      <c r="DH12" s="592"/>
      <c r="DI12" s="592"/>
      <c r="DJ12" s="592"/>
      <c r="DK12" s="592"/>
      <c r="DL12" s="592"/>
      <c r="DM12" s="592"/>
      <c r="DN12" s="592"/>
      <c r="DO12" s="592"/>
      <c r="DP12" s="593"/>
      <c r="DQ12" s="600">
        <v>248584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20220</v>
      </c>
      <c r="S13" s="592"/>
      <c r="T13" s="592"/>
      <c r="U13" s="592"/>
      <c r="V13" s="592"/>
      <c r="W13" s="592"/>
      <c r="X13" s="592"/>
      <c r="Y13" s="593"/>
      <c r="Z13" s="594">
        <v>0.2</v>
      </c>
      <c r="AA13" s="594"/>
      <c r="AB13" s="594"/>
      <c r="AC13" s="594"/>
      <c r="AD13" s="595">
        <v>20220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759059</v>
      </c>
      <c r="BH13" s="592"/>
      <c r="BI13" s="592"/>
      <c r="BJ13" s="592"/>
      <c r="BK13" s="592"/>
      <c r="BL13" s="592"/>
      <c r="BM13" s="592"/>
      <c r="BN13" s="593"/>
      <c r="BO13" s="594">
        <v>51</v>
      </c>
      <c r="BP13" s="594"/>
      <c r="BQ13" s="594"/>
      <c r="BR13" s="594"/>
      <c r="BS13" s="600">
        <v>50321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590864</v>
      </c>
      <c r="CS13" s="592"/>
      <c r="CT13" s="592"/>
      <c r="CU13" s="592"/>
      <c r="CV13" s="592"/>
      <c r="CW13" s="592"/>
      <c r="CX13" s="592"/>
      <c r="CY13" s="593"/>
      <c r="CZ13" s="594">
        <v>7.1</v>
      </c>
      <c r="DA13" s="594"/>
      <c r="DB13" s="594"/>
      <c r="DC13" s="594"/>
      <c r="DD13" s="600">
        <v>260940</v>
      </c>
      <c r="DE13" s="592"/>
      <c r="DF13" s="592"/>
      <c r="DG13" s="592"/>
      <c r="DH13" s="592"/>
      <c r="DI13" s="592"/>
      <c r="DJ13" s="592"/>
      <c r="DK13" s="592"/>
      <c r="DL13" s="592"/>
      <c r="DM13" s="592"/>
      <c r="DN13" s="592"/>
      <c r="DO13" s="592"/>
      <c r="DP13" s="593"/>
      <c r="DQ13" s="600">
        <v>318632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32823</v>
      </c>
      <c r="BH14" s="592"/>
      <c r="BI14" s="592"/>
      <c r="BJ14" s="592"/>
      <c r="BK14" s="592"/>
      <c r="BL14" s="592"/>
      <c r="BM14" s="592"/>
      <c r="BN14" s="593"/>
      <c r="BO14" s="594">
        <v>2.2000000000000002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296505</v>
      </c>
      <c r="CS14" s="592"/>
      <c r="CT14" s="592"/>
      <c r="CU14" s="592"/>
      <c r="CV14" s="592"/>
      <c r="CW14" s="592"/>
      <c r="CX14" s="592"/>
      <c r="CY14" s="593"/>
      <c r="CZ14" s="594">
        <v>3.5</v>
      </c>
      <c r="DA14" s="594"/>
      <c r="DB14" s="594"/>
      <c r="DC14" s="594"/>
      <c r="DD14" s="600">
        <v>43517</v>
      </c>
      <c r="DE14" s="592"/>
      <c r="DF14" s="592"/>
      <c r="DG14" s="592"/>
      <c r="DH14" s="592"/>
      <c r="DI14" s="592"/>
      <c r="DJ14" s="592"/>
      <c r="DK14" s="592"/>
      <c r="DL14" s="592"/>
      <c r="DM14" s="592"/>
      <c r="DN14" s="592"/>
      <c r="DO14" s="592"/>
      <c r="DP14" s="593"/>
      <c r="DQ14" s="600">
        <v>252072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3370</v>
      </c>
      <c r="S15" s="592"/>
      <c r="T15" s="592"/>
      <c r="U15" s="592"/>
      <c r="V15" s="592"/>
      <c r="W15" s="592"/>
      <c r="X15" s="592"/>
      <c r="Y15" s="593"/>
      <c r="Z15" s="594">
        <v>0</v>
      </c>
      <c r="AA15" s="594"/>
      <c r="AB15" s="594"/>
      <c r="AC15" s="594"/>
      <c r="AD15" s="595">
        <v>3370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95170</v>
      </c>
      <c r="BH15" s="592"/>
      <c r="BI15" s="592"/>
      <c r="BJ15" s="592"/>
      <c r="BK15" s="592"/>
      <c r="BL15" s="592"/>
      <c r="BM15" s="592"/>
      <c r="BN15" s="593"/>
      <c r="BO15" s="594">
        <v>6.4</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641938</v>
      </c>
      <c r="CS15" s="592"/>
      <c r="CT15" s="592"/>
      <c r="CU15" s="592"/>
      <c r="CV15" s="592"/>
      <c r="CW15" s="592"/>
      <c r="CX15" s="592"/>
      <c r="CY15" s="593"/>
      <c r="CZ15" s="594">
        <v>7.7</v>
      </c>
      <c r="DA15" s="594"/>
      <c r="DB15" s="594"/>
      <c r="DC15" s="594"/>
      <c r="DD15" s="600">
        <v>214000</v>
      </c>
      <c r="DE15" s="592"/>
      <c r="DF15" s="592"/>
      <c r="DG15" s="592"/>
      <c r="DH15" s="592"/>
      <c r="DI15" s="592"/>
      <c r="DJ15" s="592"/>
      <c r="DK15" s="592"/>
      <c r="DL15" s="592"/>
      <c r="DM15" s="592"/>
      <c r="DN15" s="592"/>
      <c r="DO15" s="592"/>
      <c r="DP15" s="593"/>
      <c r="DQ15" s="600">
        <v>429142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3152004</v>
      </c>
      <c r="S16" s="592"/>
      <c r="T16" s="592"/>
      <c r="U16" s="592"/>
      <c r="V16" s="592"/>
      <c r="W16" s="592"/>
      <c r="X16" s="592"/>
      <c r="Y16" s="593"/>
      <c r="Z16" s="594">
        <v>35</v>
      </c>
      <c r="AA16" s="594"/>
      <c r="AB16" s="594"/>
      <c r="AC16" s="594"/>
      <c r="AD16" s="595">
        <v>2664045</v>
      </c>
      <c r="AE16" s="595"/>
      <c r="AF16" s="595"/>
      <c r="AG16" s="595"/>
      <c r="AH16" s="595"/>
      <c r="AI16" s="595"/>
      <c r="AJ16" s="595"/>
      <c r="AK16" s="595"/>
      <c r="AL16" s="596">
        <v>60.6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88262</v>
      </c>
      <c r="CS16" s="592"/>
      <c r="CT16" s="592"/>
      <c r="CU16" s="592"/>
      <c r="CV16" s="592"/>
      <c r="CW16" s="592"/>
      <c r="CX16" s="592"/>
      <c r="CY16" s="593"/>
      <c r="CZ16" s="594">
        <v>1.1000000000000001</v>
      </c>
      <c r="DA16" s="594"/>
      <c r="DB16" s="594"/>
      <c r="DC16" s="594"/>
      <c r="DD16" s="600" t="s">
        <v>113</v>
      </c>
      <c r="DE16" s="592"/>
      <c r="DF16" s="592"/>
      <c r="DG16" s="592"/>
      <c r="DH16" s="592"/>
      <c r="DI16" s="592"/>
      <c r="DJ16" s="592"/>
      <c r="DK16" s="592"/>
      <c r="DL16" s="592"/>
      <c r="DM16" s="592"/>
      <c r="DN16" s="592"/>
      <c r="DO16" s="592"/>
      <c r="DP16" s="593"/>
      <c r="DQ16" s="600">
        <v>2958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2664045</v>
      </c>
      <c r="S17" s="592"/>
      <c r="T17" s="592"/>
      <c r="U17" s="592"/>
      <c r="V17" s="592"/>
      <c r="W17" s="592"/>
      <c r="X17" s="592"/>
      <c r="Y17" s="593"/>
      <c r="Z17" s="594">
        <v>29.6</v>
      </c>
      <c r="AA17" s="594"/>
      <c r="AB17" s="594"/>
      <c r="AC17" s="594"/>
      <c r="AD17" s="595">
        <v>2664045</v>
      </c>
      <c r="AE17" s="595"/>
      <c r="AF17" s="595"/>
      <c r="AG17" s="595"/>
      <c r="AH17" s="595"/>
      <c r="AI17" s="595"/>
      <c r="AJ17" s="595"/>
      <c r="AK17" s="595"/>
      <c r="AL17" s="596">
        <v>60.6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646556</v>
      </c>
      <c r="CS17" s="592"/>
      <c r="CT17" s="592"/>
      <c r="CU17" s="592"/>
      <c r="CV17" s="592"/>
      <c r="CW17" s="592"/>
      <c r="CX17" s="592"/>
      <c r="CY17" s="593"/>
      <c r="CZ17" s="594">
        <v>7.7</v>
      </c>
      <c r="DA17" s="594"/>
      <c r="DB17" s="594"/>
      <c r="DC17" s="594"/>
      <c r="DD17" s="600" t="s">
        <v>113</v>
      </c>
      <c r="DE17" s="592"/>
      <c r="DF17" s="592"/>
      <c r="DG17" s="592"/>
      <c r="DH17" s="592"/>
      <c r="DI17" s="592"/>
      <c r="DJ17" s="592"/>
      <c r="DK17" s="592"/>
      <c r="DL17" s="592"/>
      <c r="DM17" s="592"/>
      <c r="DN17" s="592"/>
      <c r="DO17" s="592"/>
      <c r="DP17" s="593"/>
      <c r="DQ17" s="600">
        <v>639983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487954</v>
      </c>
      <c r="S18" s="592"/>
      <c r="T18" s="592"/>
      <c r="U18" s="592"/>
      <c r="V18" s="592"/>
      <c r="W18" s="592"/>
      <c r="X18" s="592"/>
      <c r="Y18" s="593"/>
      <c r="Z18" s="594">
        <v>5.4</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7572</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4867481</v>
      </c>
      <c r="S20" s="592"/>
      <c r="T20" s="592"/>
      <c r="U20" s="592"/>
      <c r="V20" s="592"/>
      <c r="W20" s="592"/>
      <c r="X20" s="592"/>
      <c r="Y20" s="593"/>
      <c r="Z20" s="594">
        <v>54.1</v>
      </c>
      <c r="AA20" s="594"/>
      <c r="AB20" s="594"/>
      <c r="AC20" s="594"/>
      <c r="AD20" s="595">
        <v>4379522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7572</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8363142</v>
      </c>
      <c r="CS20" s="592"/>
      <c r="CT20" s="592"/>
      <c r="CU20" s="592"/>
      <c r="CV20" s="592"/>
      <c r="CW20" s="592"/>
      <c r="CX20" s="592"/>
      <c r="CY20" s="593"/>
      <c r="CZ20" s="594">
        <v>100</v>
      </c>
      <c r="DA20" s="594"/>
      <c r="DB20" s="594"/>
      <c r="DC20" s="594"/>
      <c r="DD20" s="600">
        <v>1662987</v>
      </c>
      <c r="DE20" s="592"/>
      <c r="DF20" s="592"/>
      <c r="DG20" s="592"/>
      <c r="DH20" s="592"/>
      <c r="DI20" s="592"/>
      <c r="DJ20" s="592"/>
      <c r="DK20" s="592"/>
      <c r="DL20" s="592"/>
      <c r="DM20" s="592"/>
      <c r="DN20" s="592"/>
      <c r="DO20" s="592"/>
      <c r="DP20" s="593"/>
      <c r="DQ20" s="600">
        <v>5804463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1510</v>
      </c>
      <c r="S21" s="592"/>
      <c r="T21" s="592"/>
      <c r="U21" s="592"/>
      <c r="V21" s="592"/>
      <c r="W21" s="592"/>
      <c r="X21" s="592"/>
      <c r="Y21" s="593"/>
      <c r="Z21" s="594">
        <v>0</v>
      </c>
      <c r="AA21" s="594"/>
      <c r="AB21" s="594"/>
      <c r="AC21" s="594"/>
      <c r="AD21" s="595">
        <v>1510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5089</v>
      </c>
      <c r="BH21" s="592"/>
      <c r="BI21" s="592"/>
      <c r="BJ21" s="592"/>
      <c r="BK21" s="592"/>
      <c r="BL21" s="592"/>
      <c r="BM21" s="592"/>
      <c r="BN21" s="593"/>
      <c r="BO21" s="594">
        <v>0.3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37818</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120027</v>
      </c>
      <c r="S23" s="592"/>
      <c r="T23" s="592"/>
      <c r="U23" s="592"/>
      <c r="V23" s="592"/>
      <c r="W23" s="592"/>
      <c r="X23" s="592"/>
      <c r="Y23" s="593"/>
      <c r="Z23" s="594">
        <v>1.3</v>
      </c>
      <c r="AA23" s="594"/>
      <c r="AB23" s="594"/>
      <c r="AC23" s="594"/>
      <c r="AD23" s="595">
        <v>3640</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74432</v>
      </c>
      <c r="S24" s="592"/>
      <c r="T24" s="592"/>
      <c r="U24" s="592"/>
      <c r="V24" s="592"/>
      <c r="W24" s="592"/>
      <c r="X24" s="592"/>
      <c r="Y24" s="593"/>
      <c r="Z24" s="594">
        <v>0.8</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v>2483</v>
      </c>
      <c r="BH24" s="592"/>
      <c r="BI24" s="592"/>
      <c r="BJ24" s="592"/>
      <c r="BK24" s="592"/>
      <c r="BL24" s="592"/>
      <c r="BM24" s="592"/>
      <c r="BN24" s="593"/>
      <c r="BO24" s="594">
        <v>0.2</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2409476</v>
      </c>
      <c r="CS24" s="581"/>
      <c r="CT24" s="581"/>
      <c r="CU24" s="581"/>
      <c r="CV24" s="581"/>
      <c r="CW24" s="581"/>
      <c r="CX24" s="581"/>
      <c r="CY24" s="582"/>
      <c r="CZ24" s="618">
        <v>28.8</v>
      </c>
      <c r="DA24" s="619"/>
      <c r="DB24" s="619"/>
      <c r="DC24" s="620"/>
      <c r="DD24" s="617">
        <v>1844658</v>
      </c>
      <c r="DE24" s="581"/>
      <c r="DF24" s="581"/>
      <c r="DG24" s="581"/>
      <c r="DH24" s="581"/>
      <c r="DI24" s="581"/>
      <c r="DJ24" s="581"/>
      <c r="DK24" s="582"/>
      <c r="DL24" s="617">
        <v>1836594</v>
      </c>
      <c r="DM24" s="581"/>
      <c r="DN24" s="581"/>
      <c r="DO24" s="581"/>
      <c r="DP24" s="581"/>
      <c r="DQ24" s="581"/>
      <c r="DR24" s="581"/>
      <c r="DS24" s="581"/>
      <c r="DT24" s="581"/>
      <c r="DU24" s="581"/>
      <c r="DV24" s="582"/>
      <c r="DW24" s="585">
        <v>39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476768</v>
      </c>
      <c r="S25" s="592"/>
      <c r="T25" s="592"/>
      <c r="U25" s="592"/>
      <c r="V25" s="592"/>
      <c r="W25" s="592"/>
      <c r="X25" s="592"/>
      <c r="Y25" s="593"/>
      <c r="Z25" s="594">
        <v>5.3</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1190505</v>
      </c>
      <c r="CS25" s="621"/>
      <c r="CT25" s="621"/>
      <c r="CU25" s="621"/>
      <c r="CV25" s="621"/>
      <c r="CW25" s="621"/>
      <c r="CX25" s="621"/>
      <c r="CY25" s="622"/>
      <c r="CZ25" s="629">
        <v>14.2</v>
      </c>
      <c r="DA25" s="630"/>
      <c r="DB25" s="630"/>
      <c r="DC25" s="631"/>
      <c r="DD25" s="600">
        <v>991839</v>
      </c>
      <c r="DE25" s="621"/>
      <c r="DF25" s="621"/>
      <c r="DG25" s="621"/>
      <c r="DH25" s="621"/>
      <c r="DI25" s="621"/>
      <c r="DJ25" s="621"/>
      <c r="DK25" s="622"/>
      <c r="DL25" s="600">
        <v>983775</v>
      </c>
      <c r="DM25" s="621"/>
      <c r="DN25" s="621"/>
      <c r="DO25" s="621"/>
      <c r="DP25" s="621"/>
      <c r="DQ25" s="621"/>
      <c r="DR25" s="621"/>
      <c r="DS25" s="621"/>
      <c r="DT25" s="621"/>
      <c r="DU25" s="621"/>
      <c r="DV25" s="622"/>
      <c r="DW25" s="596">
        <v>20.9</v>
      </c>
      <c r="DX25" s="623"/>
      <c r="DY25" s="623"/>
      <c r="DZ25" s="623"/>
      <c r="EA25" s="623"/>
      <c r="EB25" s="623"/>
      <c r="EC25" s="624"/>
    </row>
    <row r="26" spans="2:133" ht="11.25" customHeight="1">
      <c r="B26" s="625" t="s">
        <v>276</v>
      </c>
      <c r="C26" s="626"/>
      <c r="D26" s="626"/>
      <c r="E26" s="626"/>
      <c r="F26" s="626"/>
      <c r="G26" s="626"/>
      <c r="H26" s="626"/>
      <c r="I26" s="626"/>
      <c r="J26" s="626"/>
      <c r="K26" s="626"/>
      <c r="L26" s="626"/>
      <c r="M26" s="626"/>
      <c r="N26" s="626"/>
      <c r="O26" s="626"/>
      <c r="P26" s="626"/>
      <c r="Q26" s="627"/>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759075</v>
      </c>
      <c r="CS26" s="592"/>
      <c r="CT26" s="592"/>
      <c r="CU26" s="592"/>
      <c r="CV26" s="592"/>
      <c r="CW26" s="592"/>
      <c r="CX26" s="592"/>
      <c r="CY26" s="593"/>
      <c r="CZ26" s="629">
        <v>9.1</v>
      </c>
      <c r="DA26" s="630"/>
      <c r="DB26" s="630"/>
      <c r="DC26" s="631"/>
      <c r="DD26" s="600">
        <v>593179</v>
      </c>
      <c r="DE26" s="592"/>
      <c r="DF26" s="592"/>
      <c r="DG26" s="592"/>
      <c r="DH26" s="592"/>
      <c r="DI26" s="592"/>
      <c r="DJ26" s="592"/>
      <c r="DK26" s="593"/>
      <c r="DL26" s="600" t="s">
        <v>279</v>
      </c>
      <c r="DM26" s="592"/>
      <c r="DN26" s="592"/>
      <c r="DO26" s="592"/>
      <c r="DP26" s="592"/>
      <c r="DQ26" s="592"/>
      <c r="DR26" s="592"/>
      <c r="DS26" s="592"/>
      <c r="DT26" s="592"/>
      <c r="DU26" s="592"/>
      <c r="DV26" s="593"/>
      <c r="DW26" s="596" t="s">
        <v>279</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687064</v>
      </c>
      <c r="S27" s="592"/>
      <c r="T27" s="592"/>
      <c r="U27" s="592"/>
      <c r="V27" s="592"/>
      <c r="W27" s="592"/>
      <c r="X27" s="592"/>
      <c r="Y27" s="593"/>
      <c r="Z27" s="594">
        <v>7.6</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1488042</v>
      </c>
      <c r="BH27" s="592"/>
      <c r="BI27" s="592"/>
      <c r="BJ27" s="592"/>
      <c r="BK27" s="592"/>
      <c r="BL27" s="592"/>
      <c r="BM27" s="592"/>
      <c r="BN27" s="593"/>
      <c r="BO27" s="594">
        <v>100</v>
      </c>
      <c r="BP27" s="594"/>
      <c r="BQ27" s="594"/>
      <c r="BR27" s="594"/>
      <c r="BS27" s="600">
        <v>53787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572415</v>
      </c>
      <c r="CS27" s="621"/>
      <c r="CT27" s="621"/>
      <c r="CU27" s="621"/>
      <c r="CV27" s="621"/>
      <c r="CW27" s="621"/>
      <c r="CX27" s="621"/>
      <c r="CY27" s="622"/>
      <c r="CZ27" s="629">
        <v>6.8</v>
      </c>
      <c r="DA27" s="630"/>
      <c r="DB27" s="630"/>
      <c r="DC27" s="631"/>
      <c r="DD27" s="600">
        <v>212836</v>
      </c>
      <c r="DE27" s="621"/>
      <c r="DF27" s="621"/>
      <c r="DG27" s="621"/>
      <c r="DH27" s="621"/>
      <c r="DI27" s="621"/>
      <c r="DJ27" s="621"/>
      <c r="DK27" s="622"/>
      <c r="DL27" s="600">
        <v>212836</v>
      </c>
      <c r="DM27" s="621"/>
      <c r="DN27" s="621"/>
      <c r="DO27" s="621"/>
      <c r="DP27" s="621"/>
      <c r="DQ27" s="621"/>
      <c r="DR27" s="621"/>
      <c r="DS27" s="621"/>
      <c r="DT27" s="621"/>
      <c r="DU27" s="621"/>
      <c r="DV27" s="622"/>
      <c r="DW27" s="596">
        <v>4.5</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66775</v>
      </c>
      <c r="S28" s="592"/>
      <c r="T28" s="592"/>
      <c r="U28" s="592"/>
      <c r="V28" s="592"/>
      <c r="W28" s="592"/>
      <c r="X28" s="592"/>
      <c r="Y28" s="593"/>
      <c r="Z28" s="594">
        <v>0.7</v>
      </c>
      <c r="AA28" s="594"/>
      <c r="AB28" s="594"/>
      <c r="AC28" s="594"/>
      <c r="AD28" s="595">
        <v>9693</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646556</v>
      </c>
      <c r="CS28" s="592"/>
      <c r="CT28" s="592"/>
      <c r="CU28" s="592"/>
      <c r="CV28" s="592"/>
      <c r="CW28" s="592"/>
      <c r="CX28" s="592"/>
      <c r="CY28" s="593"/>
      <c r="CZ28" s="629">
        <v>7.7</v>
      </c>
      <c r="DA28" s="630"/>
      <c r="DB28" s="630"/>
      <c r="DC28" s="631"/>
      <c r="DD28" s="600">
        <v>639983</v>
      </c>
      <c r="DE28" s="592"/>
      <c r="DF28" s="592"/>
      <c r="DG28" s="592"/>
      <c r="DH28" s="592"/>
      <c r="DI28" s="592"/>
      <c r="DJ28" s="592"/>
      <c r="DK28" s="593"/>
      <c r="DL28" s="600">
        <v>639983</v>
      </c>
      <c r="DM28" s="592"/>
      <c r="DN28" s="592"/>
      <c r="DO28" s="592"/>
      <c r="DP28" s="592"/>
      <c r="DQ28" s="592"/>
      <c r="DR28" s="592"/>
      <c r="DS28" s="592"/>
      <c r="DT28" s="592"/>
      <c r="DU28" s="592"/>
      <c r="DV28" s="593"/>
      <c r="DW28" s="596">
        <v>13.6</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1208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46" t="s">
        <v>288</v>
      </c>
      <c r="CE29" s="647"/>
      <c r="CF29" s="605" t="s">
        <v>289</v>
      </c>
      <c r="CG29" s="606"/>
      <c r="CH29" s="606"/>
      <c r="CI29" s="606"/>
      <c r="CJ29" s="606"/>
      <c r="CK29" s="606"/>
      <c r="CL29" s="606"/>
      <c r="CM29" s="606"/>
      <c r="CN29" s="606"/>
      <c r="CO29" s="606"/>
      <c r="CP29" s="606"/>
      <c r="CQ29" s="607"/>
      <c r="CR29" s="591">
        <v>646556</v>
      </c>
      <c r="CS29" s="621"/>
      <c r="CT29" s="621"/>
      <c r="CU29" s="621"/>
      <c r="CV29" s="621"/>
      <c r="CW29" s="621"/>
      <c r="CX29" s="621"/>
      <c r="CY29" s="622"/>
      <c r="CZ29" s="629">
        <v>7.7</v>
      </c>
      <c r="DA29" s="630"/>
      <c r="DB29" s="630"/>
      <c r="DC29" s="631"/>
      <c r="DD29" s="600">
        <v>639983</v>
      </c>
      <c r="DE29" s="621"/>
      <c r="DF29" s="621"/>
      <c r="DG29" s="621"/>
      <c r="DH29" s="621"/>
      <c r="DI29" s="621"/>
      <c r="DJ29" s="621"/>
      <c r="DK29" s="622"/>
      <c r="DL29" s="600">
        <v>639983</v>
      </c>
      <c r="DM29" s="621"/>
      <c r="DN29" s="621"/>
      <c r="DO29" s="621"/>
      <c r="DP29" s="621"/>
      <c r="DQ29" s="621"/>
      <c r="DR29" s="621"/>
      <c r="DS29" s="621"/>
      <c r="DT29" s="621"/>
      <c r="DU29" s="621"/>
      <c r="DV29" s="622"/>
      <c r="DW29" s="596">
        <v>13.6</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454472</v>
      </c>
      <c r="S30" s="592"/>
      <c r="T30" s="592"/>
      <c r="U30" s="592"/>
      <c r="V30" s="592"/>
      <c r="W30" s="592"/>
      <c r="X30" s="592"/>
      <c r="Y30" s="593"/>
      <c r="Z30" s="594">
        <v>5.0999999999999996</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55">
        <v>97.1</v>
      </c>
      <c r="BH30" s="656"/>
      <c r="BI30" s="656"/>
      <c r="BJ30" s="656"/>
      <c r="BK30" s="656"/>
      <c r="BL30" s="656"/>
      <c r="BM30" s="586">
        <v>85.8</v>
      </c>
      <c r="BN30" s="656"/>
      <c r="BO30" s="656"/>
      <c r="BP30" s="656"/>
      <c r="BQ30" s="657"/>
      <c r="BR30" s="655">
        <v>97</v>
      </c>
      <c r="BS30" s="656"/>
      <c r="BT30" s="656"/>
      <c r="BU30" s="656"/>
      <c r="BV30" s="656"/>
      <c r="BW30" s="656"/>
      <c r="BX30" s="586">
        <v>87.2</v>
      </c>
      <c r="BY30" s="656"/>
      <c r="BZ30" s="656"/>
      <c r="CA30" s="656"/>
      <c r="CB30" s="657"/>
      <c r="CD30" s="648"/>
      <c r="CE30" s="649"/>
      <c r="CF30" s="605" t="s">
        <v>293</v>
      </c>
      <c r="CG30" s="606"/>
      <c r="CH30" s="606"/>
      <c r="CI30" s="606"/>
      <c r="CJ30" s="606"/>
      <c r="CK30" s="606"/>
      <c r="CL30" s="606"/>
      <c r="CM30" s="606"/>
      <c r="CN30" s="606"/>
      <c r="CO30" s="606"/>
      <c r="CP30" s="606"/>
      <c r="CQ30" s="607"/>
      <c r="CR30" s="591">
        <v>560314</v>
      </c>
      <c r="CS30" s="592"/>
      <c r="CT30" s="592"/>
      <c r="CU30" s="592"/>
      <c r="CV30" s="592"/>
      <c r="CW30" s="592"/>
      <c r="CX30" s="592"/>
      <c r="CY30" s="593"/>
      <c r="CZ30" s="629">
        <v>6.7</v>
      </c>
      <c r="DA30" s="630"/>
      <c r="DB30" s="630"/>
      <c r="DC30" s="631"/>
      <c r="DD30" s="600">
        <v>553741</v>
      </c>
      <c r="DE30" s="592"/>
      <c r="DF30" s="592"/>
      <c r="DG30" s="592"/>
      <c r="DH30" s="592"/>
      <c r="DI30" s="592"/>
      <c r="DJ30" s="592"/>
      <c r="DK30" s="593"/>
      <c r="DL30" s="600">
        <v>553741</v>
      </c>
      <c r="DM30" s="592"/>
      <c r="DN30" s="592"/>
      <c r="DO30" s="592"/>
      <c r="DP30" s="592"/>
      <c r="DQ30" s="592"/>
      <c r="DR30" s="592"/>
      <c r="DS30" s="592"/>
      <c r="DT30" s="592"/>
      <c r="DU30" s="592"/>
      <c r="DV30" s="593"/>
      <c r="DW30" s="596">
        <v>11.8</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600253</v>
      </c>
      <c r="S31" s="592"/>
      <c r="T31" s="592"/>
      <c r="U31" s="592"/>
      <c r="V31" s="592"/>
      <c r="W31" s="592"/>
      <c r="X31" s="592"/>
      <c r="Y31" s="593"/>
      <c r="Z31" s="594">
        <v>6.7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52">
        <v>98.8</v>
      </c>
      <c r="BH31" s="621"/>
      <c r="BI31" s="621"/>
      <c r="BJ31" s="621"/>
      <c r="BK31" s="621"/>
      <c r="BL31" s="621"/>
      <c r="BM31" s="597">
        <v>95.2</v>
      </c>
      <c r="BN31" s="653"/>
      <c r="BO31" s="653"/>
      <c r="BP31" s="653"/>
      <c r="BQ31" s="654"/>
      <c r="BR31" s="652">
        <v>98.7</v>
      </c>
      <c r="BS31" s="621"/>
      <c r="BT31" s="621"/>
      <c r="BU31" s="621"/>
      <c r="BV31" s="621"/>
      <c r="BW31" s="621"/>
      <c r="BX31" s="597">
        <v>94.5</v>
      </c>
      <c r="BY31" s="653"/>
      <c r="BZ31" s="653"/>
      <c r="CA31" s="653"/>
      <c r="CB31" s="654"/>
      <c r="CD31" s="648"/>
      <c r="CE31" s="649"/>
      <c r="CF31" s="605" t="s">
        <v>297</v>
      </c>
      <c r="CG31" s="606"/>
      <c r="CH31" s="606"/>
      <c r="CI31" s="606"/>
      <c r="CJ31" s="606"/>
      <c r="CK31" s="606"/>
      <c r="CL31" s="606"/>
      <c r="CM31" s="606"/>
      <c r="CN31" s="606"/>
      <c r="CO31" s="606"/>
      <c r="CP31" s="606"/>
      <c r="CQ31" s="607"/>
      <c r="CR31" s="591">
        <v>86242</v>
      </c>
      <c r="CS31" s="621"/>
      <c r="CT31" s="621"/>
      <c r="CU31" s="621"/>
      <c r="CV31" s="621"/>
      <c r="CW31" s="621"/>
      <c r="CX31" s="621"/>
      <c r="CY31" s="622"/>
      <c r="CZ31" s="629">
        <v>1</v>
      </c>
      <c r="DA31" s="630"/>
      <c r="DB31" s="630"/>
      <c r="DC31" s="631"/>
      <c r="DD31" s="600">
        <v>86242</v>
      </c>
      <c r="DE31" s="621"/>
      <c r="DF31" s="621"/>
      <c r="DG31" s="621"/>
      <c r="DH31" s="621"/>
      <c r="DI31" s="621"/>
      <c r="DJ31" s="621"/>
      <c r="DK31" s="622"/>
      <c r="DL31" s="600">
        <v>86242</v>
      </c>
      <c r="DM31" s="621"/>
      <c r="DN31" s="621"/>
      <c r="DO31" s="621"/>
      <c r="DP31" s="621"/>
      <c r="DQ31" s="621"/>
      <c r="DR31" s="621"/>
      <c r="DS31" s="621"/>
      <c r="DT31" s="621"/>
      <c r="DU31" s="621"/>
      <c r="DV31" s="622"/>
      <c r="DW31" s="596">
        <v>1.8</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292888</v>
      </c>
      <c r="S32" s="592"/>
      <c r="T32" s="592"/>
      <c r="U32" s="592"/>
      <c r="V32" s="592"/>
      <c r="W32" s="592"/>
      <c r="X32" s="592"/>
      <c r="Y32" s="593"/>
      <c r="Z32" s="594">
        <v>3.3</v>
      </c>
      <c r="AA32" s="594"/>
      <c r="AB32" s="594"/>
      <c r="AC32" s="594"/>
      <c r="AD32" s="595">
        <v>2008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95.4</v>
      </c>
      <c r="BH32" s="659"/>
      <c r="BI32" s="659"/>
      <c r="BJ32" s="659"/>
      <c r="BK32" s="659"/>
      <c r="BL32" s="659"/>
      <c r="BM32" s="660">
        <v>77.900000000000006</v>
      </c>
      <c r="BN32" s="659"/>
      <c r="BO32" s="659"/>
      <c r="BP32" s="659"/>
      <c r="BQ32" s="661"/>
      <c r="BR32" s="658">
        <v>95.3</v>
      </c>
      <c r="BS32" s="659"/>
      <c r="BT32" s="659"/>
      <c r="BU32" s="659"/>
      <c r="BV32" s="659"/>
      <c r="BW32" s="659"/>
      <c r="BX32" s="660">
        <v>80.8</v>
      </c>
      <c r="BY32" s="659"/>
      <c r="BZ32" s="659"/>
      <c r="CA32" s="659"/>
      <c r="CB32" s="661"/>
      <c r="CD32" s="650"/>
      <c r="CE32" s="651"/>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9" t="s">
        <v>113</v>
      </c>
      <c r="DA32" s="630"/>
      <c r="DB32" s="630"/>
      <c r="DC32" s="631"/>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1316300</v>
      </c>
      <c r="S33" s="592"/>
      <c r="T33" s="592"/>
      <c r="U33" s="592"/>
      <c r="V33" s="592"/>
      <c r="W33" s="592"/>
      <c r="X33" s="592"/>
      <c r="Y33" s="593"/>
      <c r="Z33" s="594">
        <v>14.6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4202417</v>
      </c>
      <c r="CS33" s="621"/>
      <c r="CT33" s="621"/>
      <c r="CU33" s="621"/>
      <c r="CV33" s="621"/>
      <c r="CW33" s="621"/>
      <c r="CX33" s="621"/>
      <c r="CY33" s="622"/>
      <c r="CZ33" s="629">
        <v>50.2</v>
      </c>
      <c r="DA33" s="630"/>
      <c r="DB33" s="630"/>
      <c r="DC33" s="631"/>
      <c r="DD33" s="600">
        <v>3645888</v>
      </c>
      <c r="DE33" s="621"/>
      <c r="DF33" s="621"/>
      <c r="DG33" s="621"/>
      <c r="DH33" s="621"/>
      <c r="DI33" s="621"/>
      <c r="DJ33" s="621"/>
      <c r="DK33" s="622"/>
      <c r="DL33" s="600">
        <v>1918187</v>
      </c>
      <c r="DM33" s="621"/>
      <c r="DN33" s="621"/>
      <c r="DO33" s="621"/>
      <c r="DP33" s="621"/>
      <c r="DQ33" s="621"/>
      <c r="DR33" s="621"/>
      <c r="DS33" s="621"/>
      <c r="DT33" s="621"/>
      <c r="DU33" s="621"/>
      <c r="DV33" s="622"/>
      <c r="DW33" s="596">
        <v>40.700000000000003</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789340</v>
      </c>
      <c r="CS34" s="592"/>
      <c r="CT34" s="592"/>
      <c r="CU34" s="592"/>
      <c r="CV34" s="592"/>
      <c r="CW34" s="592"/>
      <c r="CX34" s="592"/>
      <c r="CY34" s="593"/>
      <c r="CZ34" s="629">
        <v>9.4</v>
      </c>
      <c r="DA34" s="630"/>
      <c r="DB34" s="630"/>
      <c r="DC34" s="631"/>
      <c r="DD34" s="600">
        <v>603539</v>
      </c>
      <c r="DE34" s="592"/>
      <c r="DF34" s="592"/>
      <c r="DG34" s="592"/>
      <c r="DH34" s="592"/>
      <c r="DI34" s="592"/>
      <c r="DJ34" s="592"/>
      <c r="DK34" s="593"/>
      <c r="DL34" s="600">
        <v>510089</v>
      </c>
      <c r="DM34" s="592"/>
      <c r="DN34" s="592"/>
      <c r="DO34" s="592"/>
      <c r="DP34" s="592"/>
      <c r="DQ34" s="592"/>
      <c r="DR34" s="592"/>
      <c r="DS34" s="592"/>
      <c r="DT34" s="592"/>
      <c r="DU34" s="592"/>
      <c r="DV34" s="593"/>
      <c r="DW34" s="596">
        <v>10.8</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314100</v>
      </c>
      <c r="S35" s="592"/>
      <c r="T35" s="592"/>
      <c r="U35" s="592"/>
      <c r="V35" s="592"/>
      <c r="W35" s="592"/>
      <c r="X35" s="592"/>
      <c r="Y35" s="593"/>
      <c r="Z35" s="594">
        <v>3.5</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1378528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45784</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93704</v>
      </c>
      <c r="CS35" s="621"/>
      <c r="CT35" s="621"/>
      <c r="CU35" s="621"/>
      <c r="CV35" s="621"/>
      <c r="CW35" s="621"/>
      <c r="CX35" s="621"/>
      <c r="CY35" s="622"/>
      <c r="CZ35" s="629">
        <v>1.1000000000000001</v>
      </c>
      <c r="DA35" s="630"/>
      <c r="DB35" s="630"/>
      <c r="DC35" s="631"/>
      <c r="DD35" s="600">
        <v>77594</v>
      </c>
      <c r="DE35" s="621"/>
      <c r="DF35" s="621"/>
      <c r="DG35" s="621"/>
      <c r="DH35" s="621"/>
      <c r="DI35" s="621"/>
      <c r="DJ35" s="621"/>
      <c r="DK35" s="622"/>
      <c r="DL35" s="600">
        <v>77594</v>
      </c>
      <c r="DM35" s="621"/>
      <c r="DN35" s="621"/>
      <c r="DO35" s="621"/>
      <c r="DP35" s="621"/>
      <c r="DQ35" s="621"/>
      <c r="DR35" s="621"/>
      <c r="DS35" s="621"/>
      <c r="DT35" s="621"/>
      <c r="DU35" s="621"/>
      <c r="DV35" s="622"/>
      <c r="DW35" s="596">
        <v>1.6</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8996996</v>
      </c>
      <c r="S36" s="664"/>
      <c r="T36" s="664"/>
      <c r="U36" s="664"/>
      <c r="V36" s="664"/>
      <c r="W36" s="664"/>
      <c r="X36" s="664"/>
      <c r="Y36" s="665"/>
      <c r="Z36" s="666">
        <v>100</v>
      </c>
      <c r="AA36" s="666"/>
      <c r="AB36" s="666"/>
      <c r="AC36" s="666"/>
      <c r="AD36" s="667">
        <v>4396373</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626187</v>
      </c>
      <c r="BA36" s="592"/>
      <c r="BB36" s="592"/>
      <c r="BC36" s="592"/>
      <c r="BD36" s="621"/>
      <c r="BE36" s="621"/>
      <c r="BF36" s="654"/>
      <c r="BG36" s="605" t="s">
        <v>313</v>
      </c>
      <c r="BH36" s="606"/>
      <c r="BI36" s="606"/>
      <c r="BJ36" s="606"/>
      <c r="BK36" s="606"/>
      <c r="BL36" s="606"/>
      <c r="BM36" s="606"/>
      <c r="BN36" s="606"/>
      <c r="BO36" s="606"/>
      <c r="BP36" s="606"/>
      <c r="BQ36" s="606"/>
      <c r="BR36" s="606"/>
      <c r="BS36" s="606"/>
      <c r="BT36" s="606"/>
      <c r="BU36" s="607"/>
      <c r="BV36" s="591">
        <v>33194</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1136152</v>
      </c>
      <c r="CS36" s="592"/>
      <c r="CT36" s="592"/>
      <c r="CU36" s="592"/>
      <c r="CV36" s="592"/>
      <c r="CW36" s="592"/>
      <c r="CX36" s="592"/>
      <c r="CY36" s="593"/>
      <c r="CZ36" s="629">
        <v>13.6</v>
      </c>
      <c r="DA36" s="630"/>
      <c r="DB36" s="630"/>
      <c r="DC36" s="631"/>
      <c r="DD36" s="600">
        <v>1004241</v>
      </c>
      <c r="DE36" s="592"/>
      <c r="DF36" s="592"/>
      <c r="DG36" s="592"/>
      <c r="DH36" s="592"/>
      <c r="DI36" s="592"/>
      <c r="DJ36" s="592"/>
      <c r="DK36" s="593"/>
      <c r="DL36" s="600">
        <v>666705</v>
      </c>
      <c r="DM36" s="592"/>
      <c r="DN36" s="592"/>
      <c r="DO36" s="592"/>
      <c r="DP36" s="592"/>
      <c r="DQ36" s="592"/>
      <c r="DR36" s="592"/>
      <c r="DS36" s="592"/>
      <c r="DT36" s="592"/>
      <c r="DU36" s="592"/>
      <c r="DV36" s="593"/>
      <c r="DW36" s="596">
        <v>14.2</v>
      </c>
      <c r="DX36" s="623"/>
      <c r="DY36" s="623"/>
      <c r="DZ36" s="623"/>
      <c r="EA36" s="623"/>
      <c r="EB36" s="623"/>
      <c r="EC36" s="624"/>
    </row>
    <row r="37" spans="2:133" ht="11.25" customHeight="1">
      <c r="AQ37" s="670" t="s">
        <v>315</v>
      </c>
      <c r="AR37" s="671"/>
      <c r="AS37" s="671"/>
      <c r="AT37" s="671"/>
      <c r="AU37" s="671"/>
      <c r="AV37" s="671"/>
      <c r="AW37" s="671"/>
      <c r="AX37" s="671"/>
      <c r="AY37" s="672"/>
      <c r="AZ37" s="591">
        <v>136639</v>
      </c>
      <c r="BA37" s="592"/>
      <c r="BB37" s="592"/>
      <c r="BC37" s="592"/>
      <c r="BD37" s="621"/>
      <c r="BE37" s="621"/>
      <c r="BF37" s="654"/>
      <c r="BG37" s="605" t="s">
        <v>316</v>
      </c>
      <c r="BH37" s="606"/>
      <c r="BI37" s="606"/>
      <c r="BJ37" s="606"/>
      <c r="BK37" s="606"/>
      <c r="BL37" s="606"/>
      <c r="BM37" s="606"/>
      <c r="BN37" s="606"/>
      <c r="BO37" s="606"/>
      <c r="BP37" s="606"/>
      <c r="BQ37" s="606"/>
      <c r="BR37" s="606"/>
      <c r="BS37" s="606"/>
      <c r="BT37" s="606"/>
      <c r="BU37" s="607"/>
      <c r="BV37" s="591">
        <v>2000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366658</v>
      </c>
      <c r="CS37" s="621"/>
      <c r="CT37" s="621"/>
      <c r="CU37" s="621"/>
      <c r="CV37" s="621"/>
      <c r="CW37" s="621"/>
      <c r="CX37" s="621"/>
      <c r="CY37" s="622"/>
      <c r="CZ37" s="629">
        <v>4.4000000000000004</v>
      </c>
      <c r="DA37" s="630"/>
      <c r="DB37" s="630"/>
      <c r="DC37" s="631"/>
      <c r="DD37" s="600">
        <v>366658</v>
      </c>
      <c r="DE37" s="621"/>
      <c r="DF37" s="621"/>
      <c r="DG37" s="621"/>
      <c r="DH37" s="621"/>
      <c r="DI37" s="621"/>
      <c r="DJ37" s="621"/>
      <c r="DK37" s="622"/>
      <c r="DL37" s="600">
        <v>346427</v>
      </c>
      <c r="DM37" s="621"/>
      <c r="DN37" s="621"/>
      <c r="DO37" s="621"/>
      <c r="DP37" s="621"/>
      <c r="DQ37" s="621"/>
      <c r="DR37" s="621"/>
      <c r="DS37" s="621"/>
      <c r="DT37" s="621"/>
      <c r="DU37" s="621"/>
      <c r="DV37" s="622"/>
      <c r="DW37" s="596">
        <v>7.4</v>
      </c>
      <c r="DX37" s="623"/>
      <c r="DY37" s="623"/>
      <c r="DZ37" s="623"/>
      <c r="EA37" s="623"/>
      <c r="EB37" s="623"/>
      <c r="EC37" s="624"/>
    </row>
    <row r="38" spans="2:133" ht="11.25" customHeight="1">
      <c r="AQ38" s="670" t="s">
        <v>318</v>
      </c>
      <c r="AR38" s="671"/>
      <c r="AS38" s="671"/>
      <c r="AT38" s="671"/>
      <c r="AU38" s="671"/>
      <c r="AV38" s="671"/>
      <c r="AW38" s="671"/>
      <c r="AX38" s="671"/>
      <c r="AY38" s="672"/>
      <c r="AZ38" s="591">
        <v>14083</v>
      </c>
      <c r="BA38" s="592"/>
      <c r="BB38" s="592"/>
      <c r="BC38" s="592"/>
      <c r="BD38" s="621"/>
      <c r="BE38" s="621"/>
      <c r="BF38" s="654"/>
      <c r="BG38" s="605" t="s">
        <v>319</v>
      </c>
      <c r="BH38" s="606"/>
      <c r="BI38" s="606"/>
      <c r="BJ38" s="606"/>
      <c r="BK38" s="606"/>
      <c r="BL38" s="606"/>
      <c r="BM38" s="606"/>
      <c r="BN38" s="606"/>
      <c r="BO38" s="606"/>
      <c r="BP38" s="606"/>
      <c r="BQ38" s="606"/>
      <c r="BR38" s="606"/>
      <c r="BS38" s="606"/>
      <c r="BT38" s="606"/>
      <c r="BU38" s="607"/>
      <c r="BV38" s="591">
        <v>3221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752341</v>
      </c>
      <c r="CS38" s="592"/>
      <c r="CT38" s="592"/>
      <c r="CU38" s="592"/>
      <c r="CV38" s="592"/>
      <c r="CW38" s="592"/>
      <c r="CX38" s="592"/>
      <c r="CY38" s="593"/>
      <c r="CZ38" s="629">
        <v>9</v>
      </c>
      <c r="DA38" s="630"/>
      <c r="DB38" s="630"/>
      <c r="DC38" s="631"/>
      <c r="DD38" s="600">
        <v>691499</v>
      </c>
      <c r="DE38" s="592"/>
      <c r="DF38" s="592"/>
      <c r="DG38" s="592"/>
      <c r="DH38" s="592"/>
      <c r="DI38" s="592"/>
      <c r="DJ38" s="592"/>
      <c r="DK38" s="593"/>
      <c r="DL38" s="600">
        <v>663799</v>
      </c>
      <c r="DM38" s="592"/>
      <c r="DN38" s="592"/>
      <c r="DO38" s="592"/>
      <c r="DP38" s="592"/>
      <c r="DQ38" s="592"/>
      <c r="DR38" s="592"/>
      <c r="DS38" s="592"/>
      <c r="DT38" s="592"/>
      <c r="DU38" s="592"/>
      <c r="DV38" s="593"/>
      <c r="DW38" s="596">
        <v>14.1</v>
      </c>
      <c r="DX38" s="623"/>
      <c r="DY38" s="623"/>
      <c r="DZ38" s="623"/>
      <c r="EA38" s="623"/>
      <c r="EB38" s="623"/>
      <c r="EC38" s="624"/>
    </row>
    <row r="39" spans="2:133" ht="11.25" customHeight="1">
      <c r="AQ39" s="670" t="s">
        <v>321</v>
      </c>
      <c r="AR39" s="671"/>
      <c r="AS39" s="671"/>
      <c r="AT39" s="671"/>
      <c r="AU39" s="671"/>
      <c r="AV39" s="671"/>
      <c r="AW39" s="671"/>
      <c r="AX39" s="671"/>
      <c r="AY39" s="672"/>
      <c r="AZ39" s="591">
        <v>5060</v>
      </c>
      <c r="BA39" s="592"/>
      <c r="BB39" s="592"/>
      <c r="BC39" s="592"/>
      <c r="BD39" s="621"/>
      <c r="BE39" s="621"/>
      <c r="BF39" s="654"/>
      <c r="BG39" s="673" t="s">
        <v>322</v>
      </c>
      <c r="BH39" s="674"/>
      <c r="BI39" s="674"/>
      <c r="BJ39" s="674"/>
      <c r="BK39" s="674"/>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1038569</v>
      </c>
      <c r="CS39" s="621"/>
      <c r="CT39" s="621"/>
      <c r="CU39" s="621"/>
      <c r="CV39" s="621"/>
      <c r="CW39" s="621"/>
      <c r="CX39" s="621"/>
      <c r="CY39" s="622"/>
      <c r="CZ39" s="629">
        <v>12.4</v>
      </c>
      <c r="DA39" s="630"/>
      <c r="DB39" s="630"/>
      <c r="DC39" s="631"/>
      <c r="DD39" s="600">
        <v>980004</v>
      </c>
      <c r="DE39" s="621"/>
      <c r="DF39" s="621"/>
      <c r="DG39" s="621"/>
      <c r="DH39" s="621"/>
      <c r="DI39" s="621"/>
      <c r="DJ39" s="621"/>
      <c r="DK39" s="622"/>
      <c r="DL39" s="600" t="s">
        <v>325</v>
      </c>
      <c r="DM39" s="621"/>
      <c r="DN39" s="621"/>
      <c r="DO39" s="621"/>
      <c r="DP39" s="621"/>
      <c r="DQ39" s="621"/>
      <c r="DR39" s="621"/>
      <c r="DS39" s="621"/>
      <c r="DT39" s="621"/>
      <c r="DU39" s="621"/>
      <c r="DV39" s="622"/>
      <c r="DW39" s="596"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75170</v>
      </c>
      <c r="BA40" s="592"/>
      <c r="BB40" s="592"/>
      <c r="BC40" s="592"/>
      <c r="BD40" s="621"/>
      <c r="BE40" s="621"/>
      <c r="BF40" s="654"/>
      <c r="BG40" s="673"/>
      <c r="BH40" s="674"/>
      <c r="BI40" s="674"/>
      <c r="BJ40" s="674"/>
      <c r="BK40" s="674"/>
      <c r="BL40" s="187"/>
      <c r="BM40" s="606" t="s">
        <v>327</v>
      </c>
      <c r="BN40" s="606"/>
      <c r="BO40" s="606"/>
      <c r="BP40" s="606"/>
      <c r="BQ40" s="606"/>
      <c r="BR40" s="606"/>
      <c r="BS40" s="606"/>
      <c r="BT40" s="606"/>
      <c r="BU40" s="607"/>
      <c r="BV40" s="591">
        <v>93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392311</v>
      </c>
      <c r="CS40" s="592"/>
      <c r="CT40" s="592"/>
      <c r="CU40" s="592"/>
      <c r="CV40" s="592"/>
      <c r="CW40" s="592"/>
      <c r="CX40" s="592"/>
      <c r="CY40" s="593"/>
      <c r="CZ40" s="629">
        <v>4.7</v>
      </c>
      <c r="DA40" s="630"/>
      <c r="DB40" s="630"/>
      <c r="DC40" s="631"/>
      <c r="DD40" s="600">
        <v>289011</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521389</v>
      </c>
      <c r="BA41" s="664"/>
      <c r="BB41" s="664"/>
      <c r="BC41" s="664"/>
      <c r="BD41" s="659"/>
      <c r="BE41" s="659"/>
      <c r="BF41" s="661"/>
      <c r="BG41" s="675"/>
      <c r="BH41" s="676"/>
      <c r="BI41" s="676"/>
      <c r="BJ41" s="676"/>
      <c r="BK41" s="676"/>
      <c r="BL41" s="189"/>
      <c r="BM41" s="612" t="s">
        <v>330</v>
      </c>
      <c r="BN41" s="612"/>
      <c r="BO41" s="612"/>
      <c r="BP41" s="612"/>
      <c r="BQ41" s="612"/>
      <c r="BR41" s="612"/>
      <c r="BS41" s="612"/>
      <c r="BT41" s="612"/>
      <c r="BU41" s="613"/>
      <c r="BV41" s="663">
        <v>319</v>
      </c>
      <c r="BW41" s="664"/>
      <c r="BX41" s="664"/>
      <c r="BY41" s="664"/>
      <c r="BZ41" s="664"/>
      <c r="CA41" s="664"/>
      <c r="CB41" s="677"/>
      <c r="CD41" s="605" t="s">
        <v>331</v>
      </c>
      <c r="CE41" s="606"/>
      <c r="CF41" s="606"/>
      <c r="CG41" s="606"/>
      <c r="CH41" s="606"/>
      <c r="CI41" s="606"/>
      <c r="CJ41" s="606"/>
      <c r="CK41" s="606"/>
      <c r="CL41" s="606"/>
      <c r="CM41" s="606"/>
      <c r="CN41" s="606"/>
      <c r="CO41" s="606"/>
      <c r="CP41" s="606"/>
      <c r="CQ41" s="607"/>
      <c r="CR41" s="591" t="s">
        <v>332</v>
      </c>
      <c r="CS41" s="621"/>
      <c r="CT41" s="621"/>
      <c r="CU41" s="621"/>
      <c r="CV41" s="621"/>
      <c r="CW41" s="621"/>
      <c r="CX41" s="621"/>
      <c r="CY41" s="622"/>
      <c r="CZ41" s="629" t="s">
        <v>332</v>
      </c>
      <c r="DA41" s="630"/>
      <c r="DB41" s="630"/>
      <c r="DC41" s="631"/>
      <c r="DD41" s="600" t="s">
        <v>332</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1751249</v>
      </c>
      <c r="CS42" s="592"/>
      <c r="CT42" s="592"/>
      <c r="CU42" s="592"/>
      <c r="CV42" s="592"/>
      <c r="CW42" s="592"/>
      <c r="CX42" s="592"/>
      <c r="CY42" s="593"/>
      <c r="CZ42" s="629">
        <v>20.9</v>
      </c>
      <c r="DA42" s="684"/>
      <c r="DB42" s="684"/>
      <c r="DC42" s="685"/>
      <c r="DD42" s="600">
        <v>313917</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30727</v>
      </c>
      <c r="CS43" s="621"/>
      <c r="CT43" s="621"/>
      <c r="CU43" s="621"/>
      <c r="CV43" s="621"/>
      <c r="CW43" s="621"/>
      <c r="CX43" s="621"/>
      <c r="CY43" s="622"/>
      <c r="CZ43" s="629">
        <v>0.4</v>
      </c>
      <c r="DA43" s="630"/>
      <c r="DB43" s="630"/>
      <c r="DC43" s="631"/>
      <c r="DD43" s="600">
        <v>30727</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1662987</v>
      </c>
      <c r="CS44" s="592"/>
      <c r="CT44" s="592"/>
      <c r="CU44" s="592"/>
      <c r="CV44" s="592"/>
      <c r="CW44" s="592"/>
      <c r="CX44" s="592"/>
      <c r="CY44" s="593"/>
      <c r="CZ44" s="629">
        <v>19.899999999999999</v>
      </c>
      <c r="DA44" s="684"/>
      <c r="DB44" s="684"/>
      <c r="DC44" s="685"/>
      <c r="DD44" s="600">
        <v>310959</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339</v>
      </c>
      <c r="CG45" s="589"/>
      <c r="CH45" s="589"/>
      <c r="CI45" s="589"/>
      <c r="CJ45" s="589"/>
      <c r="CK45" s="589"/>
      <c r="CL45" s="589"/>
      <c r="CM45" s="589"/>
      <c r="CN45" s="589"/>
      <c r="CO45" s="589"/>
      <c r="CP45" s="589"/>
      <c r="CQ45" s="590"/>
      <c r="CR45" s="591">
        <v>197294</v>
      </c>
      <c r="CS45" s="621"/>
      <c r="CT45" s="621"/>
      <c r="CU45" s="621"/>
      <c r="CV45" s="621"/>
      <c r="CW45" s="621"/>
      <c r="CX45" s="621"/>
      <c r="CY45" s="622"/>
      <c r="CZ45" s="629">
        <v>2.4</v>
      </c>
      <c r="DA45" s="630"/>
      <c r="DB45" s="630"/>
      <c r="DC45" s="631"/>
      <c r="DD45" s="600">
        <v>24287</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340</v>
      </c>
      <c r="CG46" s="589"/>
      <c r="CH46" s="589"/>
      <c r="CI46" s="589"/>
      <c r="CJ46" s="589"/>
      <c r="CK46" s="589"/>
      <c r="CL46" s="589"/>
      <c r="CM46" s="589"/>
      <c r="CN46" s="589"/>
      <c r="CO46" s="589"/>
      <c r="CP46" s="589"/>
      <c r="CQ46" s="590"/>
      <c r="CR46" s="591">
        <v>1336257</v>
      </c>
      <c r="CS46" s="592"/>
      <c r="CT46" s="592"/>
      <c r="CU46" s="592"/>
      <c r="CV46" s="592"/>
      <c r="CW46" s="592"/>
      <c r="CX46" s="592"/>
      <c r="CY46" s="593"/>
      <c r="CZ46" s="629">
        <v>16</v>
      </c>
      <c r="DA46" s="684"/>
      <c r="DB46" s="684"/>
      <c r="DC46" s="685"/>
      <c r="DD46" s="600">
        <v>275914</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341</v>
      </c>
      <c r="CG47" s="589"/>
      <c r="CH47" s="589"/>
      <c r="CI47" s="589"/>
      <c r="CJ47" s="589"/>
      <c r="CK47" s="589"/>
      <c r="CL47" s="589"/>
      <c r="CM47" s="589"/>
      <c r="CN47" s="589"/>
      <c r="CO47" s="589"/>
      <c r="CP47" s="589"/>
      <c r="CQ47" s="590"/>
      <c r="CR47" s="591">
        <v>88262</v>
      </c>
      <c r="CS47" s="621"/>
      <c r="CT47" s="621"/>
      <c r="CU47" s="621"/>
      <c r="CV47" s="621"/>
      <c r="CW47" s="621"/>
      <c r="CX47" s="621"/>
      <c r="CY47" s="622"/>
      <c r="CZ47" s="629">
        <v>1.1000000000000001</v>
      </c>
      <c r="DA47" s="630"/>
      <c r="DB47" s="630"/>
      <c r="DC47" s="631"/>
      <c r="DD47" s="600">
        <v>2958</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9" t="s">
        <v>325</v>
      </c>
      <c r="DA48" s="684"/>
      <c r="DB48" s="684"/>
      <c r="DC48" s="685"/>
      <c r="DD48" s="600" t="s">
        <v>325</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343</v>
      </c>
      <c r="CE49" s="635"/>
      <c r="CF49" s="635"/>
      <c r="CG49" s="635"/>
      <c r="CH49" s="635"/>
      <c r="CI49" s="635"/>
      <c r="CJ49" s="635"/>
      <c r="CK49" s="635"/>
      <c r="CL49" s="635"/>
      <c r="CM49" s="635"/>
      <c r="CN49" s="635"/>
      <c r="CO49" s="635"/>
      <c r="CP49" s="635"/>
      <c r="CQ49" s="636"/>
      <c r="CR49" s="663">
        <v>8363142</v>
      </c>
      <c r="CS49" s="659"/>
      <c r="CT49" s="659"/>
      <c r="CU49" s="659"/>
      <c r="CV49" s="659"/>
      <c r="CW49" s="659"/>
      <c r="CX49" s="659"/>
      <c r="CY49" s="686"/>
      <c r="CZ49" s="687">
        <v>100</v>
      </c>
      <c r="DA49" s="688"/>
      <c r="DB49" s="688"/>
      <c r="DC49" s="689"/>
      <c r="DD49" s="690">
        <v>5804463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D79" zoomScale="60" zoomScaleNormal="60" zoomScaleSheetLayoutView="70" workbookViewId="0">
      <selection activeCell="CM84" sqref="CM84:CQ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9020</v>
      </c>
      <c r="R7" s="721"/>
      <c r="S7" s="721"/>
      <c r="T7" s="721"/>
      <c r="U7" s="721"/>
      <c r="V7" s="721">
        <v>8386</v>
      </c>
      <c r="W7" s="721"/>
      <c r="X7" s="721"/>
      <c r="Y7" s="721"/>
      <c r="Z7" s="721"/>
      <c r="AA7" s="721">
        <v>634</v>
      </c>
      <c r="AB7" s="721"/>
      <c r="AC7" s="721"/>
      <c r="AD7" s="721"/>
      <c r="AE7" s="722"/>
      <c r="AF7" s="723">
        <v>504</v>
      </c>
      <c r="AG7" s="724"/>
      <c r="AH7" s="724"/>
      <c r="AI7" s="724"/>
      <c r="AJ7" s="725"/>
      <c r="AK7" s="760">
        <v>389</v>
      </c>
      <c r="AL7" s="761"/>
      <c r="AM7" s="761"/>
      <c r="AN7" s="761"/>
      <c r="AO7" s="761"/>
      <c r="AP7" s="761">
        <v>7630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-42</v>
      </c>
      <c r="CI7" s="758"/>
      <c r="CJ7" s="758"/>
      <c r="CK7" s="758"/>
      <c r="CL7" s="759"/>
      <c r="CM7" s="757">
        <v>193</v>
      </c>
      <c r="CN7" s="758"/>
      <c r="CO7" s="758"/>
      <c r="CP7" s="758"/>
      <c r="CQ7" s="759"/>
      <c r="CR7" s="757">
        <v>60</v>
      </c>
      <c r="CS7" s="758"/>
      <c r="CT7" s="758"/>
      <c r="CU7" s="758"/>
      <c r="CV7" s="759"/>
      <c r="CW7" s="757">
        <v>33</v>
      </c>
      <c r="CX7" s="758"/>
      <c r="CY7" s="758"/>
      <c r="CZ7" s="758"/>
      <c r="DA7" s="759"/>
      <c r="DB7" s="757" t="s">
        <v>537</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113</v>
      </c>
      <c r="AG8" s="748"/>
      <c r="AH8" s="748"/>
      <c r="AI8" s="748"/>
      <c r="AJ8" s="749"/>
      <c r="AK8" s="750" t="s">
        <v>536</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0</v>
      </c>
      <c r="CI8" s="768"/>
      <c r="CJ8" s="768"/>
      <c r="CK8" s="768"/>
      <c r="CL8" s="769"/>
      <c r="CM8" s="767">
        <v>10</v>
      </c>
      <c r="CN8" s="768"/>
      <c r="CO8" s="768"/>
      <c r="CP8" s="768"/>
      <c r="CQ8" s="769"/>
      <c r="CR8" s="767">
        <v>6</v>
      </c>
      <c r="CS8" s="768"/>
      <c r="CT8" s="768"/>
      <c r="CU8" s="768"/>
      <c r="CV8" s="769"/>
      <c r="CW8" s="767">
        <v>0</v>
      </c>
      <c r="CX8" s="768"/>
      <c r="CY8" s="768"/>
      <c r="CZ8" s="768"/>
      <c r="DA8" s="769"/>
      <c r="DB8" s="767" t="s">
        <v>537</v>
      </c>
      <c r="DC8" s="768"/>
      <c r="DD8" s="768"/>
      <c r="DE8" s="768"/>
      <c r="DF8" s="769"/>
      <c r="DG8" s="767" t="s">
        <v>537</v>
      </c>
      <c r="DH8" s="768"/>
      <c r="DI8" s="768"/>
      <c r="DJ8" s="768"/>
      <c r="DK8" s="769"/>
      <c r="DL8" s="767" t="s">
        <v>537</v>
      </c>
      <c r="DM8" s="768"/>
      <c r="DN8" s="768"/>
      <c r="DO8" s="768"/>
      <c r="DP8" s="769"/>
      <c r="DQ8" s="767" t="s">
        <v>537</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3</v>
      </c>
      <c r="R9" s="745"/>
      <c r="S9" s="745"/>
      <c r="T9" s="745"/>
      <c r="U9" s="745"/>
      <c r="V9" s="745">
        <v>3</v>
      </c>
      <c r="W9" s="745"/>
      <c r="X9" s="745"/>
      <c r="Y9" s="745"/>
      <c r="Z9" s="745"/>
      <c r="AA9" s="745">
        <v>0</v>
      </c>
      <c r="AB9" s="745"/>
      <c r="AC9" s="745"/>
      <c r="AD9" s="745"/>
      <c r="AE9" s="746"/>
      <c r="AF9" s="747">
        <v>0</v>
      </c>
      <c r="AG9" s="748"/>
      <c r="AH9" s="748"/>
      <c r="AI9" s="748"/>
      <c r="AJ9" s="749"/>
      <c r="AK9" s="750">
        <v>2</v>
      </c>
      <c r="AL9" s="751"/>
      <c r="AM9" s="751"/>
      <c r="AN9" s="751"/>
      <c r="AO9" s="751"/>
      <c r="AP9" s="751" t="s">
        <v>537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v>2</v>
      </c>
      <c r="CI9" s="768"/>
      <c r="CJ9" s="768"/>
      <c r="CK9" s="768"/>
      <c r="CL9" s="769"/>
      <c r="CM9" s="767">
        <v>-3</v>
      </c>
      <c r="CN9" s="768"/>
      <c r="CO9" s="768"/>
      <c r="CP9" s="768"/>
      <c r="CQ9" s="769"/>
      <c r="CR9" s="767">
        <v>3</v>
      </c>
      <c r="CS9" s="768"/>
      <c r="CT9" s="768"/>
      <c r="CU9" s="768"/>
      <c r="CV9" s="769"/>
      <c r="CW9" s="767">
        <v>0</v>
      </c>
      <c r="CX9" s="768"/>
      <c r="CY9" s="768"/>
      <c r="CZ9" s="768"/>
      <c r="DA9" s="769"/>
      <c r="DB9" s="767" t="s">
        <v>537</v>
      </c>
      <c r="DC9" s="768"/>
      <c r="DD9" s="768"/>
      <c r="DE9" s="768"/>
      <c r="DF9" s="769"/>
      <c r="DG9" s="767" t="s">
        <v>537</v>
      </c>
      <c r="DH9" s="768"/>
      <c r="DI9" s="768"/>
      <c r="DJ9" s="768"/>
      <c r="DK9" s="769"/>
      <c r="DL9" s="767" t="s">
        <v>537</v>
      </c>
      <c r="DM9" s="768"/>
      <c r="DN9" s="768"/>
      <c r="DO9" s="768"/>
      <c r="DP9" s="769"/>
      <c r="DQ9" s="767" t="s">
        <v>537</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1</v>
      </c>
      <c r="R10" s="745"/>
      <c r="S10" s="745"/>
      <c r="T10" s="745"/>
      <c r="U10" s="745"/>
      <c r="V10" s="745">
        <v>1</v>
      </c>
      <c r="W10" s="745"/>
      <c r="X10" s="745"/>
      <c r="Y10" s="745"/>
      <c r="Z10" s="745"/>
      <c r="AA10" s="745">
        <v>0</v>
      </c>
      <c r="AB10" s="745"/>
      <c r="AC10" s="745"/>
      <c r="AD10" s="745"/>
      <c r="AE10" s="746"/>
      <c r="AF10" s="747" t="s">
        <v>113</v>
      </c>
      <c r="AG10" s="748"/>
      <c r="AH10" s="748"/>
      <c r="AI10" s="748"/>
      <c r="AJ10" s="749"/>
      <c r="AK10" s="750">
        <v>1</v>
      </c>
      <c r="AL10" s="751"/>
      <c r="AM10" s="751"/>
      <c r="AN10" s="751"/>
      <c r="AO10" s="751"/>
      <c r="AP10" s="751" t="s">
        <v>537</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553</v>
      </c>
      <c r="BT10" s="755"/>
      <c r="BU10" s="755"/>
      <c r="BV10" s="755"/>
      <c r="BW10" s="755"/>
      <c r="BX10" s="755"/>
      <c r="BY10" s="755"/>
      <c r="BZ10" s="755"/>
      <c r="CA10" s="755"/>
      <c r="CB10" s="755"/>
      <c r="CC10" s="755"/>
      <c r="CD10" s="755"/>
      <c r="CE10" s="755"/>
      <c r="CF10" s="755"/>
      <c r="CG10" s="756"/>
      <c r="CH10" s="767">
        <v>52</v>
      </c>
      <c r="CI10" s="768"/>
      <c r="CJ10" s="768"/>
      <c r="CK10" s="768"/>
      <c r="CL10" s="769"/>
      <c r="CM10" s="767">
        <v>407</v>
      </c>
      <c r="CN10" s="768"/>
      <c r="CO10" s="768"/>
      <c r="CP10" s="768"/>
      <c r="CQ10" s="769"/>
      <c r="CR10" s="767">
        <v>250</v>
      </c>
      <c r="CS10" s="768"/>
      <c r="CT10" s="768"/>
      <c r="CU10" s="768"/>
      <c r="CV10" s="769"/>
      <c r="CW10" s="767">
        <v>5</v>
      </c>
      <c r="CX10" s="768"/>
      <c r="CY10" s="768"/>
      <c r="CZ10" s="768"/>
      <c r="DA10" s="769"/>
      <c r="DB10" s="767" t="s">
        <v>537</v>
      </c>
      <c r="DC10" s="768"/>
      <c r="DD10" s="768"/>
      <c r="DE10" s="768"/>
      <c r="DF10" s="769"/>
      <c r="DG10" s="767" t="s">
        <v>537</v>
      </c>
      <c r="DH10" s="768"/>
      <c r="DI10" s="768"/>
      <c r="DJ10" s="768"/>
      <c r="DK10" s="769"/>
      <c r="DL10" s="767" t="s">
        <v>537</v>
      </c>
      <c r="DM10" s="768"/>
      <c r="DN10" s="768"/>
      <c r="DO10" s="768"/>
      <c r="DP10" s="769"/>
      <c r="DQ10" s="767" t="s">
        <v>537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9024</v>
      </c>
      <c r="R23" s="780"/>
      <c r="S23" s="780"/>
      <c r="T23" s="780"/>
      <c r="U23" s="780"/>
      <c r="V23" s="780">
        <v>8390</v>
      </c>
      <c r="W23" s="780"/>
      <c r="X23" s="780"/>
      <c r="Y23" s="780"/>
      <c r="Z23" s="780"/>
      <c r="AA23" s="780">
        <v>634</v>
      </c>
      <c r="AB23" s="780"/>
      <c r="AC23" s="780"/>
      <c r="AD23" s="780"/>
      <c r="AE23" s="781"/>
      <c r="AF23" s="782">
        <v>504</v>
      </c>
      <c r="AG23" s="780"/>
      <c r="AH23" s="780"/>
      <c r="AI23" s="780"/>
      <c r="AJ23" s="783"/>
      <c r="AK23" s="784"/>
      <c r="AL23" s="785"/>
      <c r="AM23" s="785"/>
      <c r="AN23" s="785"/>
      <c r="AO23" s="785"/>
      <c r="AP23" s="780">
        <v>7630</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1546</v>
      </c>
      <c r="R28" s="809"/>
      <c r="S28" s="809"/>
      <c r="T28" s="809"/>
      <c r="U28" s="809"/>
      <c r="V28" s="809">
        <v>1500</v>
      </c>
      <c r="W28" s="809"/>
      <c r="X28" s="809"/>
      <c r="Y28" s="809"/>
      <c r="Z28" s="809"/>
      <c r="AA28" s="809">
        <v>46</v>
      </c>
      <c r="AB28" s="809"/>
      <c r="AC28" s="809"/>
      <c r="AD28" s="809"/>
      <c r="AE28" s="810"/>
      <c r="AF28" s="811">
        <v>46</v>
      </c>
      <c r="AG28" s="809"/>
      <c r="AH28" s="809"/>
      <c r="AI28" s="809"/>
      <c r="AJ28" s="812"/>
      <c r="AK28" s="813">
        <v>133</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436</v>
      </c>
      <c r="R29" s="745"/>
      <c r="S29" s="745"/>
      <c r="T29" s="745"/>
      <c r="U29" s="745"/>
      <c r="V29" s="745">
        <v>436</v>
      </c>
      <c r="W29" s="745"/>
      <c r="X29" s="745"/>
      <c r="Y29" s="745"/>
      <c r="Z29" s="745"/>
      <c r="AA29" s="745">
        <v>0</v>
      </c>
      <c r="AB29" s="745"/>
      <c r="AC29" s="745"/>
      <c r="AD29" s="745"/>
      <c r="AE29" s="746"/>
      <c r="AF29" s="747">
        <v>0</v>
      </c>
      <c r="AG29" s="748"/>
      <c r="AH29" s="748"/>
      <c r="AI29" s="748"/>
      <c r="AJ29" s="749"/>
      <c r="AK29" s="816">
        <v>278</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3005</v>
      </c>
      <c r="R30" s="745"/>
      <c r="S30" s="745"/>
      <c r="T30" s="745"/>
      <c r="U30" s="745"/>
      <c r="V30" s="745">
        <v>2999</v>
      </c>
      <c r="W30" s="745"/>
      <c r="X30" s="745"/>
      <c r="Y30" s="745"/>
      <c r="Z30" s="745"/>
      <c r="AA30" s="745" t="s">
        <v>538</v>
      </c>
      <c r="AB30" s="745"/>
      <c r="AC30" s="745"/>
      <c r="AD30" s="745"/>
      <c r="AE30" s="746"/>
      <c r="AF30" s="747">
        <v>652</v>
      </c>
      <c r="AG30" s="748"/>
      <c r="AH30" s="748"/>
      <c r="AI30" s="748"/>
      <c r="AJ30" s="749"/>
      <c r="AK30" s="816">
        <v>626</v>
      </c>
      <c r="AL30" s="817"/>
      <c r="AM30" s="817"/>
      <c r="AN30" s="817"/>
      <c r="AO30" s="817"/>
      <c r="AP30" s="817">
        <v>5740</v>
      </c>
      <c r="AQ30" s="817"/>
      <c r="AR30" s="817"/>
      <c r="AS30" s="817"/>
      <c r="AT30" s="817"/>
      <c r="AU30" s="817">
        <v>3364</v>
      </c>
      <c r="AV30" s="817"/>
      <c r="AW30" s="817"/>
      <c r="AX30" s="817"/>
      <c r="AY30" s="817"/>
      <c r="AZ30" s="818" t="s">
        <v>537</v>
      </c>
      <c r="BA30" s="818"/>
      <c r="BB30" s="818"/>
      <c r="BC30" s="818"/>
      <c r="BD30" s="818"/>
      <c r="BE30" s="814" t="s">
        <v>386</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72</v>
      </c>
      <c r="R31" s="745"/>
      <c r="S31" s="745"/>
      <c r="T31" s="745"/>
      <c r="U31" s="745"/>
      <c r="V31" s="745">
        <v>41</v>
      </c>
      <c r="W31" s="745"/>
      <c r="X31" s="745"/>
      <c r="Y31" s="745"/>
      <c r="Z31" s="745"/>
      <c r="AA31" s="745">
        <v>31</v>
      </c>
      <c r="AB31" s="745"/>
      <c r="AC31" s="745"/>
      <c r="AD31" s="745"/>
      <c r="AE31" s="746"/>
      <c r="AF31" s="747">
        <v>31</v>
      </c>
      <c r="AG31" s="748"/>
      <c r="AH31" s="748"/>
      <c r="AI31" s="748"/>
      <c r="AJ31" s="749"/>
      <c r="AK31" s="816">
        <v>14</v>
      </c>
      <c r="AL31" s="817"/>
      <c r="AM31" s="817"/>
      <c r="AN31" s="817"/>
      <c r="AO31" s="817"/>
      <c r="AP31" s="817">
        <v>55</v>
      </c>
      <c r="AQ31" s="817"/>
      <c r="AR31" s="817"/>
      <c r="AS31" s="817"/>
      <c r="AT31" s="817"/>
      <c r="AU31" s="817">
        <v>40</v>
      </c>
      <c r="AV31" s="817"/>
      <c r="AW31" s="817"/>
      <c r="AX31" s="817"/>
      <c r="AY31" s="817"/>
      <c r="AZ31" s="818" t="s">
        <v>537</v>
      </c>
      <c r="BA31" s="818"/>
      <c r="BB31" s="818"/>
      <c r="BC31" s="818"/>
      <c r="BD31" s="818"/>
      <c r="BE31" s="814" t="s">
        <v>388</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v>1167</v>
      </c>
      <c r="R32" s="745"/>
      <c r="S32" s="745"/>
      <c r="T32" s="745"/>
      <c r="U32" s="745"/>
      <c r="V32" s="745">
        <v>1159</v>
      </c>
      <c r="W32" s="745"/>
      <c r="X32" s="745"/>
      <c r="Y32" s="745"/>
      <c r="Z32" s="745"/>
      <c r="AA32" s="745">
        <v>8</v>
      </c>
      <c r="AB32" s="745"/>
      <c r="AC32" s="745"/>
      <c r="AD32" s="745"/>
      <c r="AE32" s="746"/>
      <c r="AF32" s="747">
        <v>8</v>
      </c>
      <c r="AG32" s="748"/>
      <c r="AH32" s="748"/>
      <c r="AI32" s="748"/>
      <c r="AJ32" s="749"/>
      <c r="AK32" s="816">
        <v>137</v>
      </c>
      <c r="AL32" s="817"/>
      <c r="AM32" s="817"/>
      <c r="AN32" s="817"/>
      <c r="AO32" s="817"/>
      <c r="AP32" s="817">
        <v>5344</v>
      </c>
      <c r="AQ32" s="817"/>
      <c r="AR32" s="817"/>
      <c r="AS32" s="817"/>
      <c r="AT32" s="817"/>
      <c r="AU32" s="817">
        <v>3361</v>
      </c>
      <c r="AV32" s="817"/>
      <c r="AW32" s="817"/>
      <c r="AX32" s="817"/>
      <c r="AY32" s="817"/>
      <c r="AZ32" s="818" t="s">
        <v>537</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737</v>
      </c>
      <c r="AG63" s="828"/>
      <c r="AH63" s="828"/>
      <c r="AI63" s="828"/>
      <c r="AJ63" s="829"/>
      <c r="AK63" s="830"/>
      <c r="AL63" s="825"/>
      <c r="AM63" s="825"/>
      <c r="AN63" s="825"/>
      <c r="AO63" s="825"/>
      <c r="AP63" s="828">
        <f>SUM(AP30:AP62)</f>
        <v>11139</v>
      </c>
      <c r="AQ63" s="828"/>
      <c r="AR63" s="828"/>
      <c r="AS63" s="828"/>
      <c r="AT63" s="828"/>
      <c r="AU63" s="828">
        <f>SUM(AU30:AU62)</f>
        <v>6765</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7432</v>
      </c>
      <c r="R68" s="852"/>
      <c r="S68" s="852"/>
      <c r="T68" s="852"/>
      <c r="U68" s="852"/>
      <c r="V68" s="852">
        <v>7281</v>
      </c>
      <c r="W68" s="852"/>
      <c r="X68" s="852"/>
      <c r="Y68" s="852"/>
      <c r="Z68" s="852"/>
      <c r="AA68" s="852">
        <v>151</v>
      </c>
      <c r="AB68" s="852"/>
      <c r="AC68" s="852"/>
      <c r="AD68" s="852"/>
      <c r="AE68" s="852"/>
      <c r="AF68" s="852">
        <v>151</v>
      </c>
      <c r="AG68" s="852"/>
      <c r="AH68" s="852"/>
      <c r="AI68" s="852"/>
      <c r="AJ68" s="852"/>
      <c r="AK68" s="852">
        <v>0</v>
      </c>
      <c r="AL68" s="852"/>
      <c r="AM68" s="852"/>
      <c r="AN68" s="852"/>
      <c r="AO68" s="852"/>
      <c r="AP68" s="852" t="s">
        <v>549</v>
      </c>
      <c r="AQ68" s="852"/>
      <c r="AR68" s="852"/>
      <c r="AS68" s="852"/>
      <c r="AT68" s="852"/>
      <c r="AU68" s="852" t="s">
        <v>549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1655</v>
      </c>
      <c r="R69" s="817"/>
      <c r="S69" s="817"/>
      <c r="T69" s="817"/>
      <c r="U69" s="817"/>
      <c r="V69" s="817">
        <v>1633</v>
      </c>
      <c r="W69" s="817"/>
      <c r="X69" s="817"/>
      <c r="Y69" s="817"/>
      <c r="Z69" s="817"/>
      <c r="AA69" s="817">
        <v>22</v>
      </c>
      <c r="AB69" s="817"/>
      <c r="AC69" s="817"/>
      <c r="AD69" s="817"/>
      <c r="AE69" s="817"/>
      <c r="AF69" s="817">
        <v>22</v>
      </c>
      <c r="AG69" s="817"/>
      <c r="AH69" s="817"/>
      <c r="AI69" s="817"/>
      <c r="AJ69" s="817"/>
      <c r="AK69" s="817" t="s">
        <v>537</v>
      </c>
      <c r="AL69" s="817"/>
      <c r="AM69" s="817"/>
      <c r="AN69" s="817"/>
      <c r="AO69" s="817"/>
      <c r="AP69" s="817">
        <v>2064</v>
      </c>
      <c r="AQ69" s="817"/>
      <c r="AR69" s="817"/>
      <c r="AS69" s="817"/>
      <c r="AT69" s="817"/>
      <c r="AU69" s="817">
        <v>297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568</v>
      </c>
      <c r="R70" s="817"/>
      <c r="S70" s="817"/>
      <c r="T70" s="817"/>
      <c r="U70" s="817"/>
      <c r="V70" s="817">
        <v>535</v>
      </c>
      <c r="W70" s="817"/>
      <c r="X70" s="817"/>
      <c r="Y70" s="817"/>
      <c r="Z70" s="817"/>
      <c r="AA70" s="817">
        <v>33</v>
      </c>
      <c r="AB70" s="817"/>
      <c r="AC70" s="817"/>
      <c r="AD70" s="817"/>
      <c r="AE70" s="817"/>
      <c r="AF70" s="817">
        <v>33</v>
      </c>
      <c r="AG70" s="817"/>
      <c r="AH70" s="817"/>
      <c r="AI70" s="817"/>
      <c r="AJ70" s="817"/>
      <c r="AK70" s="817" t="s">
        <v>549</v>
      </c>
      <c r="AL70" s="817"/>
      <c r="AM70" s="817"/>
      <c r="AN70" s="817"/>
      <c r="AO70" s="817"/>
      <c r="AP70" s="817" t="s">
        <v>549</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9379</v>
      </c>
      <c r="R71" s="817"/>
      <c r="S71" s="817"/>
      <c r="T71" s="817"/>
      <c r="U71" s="817"/>
      <c r="V71" s="817">
        <v>8840</v>
      </c>
      <c r="W71" s="817"/>
      <c r="X71" s="817"/>
      <c r="Y71" s="817"/>
      <c r="Z71" s="817"/>
      <c r="AA71" s="817">
        <v>539</v>
      </c>
      <c r="AB71" s="817"/>
      <c r="AC71" s="817"/>
      <c r="AD71" s="817"/>
      <c r="AE71" s="817"/>
      <c r="AF71" s="817">
        <v>539</v>
      </c>
      <c r="AG71" s="817"/>
      <c r="AH71" s="817"/>
      <c r="AI71" s="817"/>
      <c r="AJ71" s="817"/>
      <c r="AK71" s="817" t="s">
        <v>549</v>
      </c>
      <c r="AL71" s="817"/>
      <c r="AM71" s="817"/>
      <c r="AN71" s="817"/>
      <c r="AO71" s="817"/>
      <c r="AP71" s="817" t="s">
        <v>537</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282</v>
      </c>
      <c r="R72" s="817"/>
      <c r="S72" s="817"/>
      <c r="T72" s="817"/>
      <c r="U72" s="817"/>
      <c r="V72" s="817">
        <v>245</v>
      </c>
      <c r="W72" s="817"/>
      <c r="X72" s="817"/>
      <c r="Y72" s="817"/>
      <c r="Z72" s="817"/>
      <c r="AA72" s="817">
        <v>37</v>
      </c>
      <c r="AB72" s="817"/>
      <c r="AC72" s="817"/>
      <c r="AD72" s="817"/>
      <c r="AE72" s="817"/>
      <c r="AF72" s="817">
        <v>37</v>
      </c>
      <c r="AG72" s="817"/>
      <c r="AH72" s="817"/>
      <c r="AI72" s="817"/>
      <c r="AJ72" s="817"/>
      <c r="AK72" s="817">
        <v>2</v>
      </c>
      <c r="AL72" s="817"/>
      <c r="AM72" s="817"/>
      <c r="AN72" s="817"/>
      <c r="AO72" s="817"/>
      <c r="AP72" s="817">
        <v>155</v>
      </c>
      <c r="AQ72" s="817"/>
      <c r="AR72" s="817"/>
      <c r="AS72" s="817"/>
      <c r="AT72" s="817"/>
      <c r="AU72" s="817" t="s">
        <v>537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145</v>
      </c>
      <c r="R73" s="817"/>
      <c r="S73" s="817"/>
      <c r="T73" s="817"/>
      <c r="U73" s="817"/>
      <c r="V73" s="817">
        <v>141</v>
      </c>
      <c r="W73" s="817"/>
      <c r="X73" s="817"/>
      <c r="Y73" s="817"/>
      <c r="Z73" s="817"/>
      <c r="AA73" s="817">
        <v>4</v>
      </c>
      <c r="AB73" s="817"/>
      <c r="AC73" s="817"/>
      <c r="AD73" s="817"/>
      <c r="AE73" s="817"/>
      <c r="AF73" s="817">
        <v>4</v>
      </c>
      <c r="AG73" s="817"/>
      <c r="AH73" s="817"/>
      <c r="AI73" s="817"/>
      <c r="AJ73" s="817"/>
      <c r="AK73" s="817" t="s">
        <v>537</v>
      </c>
      <c r="AL73" s="817"/>
      <c r="AM73" s="817"/>
      <c r="AN73" s="817"/>
      <c r="AO73" s="817"/>
      <c r="AP73" s="817" t="s">
        <v>537</v>
      </c>
      <c r="AQ73" s="817"/>
      <c r="AR73" s="817"/>
      <c r="AS73" s="817"/>
      <c r="AT73" s="817"/>
      <c r="AU73" s="817" t="s">
        <v>537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138804</v>
      </c>
      <c r="R74" s="817"/>
      <c r="S74" s="817"/>
      <c r="T74" s="817"/>
      <c r="U74" s="817"/>
      <c r="V74" s="817">
        <v>135917</v>
      </c>
      <c r="W74" s="817"/>
      <c r="X74" s="817"/>
      <c r="Y74" s="817"/>
      <c r="Z74" s="817"/>
      <c r="AA74" s="817">
        <v>2887</v>
      </c>
      <c r="AB74" s="817"/>
      <c r="AC74" s="817"/>
      <c r="AD74" s="817"/>
      <c r="AE74" s="817"/>
      <c r="AF74" s="817">
        <v>2887</v>
      </c>
      <c r="AG74" s="817"/>
      <c r="AH74" s="817"/>
      <c r="AI74" s="817"/>
      <c r="AJ74" s="817"/>
      <c r="AK74" s="817">
        <v>1030</v>
      </c>
      <c r="AL74" s="817"/>
      <c r="AM74" s="817"/>
      <c r="AN74" s="817"/>
      <c r="AO74" s="817"/>
      <c r="AP74" s="817" t="s">
        <v>537</v>
      </c>
      <c r="AQ74" s="817"/>
      <c r="AR74" s="817"/>
      <c r="AS74" s="817"/>
      <c r="AT74" s="817"/>
      <c r="AU74" s="817" t="s">
        <v>537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6</v>
      </c>
      <c r="R75" s="866"/>
      <c r="S75" s="866"/>
      <c r="T75" s="866"/>
      <c r="U75" s="816"/>
      <c r="V75" s="867">
        <v>4</v>
      </c>
      <c r="W75" s="866"/>
      <c r="X75" s="866"/>
      <c r="Y75" s="866"/>
      <c r="Z75" s="816"/>
      <c r="AA75" s="867">
        <v>2</v>
      </c>
      <c r="AB75" s="866"/>
      <c r="AC75" s="866"/>
      <c r="AD75" s="866"/>
      <c r="AE75" s="816"/>
      <c r="AF75" s="867">
        <v>2</v>
      </c>
      <c r="AG75" s="866"/>
      <c r="AH75" s="866"/>
      <c r="AI75" s="866"/>
      <c r="AJ75" s="816"/>
      <c r="AK75" s="867" t="s">
        <v>537</v>
      </c>
      <c r="AL75" s="866"/>
      <c r="AM75" s="866"/>
      <c r="AN75" s="866"/>
      <c r="AO75" s="816"/>
      <c r="AP75" s="867" t="s">
        <v>537</v>
      </c>
      <c r="AQ75" s="866"/>
      <c r="AR75" s="866"/>
      <c r="AS75" s="866"/>
      <c r="AT75" s="816"/>
      <c r="AU75" s="867" t="s">
        <v>537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7</v>
      </c>
      <c r="R76" s="866"/>
      <c r="S76" s="866"/>
      <c r="T76" s="866"/>
      <c r="U76" s="816"/>
      <c r="V76" s="867">
        <v>6</v>
      </c>
      <c r="W76" s="866"/>
      <c r="X76" s="866"/>
      <c r="Y76" s="866"/>
      <c r="Z76" s="816"/>
      <c r="AA76" s="867">
        <v>1</v>
      </c>
      <c r="AB76" s="866"/>
      <c r="AC76" s="866"/>
      <c r="AD76" s="866"/>
      <c r="AE76" s="816"/>
      <c r="AF76" s="867">
        <v>1</v>
      </c>
      <c r="AG76" s="866"/>
      <c r="AH76" s="866"/>
      <c r="AI76" s="866"/>
      <c r="AJ76" s="816"/>
      <c r="AK76" s="867" t="s">
        <v>537</v>
      </c>
      <c r="AL76" s="866"/>
      <c r="AM76" s="866"/>
      <c r="AN76" s="866"/>
      <c r="AO76" s="816"/>
      <c r="AP76" s="867" t="s">
        <v>537</v>
      </c>
      <c r="AQ76" s="866"/>
      <c r="AR76" s="866"/>
      <c r="AS76" s="866"/>
      <c r="AT76" s="816"/>
      <c r="AU76" s="867" t="s">
        <v>537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1210</v>
      </c>
      <c r="R77" s="866"/>
      <c r="S77" s="866"/>
      <c r="T77" s="866"/>
      <c r="U77" s="816"/>
      <c r="V77" s="867">
        <v>1153</v>
      </c>
      <c r="W77" s="866"/>
      <c r="X77" s="866"/>
      <c r="Y77" s="866"/>
      <c r="Z77" s="816"/>
      <c r="AA77" s="867">
        <v>57</v>
      </c>
      <c r="AB77" s="866"/>
      <c r="AC77" s="866"/>
      <c r="AD77" s="866"/>
      <c r="AE77" s="816"/>
      <c r="AF77" s="867">
        <v>53</v>
      </c>
      <c r="AG77" s="866"/>
      <c r="AH77" s="866"/>
      <c r="AI77" s="866"/>
      <c r="AJ77" s="816"/>
      <c r="AK77" s="867" t="s">
        <v>537</v>
      </c>
      <c r="AL77" s="866"/>
      <c r="AM77" s="866"/>
      <c r="AN77" s="866"/>
      <c r="AO77" s="816"/>
      <c r="AP77" s="867" t="s">
        <v>537</v>
      </c>
      <c r="AQ77" s="866"/>
      <c r="AR77" s="866"/>
      <c r="AS77" s="866"/>
      <c r="AT77" s="816"/>
      <c r="AU77" s="867" t="s">
        <v>537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3729</v>
      </c>
      <c r="AG88" s="828"/>
      <c r="AH88" s="828"/>
      <c r="AI88" s="828"/>
      <c r="AJ88" s="828"/>
      <c r="AK88" s="825"/>
      <c r="AL88" s="825"/>
      <c r="AM88" s="825"/>
      <c r="AN88" s="825"/>
      <c r="AO88" s="825"/>
      <c r="AP88" s="828">
        <v>2219</v>
      </c>
      <c r="AQ88" s="828"/>
      <c r="AR88" s="828"/>
      <c r="AS88" s="828"/>
      <c r="AT88" s="828"/>
      <c r="AU88" s="828">
        <v>297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SUM(CR7:CR101)</f>
        <v>319</v>
      </c>
      <c r="CS102" s="836"/>
      <c r="CT102" s="836"/>
      <c r="CU102" s="836"/>
      <c r="CV102" s="879"/>
      <c r="CW102" s="878">
        <f>SUM(CW7:CW101)</f>
        <v>38</v>
      </c>
      <c r="CX102" s="836"/>
      <c r="CY102" s="836"/>
      <c r="CZ102" s="836"/>
      <c r="DA102" s="879"/>
      <c r="DB102" s="878" t="s">
        <v>481</v>
      </c>
      <c r="DC102" s="836"/>
      <c r="DD102" s="836"/>
      <c r="DE102" s="836"/>
      <c r="DF102" s="879"/>
      <c r="DG102" s="878" t="s">
        <v>481</v>
      </c>
      <c r="DH102" s="836"/>
      <c r="DI102" s="836"/>
      <c r="DJ102" s="836"/>
      <c r="DK102" s="879"/>
      <c r="DL102" s="878" t="s">
        <v>481</v>
      </c>
      <c r="DM102" s="836"/>
      <c r="DN102" s="836"/>
      <c r="DO102" s="836"/>
      <c r="DP102" s="879"/>
      <c r="DQ102" s="878" t="s">
        <v>481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653726</v>
      </c>
      <c r="AB110" s="888"/>
      <c r="AC110" s="888"/>
      <c r="AD110" s="888"/>
      <c r="AE110" s="889"/>
      <c r="AF110" s="890">
        <v>621329</v>
      </c>
      <c r="AG110" s="888"/>
      <c r="AH110" s="888"/>
      <c r="AI110" s="888"/>
      <c r="AJ110" s="889"/>
      <c r="AK110" s="890">
        <v>646556</v>
      </c>
      <c r="AL110" s="888"/>
      <c r="AM110" s="888"/>
      <c r="AN110" s="888"/>
      <c r="AO110" s="889"/>
      <c r="AP110" s="891">
        <v>17.2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6614710</v>
      </c>
      <c r="BR110" s="925"/>
      <c r="BS110" s="925"/>
      <c r="BT110" s="925"/>
      <c r="BU110" s="925"/>
      <c r="BV110" s="925">
        <v>6874093</v>
      </c>
      <c r="BW110" s="925"/>
      <c r="BX110" s="925"/>
      <c r="BY110" s="925"/>
      <c r="BZ110" s="925"/>
      <c r="CA110" s="925">
        <v>7630079</v>
      </c>
      <c r="CB110" s="925"/>
      <c r="CC110" s="925"/>
      <c r="CD110" s="925"/>
      <c r="CE110" s="925"/>
      <c r="CF110" s="939">
        <v>203</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648992</v>
      </c>
      <c r="BR111" s="918"/>
      <c r="BS111" s="918"/>
      <c r="BT111" s="918"/>
      <c r="BU111" s="918"/>
      <c r="BV111" s="918">
        <v>546867</v>
      </c>
      <c r="BW111" s="918"/>
      <c r="BX111" s="918"/>
      <c r="BY111" s="918"/>
      <c r="BZ111" s="918"/>
      <c r="CA111" s="918">
        <v>494706</v>
      </c>
      <c r="CB111" s="918"/>
      <c r="CC111" s="918"/>
      <c r="CD111" s="918"/>
      <c r="CE111" s="918"/>
      <c r="CF111" s="912">
        <v>13.2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7495869</v>
      </c>
      <c r="BR112" s="918"/>
      <c r="BS112" s="918"/>
      <c r="BT112" s="918"/>
      <c r="BU112" s="918"/>
      <c r="BV112" s="918">
        <v>6034099</v>
      </c>
      <c r="BW112" s="918"/>
      <c r="BX112" s="918"/>
      <c r="BY112" s="918"/>
      <c r="BZ112" s="918"/>
      <c r="CA112" s="918">
        <v>6765072</v>
      </c>
      <c r="CB112" s="918"/>
      <c r="CC112" s="918"/>
      <c r="CD112" s="918"/>
      <c r="CE112" s="918"/>
      <c r="CF112" s="912">
        <v>180</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305472</v>
      </c>
      <c r="AB113" s="932"/>
      <c r="AC113" s="932"/>
      <c r="AD113" s="932"/>
      <c r="AE113" s="933"/>
      <c r="AF113" s="934">
        <v>413040</v>
      </c>
      <c r="AG113" s="932"/>
      <c r="AH113" s="932"/>
      <c r="AI113" s="932"/>
      <c r="AJ113" s="933"/>
      <c r="AK113" s="934">
        <v>448307</v>
      </c>
      <c r="AL113" s="932"/>
      <c r="AM113" s="932"/>
      <c r="AN113" s="932"/>
      <c r="AO113" s="933"/>
      <c r="AP113" s="935">
        <v>11.9</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307299</v>
      </c>
      <c r="BR113" s="918"/>
      <c r="BS113" s="918"/>
      <c r="BT113" s="918"/>
      <c r="BU113" s="918"/>
      <c r="BV113" s="918">
        <v>342305</v>
      </c>
      <c r="BW113" s="918"/>
      <c r="BX113" s="918"/>
      <c r="BY113" s="918"/>
      <c r="BZ113" s="918"/>
      <c r="CA113" s="918">
        <v>296956</v>
      </c>
      <c r="CB113" s="918"/>
      <c r="CC113" s="918"/>
      <c r="CD113" s="918"/>
      <c r="CE113" s="918"/>
      <c r="CF113" s="912">
        <v>7.9</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143516</v>
      </c>
      <c r="AB114" s="957"/>
      <c r="AC114" s="957"/>
      <c r="AD114" s="957"/>
      <c r="AE114" s="958"/>
      <c r="AF114" s="959">
        <v>111640</v>
      </c>
      <c r="AG114" s="957"/>
      <c r="AH114" s="957"/>
      <c r="AI114" s="957"/>
      <c r="AJ114" s="958"/>
      <c r="AK114" s="959">
        <v>44848</v>
      </c>
      <c r="AL114" s="957"/>
      <c r="AM114" s="957"/>
      <c r="AN114" s="957"/>
      <c r="AO114" s="958"/>
      <c r="AP114" s="960">
        <v>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1324339</v>
      </c>
      <c r="BR114" s="918"/>
      <c r="BS114" s="918"/>
      <c r="BT114" s="918"/>
      <c r="BU114" s="918"/>
      <c r="BV114" s="918">
        <v>1069133</v>
      </c>
      <c r="BW114" s="918"/>
      <c r="BX114" s="918"/>
      <c r="BY114" s="918"/>
      <c r="BZ114" s="918"/>
      <c r="CA114" s="918">
        <v>1077907</v>
      </c>
      <c r="CB114" s="918"/>
      <c r="CC114" s="918"/>
      <c r="CD114" s="918"/>
      <c r="CE114" s="918"/>
      <c r="CF114" s="912">
        <v>28.7</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97524</v>
      </c>
      <c r="AB115" s="932"/>
      <c r="AC115" s="932"/>
      <c r="AD115" s="932"/>
      <c r="AE115" s="933"/>
      <c r="AF115" s="934">
        <v>102125</v>
      </c>
      <c r="AG115" s="932"/>
      <c r="AH115" s="932"/>
      <c r="AI115" s="932"/>
      <c r="AJ115" s="933"/>
      <c r="AK115" s="934">
        <v>52160</v>
      </c>
      <c r="AL115" s="932"/>
      <c r="AM115" s="932"/>
      <c r="AN115" s="932"/>
      <c r="AO115" s="933"/>
      <c r="AP115" s="935">
        <v>1.4</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545315</v>
      </c>
      <c r="DH116" s="957"/>
      <c r="DI116" s="957"/>
      <c r="DJ116" s="957"/>
      <c r="DK116" s="958"/>
      <c r="DL116" s="959">
        <v>503961</v>
      </c>
      <c r="DM116" s="957"/>
      <c r="DN116" s="957"/>
      <c r="DO116" s="957"/>
      <c r="DP116" s="958"/>
      <c r="DQ116" s="959">
        <v>462606</v>
      </c>
      <c r="DR116" s="957"/>
      <c r="DS116" s="957"/>
      <c r="DT116" s="957"/>
      <c r="DU116" s="958"/>
      <c r="DV116" s="960">
        <v>12.3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1200238</v>
      </c>
      <c r="AB117" s="964"/>
      <c r="AC117" s="964"/>
      <c r="AD117" s="964"/>
      <c r="AE117" s="965"/>
      <c r="AF117" s="963">
        <v>1248134</v>
      </c>
      <c r="AG117" s="964"/>
      <c r="AH117" s="964"/>
      <c r="AI117" s="964"/>
      <c r="AJ117" s="965"/>
      <c r="AK117" s="963">
        <v>1191871</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16391209</v>
      </c>
      <c r="BR118" s="984"/>
      <c r="BS118" s="984"/>
      <c r="BT118" s="984"/>
      <c r="BU118" s="984"/>
      <c r="BV118" s="984">
        <v>14866497</v>
      </c>
      <c r="BW118" s="984"/>
      <c r="BX118" s="984"/>
      <c r="BY118" s="984"/>
      <c r="BZ118" s="984"/>
      <c r="CA118" s="984">
        <v>16264720</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6704628</v>
      </c>
      <c r="BR119" s="925"/>
      <c r="BS119" s="925"/>
      <c r="BT119" s="925"/>
      <c r="BU119" s="925"/>
      <c r="BV119" s="925">
        <v>6741207</v>
      </c>
      <c r="BW119" s="925"/>
      <c r="BX119" s="925"/>
      <c r="BY119" s="925"/>
      <c r="BZ119" s="925"/>
      <c r="CA119" s="925">
        <v>7173026</v>
      </c>
      <c r="CB119" s="925"/>
      <c r="CC119" s="925"/>
      <c r="CD119" s="925"/>
      <c r="CE119" s="925"/>
      <c r="CF119" s="939">
        <v>190.9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103677</v>
      </c>
      <c r="DH119" s="996"/>
      <c r="DI119" s="996"/>
      <c r="DJ119" s="996"/>
      <c r="DK119" s="997"/>
      <c r="DL119" s="998">
        <v>42906</v>
      </c>
      <c r="DM119" s="996"/>
      <c r="DN119" s="996"/>
      <c r="DO119" s="996"/>
      <c r="DP119" s="997"/>
      <c r="DQ119" s="998">
        <v>32100</v>
      </c>
      <c r="DR119" s="996"/>
      <c r="DS119" s="996"/>
      <c r="DT119" s="996"/>
      <c r="DU119" s="997"/>
      <c r="DV119" s="999">
        <v>0.9</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12981</v>
      </c>
      <c r="BR120" s="918"/>
      <c r="BS120" s="918"/>
      <c r="BT120" s="918"/>
      <c r="BU120" s="918"/>
      <c r="BV120" s="918">
        <v>6341</v>
      </c>
      <c r="BW120" s="918"/>
      <c r="BX120" s="918"/>
      <c r="BY120" s="918"/>
      <c r="BZ120" s="918"/>
      <c r="CA120" s="918" t="s">
        <v>113</v>
      </c>
      <c r="CB120" s="918"/>
      <c r="CC120" s="918"/>
      <c r="CD120" s="918"/>
      <c r="CE120" s="918"/>
      <c r="CF120" s="912" t="s">
        <v>113</v>
      </c>
      <c r="CG120" s="913"/>
      <c r="CH120" s="913"/>
      <c r="CI120" s="913"/>
      <c r="CJ120" s="913"/>
      <c r="CK120" s="1011" t="s">
        <v>439</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4130451</v>
      </c>
      <c r="DH120" s="925"/>
      <c r="DI120" s="925"/>
      <c r="DJ120" s="925"/>
      <c r="DK120" s="925"/>
      <c r="DL120" s="925">
        <v>2733331</v>
      </c>
      <c r="DM120" s="925"/>
      <c r="DN120" s="925"/>
      <c r="DO120" s="925"/>
      <c r="DP120" s="925"/>
      <c r="DQ120" s="925">
        <v>3363685</v>
      </c>
      <c r="DR120" s="925"/>
      <c r="DS120" s="925"/>
      <c r="DT120" s="925"/>
      <c r="DU120" s="925"/>
      <c r="DV120" s="926">
        <v>89.5</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5219</v>
      </c>
      <c r="AB121" s="957"/>
      <c r="AC121" s="957"/>
      <c r="AD121" s="957"/>
      <c r="AE121" s="958"/>
      <c r="AF121" s="959">
        <v>10771</v>
      </c>
      <c r="AG121" s="957"/>
      <c r="AH121" s="957"/>
      <c r="AI121" s="957"/>
      <c r="AJ121" s="958"/>
      <c r="AK121" s="959">
        <v>10806</v>
      </c>
      <c r="AL121" s="957"/>
      <c r="AM121" s="957"/>
      <c r="AN121" s="957"/>
      <c r="AO121" s="958"/>
      <c r="AP121" s="960">
        <v>0.3</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10064644</v>
      </c>
      <c r="BR121" s="984"/>
      <c r="BS121" s="984"/>
      <c r="BT121" s="984"/>
      <c r="BU121" s="984"/>
      <c r="BV121" s="984">
        <v>10635831</v>
      </c>
      <c r="BW121" s="984"/>
      <c r="BX121" s="984"/>
      <c r="BY121" s="984"/>
      <c r="BZ121" s="984"/>
      <c r="CA121" s="984">
        <v>11256493</v>
      </c>
      <c r="CB121" s="984"/>
      <c r="CC121" s="984"/>
      <c r="CD121" s="984"/>
      <c r="CE121" s="984"/>
      <c r="CF121" s="1022">
        <v>299.5</v>
      </c>
      <c r="CG121" s="1023"/>
      <c r="CH121" s="1023"/>
      <c r="CI121" s="1023"/>
      <c r="CJ121" s="1023"/>
      <c r="CK121" s="1014"/>
      <c r="CL121" s="1015"/>
      <c r="CM121" s="1015"/>
      <c r="CN121" s="1015"/>
      <c r="CO121" s="1016"/>
      <c r="CP121" s="1005" t="s">
        <v>442</v>
      </c>
      <c r="CQ121" s="1006"/>
      <c r="CR121" s="1006"/>
      <c r="CS121" s="1006"/>
      <c r="CT121" s="1006"/>
      <c r="CU121" s="1006"/>
      <c r="CV121" s="1006"/>
      <c r="CW121" s="1006"/>
      <c r="CX121" s="1006"/>
      <c r="CY121" s="1006"/>
      <c r="CZ121" s="1006"/>
      <c r="DA121" s="1006"/>
      <c r="DB121" s="1006"/>
      <c r="DC121" s="1006"/>
      <c r="DD121" s="1006"/>
      <c r="DE121" s="1006"/>
      <c r="DF121" s="1007"/>
      <c r="DG121" s="917">
        <v>3325898</v>
      </c>
      <c r="DH121" s="918"/>
      <c r="DI121" s="918"/>
      <c r="DJ121" s="918"/>
      <c r="DK121" s="918"/>
      <c r="DL121" s="918">
        <v>3262370</v>
      </c>
      <c r="DM121" s="918"/>
      <c r="DN121" s="918"/>
      <c r="DO121" s="918"/>
      <c r="DP121" s="918"/>
      <c r="DQ121" s="918">
        <v>3361437</v>
      </c>
      <c r="DR121" s="918"/>
      <c r="DS121" s="918"/>
      <c r="DT121" s="918"/>
      <c r="DU121" s="918"/>
      <c r="DV121" s="919">
        <v>89.4</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16782253</v>
      </c>
      <c r="BR122" s="1033"/>
      <c r="BS122" s="1033"/>
      <c r="BT122" s="1033"/>
      <c r="BU122" s="1033"/>
      <c r="BV122" s="1033">
        <v>17383379</v>
      </c>
      <c r="BW122" s="1033"/>
      <c r="BX122" s="1033"/>
      <c r="BY122" s="1033"/>
      <c r="BZ122" s="1033"/>
      <c r="CA122" s="1033">
        <v>18429519</v>
      </c>
      <c r="CB122" s="1033"/>
      <c r="CC122" s="1033"/>
      <c r="CD122" s="1033"/>
      <c r="CE122" s="1033"/>
      <c r="CF122" s="985"/>
      <c r="CG122" s="986"/>
      <c r="CH122" s="986"/>
      <c r="CI122" s="986"/>
      <c r="CJ122" s="987"/>
      <c r="CK122" s="1014"/>
      <c r="CL122" s="1015"/>
      <c r="CM122" s="1015"/>
      <c r="CN122" s="1015"/>
      <c r="CO122" s="1016"/>
      <c r="CP122" s="1005" t="s">
        <v>444</v>
      </c>
      <c r="CQ122" s="1006"/>
      <c r="CR122" s="1006"/>
      <c r="CS122" s="1006"/>
      <c r="CT122" s="1006"/>
      <c r="CU122" s="1006"/>
      <c r="CV122" s="1006"/>
      <c r="CW122" s="1006"/>
      <c r="CX122" s="1006"/>
      <c r="CY122" s="1006"/>
      <c r="CZ122" s="1006"/>
      <c r="DA122" s="1006"/>
      <c r="DB122" s="1006"/>
      <c r="DC122" s="1006"/>
      <c r="DD122" s="1006"/>
      <c r="DE122" s="1006"/>
      <c r="DF122" s="1007"/>
      <c r="DG122" s="917">
        <v>39520</v>
      </c>
      <c r="DH122" s="918"/>
      <c r="DI122" s="918"/>
      <c r="DJ122" s="918"/>
      <c r="DK122" s="918"/>
      <c r="DL122" s="918">
        <v>38398</v>
      </c>
      <c r="DM122" s="918"/>
      <c r="DN122" s="918"/>
      <c r="DO122" s="918"/>
      <c r="DP122" s="918"/>
      <c r="DQ122" s="918">
        <v>39950</v>
      </c>
      <c r="DR122" s="918"/>
      <c r="DS122" s="918"/>
      <c r="DT122" s="918"/>
      <c r="DU122" s="918"/>
      <c r="DV122" s="919">
        <v>1.1000000000000001</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43037</v>
      </c>
      <c r="AB123" s="957"/>
      <c r="AC123" s="957"/>
      <c r="AD123" s="957"/>
      <c r="AE123" s="958"/>
      <c r="AF123" s="959">
        <v>41354</v>
      </c>
      <c r="AG123" s="957"/>
      <c r="AH123" s="957"/>
      <c r="AI123" s="957"/>
      <c r="AJ123" s="958"/>
      <c r="AK123" s="959">
        <v>41354</v>
      </c>
      <c r="AL123" s="957"/>
      <c r="AM123" s="957"/>
      <c r="AN123" s="957"/>
      <c r="AO123" s="958"/>
      <c r="AP123" s="960">
        <v>1.1000000000000001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49268</v>
      </c>
      <c r="AB126" s="957"/>
      <c r="AC126" s="957"/>
      <c r="AD126" s="957"/>
      <c r="AE126" s="958"/>
      <c r="AF126" s="959">
        <v>50000</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455</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73">
        <v>13334</v>
      </c>
      <c r="AB128" s="1074"/>
      <c r="AC128" s="1074"/>
      <c r="AD128" s="1074"/>
      <c r="AE128" s="1075"/>
      <c r="AF128" s="1076">
        <v>11367</v>
      </c>
      <c r="AG128" s="1074"/>
      <c r="AH128" s="1074"/>
      <c r="AI128" s="1074"/>
      <c r="AJ128" s="1075"/>
      <c r="AK128" s="1076">
        <v>6573</v>
      </c>
      <c r="AL128" s="1074"/>
      <c r="AM128" s="1074"/>
      <c r="AN128" s="1074"/>
      <c r="AO128" s="1075"/>
      <c r="AP128" s="1077"/>
      <c r="AQ128" s="1078"/>
      <c r="AR128" s="1078"/>
      <c r="AS128" s="1078"/>
      <c r="AT128" s="1079"/>
      <c r="AU128" s="235"/>
      <c r="AV128" s="235"/>
      <c r="AW128" s="235"/>
      <c r="AX128" s="1052" t="s">
        <v>459</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4579003</v>
      </c>
      <c r="AB129" s="957"/>
      <c r="AC129" s="957"/>
      <c r="AD129" s="957"/>
      <c r="AE129" s="958"/>
      <c r="AF129" s="959">
        <v>4606986</v>
      </c>
      <c r="AG129" s="957"/>
      <c r="AH129" s="957"/>
      <c r="AI129" s="957"/>
      <c r="AJ129" s="958"/>
      <c r="AK129" s="959">
        <v>4662947</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821979</v>
      </c>
      <c r="AB130" s="957"/>
      <c r="AC130" s="957"/>
      <c r="AD130" s="957"/>
      <c r="AE130" s="958"/>
      <c r="AF130" s="959">
        <v>839716</v>
      </c>
      <c r="AG130" s="957"/>
      <c r="AH130" s="957"/>
      <c r="AI130" s="957"/>
      <c r="AJ130" s="958"/>
      <c r="AK130" s="959">
        <v>904747</v>
      </c>
      <c r="AL130" s="957"/>
      <c r="AM130" s="957"/>
      <c r="AN130" s="957"/>
      <c r="AO130" s="958"/>
      <c r="AP130" s="1061"/>
      <c r="AQ130" s="1062"/>
      <c r="AR130" s="1062"/>
      <c r="AS130" s="1062"/>
      <c r="AT130" s="1063"/>
      <c r="AU130" s="235"/>
      <c r="AV130" s="235"/>
      <c r="AW130" s="235"/>
      <c r="AX130" s="1097" t="s">
        <v>464</v>
      </c>
      <c r="AY130" s="1043"/>
      <c r="AZ130" s="1043"/>
      <c r="BA130" s="1043"/>
      <c r="BB130" s="1043"/>
      <c r="BC130" s="1043"/>
      <c r="BD130" s="1043"/>
      <c r="BE130" s="1044"/>
      <c r="BF130" s="1098" t="s">
        <v>113</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465</v>
      </c>
      <c r="X131" s="1107"/>
      <c r="Y131" s="1107"/>
      <c r="Z131" s="1108"/>
      <c r="AA131" s="995">
        <v>3757024</v>
      </c>
      <c r="AB131" s="996"/>
      <c r="AC131" s="996"/>
      <c r="AD131" s="996"/>
      <c r="AE131" s="997"/>
      <c r="AF131" s="998">
        <v>3767270</v>
      </c>
      <c r="AG131" s="996"/>
      <c r="AH131" s="996"/>
      <c r="AI131" s="996"/>
      <c r="AJ131" s="997"/>
      <c r="AK131" s="998">
        <v>3758200</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1" t="s">
        <v>466</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467</v>
      </c>
      <c r="W132" s="1085"/>
      <c r="X132" s="1085"/>
      <c r="Y132" s="1085"/>
      <c r="Z132" s="1086"/>
      <c r="AA132" s="1087">
        <v>9.7131399750000007</v>
      </c>
      <c r="AB132" s="1088"/>
      <c r="AC132" s="1088"/>
      <c r="AD132" s="1088"/>
      <c r="AE132" s="1089"/>
      <c r="AF132" s="1090">
        <v>10.53948881</v>
      </c>
      <c r="AG132" s="1088"/>
      <c r="AH132" s="1088"/>
      <c r="AI132" s="1088"/>
      <c r="AJ132" s="1089"/>
      <c r="AK132" s="1090">
        <v>7.4650364539999998</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468</v>
      </c>
      <c r="W133" s="1092"/>
      <c r="X133" s="1092"/>
      <c r="Y133" s="1092"/>
      <c r="Z133" s="1093"/>
      <c r="AA133" s="1094">
        <v>11.2</v>
      </c>
      <c r="AB133" s="1095"/>
      <c r="AC133" s="1095"/>
      <c r="AD133" s="1095"/>
      <c r="AE133" s="1096"/>
      <c r="AF133" s="1094">
        <v>9.1999999999999993</v>
      </c>
      <c r="AG133" s="1095"/>
      <c r="AH133" s="1095"/>
      <c r="AI133" s="1095"/>
      <c r="AJ133" s="1096"/>
      <c r="AK133" s="1094">
        <v>9.1999999999999993</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1190505</v>
      </c>
      <c r="L9" s="264">
        <v>89143</v>
      </c>
      <c r="M9" s="265">
        <v>87341</v>
      </c>
      <c r="N9" s="266">
        <v>2.1</v>
      </c>
    </row>
    <row r="10" spans="1:16">
      <c r="A10" s="248"/>
      <c r="B10" s="244"/>
      <c r="C10" s="244"/>
      <c r="D10" s="244"/>
      <c r="E10" s="244"/>
      <c r="F10" s="244"/>
      <c r="G10" s="1117" t="s">
        <v>477</v>
      </c>
      <c r="H10" s="1118"/>
      <c r="I10" s="1118"/>
      <c r="J10" s="1119"/>
      <c r="K10" s="267">
        <v>92988</v>
      </c>
      <c r="L10" s="268">
        <v>6963</v>
      </c>
      <c r="M10" s="269">
        <v>8730</v>
      </c>
      <c r="N10" s="270">
        <v>-20.2</v>
      </c>
    </row>
    <row r="11" spans="1:16" ht="13.5" customHeight="1">
      <c r="A11" s="248"/>
      <c r="B11" s="244"/>
      <c r="C11" s="244"/>
      <c r="D11" s="244"/>
      <c r="E11" s="244"/>
      <c r="F11" s="244"/>
      <c r="G11" s="1117" t="s">
        <v>478</v>
      </c>
      <c r="H11" s="1118"/>
      <c r="I11" s="1118"/>
      <c r="J11" s="1119"/>
      <c r="K11" s="267">
        <v>212852</v>
      </c>
      <c r="L11" s="268">
        <v>15938</v>
      </c>
      <c r="M11" s="269">
        <v>12876</v>
      </c>
      <c r="N11" s="270">
        <v>23.8</v>
      </c>
    </row>
    <row r="12" spans="1:16" ht="13.5" customHeight="1">
      <c r="A12" s="248"/>
      <c r="B12" s="244"/>
      <c r="C12" s="244"/>
      <c r="D12" s="244"/>
      <c r="E12" s="244"/>
      <c r="F12" s="244"/>
      <c r="G12" s="1117" t="s">
        <v>479</v>
      </c>
      <c r="H12" s="1118"/>
      <c r="I12" s="1118"/>
      <c r="J12" s="1119"/>
      <c r="K12" s="267">
        <v>47273</v>
      </c>
      <c r="L12" s="268">
        <v>3540</v>
      </c>
      <c r="M12" s="269">
        <v>1090</v>
      </c>
      <c r="N12" s="270">
        <v>224.8</v>
      </c>
    </row>
    <row r="13" spans="1:16" ht="13.5" customHeight="1">
      <c r="A13" s="248"/>
      <c r="B13" s="244"/>
      <c r="C13" s="244"/>
      <c r="D13" s="244"/>
      <c r="E13" s="244"/>
      <c r="F13" s="244"/>
      <c r="G13" s="1117" t="s">
        <v>480</v>
      </c>
      <c r="H13" s="1118"/>
      <c r="I13" s="1118"/>
      <c r="J13" s="1119"/>
      <c r="K13" s="267" t="s">
        <v>481</v>
      </c>
      <c r="L13" s="268" t="s">
        <v>481</v>
      </c>
      <c r="M13" s="269">
        <v>18</v>
      </c>
      <c r="N13" s="270" t="s">
        <v>481</v>
      </c>
    </row>
    <row r="14" spans="1:16" ht="13.5" customHeight="1">
      <c r="A14" s="248"/>
      <c r="B14" s="244"/>
      <c r="C14" s="244"/>
      <c r="D14" s="244"/>
      <c r="E14" s="244"/>
      <c r="F14" s="244"/>
      <c r="G14" s="1117" t="s">
        <v>482</v>
      </c>
      <c r="H14" s="1118"/>
      <c r="I14" s="1118"/>
      <c r="J14" s="1119"/>
      <c r="K14" s="267">
        <v>58776</v>
      </c>
      <c r="L14" s="268">
        <v>4401</v>
      </c>
      <c r="M14" s="269">
        <v>4293</v>
      </c>
      <c r="N14" s="270">
        <v>2.5</v>
      </c>
    </row>
    <row r="15" spans="1:16" ht="13.5" customHeight="1">
      <c r="A15" s="248"/>
      <c r="B15" s="244"/>
      <c r="C15" s="244"/>
      <c r="D15" s="244"/>
      <c r="E15" s="244"/>
      <c r="F15" s="244"/>
      <c r="G15" s="1117" t="s">
        <v>483</v>
      </c>
      <c r="H15" s="1118"/>
      <c r="I15" s="1118"/>
      <c r="J15" s="1119"/>
      <c r="K15" s="267">
        <v>30727</v>
      </c>
      <c r="L15" s="268">
        <v>2301</v>
      </c>
      <c r="M15" s="269">
        <v>2010</v>
      </c>
      <c r="N15" s="270">
        <v>14.5</v>
      </c>
    </row>
    <row r="16" spans="1:16">
      <c r="A16" s="248"/>
      <c r="B16" s="244"/>
      <c r="C16" s="244"/>
      <c r="D16" s="244"/>
      <c r="E16" s="244"/>
      <c r="F16" s="244"/>
      <c r="G16" s="1120" t="s">
        <v>484</v>
      </c>
      <c r="H16" s="1121"/>
      <c r="I16" s="1121"/>
      <c r="J16" s="1122"/>
      <c r="K16" s="268">
        <v>-149303</v>
      </c>
      <c r="L16" s="268">
        <v>-11180</v>
      </c>
      <c r="M16" s="269">
        <v>-10218</v>
      </c>
      <c r="N16" s="270">
        <v>9.4</v>
      </c>
    </row>
    <row r="17" spans="1:16">
      <c r="A17" s="248"/>
      <c r="B17" s="244"/>
      <c r="C17" s="244"/>
      <c r="D17" s="244"/>
      <c r="E17" s="244"/>
      <c r="F17" s="244"/>
      <c r="G17" s="1120" t="s">
        <v>171</v>
      </c>
      <c r="H17" s="1121"/>
      <c r="I17" s="1121"/>
      <c r="J17" s="1122"/>
      <c r="K17" s="268">
        <v>1483818</v>
      </c>
      <c r="L17" s="268">
        <v>111106</v>
      </c>
      <c r="M17" s="269">
        <v>106139</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11.68</v>
      </c>
      <c r="L21" s="281">
        <v>10.27</v>
      </c>
      <c r="M21" s="282">
        <v>1.41</v>
      </c>
      <c r="N21" s="249"/>
      <c r="O21" s="283"/>
      <c r="P21" s="279"/>
    </row>
    <row r="22" spans="1:16" s="284" customFormat="1">
      <c r="A22" s="279"/>
      <c r="B22" s="249"/>
      <c r="C22" s="249"/>
      <c r="D22" s="249"/>
      <c r="E22" s="249"/>
      <c r="F22" s="249"/>
      <c r="G22" s="1112" t="s">
        <v>490</v>
      </c>
      <c r="H22" s="1113"/>
      <c r="I22" s="1113"/>
      <c r="J22" s="1114"/>
      <c r="K22" s="285">
        <v>94.8</v>
      </c>
      <c r="L22" s="286">
        <v>95.1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646556</v>
      </c>
      <c r="L32" s="294">
        <v>48413</v>
      </c>
      <c r="M32" s="295">
        <v>57922</v>
      </c>
      <c r="N32" s="296">
        <v>-16.399999999999999</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t="s">
        <v>481</v>
      </c>
      <c r="N34" s="296" t="s">
        <v>481</v>
      </c>
    </row>
    <row r="35" spans="1:16" ht="27" customHeight="1">
      <c r="A35" s="248"/>
      <c r="B35" s="244"/>
      <c r="C35" s="244"/>
      <c r="D35" s="244"/>
      <c r="E35" s="244"/>
      <c r="F35" s="244"/>
      <c r="G35" s="1128" t="s">
        <v>497</v>
      </c>
      <c r="H35" s="1129"/>
      <c r="I35" s="1129"/>
      <c r="J35" s="1130"/>
      <c r="K35" s="294">
        <v>448307</v>
      </c>
      <c r="L35" s="294">
        <v>33568</v>
      </c>
      <c r="M35" s="295">
        <v>16698</v>
      </c>
      <c r="N35" s="296">
        <v>101</v>
      </c>
    </row>
    <row r="36" spans="1:16" ht="27" customHeight="1">
      <c r="A36" s="248"/>
      <c r="B36" s="244"/>
      <c r="C36" s="244"/>
      <c r="D36" s="244"/>
      <c r="E36" s="244"/>
      <c r="F36" s="244"/>
      <c r="G36" s="1128" t="s">
        <v>498</v>
      </c>
      <c r="H36" s="1129"/>
      <c r="I36" s="1129"/>
      <c r="J36" s="1130"/>
      <c r="K36" s="294">
        <v>44848</v>
      </c>
      <c r="L36" s="294">
        <v>3358</v>
      </c>
      <c r="M36" s="295">
        <v>4963</v>
      </c>
      <c r="N36" s="296">
        <v>-32.299999999999997</v>
      </c>
    </row>
    <row r="37" spans="1:16" ht="13.5" customHeight="1">
      <c r="A37" s="248"/>
      <c r="B37" s="244"/>
      <c r="C37" s="244"/>
      <c r="D37" s="244"/>
      <c r="E37" s="244"/>
      <c r="F37" s="244"/>
      <c r="G37" s="1128" t="s">
        <v>499</v>
      </c>
      <c r="H37" s="1129"/>
      <c r="I37" s="1129"/>
      <c r="J37" s="1130"/>
      <c r="K37" s="294">
        <v>52160</v>
      </c>
      <c r="L37" s="294">
        <v>3906</v>
      </c>
      <c r="M37" s="295">
        <v>1334</v>
      </c>
      <c r="N37" s="296">
        <v>192.8</v>
      </c>
    </row>
    <row r="38" spans="1:16" ht="27" customHeight="1">
      <c r="A38" s="248"/>
      <c r="B38" s="244"/>
      <c r="C38" s="244"/>
      <c r="D38" s="244"/>
      <c r="E38" s="244"/>
      <c r="F38" s="244"/>
      <c r="G38" s="1131" t="s">
        <v>500</v>
      </c>
      <c r="H38" s="1132"/>
      <c r="I38" s="1132"/>
      <c r="J38" s="1133"/>
      <c r="K38" s="297" t="s">
        <v>481</v>
      </c>
      <c r="L38" s="297" t="s">
        <v>481</v>
      </c>
      <c r="M38" s="298">
        <v>8</v>
      </c>
      <c r="N38" s="299" t="s">
        <v>481</v>
      </c>
      <c r="O38" s="293"/>
    </row>
    <row r="39" spans="1:16">
      <c r="A39" s="248"/>
      <c r="B39" s="244"/>
      <c r="C39" s="244"/>
      <c r="D39" s="244"/>
      <c r="E39" s="244"/>
      <c r="F39" s="244"/>
      <c r="G39" s="1131" t="s">
        <v>501</v>
      </c>
      <c r="H39" s="1132"/>
      <c r="I39" s="1132"/>
      <c r="J39" s="1133"/>
      <c r="K39" s="300">
        <v>-6573</v>
      </c>
      <c r="L39" s="300">
        <v>-492</v>
      </c>
      <c r="M39" s="301">
        <v>-2783</v>
      </c>
      <c r="N39" s="302">
        <v>-82.3</v>
      </c>
      <c r="O39" s="293"/>
    </row>
    <row r="40" spans="1:16" ht="27" customHeight="1">
      <c r="A40" s="248"/>
      <c r="B40" s="244"/>
      <c r="C40" s="244"/>
      <c r="D40" s="244"/>
      <c r="E40" s="244"/>
      <c r="F40" s="244"/>
      <c r="G40" s="1128" t="s">
        <v>502</v>
      </c>
      <c r="H40" s="1129"/>
      <c r="I40" s="1129"/>
      <c r="J40" s="1130"/>
      <c r="K40" s="300">
        <v>-904747</v>
      </c>
      <c r="L40" s="300">
        <v>-67746</v>
      </c>
      <c r="M40" s="301">
        <v>-52415</v>
      </c>
      <c r="N40" s="302">
        <v>29.2</v>
      </c>
      <c r="O40" s="293"/>
    </row>
    <row r="41" spans="1:16">
      <c r="A41" s="248"/>
      <c r="B41" s="244"/>
      <c r="C41" s="244"/>
      <c r="D41" s="244"/>
      <c r="E41" s="244"/>
      <c r="F41" s="244"/>
      <c r="G41" s="1134" t="s">
        <v>281</v>
      </c>
      <c r="H41" s="1135"/>
      <c r="I41" s="1135"/>
      <c r="J41" s="1136"/>
      <c r="K41" s="294">
        <v>280551</v>
      </c>
      <c r="L41" s="300">
        <v>21007</v>
      </c>
      <c r="M41" s="301">
        <v>25727</v>
      </c>
      <c r="N41" s="302">
        <v>-18.3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1268233</v>
      </c>
      <c r="J51" s="320">
        <v>89099</v>
      </c>
      <c r="K51" s="321">
        <v>21.3</v>
      </c>
      <c r="L51" s="322">
        <v>70254</v>
      </c>
      <c r="M51" s="323">
        <v>32.700000000000003</v>
      </c>
      <c r="N51" s="324">
        <v>-11.4</v>
      </c>
    </row>
    <row r="52" spans="1:14">
      <c r="A52" s="248"/>
      <c r="B52" s="244"/>
      <c r="C52" s="244"/>
      <c r="D52" s="244"/>
      <c r="E52" s="244"/>
      <c r="F52" s="244"/>
      <c r="G52" s="325"/>
      <c r="H52" s="326" t="s">
        <v>513</v>
      </c>
      <c r="I52" s="327">
        <v>782557</v>
      </c>
      <c r="J52" s="328">
        <v>54978</v>
      </c>
      <c r="K52" s="329">
        <v>-1.7</v>
      </c>
      <c r="L52" s="330">
        <v>41764</v>
      </c>
      <c r="M52" s="331">
        <v>46.6</v>
      </c>
      <c r="N52" s="332">
        <v>-48.3</v>
      </c>
    </row>
    <row r="53" spans="1:14">
      <c r="A53" s="248"/>
      <c r="B53" s="244"/>
      <c r="C53" s="244"/>
      <c r="D53" s="244"/>
      <c r="E53" s="244"/>
      <c r="F53" s="244"/>
      <c r="G53" s="310" t="s">
        <v>514</v>
      </c>
      <c r="H53" s="311"/>
      <c r="I53" s="319">
        <v>1053798</v>
      </c>
      <c r="J53" s="320">
        <v>75536</v>
      </c>
      <c r="K53" s="321">
        <v>-15.2</v>
      </c>
      <c r="L53" s="322">
        <v>89245</v>
      </c>
      <c r="M53" s="323">
        <v>27</v>
      </c>
      <c r="N53" s="324">
        <v>-42.2</v>
      </c>
    </row>
    <row r="54" spans="1:14">
      <c r="A54" s="248"/>
      <c r="B54" s="244"/>
      <c r="C54" s="244"/>
      <c r="D54" s="244"/>
      <c r="E54" s="244"/>
      <c r="F54" s="244"/>
      <c r="G54" s="325"/>
      <c r="H54" s="326" t="s">
        <v>513</v>
      </c>
      <c r="I54" s="327">
        <v>361050</v>
      </c>
      <c r="J54" s="328">
        <v>25880</v>
      </c>
      <c r="K54" s="329">
        <v>-52.9</v>
      </c>
      <c r="L54" s="330">
        <v>42966</v>
      </c>
      <c r="M54" s="331">
        <v>2.9</v>
      </c>
      <c r="N54" s="332">
        <v>-55.8</v>
      </c>
    </row>
    <row r="55" spans="1:14">
      <c r="A55" s="248"/>
      <c r="B55" s="244"/>
      <c r="C55" s="244"/>
      <c r="D55" s="244"/>
      <c r="E55" s="244"/>
      <c r="F55" s="244"/>
      <c r="G55" s="310" t="s">
        <v>515</v>
      </c>
      <c r="H55" s="311"/>
      <c r="I55" s="319">
        <v>1476393</v>
      </c>
      <c r="J55" s="320">
        <v>107782</v>
      </c>
      <c r="K55" s="321">
        <v>42.7</v>
      </c>
      <c r="L55" s="322">
        <v>70897</v>
      </c>
      <c r="M55" s="323">
        <v>-20.6</v>
      </c>
      <c r="N55" s="324">
        <v>63.3</v>
      </c>
    </row>
    <row r="56" spans="1:14">
      <c r="A56" s="248"/>
      <c r="B56" s="244"/>
      <c r="C56" s="244"/>
      <c r="D56" s="244"/>
      <c r="E56" s="244"/>
      <c r="F56" s="244"/>
      <c r="G56" s="325"/>
      <c r="H56" s="326" t="s">
        <v>513</v>
      </c>
      <c r="I56" s="327">
        <v>625685</v>
      </c>
      <c r="J56" s="328">
        <v>45677</v>
      </c>
      <c r="K56" s="329">
        <v>76.5</v>
      </c>
      <c r="L56" s="330">
        <v>39878</v>
      </c>
      <c r="M56" s="331">
        <v>-7.2</v>
      </c>
      <c r="N56" s="332">
        <v>83.7</v>
      </c>
    </row>
    <row r="57" spans="1:14">
      <c r="A57" s="248"/>
      <c r="B57" s="244"/>
      <c r="C57" s="244"/>
      <c r="D57" s="244"/>
      <c r="E57" s="244"/>
      <c r="F57" s="244"/>
      <c r="G57" s="310" t="s">
        <v>516</v>
      </c>
      <c r="H57" s="311"/>
      <c r="I57" s="319">
        <v>824481</v>
      </c>
      <c r="J57" s="320">
        <v>60789</v>
      </c>
      <c r="K57" s="321">
        <v>-43.6</v>
      </c>
      <c r="L57" s="322">
        <v>66496</v>
      </c>
      <c r="M57" s="323">
        <v>-6.2</v>
      </c>
      <c r="N57" s="324">
        <v>-37.4</v>
      </c>
    </row>
    <row r="58" spans="1:14">
      <c r="A58" s="248"/>
      <c r="B58" s="244"/>
      <c r="C58" s="244"/>
      <c r="D58" s="244"/>
      <c r="E58" s="244"/>
      <c r="F58" s="244"/>
      <c r="G58" s="325"/>
      <c r="H58" s="326" t="s">
        <v>513</v>
      </c>
      <c r="I58" s="327">
        <v>625391</v>
      </c>
      <c r="J58" s="328">
        <v>46110</v>
      </c>
      <c r="K58" s="329">
        <v>0.9</v>
      </c>
      <c r="L58" s="330">
        <v>36530</v>
      </c>
      <c r="M58" s="331">
        <v>-8.4</v>
      </c>
      <c r="N58" s="332">
        <v>9.3000000000000007</v>
      </c>
    </row>
    <row r="59" spans="1:14">
      <c r="A59" s="248"/>
      <c r="B59" s="244"/>
      <c r="C59" s="244"/>
      <c r="D59" s="244"/>
      <c r="E59" s="244"/>
      <c r="F59" s="244"/>
      <c r="G59" s="310" t="s">
        <v>517</v>
      </c>
      <c r="H59" s="311"/>
      <c r="I59" s="319">
        <v>1662987</v>
      </c>
      <c r="J59" s="320">
        <v>124522</v>
      </c>
      <c r="K59" s="321">
        <v>104.8</v>
      </c>
      <c r="L59" s="322">
        <v>82748</v>
      </c>
      <c r="M59" s="323">
        <v>24.4</v>
      </c>
      <c r="N59" s="324">
        <v>80.400000000000006</v>
      </c>
    </row>
    <row r="60" spans="1:14">
      <c r="A60" s="248"/>
      <c r="B60" s="244"/>
      <c r="C60" s="244"/>
      <c r="D60" s="244"/>
      <c r="E60" s="244"/>
      <c r="F60" s="244"/>
      <c r="G60" s="325"/>
      <c r="H60" s="326" t="s">
        <v>513</v>
      </c>
      <c r="I60" s="333">
        <v>1336257</v>
      </c>
      <c r="J60" s="328">
        <v>100057</v>
      </c>
      <c r="K60" s="329">
        <v>117</v>
      </c>
      <c r="L60" s="330">
        <v>44732</v>
      </c>
      <c r="M60" s="331">
        <v>22.5</v>
      </c>
      <c r="N60" s="332">
        <v>94.5</v>
      </c>
    </row>
    <row r="61" spans="1:14">
      <c r="A61" s="248"/>
      <c r="B61" s="244"/>
      <c r="C61" s="244"/>
      <c r="D61" s="244"/>
      <c r="E61" s="244"/>
      <c r="F61" s="244"/>
      <c r="G61" s="310" t="s">
        <v>518</v>
      </c>
      <c r="H61" s="334"/>
      <c r="I61" s="335">
        <v>1257178</v>
      </c>
      <c r="J61" s="336">
        <v>91546</v>
      </c>
      <c r="K61" s="337">
        <v>22</v>
      </c>
      <c r="L61" s="338">
        <v>75928</v>
      </c>
      <c r="M61" s="339">
        <v>11.5</v>
      </c>
      <c r="N61" s="324">
        <v>10.5</v>
      </c>
    </row>
    <row r="62" spans="1:14">
      <c r="A62" s="248"/>
      <c r="B62" s="244"/>
      <c r="C62" s="244"/>
      <c r="D62" s="244"/>
      <c r="E62" s="244"/>
      <c r="F62" s="244"/>
      <c r="G62" s="325"/>
      <c r="H62" s="326" t="s">
        <v>513</v>
      </c>
      <c r="I62" s="327">
        <v>746188</v>
      </c>
      <c r="J62" s="328">
        <v>54540</v>
      </c>
      <c r="K62" s="329">
        <v>28</v>
      </c>
      <c r="L62" s="330">
        <v>41174</v>
      </c>
      <c r="M62" s="331">
        <v>11.3</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28.67</v>
      </c>
      <c r="G47" s="12">
        <v>35.159999999999997</v>
      </c>
      <c r="H47" s="12">
        <v>47.04</v>
      </c>
      <c r="I47" s="12">
        <v>43.99</v>
      </c>
      <c r="J47" s="13">
        <v>48.08</v>
      </c>
    </row>
    <row r="48" spans="2:10" ht="57.75" customHeight="1">
      <c r="B48" s="14"/>
      <c r="C48" s="1139" t="s">
        <v>4</v>
      </c>
      <c r="D48" s="1139"/>
      <c r="E48" s="1140"/>
      <c r="F48" s="15">
        <v>9.2200000000000006</v>
      </c>
      <c r="G48" s="16">
        <v>9.18</v>
      </c>
      <c r="H48" s="16">
        <v>8.3699999999999992</v>
      </c>
      <c r="I48" s="16">
        <v>9.9600000000000009</v>
      </c>
      <c r="J48" s="17">
        <v>10.93</v>
      </c>
    </row>
    <row r="49" spans="2:10" ht="57.75" customHeight="1" thickBot="1">
      <c r="B49" s="18"/>
      <c r="C49" s="1141" t="s">
        <v>5</v>
      </c>
      <c r="D49" s="1141"/>
      <c r="E49" s="1142"/>
      <c r="F49" s="19">
        <v>3.52</v>
      </c>
      <c r="G49" s="20">
        <v>8.5299999999999994</v>
      </c>
      <c r="H49" s="20">
        <v>9.24</v>
      </c>
      <c r="I49" s="20" t="s">
        <v>525</v>
      </c>
      <c r="J49" s="21">
        <v>5.7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15.89</v>
      </c>
      <c r="G34" s="33">
        <v>10.09</v>
      </c>
      <c r="H34" s="33">
        <v>7.55</v>
      </c>
      <c r="I34" s="33">
        <v>11.74</v>
      </c>
      <c r="J34" s="34">
        <v>13.97</v>
      </c>
      <c r="K34" s="22"/>
      <c r="L34" s="22"/>
      <c r="M34" s="22"/>
      <c r="N34" s="22"/>
      <c r="O34" s="22"/>
      <c r="P34" s="22"/>
    </row>
    <row r="35" spans="1:16" ht="39" customHeight="1">
      <c r="A35" s="22"/>
      <c r="B35" s="35"/>
      <c r="C35" s="1143" t="s">
        <v>527</v>
      </c>
      <c r="D35" s="1144"/>
      <c r="E35" s="1145"/>
      <c r="F35" s="36">
        <v>0.47</v>
      </c>
      <c r="G35" s="37">
        <v>9.18</v>
      </c>
      <c r="H35" s="37">
        <v>8.3699999999999992</v>
      </c>
      <c r="I35" s="37">
        <v>9.9600000000000009</v>
      </c>
      <c r="J35" s="38">
        <v>10.81</v>
      </c>
      <c r="K35" s="22"/>
      <c r="L35" s="22"/>
      <c r="M35" s="22"/>
      <c r="N35" s="22"/>
      <c r="O35" s="22"/>
      <c r="P35" s="22"/>
    </row>
    <row r="36" spans="1:16" ht="39" customHeight="1">
      <c r="A36" s="22"/>
      <c r="B36" s="35"/>
      <c r="C36" s="1143" t="s">
        <v>528</v>
      </c>
      <c r="D36" s="1144"/>
      <c r="E36" s="1145"/>
      <c r="F36" s="36">
        <v>2.11</v>
      </c>
      <c r="G36" s="37">
        <v>2.21</v>
      </c>
      <c r="H36" s="37">
        <v>0.56000000000000005</v>
      </c>
      <c r="I36" s="37">
        <v>0.81</v>
      </c>
      <c r="J36" s="38">
        <v>0.98</v>
      </c>
      <c r="K36" s="22"/>
      <c r="L36" s="22"/>
      <c r="M36" s="22"/>
      <c r="N36" s="22"/>
      <c r="O36" s="22"/>
      <c r="P36" s="22"/>
    </row>
    <row r="37" spans="1:16" ht="39" customHeight="1">
      <c r="A37" s="22"/>
      <c r="B37" s="35"/>
      <c r="C37" s="1143" t="s">
        <v>529</v>
      </c>
      <c r="D37" s="1144"/>
      <c r="E37" s="1145"/>
      <c r="F37" s="36">
        <v>0.79</v>
      </c>
      <c r="G37" s="37">
        <v>0.78</v>
      </c>
      <c r="H37" s="37">
        <v>0.78</v>
      </c>
      <c r="I37" s="37">
        <v>0.79</v>
      </c>
      <c r="J37" s="38">
        <v>0.67</v>
      </c>
      <c r="K37" s="22"/>
      <c r="L37" s="22"/>
      <c r="M37" s="22"/>
      <c r="N37" s="22"/>
      <c r="O37" s="22"/>
      <c r="P37" s="22"/>
    </row>
    <row r="38" spans="1:16" ht="39" customHeight="1">
      <c r="A38" s="22"/>
      <c r="B38" s="35"/>
      <c r="C38" s="1143" t="s">
        <v>530</v>
      </c>
      <c r="D38" s="1144"/>
      <c r="E38" s="1145"/>
      <c r="F38" s="36">
        <v>0.09</v>
      </c>
      <c r="G38" s="37">
        <v>7.0000000000000007E-2</v>
      </c>
      <c r="H38" s="37">
        <v>0.06</v>
      </c>
      <c r="I38" s="37">
        <v>0.1</v>
      </c>
      <c r="J38" s="38">
        <v>0.17</v>
      </c>
      <c r="K38" s="22"/>
      <c r="L38" s="22"/>
      <c r="M38" s="22"/>
      <c r="N38" s="22"/>
      <c r="O38" s="22"/>
      <c r="P38" s="22"/>
    </row>
    <row r="39" spans="1:16" ht="39" customHeight="1">
      <c r="A39" s="22"/>
      <c r="B39" s="35"/>
      <c r="C39" s="1143" t="s">
        <v>531</v>
      </c>
      <c r="D39" s="1144"/>
      <c r="E39" s="1145"/>
      <c r="F39" s="36">
        <v>0</v>
      </c>
      <c r="G39" s="37">
        <v>0.02</v>
      </c>
      <c r="H39" s="37">
        <v>0.01</v>
      </c>
      <c r="I39" s="37">
        <v>0.08</v>
      </c>
      <c r="J39" s="38">
        <v>0</v>
      </c>
      <c r="K39" s="22"/>
      <c r="L39" s="22"/>
      <c r="M39" s="22"/>
      <c r="N39" s="22"/>
      <c r="O39" s="22"/>
      <c r="P39" s="22"/>
    </row>
    <row r="40" spans="1:16" ht="39" customHeight="1">
      <c r="A40" s="22"/>
      <c r="B40" s="35"/>
      <c r="C40" s="1143" t="s">
        <v>532</v>
      </c>
      <c r="D40" s="1144"/>
      <c r="E40" s="1145"/>
      <c r="F40" s="36">
        <v>0</v>
      </c>
      <c r="G40" s="37">
        <v>0</v>
      </c>
      <c r="H40" s="37">
        <v>0</v>
      </c>
      <c r="I40" s="37">
        <v>0</v>
      </c>
      <c r="J40" s="38">
        <v>0</v>
      </c>
      <c r="K40" s="22"/>
      <c r="L40" s="22"/>
      <c r="M40" s="22"/>
      <c r="N40" s="22"/>
      <c r="O40" s="22"/>
      <c r="P40" s="22"/>
    </row>
    <row r="41" spans="1:16" ht="39" customHeight="1">
      <c r="A41" s="22"/>
      <c r="B41" s="35"/>
      <c r="C41" s="1143" t="s">
        <v>533</v>
      </c>
      <c r="D41" s="1144"/>
      <c r="E41" s="1145"/>
      <c r="F41" s="36">
        <v>0</v>
      </c>
      <c r="G41" s="37">
        <v>0</v>
      </c>
      <c r="H41" s="37">
        <v>0</v>
      </c>
      <c r="I41" s="37">
        <v>0</v>
      </c>
      <c r="J41" s="38">
        <v>0</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878</v>
      </c>
      <c r="L45" s="60">
        <v>649</v>
      </c>
      <c r="M45" s="60">
        <v>654</v>
      </c>
      <c r="N45" s="60">
        <v>621</v>
      </c>
      <c r="O45" s="61">
        <v>647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365</v>
      </c>
      <c r="L48" s="64">
        <v>309</v>
      </c>
      <c r="M48" s="64">
        <v>307</v>
      </c>
      <c r="N48" s="64">
        <v>413</v>
      </c>
      <c r="O48" s="65">
        <v>448</v>
      </c>
      <c r="P48" s="48"/>
      <c r="Q48" s="48"/>
      <c r="R48" s="48"/>
      <c r="S48" s="48"/>
      <c r="T48" s="48"/>
      <c r="U48" s="48"/>
    </row>
    <row r="49" spans="1:21" ht="30.75" customHeight="1">
      <c r="A49" s="48"/>
      <c r="B49" s="1161"/>
      <c r="C49" s="1162"/>
      <c r="D49" s="62"/>
      <c r="E49" s="1153" t="s">
        <v>16</v>
      </c>
      <c r="F49" s="1153"/>
      <c r="G49" s="1153"/>
      <c r="H49" s="1153"/>
      <c r="I49" s="1153"/>
      <c r="J49" s="1154"/>
      <c r="K49" s="63">
        <v>158</v>
      </c>
      <c r="L49" s="64">
        <v>143</v>
      </c>
      <c r="M49" s="64">
        <v>144</v>
      </c>
      <c r="N49" s="64">
        <v>112</v>
      </c>
      <c r="O49" s="65">
        <v>45</v>
      </c>
      <c r="P49" s="48"/>
      <c r="Q49" s="48"/>
      <c r="R49" s="48"/>
      <c r="S49" s="48"/>
      <c r="T49" s="48"/>
      <c r="U49" s="48"/>
    </row>
    <row r="50" spans="1:21" ht="30.75" customHeight="1">
      <c r="A50" s="48"/>
      <c r="B50" s="1161"/>
      <c r="C50" s="1162"/>
      <c r="D50" s="62"/>
      <c r="E50" s="1153" t="s">
        <v>17</v>
      </c>
      <c r="F50" s="1153"/>
      <c r="G50" s="1153"/>
      <c r="H50" s="1153"/>
      <c r="I50" s="1153"/>
      <c r="J50" s="1154"/>
      <c r="K50" s="63">
        <v>81</v>
      </c>
      <c r="L50" s="64">
        <v>110</v>
      </c>
      <c r="M50" s="64">
        <v>98</v>
      </c>
      <c r="N50" s="64">
        <v>102</v>
      </c>
      <c r="O50" s="65">
        <v>52</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882</v>
      </c>
      <c r="L52" s="64">
        <v>923</v>
      </c>
      <c r="M52" s="64">
        <v>834</v>
      </c>
      <c r="N52" s="64">
        <v>850</v>
      </c>
      <c r="O52" s="65">
        <v>912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600</v>
      </c>
      <c r="L53" s="69">
        <v>288</v>
      </c>
      <c r="M53" s="69">
        <v>369</v>
      </c>
      <c r="N53" s="69">
        <v>398</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2015-04-17T14:19:43Z</cp:lastPrinted>
  <dcterms:created xsi:type="dcterms:W3CDTF">2015-02-17T06:42:31Z</dcterms:created>
  <dcterms:modified xsi:type="dcterms:W3CDTF">2015-05-08T06:24:18Z</dcterms:modified>
</cp:coreProperties>
</file>