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9810" yWindow="60" windowWidth="10545"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c r="AP63" i="11"/>
  <c r="BG37" i="9" l="1"/>
  <c r="BG36" i="9"/>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C36" i="9"/>
  <c r="CO35" i="9"/>
  <c r="C35" i="9"/>
  <c r="CO34" i="9"/>
  <c r="C34" i="9"/>
  <c r="U34" i="9" l="1"/>
  <c r="U35" i="9" s="1"/>
  <c r="U36"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W34" i="9" s="1"/>
  <c r="BW35" i="9" s="1"/>
  <c r="BW36" i="9" s="1"/>
  <c r="BW37" i="9" s="1"/>
  <c r="BW38" i="9" s="1"/>
  <c r="BW39" i="9" s="1"/>
  <c r="BW40" i="9" s="1"/>
  <c r="BW41" i="9" s="1"/>
</calcChain>
</file>

<file path=xl/sharedStrings.xml><?xml version="1.0" encoding="utf-8"?>
<sst xmlns="http://schemas.openxmlformats.org/spreadsheetml/2006/main" count="945" uniqueCount="554">
  <si>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</si>
  <si>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</si>
  <si>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</si>
  <si>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</si>
  <si>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</si>
  <si>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</si>
  <si>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</si>
  <si>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</si>
  <si>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</si>
  <si>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</si>
  <si>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</si>
  <si>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</si>
  <si>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</si>
  <si>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</si>
  <si>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</si>
  <si>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</si>
  <si>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</si>
  <si>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</si>
  <si>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</si>
  <si>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</si>
  <si>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</si>
  <si>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</si>
  <si>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</si>
  <si>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</si>
  <si>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</si>
  <si>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</si>
  <si>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</si>
  <si>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</si>
  <si>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</si>
  <si>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</si>
  <si>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</si>
  <si>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</si>
  <si>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</si>
  <si>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</si>
  <si>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</si>
  <si>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</si>
  <si>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</si>
  <si>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</si>
  <si>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</si>
  <si>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</si>
  <si>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</si>
  <si>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</si>
  <si>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</si>
  <si>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</si>
  <si>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</si>
  <si>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</si>
  <si>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</si>
  <si>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</si>
  <si>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</si>
  <si>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</si>
  <si>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</si>
  <si>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</si>
  <si>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</si>
  <si>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</si>
  <si>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</si>
  <si>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</si>
  <si>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</si>
  <si>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</si>
  <si>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</si>
  <si>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</si>
  <si>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</si>
  <si>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</si>
  <si>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</si>
  <si>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</si>
  <si>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</si>
  <si>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</si>
  <si>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</si>
  <si>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富山県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</si>
  <si>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</si>
  <si>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</si>
  <si>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</si>
  <si>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</si>
  <si>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</si>
  <si>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</si>
  <si>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</si>
  <si>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</si>
  <si>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</si>
  <si>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</si>
  <si>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</si>
  <si>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</si>
  <si>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</si>
  <si>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</si>
  <si>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黒部市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</si>
  <si>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</si>
  <si>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</si>
  <si>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</si>
  <si>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</si>
  <si>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</si>
  <si>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</si>
  <si>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</si>
  <si>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</si>
  <si>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</si>
  <si>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</si>
  <si>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</si>
  <si>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</si>
  <si>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</si>
  <si>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</si>
  <si>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</si>
  <si>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</si>
  <si>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</si>
  <si>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</si>
  <si>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</si>
  <si>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</si>
  <si>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</si>
  <si>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</si>
  <si>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</si>
  <si>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</si>
  <si>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</si>
  <si>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</si>
  <si>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</si>
  <si>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</si>
  <si>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</si>
  <si>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</si>
  <si>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</si>
  <si>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</si>
  <si>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</si>
  <si>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</si>
  <si>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</si>
  <si>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</si>
  <si>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</si>
  <si>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</si>
  <si>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</si>
  <si>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</si>
  <si>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</si>
  <si>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</si>
  <si>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</si>
  <si>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</si>
  <si>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</si>
  <si>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</si>
  <si>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</si>
  <si>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</si>
  <si>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</si>
  <si>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</si>
  <si>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</si>
  <si>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</si>
  <si>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</si>
  <si>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</si>
  <si>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</si>
  <si>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</si>
  <si>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</si>
  <si>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</si>
  <si>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</si>
  <si>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</si>
  <si>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</si>
  <si>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</si>
  <si>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</si>
  <si>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</si>
  <si>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</si>
  <si>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</si>
  <si>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</si>
  <si>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</si>
  <si>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</si>
  <si>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</si>
  <si>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</si>
  <si>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</si>
  <si>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</si>
  <si>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</si>
  <si>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</si>
  <si>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</si>
  <si>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</si>
  <si>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</si>
  <si>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</si>
  <si>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</si>
  <si>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</si>
  <si>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</si>
  <si>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</si>
  <si>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</si>
  <si>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</si>
  <si>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</si>
  <si>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</si>
  <si>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</si>
  <si>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</si>
  <si>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</si>
  <si>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</si>
  <si>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</si>
  <si>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</si>
  <si>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</si>
  <si>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</si>
  <si>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</si>
  <si>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</si>
  <si>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</si>
  <si>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</si>
  <si>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</si>
  <si>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</si>
  <si>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</si>
  <si>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</si>
  <si>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</si>
  <si>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</si>
  <si>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</si>
  <si>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</si>
  <si>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</si>
  <si>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</si>
  <si>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</si>
  <si>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</si>
  <si>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</si>
  <si>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富山県黒部市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</si>
  <si>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</si>
  <si>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</si>
  <si>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</si>
  <si>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</si>
  <si>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</si>
  <si>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</si>
  <si>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</si>
  <si>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</si>
  <si>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</si>
  <si>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</si>
  <si>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</si>
  <si>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</si>
  <si>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</si>
  <si>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</si>
  <si>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</si>
  <si>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</si>
  <si>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</si>
  <si>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</si>
  <si>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</si>
  <si>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</si>
  <si>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</si>
  <si>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</si>
  <si>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</si>
  <si>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</si>
  <si>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</si>
  <si>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</si>
  <si>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</si>
  <si>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</si>
  <si>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</si>
  <si>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</si>
  <si>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</si>
  <si>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</si>
  <si>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</si>
  <si>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</si>
  <si>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</si>
  <si>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</si>
  <si>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</si>
  <si>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</si>
  <si>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</si>
  <si>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</si>
  <si>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</si>
  <si>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</si>
  <si>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</si>
  <si>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</si>
  <si>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</si>
  <si>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</si>
  <si>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</si>
  <si>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</si>
  <si>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</si>
  <si>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</si>
  <si>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</si>
  <si>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</si>
  <si>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</si>
  <si>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</si>
  <si>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</si>
  <si>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</si>
  <si>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</si>
  <si>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</si>
  <si>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</si>
  <si>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</si>
  <si>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</si>
  <si>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</si>
  <si>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</si>
  <si>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</si>
  <si>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</si>
  <si>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</si>
  <si>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</si>
  <si>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</si>
  <si>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</si>
  <si>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</si>
  <si>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</si>
  <si>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</si>
  <si>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</si>
  <si>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</si>
  <si>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</si>
  <si>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</si>
  <si>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</si>
  <si>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</si>
  <si>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</si>
  <si>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</si>
  <si>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</si>
  <si>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</si>
  <si>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</si>
  <si>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</si>
  <si>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</si>
  <si>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</si>
  <si>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</si>
  <si>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</si>
  <si>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</si>
  <si>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</si>
  <si>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</si>
  <si>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</si>
  <si>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</si>
  <si>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</si>
  <si>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</si>
  <si>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</si>
  <si>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</si>
  <si>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</si>
  <si>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</si>
  <si>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</si>
  <si>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</si>
  <si>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</si>
  <si>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</si>
  <si>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</si>
  <si>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</si>
  <si>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</si>
  <si>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</si>
  <si>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</si>
  <si>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</si>
  <si>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</si>
  <si>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</si>
  <si>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</si>
  <si>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</si>
  <si>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</si>
  <si>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</si>
  <si>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</si>
  <si>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</si>
  <si>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</si>
  <si>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</si>
  <si>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</si>
  <si>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</si>
  <si>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</si>
  <si>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</si>
  <si>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</si>
  <si>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</si>
  <si>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</si>
  <si>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</si>
  <si>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</si>
  <si>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</si>
  <si>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</si>
  <si>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</si>
  <si>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</si>
  <si>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</si>
  <si>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</si>
  <si>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</si>
  <si>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</si>
  <si>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</si>
  <si>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</si>
  <si>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</si>
  <si>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</si>
  <si>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</si>
  <si>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</si>
  <si>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</si>
  <si>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</si>
  <si>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</si>
  <si>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</si>
  <si>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</si>
  <si>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</si>
  <si>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</si>
  <si>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富山県黒部市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</si>
  <si>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</si>
  <si>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</si>
  <si>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</si>
  <si>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</si>
  <si>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</si>
  <si>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</si>
  <si>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</si>
  <si>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</si>
  <si>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</si>
  <si>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</si>
  <si>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</si>
  <si>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</si>
  <si>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</si>
  <si>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</si>
  <si>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</si>
  <si>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</si>
  <si>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</si>
  <si>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</si>
  <si>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</si>
  <si>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</si>
  <si>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</si>
  <si>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</si>
  <si>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</si>
  <si>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</si>
  <si>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</si>
  <si>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</si>
  <si>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</si>
  <si>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</si>
  <si>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</si>
  <si>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</si>
  <si>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</si>
  <si>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</si>
  <si>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</si>
  <si>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</si>
  <si>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</si>
  <si>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後期高齢者医療事業</t>
    <phoneticPr fontId="5"/>
  </si>
  <si>
    <t>診療所事業</t>
    <phoneticPr fontId="5"/>
  </si>
  <si>
    <t>病院事業会計</t>
    <phoneticPr fontId="5"/>
  </si>
  <si>
    <t>法適用企業</t>
    <phoneticPr fontId="5"/>
  </si>
  <si>
    <t>水道事業会計</t>
    <phoneticPr fontId="5"/>
  </si>
  <si>
    <t>下水道事業会計</t>
    <phoneticPr fontId="5"/>
  </si>
  <si>
    <t>簡易水道事業特別会計</t>
    <phoneticPr fontId="5"/>
  </si>
  <si>
    <t>法非適用企業</t>
    <phoneticPr fontId="5"/>
  </si>
  <si>
    <t>新川広域圏老人保養センター事業特別会計</t>
    <phoneticPr fontId="5"/>
  </si>
  <si>
    <t>発電事業特別会計</t>
    <phoneticPr fontId="5"/>
  </si>
  <si>
    <t>牧場事業特別会計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</si>
  <si>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</si>
  <si>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</si>
  <si>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</si>
  <si>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</si>
  <si>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</si>
  <si>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</si>
  <si>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</si>
  <si>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</si>
  <si>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</si>
  <si>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</si>
  <si>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</si>
  <si>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</si>
  <si>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</si>
  <si>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</si>
  <si>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</si>
  <si>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</si>
  <si>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</si>
  <si>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</si>
  <si>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</si>
  <si>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</si>
  <si>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</si>
  <si>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</si>
  <si>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</si>
  <si>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</si>
  <si>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</si>
  <si>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</si>
  <si>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</si>
  <si>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</si>
  <si>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</si>
  <si>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</si>
  <si>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</si>
  <si>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</si>
  <si>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</si>
  <si>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</si>
  <si>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</si>
  <si>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</si>
  <si>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</si>
  <si>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</si>
  <si>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</si>
  <si>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</si>
  <si>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</si>
  <si>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</si>
  <si>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</si>
  <si>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</si>
  <si>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</si>
  <si>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</si>
  <si>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</si>
  <si>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</si>
  <si>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</si>
  <si>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</si>
  <si>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</si>
  <si>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</si>
  <si>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</si>
  <si>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</si>
  <si>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</si>
  <si>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</si>
  <si>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</si>
  <si>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</si>
  <si>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</si>
  <si>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</si>
  <si>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地域開発事業特別会計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</si>
  <si>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</si>
  <si>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</si>
  <si>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</si>
  <si>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</si>
  <si>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</si>
  <si>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</si>
  <si>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</si>
  <si>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</si>
  <si>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</si>
  <si>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</si>
  <si>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</si>
  <si>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</si>
  <si>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</si>
  <si>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</si>
  <si>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</si>
  <si>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</si>
  <si>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</si>
  <si>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</si>
  <si>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</si>
  <si>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</si>
  <si>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</si>
  <si>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</si>
  <si>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</si>
  <si>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</si>
  <si>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</si>
  <si>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</si>
  <si>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</si>
  <si>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</si>
  <si>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</si>
  <si>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</si>
  <si>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</si>
  <si>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</si>
  <si>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</si>
  <si>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</si>
  <si>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</si>
  <si>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</si>
  <si>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</si>
  <si>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t>
  </si>
  <si>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</si>
  <si>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</si>
  <si>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</si>
  <si>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</si>
  <si>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</si>
  <si>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</si>
  <si>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</si>
  <si>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</si>
  <si>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</si>
  <si>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</si>
  <si>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</si>
  <si>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</si>
  <si>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</si>
  <si>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</si>
  <si>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</si>
  <si>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</si>
  <si>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</si>
  <si>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</si>
  <si>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</si>
  <si>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</si>
  <si>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</si>
  <si>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</si>
  <si>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</si>
  <si>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</si>
  <si>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</si>
  <si>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</si>
  <si>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</si>
  <si>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</si>
  <si>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</si>
  <si>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</si>
  <si>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</si>
  <si>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</si>
  <si>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</si>
  <si>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</si>
  <si>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</si>
  <si>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</si>
  <si>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</si>
  <si>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</si>
  <si>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</si>
  <si>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</si>
  <si>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</si>
  <si>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</si>
  <si>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1.22</t>
  </si>
  <si>
    <t>▲ 1.60</t>
  </si>
  <si>
    <t>病院事業会計</t>
  </si>
  <si>
    <t>一般会計</t>
  </si>
  <si>
    <t>下水道事業会計</t>
  </si>
  <si>
    <t>国民健康保険事業</t>
  </si>
  <si>
    <t>水道事業会計</t>
  </si>
  <si>
    <t>牧場事業特別会計</t>
  </si>
  <si>
    <t>後期高齢者医療事業</t>
  </si>
  <si>
    <t>診療所事業</t>
  </si>
  <si>
    <t>その他会計（赤字）</t>
  </si>
  <si>
    <t>その他会計（黒字）</t>
  </si>
  <si>
    <t>新川広域事務組合一般会計</t>
    <rPh sb="0" eb="2">
      <t>ニイカワ</t>
    </rPh>
    <rPh sb="2" eb="4">
      <t>コウイキ</t>
    </rPh>
    <rPh sb="4" eb="6">
      <t>ジム</t>
    </rPh>
    <rPh sb="6" eb="8">
      <t>クミアイ</t>
    </rPh>
    <rPh sb="8" eb="10">
      <t>イッパン</t>
    </rPh>
    <rPh sb="10" eb="12">
      <t>カイケイ</t>
    </rPh>
    <phoneticPr fontId="5"/>
  </si>
  <si>
    <t>新川広域事務組合ＣＡＴＶ事業特別会計</t>
    <rPh sb="0" eb="2">
      <t>ニイカワ</t>
    </rPh>
    <rPh sb="2" eb="4">
      <t>コウイキ</t>
    </rPh>
    <rPh sb="4" eb="6">
      <t>ジム</t>
    </rPh>
    <rPh sb="6" eb="8">
      <t>クミアイ</t>
    </rPh>
    <rPh sb="12" eb="14">
      <t>ジギョウ</t>
    </rPh>
    <rPh sb="14" eb="16">
      <t>トクベツ</t>
    </rPh>
    <rPh sb="16" eb="18">
      <t>カイケイ</t>
    </rPh>
    <phoneticPr fontId="5"/>
  </si>
  <si>
    <t>新川地域介護保険組合</t>
    <rPh sb="0" eb="2">
      <t>ニイカワ</t>
    </rPh>
    <rPh sb="2" eb="4">
      <t>チイキ</t>
    </rPh>
    <rPh sb="4" eb="6">
      <t>カイゴ</t>
    </rPh>
    <rPh sb="6" eb="8">
      <t>ホケン</t>
    </rPh>
    <rPh sb="8" eb="10">
      <t>クミアイ</t>
    </rPh>
    <phoneticPr fontId="5"/>
  </si>
  <si>
    <t>富山県市町村総合事務組合</t>
    <rPh sb="0" eb="3">
      <t>トヤマケン</t>
    </rPh>
    <rPh sb="3" eb="6">
      <t>シチョウソン</t>
    </rPh>
    <rPh sb="6" eb="8">
      <t>ソウゴウ</t>
    </rPh>
    <rPh sb="8" eb="10">
      <t>ジム</t>
    </rPh>
    <rPh sb="10" eb="12">
      <t>クミアイ</t>
    </rPh>
    <phoneticPr fontId="5"/>
  </si>
  <si>
    <t>富山県市町村会館管理組合</t>
    <rPh sb="0" eb="3">
      <t>トヤマケン</t>
    </rPh>
    <rPh sb="3" eb="6">
      <t>シチョウソン</t>
    </rPh>
    <rPh sb="6" eb="8">
      <t>カイカン</t>
    </rPh>
    <rPh sb="8" eb="10">
      <t>カンリ</t>
    </rPh>
    <rPh sb="10" eb="12">
      <t>クミアイ</t>
    </rPh>
    <phoneticPr fontId="5"/>
  </si>
  <si>
    <t>富山県後期高齢者医療広域連合(一般会計)</t>
    <rPh sb="0" eb="3">
      <t>トヤマケン</t>
    </rPh>
    <rPh sb="3" eb="5">
      <t>コウキ</t>
    </rPh>
    <rPh sb="5" eb="8">
      <t>コウレイシャ</t>
    </rPh>
    <rPh sb="8" eb="10">
      <t>イリョウ</t>
    </rPh>
    <rPh sb="10" eb="12">
      <t>コウイキ</t>
    </rPh>
    <rPh sb="12" eb="14">
      <t>レンゴウ</t>
    </rPh>
    <rPh sb="15" eb="17">
      <t>イッパン</t>
    </rPh>
    <rPh sb="17" eb="19">
      <t>カイケイ</t>
    </rPh>
    <phoneticPr fontId="5"/>
  </si>
  <si>
    <t>富山県後期高齢者医療広域連合(特別会計)</t>
    <rPh sb="0" eb="3">
      <t>トヤマケン</t>
    </rPh>
    <rPh sb="3" eb="5">
      <t>コウキ</t>
    </rPh>
    <rPh sb="5" eb="8">
      <t>コウレイシャ</t>
    </rPh>
    <rPh sb="8" eb="10">
      <t>イリョウ</t>
    </rPh>
    <rPh sb="10" eb="12">
      <t>コウイキ</t>
    </rPh>
    <rPh sb="12" eb="14">
      <t>レンゴウ</t>
    </rPh>
    <rPh sb="15" eb="17">
      <t>トクベツ</t>
    </rPh>
    <rPh sb="17" eb="19">
      <t>カイケイ</t>
    </rPh>
    <phoneticPr fontId="5"/>
  </si>
  <si>
    <t>地域開発事業特別会計</t>
    <rPh sb="0" eb="2">
      <t>チイキ</t>
    </rPh>
    <rPh sb="2" eb="4">
      <t>カイハツ</t>
    </rPh>
    <rPh sb="4" eb="6">
      <t>ジギョウ</t>
    </rPh>
    <rPh sb="6" eb="8">
      <t>トクベツ</t>
    </rPh>
    <rPh sb="8" eb="10">
      <t>カイケイ</t>
    </rPh>
    <phoneticPr fontId="5"/>
  </si>
  <si>
    <t>新川地域消防組合</t>
    <rPh sb="0" eb="2">
      <t>ニイカワ</t>
    </rPh>
    <rPh sb="2" eb="4">
      <t>チイキ</t>
    </rPh>
    <rPh sb="4" eb="6">
      <t>ショウボウ</t>
    </rPh>
    <rPh sb="6" eb="8">
      <t>クミアイ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</si>
</sst>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49094</c:v>
                </c:pt>
                <c:pt idx="3">
                  <c:v>60245</c:v>
                </c:pt>
                <c:pt idx="4">
                  <c:v>68386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114903</c:v>
                </c:pt>
                <c:pt idx="1">
                  <c:v>97803</c:v>
                </c:pt>
                <c:pt idx="2">
                  <c:v>78814</c:v>
                </c:pt>
                <c:pt idx="3">
                  <c:v>104191</c:v>
                </c:pt>
                <c:pt idx="4">
                  <c:v>117377</c:v>
                </c:pt>
              </c:numCache>
            </c:numRef>
          </c:val>
          <c:smooth val="0"/>
        </c:ser>
        <c:dLbls>
          <c:showLegendKey val="0"/>
          <c:showVal val="0"/>
          <c:showCatName val="0"/>
          <c:showSerName val="0"/>
          <c:showPercent val="0"/>
          <c:showBubbleSize val="0"/>
        </c:dLbls>
        <c:marker val="1"/>
        <c:smooth val="0"/>
        <c:axId val="178864512"/>
        <c:axId val="178866048"/>
      </c:lineChart>
      <c:catAx>
        <c:axId val="1788645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866048"/>
        <c:crosses val="autoZero"/>
        <c:auto val="1"/>
        <c:lblAlgn val="ctr"/>
        <c:lblOffset val="100"/>
        <c:tickLblSkip val="1"/>
        <c:tickMarkSkip val="1"/>
        <c:noMultiLvlLbl val="0"/>
      </c:catAx>
      <c:valAx>
        <c:axId val="1788660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8864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4.4400000000000004</c:v>
                </c:pt>
                <c:pt idx="1">
                  <c:v>9.2200000000000006</c:v>
                </c:pt>
                <c:pt idx="2">
                  <c:v>7.01</c:v>
                </c:pt>
                <c:pt idx="3">
                  <c:v>3.68</c:v>
                </c:pt>
                <c:pt idx="4">
                  <c:v>3.47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12.72</c:v>
                </c:pt>
                <c:pt idx="1">
                  <c:v>12.48</c:v>
                </c:pt>
                <c:pt idx="2">
                  <c:v>12.59</c:v>
                </c:pt>
                <c:pt idx="3">
                  <c:v>14.17</c:v>
                </c:pt>
                <c:pt idx="4">
                  <c:v>15.75</c:v>
                </c:pt>
              </c:numCache>
            </c:numRef>
          </c:val>
        </c:ser>
        <c:dLbls>
          <c:showLegendKey val="0"/>
          <c:showVal val="0"/>
          <c:showCatName val="0"/>
          <c:showSerName val="0"/>
          <c:showPercent val="0"/>
          <c:showBubbleSize val="0"/>
        </c:dLbls>
        <c:gapWidth val="250"/>
        <c:overlap val="100"/>
        <c:axId val="186151680"/>
        <c:axId val="1861536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1.23</c:v>
                </c:pt>
                <c:pt idx="1">
                  <c:v>5.35</c:v>
                </c:pt>
                <c:pt idx="2">
                  <c:v>-1.22</c:v>
                </c:pt>
                <c:pt idx="3">
                  <c:v>-1.6</c:v>
                </c:pt>
                <c:pt idx="4">
                  <c:v>1.44</c:v>
                </c:pt>
              </c:numCache>
            </c:numRef>
          </c:val>
          <c:smooth val="0"/>
        </c:ser>
        <c:dLbls>
          <c:showLegendKey val="0"/>
          <c:showVal val="0"/>
          <c:showCatName val="0"/>
          <c:showSerName val="0"/>
          <c:showPercent val="0"/>
          <c:showBubbleSize val="0"/>
        </c:dLbls>
        <c:marker val="1"/>
        <c:smooth val="0"/>
        <c:axId val="186151680"/>
        <c:axId val="186153600"/>
      </c:lineChart>
      <c:catAx>
        <c:axId val="186151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6153600"/>
        <c:crosses val="autoZero"/>
        <c:auto val="1"/>
        <c:lblAlgn val="ctr"/>
        <c:lblOffset val="100"/>
        <c:tickLblSkip val="1"/>
        <c:tickMarkSkip val="1"/>
        <c:noMultiLvlLbl val="0"/>
      </c:catAx>
      <c:valAx>
        <c:axId val="186153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151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0.17</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診療所事業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牧場事業特別会計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0.05</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2.25</c:v>
                </c:pt>
                <c:pt idx="2">
                  <c:v>#N/A</c:v>
                </c:pt>
                <c:pt idx="3">
                  <c:v>1.68</c:v>
                </c:pt>
                <c:pt idx="4">
                  <c:v>#N/A</c:v>
                </c:pt>
                <c:pt idx="5">
                  <c:v>1.27</c:v>
                </c:pt>
                <c:pt idx="6">
                  <c:v>#N/A</c:v>
                </c:pt>
                <c:pt idx="7">
                  <c:v>0.94</c:v>
                </c:pt>
                <c:pt idx="8">
                  <c:v>#N/A</c:v>
                </c:pt>
                <c:pt idx="9">
                  <c:v>1.1599999999999999</c:v>
                </c:pt>
              </c:numCache>
            </c:numRef>
          </c:val>
        </c:ser>
        <c:ser>
          <c:idx val="6"/>
          <c:order val="6"/>
          <c:tx>
            <c:strRef>
              <c:f>データシート!$A$33</c:f>
              <c:strCache>
                <c:ptCount val="1"/>
                <c:pt idx="0">
                  <c:v>国民健康保険事業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0.99</c:v>
                </c:pt>
                <c:pt idx="2">
                  <c:v>#N/A</c:v>
                </c:pt>
                <c:pt idx="3">
                  <c:v>1.7</c:v>
                </c:pt>
                <c:pt idx="4">
                  <c:v>#N/A</c:v>
                </c:pt>
                <c:pt idx="5">
                  <c:v>1.36</c:v>
                </c:pt>
                <c:pt idx="6">
                  <c:v>#N/A</c:v>
                </c:pt>
                <c:pt idx="7">
                  <c:v>1.18</c:v>
                </c:pt>
                <c:pt idx="8">
                  <c:v>#N/A</c:v>
                </c:pt>
                <c:pt idx="9">
                  <c:v>1.36</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3.58</c:v>
                </c:pt>
                <c:pt idx="2">
                  <c:v>#N/A</c:v>
                </c:pt>
                <c:pt idx="3">
                  <c:v>0.83</c:v>
                </c:pt>
                <c:pt idx="4">
                  <c:v>#N/A</c:v>
                </c:pt>
                <c:pt idx="5">
                  <c:v>1.1399999999999999</c:v>
                </c:pt>
                <c:pt idx="6">
                  <c:v>#N/A</c:v>
                </c:pt>
                <c:pt idx="7">
                  <c:v>1.28</c:v>
                </c:pt>
                <c:pt idx="8">
                  <c:v>#N/A</c:v>
                </c:pt>
                <c:pt idx="9">
                  <c:v>1.7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4.4400000000000004</c:v>
                </c:pt>
                <c:pt idx="2">
                  <c:v>#N/A</c:v>
                </c:pt>
                <c:pt idx="3">
                  <c:v>9.2200000000000006</c:v>
                </c:pt>
                <c:pt idx="4">
                  <c:v>#N/A</c:v>
                </c:pt>
                <c:pt idx="5">
                  <c:v>7.01</c:v>
                </c:pt>
                <c:pt idx="6">
                  <c:v>#N/A</c:v>
                </c:pt>
                <c:pt idx="7">
                  <c:v>3.68</c:v>
                </c:pt>
                <c:pt idx="8">
                  <c:v>#N/A</c:v>
                </c:pt>
                <c:pt idx="9">
                  <c:v>3.47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36.950000000000003</c:v>
                </c:pt>
                <c:pt idx="2">
                  <c:v>#N/A</c:v>
                </c:pt>
                <c:pt idx="3">
                  <c:v>37.56</c:v>
                </c:pt>
                <c:pt idx="4">
                  <c:v>#N/A</c:v>
                </c:pt>
                <c:pt idx="5">
                  <c:v>41.02</c:v>
                </c:pt>
                <c:pt idx="6">
                  <c:v>#N/A</c:v>
                </c:pt>
                <c:pt idx="7">
                  <c:v>34.99</c:v>
                </c:pt>
                <c:pt idx="8">
                  <c:v>#N/A</c:v>
                </c:pt>
                <c:pt idx="9">
                  <c:v>30.09</c:v>
                </c:pt>
              </c:numCache>
            </c:numRef>
          </c:val>
        </c:ser>
        <c:dLbls>
          <c:showLegendKey val="0"/>
          <c:showVal val="0"/>
          <c:showCatName val="0"/>
          <c:showSerName val="0"/>
          <c:showPercent val="0"/>
          <c:showBubbleSize val="0"/>
        </c:dLbls>
        <c:gapWidth val="150"/>
        <c:overlap val="100"/>
        <c:axId val="186251904"/>
        <c:axId val="172560768"/>
      </c:barChart>
      <c:catAx>
        <c:axId val="18625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560768"/>
        <c:crosses val="autoZero"/>
        <c:auto val="1"/>
        <c:lblAlgn val="ctr"/>
        <c:lblOffset val="100"/>
        <c:tickLblSkip val="1"/>
        <c:tickMarkSkip val="1"/>
        <c:noMultiLvlLbl val="0"/>
      </c:catAx>
      <c:valAx>
        <c:axId val="1725607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2519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2106</c:v>
                </c:pt>
                <c:pt idx="5">
                  <c:v>2102</c:v>
                </c:pt>
                <c:pt idx="8">
                  <c:v>2117</c:v>
                </c:pt>
                <c:pt idx="11">
                  <c:v>2166</c:v>
                </c:pt>
                <c:pt idx="14">
                  <c:v>2132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269</c:v>
                </c:pt>
                <c:pt idx="3">
                  <c:v>244</c:v>
                </c:pt>
                <c:pt idx="6">
                  <c:v>227</c:v>
                </c:pt>
                <c:pt idx="9">
                  <c:v>203</c:v>
                </c:pt>
                <c:pt idx="12">
                  <c:v>200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426</c:v>
                </c:pt>
                <c:pt idx="3">
                  <c:v>429</c:v>
                </c:pt>
                <c:pt idx="6">
                  <c:v>385</c:v>
                </c:pt>
                <c:pt idx="9">
                  <c:v>350</c:v>
                </c:pt>
                <c:pt idx="12">
                  <c:v>143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993</c:v>
                </c:pt>
                <c:pt idx="3">
                  <c:v>966</c:v>
                </c:pt>
                <c:pt idx="6">
                  <c:v>946</c:v>
                </c:pt>
                <c:pt idx="9">
                  <c:v>971</c:v>
                </c:pt>
                <c:pt idx="12">
                  <c:v>963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2569</c:v>
                </c:pt>
                <c:pt idx="3">
                  <c:v>2391</c:v>
                </c:pt>
                <c:pt idx="6">
                  <c:v>2360</c:v>
                </c:pt>
                <c:pt idx="9">
                  <c:v>2300</c:v>
                </c:pt>
                <c:pt idx="12">
                  <c:v>2468</c:v>
                </c:pt>
              </c:numCache>
            </c:numRef>
          </c:val>
        </c:ser>
        <c:dLbls>
          <c:showLegendKey val="0"/>
          <c:showVal val="0"/>
          <c:showCatName val="0"/>
          <c:showSerName val="0"/>
          <c:showPercent val="0"/>
          <c:showBubbleSize val="0"/>
        </c:dLbls>
        <c:gapWidth val="100"/>
        <c:overlap val="100"/>
        <c:axId val="186423552"/>
        <c:axId val="186433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2151</c:v>
                </c:pt>
                <c:pt idx="2">
                  <c:v>#N/A</c:v>
                </c:pt>
                <c:pt idx="3">
                  <c:v>#N/A</c:v>
                </c:pt>
                <c:pt idx="4">
                  <c:v>1928</c:v>
                </c:pt>
                <c:pt idx="5">
                  <c:v>#N/A</c:v>
                </c:pt>
                <c:pt idx="6">
                  <c:v>#N/A</c:v>
                </c:pt>
                <c:pt idx="7">
                  <c:v>1801</c:v>
                </c:pt>
                <c:pt idx="8">
                  <c:v>#N/A</c:v>
                </c:pt>
                <c:pt idx="9">
                  <c:v>#N/A</c:v>
                </c:pt>
                <c:pt idx="10">
                  <c:v>1658</c:v>
                </c:pt>
                <c:pt idx="11">
                  <c:v>#N/A</c:v>
                </c:pt>
                <c:pt idx="12">
                  <c:v>#N/A</c:v>
                </c:pt>
                <c:pt idx="13">
                  <c:v>1642</c:v>
                </c:pt>
                <c:pt idx="14">
                  <c:v>#N/A</c:v>
                </c:pt>
              </c:numCache>
            </c:numRef>
          </c:val>
          <c:smooth val="0"/>
        </c:ser>
        <c:dLbls>
          <c:showLegendKey val="0"/>
          <c:showVal val="0"/>
          <c:showCatName val="0"/>
          <c:showSerName val="0"/>
          <c:showPercent val="0"/>
          <c:showBubbleSize val="0"/>
        </c:dLbls>
        <c:marker val="1"/>
        <c:smooth val="0"/>
        <c:axId val="186423552"/>
        <c:axId val="186433920"/>
      </c:lineChart>
      <c:catAx>
        <c:axId val="186423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433920"/>
        <c:crosses val="autoZero"/>
        <c:auto val="1"/>
        <c:lblAlgn val="ctr"/>
        <c:lblOffset val="100"/>
        <c:tickLblSkip val="1"/>
        <c:tickMarkSkip val="1"/>
        <c:noMultiLvlLbl val="0"/>
      </c:catAx>
      <c:valAx>
        <c:axId val="186433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423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24999</c:v>
                </c:pt>
                <c:pt idx="5">
                  <c:v>25189</c:v>
                </c:pt>
                <c:pt idx="8">
                  <c:v>25448</c:v>
                </c:pt>
                <c:pt idx="11">
                  <c:v>26690</c:v>
                </c:pt>
                <c:pt idx="14">
                  <c:v>29015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513</c:v>
                </c:pt>
                <c:pt idx="5">
                  <c:v>440</c:v>
                </c:pt>
                <c:pt idx="8">
                  <c:v>423</c:v>
                </c:pt>
                <c:pt idx="11">
                  <c:v>377</c:v>
                </c:pt>
                <c:pt idx="14">
                  <c:v>334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4134</c:v>
                </c:pt>
                <c:pt idx="5">
                  <c:v>4397</c:v>
                </c:pt>
                <c:pt idx="8">
                  <c:v>4373</c:v>
                </c:pt>
                <c:pt idx="11">
                  <c:v>5036</c:v>
                </c:pt>
                <c:pt idx="14">
                  <c:v>4967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2783</c:v>
                </c:pt>
                <c:pt idx="3">
                  <c:v>2654</c:v>
                </c:pt>
                <c:pt idx="6">
                  <c:v>2365</c:v>
                </c:pt>
                <c:pt idx="9">
                  <c:v>1603</c:v>
                </c:pt>
                <c:pt idx="12">
                  <c:v>1313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1570</c:v>
                </c:pt>
                <c:pt idx="3">
                  <c:v>1215</c:v>
                </c:pt>
                <c:pt idx="6">
                  <c:v>808</c:v>
                </c:pt>
                <c:pt idx="9">
                  <c:v>852</c:v>
                </c:pt>
                <c:pt idx="12">
                  <c:v>652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13386</c:v>
                </c:pt>
                <c:pt idx="3">
                  <c:v>12771</c:v>
                </c:pt>
                <c:pt idx="6">
                  <c:v>12279</c:v>
                </c:pt>
                <c:pt idx="9">
                  <c:v>11648</c:v>
                </c:pt>
                <c:pt idx="12">
                  <c:v>11339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1799</c:v>
                </c:pt>
                <c:pt idx="3">
                  <c:v>1476</c:v>
                </c:pt>
                <c:pt idx="6">
                  <c:v>1255</c:v>
                </c:pt>
                <c:pt idx="9">
                  <c:v>1089</c:v>
                </c:pt>
                <c:pt idx="12">
                  <c:v>955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23284</c:v>
                </c:pt>
                <c:pt idx="3">
                  <c:v>23695</c:v>
                </c:pt>
                <c:pt idx="6">
                  <c:v>24974</c:v>
                </c:pt>
                <c:pt idx="9">
                  <c:v>26621</c:v>
                </c:pt>
                <c:pt idx="12">
                  <c:v>27890</c:v>
                </c:pt>
              </c:numCache>
            </c:numRef>
          </c:val>
        </c:ser>
        <c:dLbls>
          <c:showLegendKey val="0"/>
          <c:showVal val="0"/>
          <c:showCatName val="0"/>
          <c:showSerName val="0"/>
          <c:showPercent val="0"/>
          <c:showBubbleSize val="0"/>
        </c:dLbls>
        <c:gapWidth val="100"/>
        <c:overlap val="100"/>
        <c:axId val="186294656"/>
        <c:axId val="1862965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13176</c:v>
                </c:pt>
                <c:pt idx="2">
                  <c:v>#N/A</c:v>
                </c:pt>
                <c:pt idx="3">
                  <c:v>#N/A</c:v>
                </c:pt>
                <c:pt idx="4">
                  <c:v>11786</c:v>
                </c:pt>
                <c:pt idx="5">
                  <c:v>#N/A</c:v>
                </c:pt>
                <c:pt idx="6">
                  <c:v>#N/A</c:v>
                </c:pt>
                <c:pt idx="7">
                  <c:v>11437</c:v>
                </c:pt>
                <c:pt idx="8">
                  <c:v>#N/A</c:v>
                </c:pt>
                <c:pt idx="9">
                  <c:v>#N/A</c:v>
                </c:pt>
                <c:pt idx="10">
                  <c:v>9710</c:v>
                </c:pt>
                <c:pt idx="11">
                  <c:v>#N/A</c:v>
                </c:pt>
                <c:pt idx="12">
                  <c:v>#N/A</c:v>
                </c:pt>
                <c:pt idx="13">
                  <c:v>7833</c:v>
                </c:pt>
                <c:pt idx="14">
                  <c:v>#N/A</c:v>
                </c:pt>
              </c:numCache>
            </c:numRef>
          </c:val>
          <c:smooth val="0"/>
        </c:ser>
        <c:dLbls>
          <c:showLegendKey val="0"/>
          <c:showVal val="0"/>
          <c:showCatName val="0"/>
          <c:showSerName val="0"/>
          <c:showPercent val="0"/>
          <c:showBubbleSize val="0"/>
        </c:dLbls>
        <c:marker val="1"/>
        <c:smooth val="0"/>
        <c:axId val="186294656"/>
        <c:axId val="186296576"/>
      </c:lineChart>
      <c:catAx>
        <c:axId val="186294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6296576"/>
        <c:crosses val="autoZero"/>
        <c:auto val="1"/>
        <c:lblAlgn val="ctr"/>
        <c:lblOffset val="100"/>
        <c:tickLblSkip val="1"/>
        <c:tickMarkSkip val="1"/>
        <c:noMultiLvlLbl val="0"/>
      </c:catAx>
      <c:valAx>
        <c:axId val="186296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294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富山県黒部市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42,356
42,100
426.34
23,036,094
22,175,337
424,903
12,258,409
27,889,714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16.8
76.9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大企業が立地する環境等にあって類似団体を上回る税収があること等により、他団体と比較して高い状況が続いていたが、平成</a:t>
          </a:r>
          <a:r>
            <a:rPr kumimoji="1" lang="en-US" altLang="ja-JP" sz="1300">
              <a:latin typeface="ＭＳ Ｐゴシック"/>
            </a:rPr>
            <a:t>23</a:t>
          </a:r>
          <a:r>
            <a:rPr kumimoji="1" lang="ja-JP" altLang="en-US" sz="1300">
              <a:latin typeface="ＭＳ Ｐゴシック"/>
            </a:rPr>
            <a:t>年度以降は類似団体平均と近似している状況である。各種事業の見直し等により歳出の削減を図るほか、税の徴収強化や公共施設の使用料の見直し等による新たな財源の確保を目指す。</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46</xdr:row>
      <xdr:rowOff>3175</xdr:rowOff>
    </xdr:from>
    <xdr:to>
      <xdr:col>8</xdr:col>
      <xdr:colOff>355600</xdr:colOff>
      <xdr:row>46</xdr:row>
      <xdr:rowOff>3175</xdr:rowOff>
    </xdr:to>
    <xdr:cxnSp macro="">
      <xdr:nvCxnSpPr>
        <xdr:cNvPr id="50" name="直線コネクタ 49"/>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44</xdr:row>
      <xdr:rowOff>44450</xdr:rowOff>
    </xdr:from>
    <xdr:to>
      <xdr:col>8</xdr:col>
      <xdr:colOff>355600</xdr:colOff>
      <xdr:row>44</xdr:row>
      <xdr:rowOff>44450</xdr:rowOff>
    </xdr:to>
    <xdr:cxnSp macro="">
      <xdr:nvCxnSpPr>
        <xdr:cNvPr id="52" name="直線コネクタ 51"/>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42</xdr:row>
      <xdr:rowOff>85725</xdr:rowOff>
    </xdr:from>
    <xdr:to>
      <xdr:col>8</xdr:col>
      <xdr:colOff>355600</xdr:colOff>
      <xdr:row>42</xdr:row>
      <xdr:rowOff>85725</xdr:rowOff>
    </xdr:to>
    <xdr:cxnSp macro="">
      <xdr:nvCxnSpPr>
        <xdr:cNvPr id="54" name="直線コネクタ 53"/>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6" name="直線コネクタ 55"/>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38</xdr:row>
      <xdr:rowOff>168275</xdr:rowOff>
    </xdr:from>
    <xdr:to>
      <xdr:col>8</xdr:col>
      <xdr:colOff>355600</xdr:colOff>
      <xdr:row>38</xdr:row>
      <xdr:rowOff>168275</xdr:rowOff>
    </xdr:to>
    <xdr:cxnSp macro="">
      <xdr:nvCxnSpPr>
        <xdr:cNvPr id="58" name="直線コネクタ 57"/>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60" name="直線コネクタ 59"/>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79375</xdr:rowOff>
    </xdr:from>
    <xdr:to>
      <xdr:col>8</xdr:col>
      <xdr:colOff>355600</xdr:colOff>
      <xdr:row>35</xdr:row>
      <xdr:rowOff>79375</xdr:rowOff>
    </xdr:to>
    <xdr:cxnSp macro="">
      <xdr:nvCxnSpPr>
        <xdr:cNvPr id="62" name="直線コネクタ 61"/>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4" name="直線コネクタ 63"/>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6"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58738</xdr:rowOff>
    </xdr:from>
    <xdr:to>
      <xdr:col>7</xdr:col>
      <xdr:colOff>152400</xdr:colOff>
      <xdr:row>44</xdr:row>
      <xdr:rowOff>44450</xdr:rowOff>
    </xdr:to>
    <xdr:cxnSp macro="">
      <xdr:nvCxnSpPr>
        <xdr:cNvPr id="67" name="直線コネクタ 66"/>
        <xdr:cNvCxnSpPr/>
      </xdr:nvCxnSpPr>
      <xdr:spPr>
        <a:xfrm flipV="1">
          <a:off x="4953000" y="6230938"/>
          <a:ext cx="0" cy="13573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8"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9" name="直線コネクタ 68"/>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145115</xdr:rowOff>
    </xdr:from>
    <xdr:ext cx="762000" cy="259045"/>
    <xdr:sp macro="" textlink="">
      <xdr:nvSpPr>
        <xdr:cNvPr id="70" name="財政力最大値テキスト"/>
        <xdr:cNvSpPr txBox="1"/>
      </xdr:nvSpPr>
      <xdr:spPr>
        <a:xfrm>
          <a:off x="5041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58738</xdr:rowOff>
    </xdr:from>
    <xdr:to>
      <xdr:col>7</xdr:col>
      <xdr:colOff>241300</xdr:colOff>
      <xdr:row>36</xdr:row>
      <xdr:rowOff>58738</xdr:rowOff>
    </xdr:to>
    <xdr:cxnSp macro="">
      <xdr:nvCxnSpPr>
        <xdr:cNvPr id="71" name="直線コネクタ 70"/>
        <xdr:cNvCxnSpPr/>
      </xdr:nvCxnSpPr>
      <xdr:spPr>
        <a:xfrm>
          <a:off x="4864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15875</xdr:rowOff>
    </xdr:from>
    <xdr:to>
      <xdr:col>7</xdr:col>
      <xdr:colOff>152400</xdr:colOff>
      <xdr:row>41</xdr:row>
      <xdr:rowOff>15875</xdr:rowOff>
    </xdr:to>
    <xdr:cxnSp macro="">
      <xdr:nvCxnSpPr>
        <xdr:cNvPr id="72" name="直線コネクタ 71"/>
        <xdr:cNvCxnSpPr/>
      </xdr:nvCxnSpPr>
      <xdr:spPr>
        <a:xfrm>
          <a:off x="4114800" y="70453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27640</xdr:rowOff>
    </xdr:from>
    <xdr:ext cx="762000" cy="259045"/>
    <xdr:sp macro="" textlink="">
      <xdr:nvSpPr>
        <xdr:cNvPr id="73" name="財政力平均値テキスト"/>
        <xdr:cNvSpPr txBox="1"/>
      </xdr:nvSpPr>
      <xdr:spPr>
        <a:xfrm>
          <a:off x="5041900" y="70570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55563</xdr:rowOff>
    </xdr:from>
    <xdr:to>
      <xdr:col>7</xdr:col>
      <xdr:colOff>203200</xdr:colOff>
      <xdr:row>41</xdr:row>
      <xdr:rowOff>157163</xdr:rowOff>
    </xdr:to>
    <xdr:sp macro="" textlink="">
      <xdr:nvSpPr>
        <xdr:cNvPr id="74" name="フローチャート : 判断 73"/>
        <xdr:cNvSpPr/>
      </xdr:nvSpPr>
      <xdr:spPr>
        <a:xfrm>
          <a:off x="4902200" y="7085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157163</xdr:rowOff>
    </xdr:from>
    <xdr:to>
      <xdr:col>6</xdr:col>
      <xdr:colOff>0</xdr:colOff>
      <xdr:row>41</xdr:row>
      <xdr:rowOff>15875</xdr:rowOff>
    </xdr:to>
    <xdr:cxnSp macro="">
      <xdr:nvCxnSpPr>
        <xdr:cNvPr id="75" name="直線コネクタ 74"/>
        <xdr:cNvCxnSpPr/>
      </xdr:nvCxnSpPr>
      <xdr:spPr>
        <a:xfrm>
          <a:off x="3225800" y="7015163"/>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6" name="フローチャート : 判断 75"/>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7" name="テキスト ボックス 76"/>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96838</xdr:rowOff>
    </xdr:from>
    <xdr:to>
      <xdr:col>4</xdr:col>
      <xdr:colOff>482600</xdr:colOff>
      <xdr:row>40</xdr:row>
      <xdr:rowOff>157163</xdr:rowOff>
    </xdr:to>
    <xdr:cxnSp macro="">
      <xdr:nvCxnSpPr>
        <xdr:cNvPr id="78" name="直線コネクタ 77"/>
        <xdr:cNvCxnSpPr/>
      </xdr:nvCxnSpPr>
      <xdr:spPr>
        <a:xfrm>
          <a:off x="2336800" y="695483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106363</xdr:rowOff>
    </xdr:from>
    <xdr:to>
      <xdr:col>4</xdr:col>
      <xdr:colOff>533400</xdr:colOff>
      <xdr:row>41</xdr:row>
      <xdr:rowOff>36513</xdr:rowOff>
    </xdr:to>
    <xdr:sp macro="" textlink="">
      <xdr:nvSpPr>
        <xdr:cNvPr id="79" name="フローチャート : 判断 78"/>
        <xdr:cNvSpPr/>
      </xdr:nvSpPr>
      <xdr:spPr>
        <a:xfrm>
          <a:off x="31750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21290</xdr:rowOff>
    </xdr:from>
    <xdr:ext cx="762000" cy="259045"/>
    <xdr:sp macro="" textlink="">
      <xdr:nvSpPr>
        <xdr:cNvPr id="80" name="テキスト ボックス 79"/>
        <xdr:cNvSpPr txBox="1"/>
      </xdr:nvSpPr>
      <xdr:spPr>
        <a:xfrm>
          <a:off x="2844800" y="705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117475</xdr:rowOff>
    </xdr:from>
    <xdr:to>
      <xdr:col>3</xdr:col>
      <xdr:colOff>279400</xdr:colOff>
      <xdr:row>40</xdr:row>
      <xdr:rowOff>96838</xdr:rowOff>
    </xdr:to>
    <xdr:cxnSp macro="">
      <xdr:nvCxnSpPr>
        <xdr:cNvPr id="81" name="直線コネクタ 80"/>
        <xdr:cNvCxnSpPr/>
      </xdr:nvCxnSpPr>
      <xdr:spPr>
        <a:xfrm>
          <a:off x="1447800" y="6804025"/>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44</xdr:row>
      <xdr:rowOff>144463</xdr:rowOff>
    </xdr:from>
    <xdr:to>
      <xdr:col>3</xdr:col>
      <xdr:colOff>330200</xdr:colOff>
      <xdr:row>45</xdr:row>
      <xdr:rowOff>74613</xdr:rowOff>
    </xdr:to>
    <xdr:sp macro="" textlink="">
      <xdr:nvSpPr>
        <xdr:cNvPr id="82" name="フローチャート : 判断 81"/>
        <xdr:cNvSpPr/>
      </xdr:nvSpPr>
      <xdr:spPr>
        <a:xfrm>
          <a:off x="2286000" y="7688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59390</xdr:rowOff>
    </xdr:from>
    <xdr:ext cx="762000" cy="259045"/>
    <xdr:sp macro="" textlink="">
      <xdr:nvSpPr>
        <xdr:cNvPr id="83" name="テキスト ボックス 82"/>
        <xdr:cNvSpPr txBox="1"/>
      </xdr:nvSpPr>
      <xdr:spPr>
        <a:xfrm>
          <a:off x="1955800" y="777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53975</xdr:rowOff>
    </xdr:from>
    <xdr:to>
      <xdr:col>2</xdr:col>
      <xdr:colOff>127000</xdr:colOff>
      <xdr:row>44</xdr:row>
      <xdr:rowOff>155575</xdr:rowOff>
    </xdr:to>
    <xdr:sp macro="" textlink="">
      <xdr:nvSpPr>
        <xdr:cNvPr id="84" name="フローチャート : 判断 83"/>
        <xdr:cNvSpPr/>
      </xdr:nvSpPr>
      <xdr:spPr>
        <a:xfrm>
          <a:off x="1397000" y="7597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140352</xdr:rowOff>
    </xdr:from>
    <xdr:ext cx="762000" cy="259045"/>
    <xdr:sp macro="" textlink="">
      <xdr:nvSpPr>
        <xdr:cNvPr id="85" name="テキスト ボックス 84"/>
        <xdr:cNvSpPr txBox="1"/>
      </xdr:nvSpPr>
      <xdr:spPr>
        <a:xfrm>
          <a:off x="1066800" y="7684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6" name="テキスト ボックス 85"/>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7" name="テキスト ボックス 86"/>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8" name="テキスト ボックス 87"/>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9" name="テキスト ボックス 88"/>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90" name="テキスト ボックス 89"/>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136525</xdr:rowOff>
    </xdr:from>
    <xdr:to>
      <xdr:col>7</xdr:col>
      <xdr:colOff>203200</xdr:colOff>
      <xdr:row>41</xdr:row>
      <xdr:rowOff>66675</xdr:rowOff>
    </xdr:to>
    <xdr:sp macro="" textlink="">
      <xdr:nvSpPr>
        <xdr:cNvPr id="91" name="円/楕円 90"/>
        <xdr:cNvSpPr/>
      </xdr:nvSpPr>
      <xdr:spPr>
        <a:xfrm>
          <a:off x="49022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153052</xdr:rowOff>
    </xdr:from>
    <xdr:ext cx="762000" cy="259045"/>
    <xdr:sp macro="" textlink="">
      <xdr:nvSpPr>
        <xdr:cNvPr id="92" name="財政力該当値テキスト"/>
        <xdr:cNvSpPr txBox="1"/>
      </xdr:nvSpPr>
      <xdr:spPr>
        <a:xfrm>
          <a:off x="5041900" y="683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136525</xdr:rowOff>
    </xdr:from>
    <xdr:to>
      <xdr:col>6</xdr:col>
      <xdr:colOff>50800</xdr:colOff>
      <xdr:row>41</xdr:row>
      <xdr:rowOff>66675</xdr:rowOff>
    </xdr:to>
    <xdr:sp macro="" textlink="">
      <xdr:nvSpPr>
        <xdr:cNvPr id="93" name="円/楕円 92"/>
        <xdr:cNvSpPr/>
      </xdr:nvSpPr>
      <xdr:spPr>
        <a:xfrm>
          <a:off x="4064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76852</xdr:rowOff>
    </xdr:from>
    <xdr:ext cx="736600" cy="259045"/>
    <xdr:sp macro="" textlink="">
      <xdr:nvSpPr>
        <xdr:cNvPr id="94" name="テキスト ボックス 93"/>
        <xdr:cNvSpPr txBox="1"/>
      </xdr:nvSpPr>
      <xdr:spPr>
        <a:xfrm>
          <a:off x="3733800" y="676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106363</xdr:rowOff>
    </xdr:from>
    <xdr:to>
      <xdr:col>4</xdr:col>
      <xdr:colOff>533400</xdr:colOff>
      <xdr:row>41</xdr:row>
      <xdr:rowOff>36513</xdr:rowOff>
    </xdr:to>
    <xdr:sp macro="" textlink="">
      <xdr:nvSpPr>
        <xdr:cNvPr id="95" name="円/楕円 94"/>
        <xdr:cNvSpPr/>
      </xdr:nvSpPr>
      <xdr:spPr>
        <a:xfrm>
          <a:off x="3175000" y="69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46690</xdr:rowOff>
    </xdr:from>
    <xdr:ext cx="762000" cy="259045"/>
    <xdr:sp macro="" textlink="">
      <xdr:nvSpPr>
        <xdr:cNvPr id="96" name="テキスト ボックス 95"/>
        <xdr:cNvSpPr txBox="1"/>
      </xdr:nvSpPr>
      <xdr:spPr>
        <a:xfrm>
          <a:off x="2844800" y="6733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46038</xdr:rowOff>
    </xdr:from>
    <xdr:to>
      <xdr:col>3</xdr:col>
      <xdr:colOff>330200</xdr:colOff>
      <xdr:row>40</xdr:row>
      <xdr:rowOff>147638</xdr:rowOff>
    </xdr:to>
    <xdr:sp macro="" textlink="">
      <xdr:nvSpPr>
        <xdr:cNvPr id="97" name="円/楕円 96"/>
        <xdr:cNvSpPr/>
      </xdr:nvSpPr>
      <xdr:spPr>
        <a:xfrm>
          <a:off x="2286000" y="69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157815</xdr:rowOff>
    </xdr:from>
    <xdr:ext cx="762000" cy="259045"/>
    <xdr:sp macro="" textlink="">
      <xdr:nvSpPr>
        <xdr:cNvPr id="98" name="テキスト ボックス 97"/>
        <xdr:cNvSpPr txBox="1"/>
      </xdr:nvSpPr>
      <xdr:spPr>
        <a:xfrm>
          <a:off x="1955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99" name="円/楕円 98"/>
        <xdr:cNvSpPr/>
      </xdr:nvSpPr>
      <xdr:spPr>
        <a:xfrm>
          <a:off x="1397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100" name="テキスト ボックス 99"/>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101" name="正方形/長方形 10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2" name="テキスト ボックス 101"/>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3" name="テキスト ボックス 102"/>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4" name="正方形/長方形 103"/>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5" name="正方形/長方形 104"/>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6" name="正方形/長方形 105"/>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7" name="正方形/長方形 106"/>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8" name="正方形/長方形 107"/>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9" name="正方形/長方形 108"/>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10" name="正方形/長方形 109"/>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11" name="正方形/長方形 11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2" name="正方形/長方形 111"/>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3" name="テキスト ボックス 112"/>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較的多い税収等により類似団体を下回る状況が続いているが、今後は扶助費や施設維持費の増加による比率悪化が懸念される。「黒部市職員適正化計画」に掲げた職員数・人件費の減や、「公共施設見直し指針」に基づく施設維持管理費の適正化など、行財政改革への取組を通じた義務的経費の削減に努め、現行の水準を維持す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4" name="テキスト ボックス 113"/>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5" name="直線コネクタ 114"/>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7" name="直線コネクタ 116"/>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8" name="テキスト ボックス 117"/>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9" name="直線コネクタ 118"/>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20" name="テキスト ボックス 119"/>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21" name="直線コネクタ 120"/>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2" name="テキスト ボックス 121"/>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3" name="直線コネクタ 122"/>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4" name="テキスト ボックス 123"/>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5" name="直線コネクタ 124"/>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6" name="テキスト ボックス 125"/>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146896</xdr:rowOff>
    </xdr:to>
    <xdr:cxnSp macro="">
      <xdr:nvCxnSpPr>
        <xdr:cNvPr id="130" name="直線コネクタ 129"/>
        <xdr:cNvCxnSpPr/>
      </xdr:nvCxnSpPr>
      <xdr:spPr>
        <a:xfrm flipV="1">
          <a:off x="4953000" y="9990667"/>
          <a:ext cx="0" cy="1471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118973</xdr:rowOff>
    </xdr:from>
    <xdr:ext cx="762000" cy="259045"/>
    <xdr:sp macro="" textlink="">
      <xdr:nvSpPr>
        <xdr:cNvPr id="131" name="財政構造の弾力性最小値テキスト"/>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98.3</a:t>
          </a:r>
          <a:endParaRPr kumimoji="1" lang="ja-JP" altLang="en-US" sz="1000" b="1">
            <a:latin typeface="ＭＳ Ｐゴシック"/>
          </a:endParaRPr>
        </a:p>
      </xdr:txBody>
    </xdr:sp>
    <xdr:clientData/>
  </xdr:oneCellAnchor>
  <xdr:twoCellAnchor>
    <xdr:from>
      <xdr:col>7</xdr:col>
      <xdr:colOff>63500</xdr:colOff>
      <xdr:row>66</xdr:row>
      <xdr:rowOff>146896</xdr:rowOff>
    </xdr:from>
    <xdr:to>
      <xdr:col>7</xdr:col>
      <xdr:colOff>241300</xdr:colOff>
      <xdr:row>66</xdr:row>
      <xdr:rowOff>146896</xdr:rowOff>
    </xdr:to>
    <xdr:cxnSp macro="">
      <xdr:nvCxnSpPr>
        <xdr:cNvPr id="132" name="直線コネクタ 131"/>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3"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4" name="直線コネクタ 133"/>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167217</xdr:rowOff>
    </xdr:from>
    <xdr:to>
      <xdr:col>7</xdr:col>
      <xdr:colOff>152400</xdr:colOff>
      <xdr:row>59</xdr:row>
      <xdr:rowOff>84244</xdr:rowOff>
    </xdr:to>
    <xdr:cxnSp macro="">
      <xdr:nvCxnSpPr>
        <xdr:cNvPr id="135" name="直線コネクタ 134"/>
        <xdr:cNvCxnSpPr/>
      </xdr:nvCxnSpPr>
      <xdr:spPr>
        <a:xfrm>
          <a:off x="4114800" y="1011131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38117</xdr:rowOff>
    </xdr:from>
    <xdr:ext cx="762000" cy="259045"/>
    <xdr:sp macro="" textlink="">
      <xdr:nvSpPr>
        <xdr:cNvPr id="136" name="財政構造の弾力性平均値テキスト"/>
        <xdr:cNvSpPr txBox="1"/>
      </xdr:nvSpPr>
      <xdr:spPr>
        <a:xfrm>
          <a:off x="5041900" y="1066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37" name="フローチャート : 判断 136"/>
        <xdr:cNvSpPr/>
      </xdr:nvSpPr>
      <xdr:spPr>
        <a:xfrm>
          <a:off x="49022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167217</xdr:rowOff>
    </xdr:from>
    <xdr:to>
      <xdr:col>6</xdr:col>
      <xdr:colOff>0</xdr:colOff>
      <xdr:row>59</xdr:row>
      <xdr:rowOff>164677</xdr:rowOff>
    </xdr:to>
    <xdr:cxnSp macro="">
      <xdr:nvCxnSpPr>
        <xdr:cNvPr id="138" name="直線コネクタ 137"/>
        <xdr:cNvCxnSpPr/>
      </xdr:nvCxnSpPr>
      <xdr:spPr>
        <a:xfrm flipV="1">
          <a:off x="3225800" y="10111317"/>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9737</xdr:rowOff>
    </xdr:from>
    <xdr:to>
      <xdr:col>6</xdr:col>
      <xdr:colOff>50800</xdr:colOff>
      <xdr:row>62</xdr:row>
      <xdr:rowOff>111337</xdr:rowOff>
    </xdr:to>
    <xdr:sp macro="" textlink="">
      <xdr:nvSpPr>
        <xdr:cNvPr id="139" name="フローチャート : 判断 138"/>
        <xdr:cNvSpPr/>
      </xdr:nvSpPr>
      <xdr:spPr>
        <a:xfrm>
          <a:off x="40640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96114</xdr:rowOff>
    </xdr:from>
    <xdr:ext cx="736600" cy="259045"/>
    <xdr:sp macro="" textlink="">
      <xdr:nvSpPr>
        <xdr:cNvPr id="140" name="テキスト ボックス 139"/>
        <xdr:cNvSpPr txBox="1"/>
      </xdr:nvSpPr>
      <xdr:spPr>
        <a:xfrm>
          <a:off x="3733800" y="10726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118956</xdr:rowOff>
    </xdr:from>
    <xdr:to>
      <xdr:col>4</xdr:col>
      <xdr:colOff>482600</xdr:colOff>
      <xdr:row>59</xdr:row>
      <xdr:rowOff>164677</xdr:rowOff>
    </xdr:to>
    <xdr:cxnSp macro="">
      <xdr:nvCxnSpPr>
        <xdr:cNvPr id="141" name="直線コネクタ 140"/>
        <xdr:cNvCxnSpPr/>
      </xdr:nvCxnSpPr>
      <xdr:spPr>
        <a:xfrm>
          <a:off x="2336800" y="10063056"/>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33867</xdr:rowOff>
    </xdr:from>
    <xdr:to>
      <xdr:col>4</xdr:col>
      <xdr:colOff>533400</xdr:colOff>
      <xdr:row>62</xdr:row>
      <xdr:rowOff>135467</xdr:rowOff>
    </xdr:to>
    <xdr:sp macro="" textlink="">
      <xdr:nvSpPr>
        <xdr:cNvPr id="142" name="フローチャート : 判断 141"/>
        <xdr:cNvSpPr/>
      </xdr:nvSpPr>
      <xdr:spPr>
        <a:xfrm>
          <a:off x="3175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120244</xdr:rowOff>
    </xdr:from>
    <xdr:ext cx="762000" cy="259045"/>
    <xdr:sp macro="" textlink="">
      <xdr:nvSpPr>
        <xdr:cNvPr id="143" name="テキスト ボックス 142"/>
        <xdr:cNvSpPr txBox="1"/>
      </xdr:nvSpPr>
      <xdr:spPr>
        <a:xfrm>
          <a:off x="2844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118956</xdr:rowOff>
    </xdr:from>
    <xdr:to>
      <xdr:col>3</xdr:col>
      <xdr:colOff>279400</xdr:colOff>
      <xdr:row>60</xdr:row>
      <xdr:rowOff>57573</xdr:rowOff>
    </xdr:to>
    <xdr:cxnSp macro="">
      <xdr:nvCxnSpPr>
        <xdr:cNvPr id="144" name="直線コネクタ 143"/>
        <xdr:cNvCxnSpPr/>
      </xdr:nvCxnSpPr>
      <xdr:spPr>
        <a:xfrm flipV="1">
          <a:off x="1447800" y="10063056"/>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143510</xdr:rowOff>
    </xdr:from>
    <xdr:to>
      <xdr:col>3</xdr:col>
      <xdr:colOff>330200</xdr:colOff>
      <xdr:row>61</xdr:row>
      <xdr:rowOff>73660</xdr:rowOff>
    </xdr:to>
    <xdr:sp macro="" textlink="">
      <xdr:nvSpPr>
        <xdr:cNvPr id="145" name="フローチャート : 判断 144"/>
        <xdr:cNvSpPr/>
      </xdr:nvSpPr>
      <xdr:spPr>
        <a:xfrm>
          <a:off x="22860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58437</xdr:rowOff>
    </xdr:from>
    <xdr:ext cx="762000" cy="259045"/>
    <xdr:sp macro="" textlink="">
      <xdr:nvSpPr>
        <xdr:cNvPr id="146" name="テキスト ボックス 145"/>
        <xdr:cNvSpPr txBox="1"/>
      </xdr:nvSpPr>
      <xdr:spPr>
        <a:xfrm>
          <a:off x="19558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74083</xdr:rowOff>
    </xdr:from>
    <xdr:to>
      <xdr:col>2</xdr:col>
      <xdr:colOff>127000</xdr:colOff>
      <xdr:row>63</xdr:row>
      <xdr:rowOff>4233</xdr:rowOff>
    </xdr:to>
    <xdr:sp macro="" textlink="">
      <xdr:nvSpPr>
        <xdr:cNvPr id="147" name="フローチャート : 判断 146"/>
        <xdr:cNvSpPr/>
      </xdr:nvSpPr>
      <xdr:spPr>
        <a:xfrm>
          <a:off x="13970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160460</xdr:rowOff>
    </xdr:from>
    <xdr:ext cx="762000" cy="259045"/>
    <xdr:sp macro="" textlink="">
      <xdr:nvSpPr>
        <xdr:cNvPr id="148" name="テキスト ボックス 147"/>
        <xdr:cNvSpPr txBox="1"/>
      </xdr:nvSpPr>
      <xdr:spPr>
        <a:xfrm>
          <a:off x="1066800" y="1079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33444</xdr:rowOff>
    </xdr:from>
    <xdr:to>
      <xdr:col>7</xdr:col>
      <xdr:colOff>203200</xdr:colOff>
      <xdr:row>59</xdr:row>
      <xdr:rowOff>135044</xdr:rowOff>
    </xdr:to>
    <xdr:sp macro="" textlink="">
      <xdr:nvSpPr>
        <xdr:cNvPr id="154" name="円/楕円 153"/>
        <xdr:cNvSpPr/>
      </xdr:nvSpPr>
      <xdr:spPr>
        <a:xfrm>
          <a:off x="49022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49971</xdr:rowOff>
    </xdr:from>
    <xdr:ext cx="762000" cy="259045"/>
    <xdr:sp macro="" textlink="">
      <xdr:nvSpPr>
        <xdr:cNvPr id="155" name="財政構造の弾力性該当値テキスト"/>
        <xdr:cNvSpPr txBox="1"/>
      </xdr:nvSpPr>
      <xdr:spPr>
        <a:xfrm>
          <a:off x="5041900" y="999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116417</xdr:rowOff>
    </xdr:from>
    <xdr:to>
      <xdr:col>6</xdr:col>
      <xdr:colOff>50800</xdr:colOff>
      <xdr:row>59</xdr:row>
      <xdr:rowOff>46567</xdr:rowOff>
    </xdr:to>
    <xdr:sp macro="" textlink="">
      <xdr:nvSpPr>
        <xdr:cNvPr id="156" name="円/楕円 155"/>
        <xdr:cNvSpPr/>
      </xdr:nvSpPr>
      <xdr:spPr>
        <a:xfrm>
          <a:off x="4064000" y="1006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56744</xdr:rowOff>
    </xdr:from>
    <xdr:ext cx="736600" cy="259045"/>
    <xdr:sp macro="" textlink="">
      <xdr:nvSpPr>
        <xdr:cNvPr id="157" name="テキスト ボックス 156"/>
        <xdr:cNvSpPr txBox="1"/>
      </xdr:nvSpPr>
      <xdr:spPr>
        <a:xfrm>
          <a:off x="3733800" y="9829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113877</xdr:rowOff>
    </xdr:from>
    <xdr:to>
      <xdr:col>4</xdr:col>
      <xdr:colOff>533400</xdr:colOff>
      <xdr:row>60</xdr:row>
      <xdr:rowOff>44027</xdr:rowOff>
    </xdr:to>
    <xdr:sp macro="" textlink="">
      <xdr:nvSpPr>
        <xdr:cNvPr id="158" name="円/楕円 157"/>
        <xdr:cNvSpPr/>
      </xdr:nvSpPr>
      <xdr:spPr>
        <a:xfrm>
          <a:off x="3175000" y="1022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54204</xdr:rowOff>
    </xdr:from>
    <xdr:ext cx="762000" cy="259045"/>
    <xdr:sp macro="" textlink="">
      <xdr:nvSpPr>
        <xdr:cNvPr id="159" name="テキスト ボックス 158"/>
        <xdr:cNvSpPr txBox="1"/>
      </xdr:nvSpPr>
      <xdr:spPr>
        <a:xfrm>
          <a:off x="2844800" y="999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68156</xdr:rowOff>
    </xdr:from>
    <xdr:to>
      <xdr:col>3</xdr:col>
      <xdr:colOff>330200</xdr:colOff>
      <xdr:row>58</xdr:row>
      <xdr:rowOff>169756</xdr:rowOff>
    </xdr:to>
    <xdr:sp macro="" textlink="">
      <xdr:nvSpPr>
        <xdr:cNvPr id="160" name="円/楕円 159"/>
        <xdr:cNvSpPr/>
      </xdr:nvSpPr>
      <xdr:spPr>
        <a:xfrm>
          <a:off x="2286000" y="1001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8483</xdr:rowOff>
    </xdr:from>
    <xdr:ext cx="762000" cy="259045"/>
    <xdr:sp macro="" textlink="">
      <xdr:nvSpPr>
        <xdr:cNvPr id="161" name="テキスト ボックス 160"/>
        <xdr:cNvSpPr txBox="1"/>
      </xdr:nvSpPr>
      <xdr:spPr>
        <a:xfrm>
          <a:off x="1955800" y="9781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6773</xdr:rowOff>
    </xdr:from>
    <xdr:to>
      <xdr:col>2</xdr:col>
      <xdr:colOff>127000</xdr:colOff>
      <xdr:row>60</xdr:row>
      <xdr:rowOff>108373</xdr:rowOff>
    </xdr:to>
    <xdr:sp macro="" textlink="">
      <xdr:nvSpPr>
        <xdr:cNvPr id="162" name="円/楕円 161"/>
        <xdr:cNvSpPr/>
      </xdr:nvSpPr>
      <xdr:spPr>
        <a:xfrm>
          <a:off x="13970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118550</xdr:rowOff>
    </xdr:from>
    <xdr:ext cx="762000" cy="259045"/>
    <xdr:sp macro="" textlink="">
      <xdr:nvSpPr>
        <xdr:cNvPr id="163" name="テキスト ボックス 162"/>
        <xdr:cNvSpPr txBox="1"/>
      </xdr:nvSpPr>
      <xdr:spPr>
        <a:xfrm>
          <a:off x="1066800" y="1006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5" name="テキスト ボックス 164"/>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6" name="テキスト ボックス 165"/>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[116,646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107,402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以前は、類似団体を上回っていたが、保育所民営化の取組等により、</a:t>
          </a:r>
          <a:r>
            <a:rPr lang="ja-JP" altLang="en-US" sz="1200" b="0" i="0" baseline="0">
              <a:solidFill>
                <a:schemeClr val="dk1"/>
              </a:solidFill>
              <a:effectLst/>
              <a:latin typeface="+mn-lt"/>
              <a:ea typeface="+mn-ea"/>
              <a:cs typeface="+mn-cs"/>
            </a:rPr>
            <a:t>類似団体の平均値と近似する傾向となっている</a:t>
          </a:r>
          <a:r>
            <a:rPr lang="ja-JP" altLang="ja-JP" sz="1200" b="0" i="0" baseline="0">
              <a:solidFill>
                <a:schemeClr val="dk1"/>
              </a:solidFill>
              <a:effectLst/>
              <a:latin typeface="+mn-lt"/>
              <a:ea typeface="+mn-ea"/>
              <a:cs typeface="+mn-cs"/>
            </a:rPr>
            <a:t>。引き続き、公共施設の見直し、指定管理者制度の拡充等により維持管理費の縮減に努める。</a:t>
          </a:r>
          <a:endParaRPr lang="ja-JP" altLang="ja-JP" sz="1200">
            <a:effectLst/>
          </a:endParaRPr>
        </a:p>
        <a:p>
          <a:endParaRPr kumimoji="1" lang="ja-JP" altLang="en-US"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80" name="直線コネクタ 179"/>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81" name="テキスト ボックス 180"/>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82" name="直線コネクタ 181"/>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3" name="テキスト ボックス 182"/>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84" name="直線コネクタ 183"/>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5" name="テキスト ボックス 184"/>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6" name="直線コネクタ 185"/>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7" name="テキスト ボックス 186"/>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8" name="直線コネクタ 187"/>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9" name="テキスト ボックス 188"/>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90" name="直線コネクタ 18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91" name="テキスト ボックス 19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92" name="直線コネクタ 191"/>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93" name="テキスト ボックス 192"/>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4" name="直線コネクタ 19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5" name="テキスト ボックス 19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14131</xdr:rowOff>
    </xdr:from>
    <xdr:to>
      <xdr:col>7</xdr:col>
      <xdr:colOff>152400</xdr:colOff>
      <xdr:row>89</xdr:row>
      <xdr:rowOff>119407</xdr:rowOff>
    </xdr:to>
    <xdr:cxnSp macro="">
      <xdr:nvCxnSpPr>
        <xdr:cNvPr id="197" name="直線コネクタ 196"/>
        <xdr:cNvCxnSpPr/>
      </xdr:nvCxnSpPr>
      <xdr:spPr>
        <a:xfrm flipV="1">
          <a:off x="4953000" y="13901581"/>
          <a:ext cx="0" cy="14768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91484</xdr:rowOff>
    </xdr:from>
    <xdr:ext cx="762000" cy="259045"/>
    <xdr:sp macro="" textlink="">
      <xdr:nvSpPr>
        <xdr:cNvPr id="198" name="人件費・物件費等の状況最小値テキスト"/>
        <xdr:cNvSpPr txBox="1"/>
      </xdr:nvSpPr>
      <xdr:spPr>
        <a:xfrm>
          <a:off x="5041900" y="15350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145,643</a:t>
          </a:r>
          <a:endParaRPr kumimoji="1" lang="ja-JP" altLang="en-US" sz="1000" b="1">
            <a:latin typeface="ＭＳ Ｐゴシック"/>
          </a:endParaRPr>
        </a:p>
      </xdr:txBody>
    </xdr:sp>
    <xdr:clientData/>
  </xdr:oneCellAnchor>
  <xdr:twoCellAnchor>
    <xdr:from>
      <xdr:col>7</xdr:col>
      <xdr:colOff>63500</xdr:colOff>
      <xdr:row>89</xdr:row>
      <xdr:rowOff>119407</xdr:rowOff>
    </xdr:from>
    <xdr:to>
      <xdr:col>7</xdr:col>
      <xdr:colOff>241300</xdr:colOff>
      <xdr:row>89</xdr:row>
      <xdr:rowOff>119407</xdr:rowOff>
    </xdr:to>
    <xdr:cxnSp macro="">
      <xdr:nvCxnSpPr>
        <xdr:cNvPr id="199" name="直線コネクタ 198"/>
        <xdr:cNvCxnSpPr/>
      </xdr:nvCxnSpPr>
      <xdr:spPr>
        <a:xfrm>
          <a:off x="4864100" y="15378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100508</xdr:rowOff>
    </xdr:from>
    <xdr:ext cx="762000" cy="259045"/>
    <xdr:sp macro="" textlink="">
      <xdr:nvSpPr>
        <xdr:cNvPr id="200" name="人件費・物件費等の状況最大値テキスト"/>
        <xdr:cNvSpPr txBox="1"/>
      </xdr:nvSpPr>
      <xdr:spPr>
        <a:xfrm>
          <a:off x="5041900" y="1364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96,679</a:t>
          </a:r>
          <a:endParaRPr kumimoji="1" lang="ja-JP" altLang="en-US" sz="1000" b="1">
            <a:latin typeface="ＭＳ Ｐゴシック"/>
          </a:endParaRPr>
        </a:p>
      </xdr:txBody>
    </xdr:sp>
    <xdr:clientData/>
  </xdr:oneCellAnchor>
  <xdr:twoCellAnchor>
    <xdr:from>
      <xdr:col>7</xdr:col>
      <xdr:colOff>63500</xdr:colOff>
      <xdr:row>81</xdr:row>
      <xdr:rowOff>14131</xdr:rowOff>
    </xdr:from>
    <xdr:to>
      <xdr:col>7</xdr:col>
      <xdr:colOff>241300</xdr:colOff>
      <xdr:row>81</xdr:row>
      <xdr:rowOff>14131</xdr:rowOff>
    </xdr:to>
    <xdr:cxnSp macro="">
      <xdr:nvCxnSpPr>
        <xdr:cNvPr id="201" name="直線コネクタ 200"/>
        <xdr:cNvCxnSpPr/>
      </xdr:nvCxnSpPr>
      <xdr:spPr>
        <a:xfrm>
          <a:off x="4864100" y="13901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102036</xdr:rowOff>
    </xdr:from>
    <xdr:to>
      <xdr:col>7</xdr:col>
      <xdr:colOff>152400</xdr:colOff>
      <xdr:row>87</xdr:row>
      <xdr:rowOff>52037</xdr:rowOff>
    </xdr:to>
    <xdr:cxnSp macro="">
      <xdr:nvCxnSpPr>
        <xdr:cNvPr id="202" name="直線コネクタ 201"/>
        <xdr:cNvCxnSpPr/>
      </xdr:nvCxnSpPr>
      <xdr:spPr>
        <a:xfrm flipV="1">
          <a:off x="4114800" y="14503836"/>
          <a:ext cx="838200" cy="464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108159</xdr:rowOff>
    </xdr:from>
    <xdr:ext cx="762000" cy="259045"/>
    <xdr:sp macro="" textlink="">
      <xdr:nvSpPr>
        <xdr:cNvPr id="203" name="人件費・物件費等の状況平均値テキスト"/>
        <xdr:cNvSpPr txBox="1"/>
      </xdr:nvSpPr>
      <xdr:spPr>
        <a:xfrm>
          <a:off x="5041900" y="14509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136082</xdr:rowOff>
    </xdr:from>
    <xdr:to>
      <xdr:col>7</xdr:col>
      <xdr:colOff>203200</xdr:colOff>
      <xdr:row>85</xdr:row>
      <xdr:rowOff>66232</xdr:rowOff>
    </xdr:to>
    <xdr:sp macro="" textlink="">
      <xdr:nvSpPr>
        <xdr:cNvPr id="204" name="フローチャート : 判断 203"/>
        <xdr:cNvSpPr/>
      </xdr:nvSpPr>
      <xdr:spPr>
        <a:xfrm>
          <a:off x="4902200" y="1453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52037</xdr:rowOff>
    </xdr:from>
    <xdr:to>
      <xdr:col>6</xdr:col>
      <xdr:colOff>0</xdr:colOff>
      <xdr:row>87</xdr:row>
      <xdr:rowOff>97129</xdr:rowOff>
    </xdr:to>
    <xdr:cxnSp macro="">
      <xdr:nvCxnSpPr>
        <xdr:cNvPr id="205" name="直線コネクタ 204"/>
        <xdr:cNvCxnSpPr/>
      </xdr:nvCxnSpPr>
      <xdr:spPr>
        <a:xfrm flipV="1">
          <a:off x="3225800" y="14968187"/>
          <a:ext cx="889000" cy="45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79913</xdr:rowOff>
    </xdr:from>
    <xdr:to>
      <xdr:col>6</xdr:col>
      <xdr:colOff>50800</xdr:colOff>
      <xdr:row>86</xdr:row>
      <xdr:rowOff>10063</xdr:rowOff>
    </xdr:to>
    <xdr:sp macro="" textlink="">
      <xdr:nvSpPr>
        <xdr:cNvPr id="206" name="フローチャート : 判断 205"/>
        <xdr:cNvSpPr/>
      </xdr:nvSpPr>
      <xdr:spPr>
        <a:xfrm>
          <a:off x="4064000" y="1465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20240</xdr:rowOff>
    </xdr:from>
    <xdr:ext cx="736600" cy="259045"/>
    <xdr:sp macro="" textlink="">
      <xdr:nvSpPr>
        <xdr:cNvPr id="207" name="テキスト ボックス 206"/>
        <xdr:cNvSpPr txBox="1"/>
      </xdr:nvSpPr>
      <xdr:spPr>
        <a:xfrm>
          <a:off x="3733800" y="1442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139785</xdr:rowOff>
    </xdr:from>
    <xdr:to>
      <xdr:col>4</xdr:col>
      <xdr:colOff>482600</xdr:colOff>
      <xdr:row>87</xdr:row>
      <xdr:rowOff>97129</xdr:rowOff>
    </xdr:to>
    <xdr:cxnSp macro="">
      <xdr:nvCxnSpPr>
        <xdr:cNvPr id="208" name="直線コネクタ 207"/>
        <xdr:cNvCxnSpPr/>
      </xdr:nvCxnSpPr>
      <xdr:spPr>
        <a:xfrm>
          <a:off x="2336800" y="14884485"/>
          <a:ext cx="889000" cy="128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17410</xdr:rowOff>
    </xdr:from>
    <xdr:to>
      <xdr:col>4</xdr:col>
      <xdr:colOff>533400</xdr:colOff>
      <xdr:row>86</xdr:row>
      <xdr:rowOff>119010</xdr:rowOff>
    </xdr:to>
    <xdr:sp macro="" textlink="">
      <xdr:nvSpPr>
        <xdr:cNvPr id="209" name="フローチャート : 判断 208"/>
        <xdr:cNvSpPr/>
      </xdr:nvSpPr>
      <xdr:spPr>
        <a:xfrm>
          <a:off x="3175000" y="1476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129187</xdr:rowOff>
    </xdr:from>
    <xdr:ext cx="762000" cy="259045"/>
    <xdr:sp macro="" textlink="">
      <xdr:nvSpPr>
        <xdr:cNvPr id="210" name="テキスト ボックス 209"/>
        <xdr:cNvSpPr txBox="1"/>
      </xdr:nvSpPr>
      <xdr:spPr>
        <a:xfrm>
          <a:off x="2844800" y="1453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114872</xdr:rowOff>
    </xdr:from>
    <xdr:to>
      <xdr:col>3</xdr:col>
      <xdr:colOff>279400</xdr:colOff>
      <xdr:row>86</xdr:row>
      <xdr:rowOff>139785</xdr:rowOff>
    </xdr:to>
    <xdr:cxnSp macro="">
      <xdr:nvCxnSpPr>
        <xdr:cNvPr id="211" name="直線コネクタ 210"/>
        <xdr:cNvCxnSpPr/>
      </xdr:nvCxnSpPr>
      <xdr:spPr>
        <a:xfrm>
          <a:off x="1447800" y="14859572"/>
          <a:ext cx="889000" cy="24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89</xdr:row>
      <xdr:rowOff>49574</xdr:rowOff>
    </xdr:from>
    <xdr:to>
      <xdr:col>3</xdr:col>
      <xdr:colOff>330200</xdr:colOff>
      <xdr:row>89</xdr:row>
      <xdr:rowOff>151174</xdr:rowOff>
    </xdr:to>
    <xdr:sp macro="" textlink="">
      <xdr:nvSpPr>
        <xdr:cNvPr id="212" name="フローチャート : 判断 211"/>
        <xdr:cNvSpPr/>
      </xdr:nvSpPr>
      <xdr:spPr>
        <a:xfrm>
          <a:off x="2286000" y="15308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89</xdr:row>
      <xdr:rowOff>135951</xdr:rowOff>
    </xdr:from>
    <xdr:ext cx="762000" cy="259045"/>
    <xdr:sp macro="" textlink="">
      <xdr:nvSpPr>
        <xdr:cNvPr id="213" name="テキスト ボックス 212"/>
        <xdr:cNvSpPr txBox="1"/>
      </xdr:nvSpPr>
      <xdr:spPr>
        <a:xfrm>
          <a:off x="1955800" y="153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89</xdr:row>
      <xdr:rowOff>20799</xdr:rowOff>
    </xdr:from>
    <xdr:to>
      <xdr:col>2</xdr:col>
      <xdr:colOff>127000</xdr:colOff>
      <xdr:row>89</xdr:row>
      <xdr:rowOff>122399</xdr:rowOff>
    </xdr:to>
    <xdr:sp macro="" textlink="">
      <xdr:nvSpPr>
        <xdr:cNvPr id="214" name="フローチャート : 判断 213"/>
        <xdr:cNvSpPr/>
      </xdr:nvSpPr>
      <xdr:spPr>
        <a:xfrm>
          <a:off x="1397000" y="15279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89</xdr:row>
      <xdr:rowOff>107176</xdr:rowOff>
    </xdr:from>
    <xdr:ext cx="762000" cy="259045"/>
    <xdr:sp macro="" textlink="">
      <xdr:nvSpPr>
        <xdr:cNvPr id="215" name="テキスト ボックス 214"/>
        <xdr:cNvSpPr txBox="1"/>
      </xdr:nvSpPr>
      <xdr:spPr>
        <a:xfrm>
          <a:off x="1066800" y="15366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6" name="テキスト ボックス 21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7" name="テキスト ボックス 21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8" name="テキスト ボックス 21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9" name="テキスト ボックス 21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20" name="テキスト ボックス 21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51236</xdr:rowOff>
    </xdr:from>
    <xdr:to>
      <xdr:col>7</xdr:col>
      <xdr:colOff>203200</xdr:colOff>
      <xdr:row>84</xdr:row>
      <xdr:rowOff>152836</xdr:rowOff>
    </xdr:to>
    <xdr:sp macro="" textlink="">
      <xdr:nvSpPr>
        <xdr:cNvPr id="221" name="円/楕円 220"/>
        <xdr:cNvSpPr/>
      </xdr:nvSpPr>
      <xdr:spPr>
        <a:xfrm>
          <a:off x="4902200" y="14453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67763</xdr:rowOff>
    </xdr:from>
    <xdr:ext cx="762000" cy="259045"/>
    <xdr:sp macro="" textlink="">
      <xdr:nvSpPr>
        <xdr:cNvPr id="222" name="人件費・物件費等の状況該当値テキスト"/>
        <xdr:cNvSpPr txBox="1"/>
      </xdr:nvSpPr>
      <xdr:spPr>
        <a:xfrm>
          <a:off x="5041900" y="1429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116,646</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1237</xdr:rowOff>
    </xdr:from>
    <xdr:to>
      <xdr:col>6</xdr:col>
      <xdr:colOff>50800</xdr:colOff>
      <xdr:row>87</xdr:row>
      <xdr:rowOff>102837</xdr:rowOff>
    </xdr:to>
    <xdr:sp macro="" textlink="">
      <xdr:nvSpPr>
        <xdr:cNvPr id="223" name="円/楕円 222"/>
        <xdr:cNvSpPr/>
      </xdr:nvSpPr>
      <xdr:spPr>
        <a:xfrm>
          <a:off x="4064000" y="1491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87614</xdr:rowOff>
    </xdr:from>
    <xdr:ext cx="736600" cy="259045"/>
    <xdr:sp macro="" textlink="">
      <xdr:nvSpPr>
        <xdr:cNvPr id="224" name="テキスト ボックス 223"/>
        <xdr:cNvSpPr txBox="1"/>
      </xdr:nvSpPr>
      <xdr:spPr>
        <a:xfrm>
          <a:off x="3733800" y="15003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132,041</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46329</xdr:rowOff>
    </xdr:from>
    <xdr:to>
      <xdr:col>4</xdr:col>
      <xdr:colOff>533400</xdr:colOff>
      <xdr:row>87</xdr:row>
      <xdr:rowOff>147929</xdr:rowOff>
    </xdr:to>
    <xdr:sp macro="" textlink="">
      <xdr:nvSpPr>
        <xdr:cNvPr id="225" name="円/楕円 224"/>
        <xdr:cNvSpPr/>
      </xdr:nvSpPr>
      <xdr:spPr>
        <a:xfrm>
          <a:off x="3175000" y="1496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132706</xdr:rowOff>
    </xdr:from>
    <xdr:ext cx="762000" cy="259045"/>
    <xdr:sp macro="" textlink="">
      <xdr:nvSpPr>
        <xdr:cNvPr id="226" name="テキスト ボックス 225"/>
        <xdr:cNvSpPr txBox="1"/>
      </xdr:nvSpPr>
      <xdr:spPr>
        <a:xfrm>
          <a:off x="2844800" y="15048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133,536</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88985</xdr:rowOff>
    </xdr:from>
    <xdr:to>
      <xdr:col>3</xdr:col>
      <xdr:colOff>330200</xdr:colOff>
      <xdr:row>87</xdr:row>
      <xdr:rowOff>19135</xdr:rowOff>
    </xdr:to>
    <xdr:sp macro="" textlink="">
      <xdr:nvSpPr>
        <xdr:cNvPr id="227" name="円/楕円 226"/>
        <xdr:cNvSpPr/>
      </xdr:nvSpPr>
      <xdr:spPr>
        <a:xfrm>
          <a:off x="2286000" y="1483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29312</xdr:rowOff>
    </xdr:from>
    <xdr:ext cx="762000" cy="259045"/>
    <xdr:sp macro="" textlink="">
      <xdr:nvSpPr>
        <xdr:cNvPr id="228" name="テキスト ボックス 227"/>
        <xdr:cNvSpPr txBox="1"/>
      </xdr:nvSpPr>
      <xdr:spPr>
        <a:xfrm>
          <a:off x="1955800" y="14602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129,266</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64072</xdr:rowOff>
    </xdr:from>
    <xdr:to>
      <xdr:col>2</xdr:col>
      <xdr:colOff>127000</xdr:colOff>
      <xdr:row>86</xdr:row>
      <xdr:rowOff>165672</xdr:rowOff>
    </xdr:to>
    <xdr:sp macro="" textlink="">
      <xdr:nvSpPr>
        <xdr:cNvPr id="229" name="円/楕円 228"/>
        <xdr:cNvSpPr/>
      </xdr:nvSpPr>
      <xdr:spPr>
        <a:xfrm>
          <a:off x="1397000" y="1480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4399</xdr:rowOff>
    </xdr:from>
    <xdr:ext cx="762000" cy="259045"/>
    <xdr:sp macro="" textlink="">
      <xdr:nvSpPr>
        <xdr:cNvPr id="230" name="テキスト ボックス 229"/>
        <xdr:cNvSpPr txBox="1"/>
      </xdr:nvSpPr>
      <xdr:spPr>
        <a:xfrm>
          <a:off x="1066800" y="1457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128,440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31" name="正方形/長方形 23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32" name="テキスト ボックス 23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33" name="テキスト ボックス 23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4" name="正方形/長方形 23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5" name="正方形/長方形 23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6" name="正方形/長方形 23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7" name="正方形/長方形 23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8" name="正方形/長方形 23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9" name="正方形/長方形 23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40" name="正方形/長方形 23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41" name="正方形/長方形 24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42" name="正方形/長方形 24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43" name="テキスト ボックス 24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以前から、給与費の抑制により類似団体平均値を下回っており、今後も人事評価や業績評価の実施により給与の適正化に努める。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4" name="直線コネクタ 24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5" name="テキスト ボックス 24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6" name="直線コネクタ 24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7" name="テキスト ボックス 24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8" name="直線コネクタ 24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9" name="テキスト ボックス 24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50" name="直線コネクタ 24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51" name="テキスト ボックス 25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52" name="直線コネクタ 25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53" name="テキスト ボックス 25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54" name="直線コネクタ 25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5" name="テキスト ボックス 25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6" name="直線コネクタ 25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7" name="テキスト ボックス 25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148872</xdr:rowOff>
    </xdr:from>
    <xdr:to>
      <xdr:col>24</xdr:col>
      <xdr:colOff>558800</xdr:colOff>
      <xdr:row>87</xdr:row>
      <xdr:rowOff>104422</xdr:rowOff>
    </xdr:to>
    <xdr:cxnSp macro="">
      <xdr:nvCxnSpPr>
        <xdr:cNvPr id="259" name="直線コネクタ 258"/>
        <xdr:cNvCxnSpPr/>
      </xdr:nvCxnSpPr>
      <xdr:spPr>
        <a:xfrm flipV="1">
          <a:off x="17018000" y="1369342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76499</xdr:rowOff>
    </xdr:from>
    <xdr:ext cx="762000" cy="259045"/>
    <xdr:sp macro="" textlink="">
      <xdr:nvSpPr>
        <xdr:cNvPr id="260" name="給与水準   （国との比較）最小値テキスト"/>
        <xdr:cNvSpPr txBox="1"/>
      </xdr:nvSpPr>
      <xdr:spPr>
        <a:xfrm>
          <a:off x="17106900" y="1499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87</xdr:row>
      <xdr:rowOff>104422</xdr:rowOff>
    </xdr:from>
    <xdr:to>
      <xdr:col>24</xdr:col>
      <xdr:colOff>647700</xdr:colOff>
      <xdr:row>87</xdr:row>
      <xdr:rowOff>104422</xdr:rowOff>
    </xdr:to>
    <xdr:cxnSp macro="">
      <xdr:nvCxnSpPr>
        <xdr:cNvPr id="261" name="直線コネクタ 260"/>
        <xdr:cNvCxnSpPr/>
      </xdr:nvCxnSpPr>
      <xdr:spPr>
        <a:xfrm>
          <a:off x="16929100" y="1502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63799</xdr:rowOff>
    </xdr:from>
    <xdr:ext cx="762000" cy="259045"/>
    <xdr:sp macro="" textlink="">
      <xdr:nvSpPr>
        <xdr:cNvPr id="262" name="給与水準   （国との比較）最大値テキスト"/>
        <xdr:cNvSpPr txBox="1"/>
      </xdr:nvSpPr>
      <xdr:spPr>
        <a:xfrm>
          <a:off x="17106900" y="1343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24</xdr:col>
      <xdr:colOff>469900</xdr:colOff>
      <xdr:row>79</xdr:row>
      <xdr:rowOff>148872</xdr:rowOff>
    </xdr:from>
    <xdr:to>
      <xdr:col>24</xdr:col>
      <xdr:colOff>647700</xdr:colOff>
      <xdr:row>79</xdr:row>
      <xdr:rowOff>148872</xdr:rowOff>
    </xdr:to>
    <xdr:cxnSp macro="">
      <xdr:nvCxnSpPr>
        <xdr:cNvPr id="263" name="直線コネクタ 262"/>
        <xdr:cNvCxnSpPr/>
      </xdr:nvCxnSpPr>
      <xdr:spPr>
        <a:xfrm>
          <a:off x="16929100" y="13693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28928</xdr:rowOff>
    </xdr:from>
    <xdr:to>
      <xdr:col>24</xdr:col>
      <xdr:colOff>558800</xdr:colOff>
      <xdr:row>90</xdr:row>
      <xdr:rowOff>45861</xdr:rowOff>
    </xdr:to>
    <xdr:cxnSp macro="">
      <xdr:nvCxnSpPr>
        <xdr:cNvPr id="264" name="直線コネクタ 263"/>
        <xdr:cNvCxnSpPr/>
      </xdr:nvCxnSpPr>
      <xdr:spPr>
        <a:xfrm flipV="1">
          <a:off x="16179800" y="14430728"/>
          <a:ext cx="838200" cy="1045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99077</xdr:rowOff>
    </xdr:from>
    <xdr:ext cx="762000" cy="259045"/>
    <xdr:sp macro="" textlink="">
      <xdr:nvSpPr>
        <xdr:cNvPr id="265" name="給与水準   （国との比較）平均値テキスト"/>
        <xdr:cNvSpPr txBox="1"/>
      </xdr:nvSpPr>
      <xdr:spPr>
        <a:xfrm>
          <a:off x="17106900" y="1415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66" name="フローチャート : 判断 265"/>
        <xdr:cNvSpPr/>
      </xdr:nvSpPr>
      <xdr:spPr>
        <a:xfrm>
          <a:off x="169672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56445</xdr:rowOff>
    </xdr:from>
    <xdr:to>
      <xdr:col>23</xdr:col>
      <xdr:colOff>406400</xdr:colOff>
      <xdr:row>90</xdr:row>
      <xdr:rowOff>45861</xdr:rowOff>
    </xdr:to>
    <xdr:cxnSp macro="">
      <xdr:nvCxnSpPr>
        <xdr:cNvPr id="267" name="直線コネクタ 266"/>
        <xdr:cNvCxnSpPr/>
      </xdr:nvCxnSpPr>
      <xdr:spPr>
        <a:xfrm>
          <a:off x="15290800" y="15315495"/>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72672</xdr:rowOff>
    </xdr:from>
    <xdr:to>
      <xdr:col>23</xdr:col>
      <xdr:colOff>457200</xdr:colOff>
      <xdr:row>90</xdr:row>
      <xdr:rowOff>2822</xdr:rowOff>
    </xdr:to>
    <xdr:sp macro="" textlink="">
      <xdr:nvSpPr>
        <xdr:cNvPr id="268" name="フローチャート : 判断 267"/>
        <xdr:cNvSpPr/>
      </xdr:nvSpPr>
      <xdr:spPr>
        <a:xfrm>
          <a:off x="16129000" y="15331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12999</xdr:rowOff>
    </xdr:from>
    <xdr:ext cx="736600" cy="259045"/>
    <xdr:sp macro="" textlink="">
      <xdr:nvSpPr>
        <xdr:cNvPr id="269" name="テキスト ボックス 268"/>
        <xdr:cNvSpPr txBox="1"/>
      </xdr:nvSpPr>
      <xdr:spPr>
        <a:xfrm>
          <a:off x="15798800" y="15100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90311</xdr:rowOff>
    </xdr:from>
    <xdr:to>
      <xdr:col>22</xdr:col>
      <xdr:colOff>203200</xdr:colOff>
      <xdr:row>89</xdr:row>
      <xdr:rowOff>56445</xdr:rowOff>
    </xdr:to>
    <xdr:cxnSp macro="">
      <xdr:nvCxnSpPr>
        <xdr:cNvPr id="270" name="直線コネクタ 269"/>
        <xdr:cNvCxnSpPr/>
      </xdr:nvCxnSpPr>
      <xdr:spPr>
        <a:xfrm>
          <a:off x="14401800" y="14149211"/>
          <a:ext cx="889000" cy="1166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72672</xdr:rowOff>
    </xdr:from>
    <xdr:to>
      <xdr:col>22</xdr:col>
      <xdr:colOff>254000</xdr:colOff>
      <xdr:row>90</xdr:row>
      <xdr:rowOff>2822</xdr:rowOff>
    </xdr:to>
    <xdr:sp macro="" textlink="">
      <xdr:nvSpPr>
        <xdr:cNvPr id="271" name="フローチャート : 判断 270"/>
        <xdr:cNvSpPr/>
      </xdr:nvSpPr>
      <xdr:spPr>
        <a:xfrm>
          <a:off x="15240000" y="15331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159049</xdr:rowOff>
    </xdr:from>
    <xdr:ext cx="762000" cy="259045"/>
    <xdr:sp macro="" textlink="">
      <xdr:nvSpPr>
        <xdr:cNvPr id="272" name="テキスト ボックス 271"/>
        <xdr:cNvSpPr txBox="1"/>
      </xdr:nvSpPr>
      <xdr:spPr>
        <a:xfrm>
          <a:off x="14909800" y="1541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90311</xdr:rowOff>
    </xdr:from>
    <xdr:to>
      <xdr:col>21</xdr:col>
      <xdr:colOff>0</xdr:colOff>
      <xdr:row>82</xdr:row>
      <xdr:rowOff>117122</xdr:rowOff>
    </xdr:to>
    <xdr:cxnSp macro="">
      <xdr:nvCxnSpPr>
        <xdr:cNvPr id="273" name="直線コネクタ 272"/>
        <xdr:cNvCxnSpPr/>
      </xdr:nvCxnSpPr>
      <xdr:spPr>
        <a:xfrm flipV="1">
          <a:off x="13512800" y="1414921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106539</xdr:rowOff>
    </xdr:from>
    <xdr:to>
      <xdr:col>21</xdr:col>
      <xdr:colOff>50800</xdr:colOff>
      <xdr:row>83</xdr:row>
      <xdr:rowOff>36689</xdr:rowOff>
    </xdr:to>
    <xdr:sp macro="" textlink="">
      <xdr:nvSpPr>
        <xdr:cNvPr id="274" name="フローチャート : 判断 273"/>
        <xdr:cNvSpPr/>
      </xdr:nvSpPr>
      <xdr:spPr>
        <a:xfrm>
          <a:off x="14351000" y="1416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21466</xdr:rowOff>
    </xdr:from>
    <xdr:ext cx="762000" cy="259045"/>
    <xdr:sp macro="" textlink="">
      <xdr:nvSpPr>
        <xdr:cNvPr id="275" name="テキスト ボックス 274"/>
        <xdr:cNvSpPr txBox="1"/>
      </xdr:nvSpPr>
      <xdr:spPr>
        <a:xfrm>
          <a:off x="14020800" y="1425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76" name="フローチャート : 判断 275"/>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8061</xdr:rowOff>
    </xdr:from>
    <xdr:ext cx="762000" cy="259045"/>
    <xdr:sp macro="" textlink="">
      <xdr:nvSpPr>
        <xdr:cNvPr id="277" name="テキスト ボックス 276"/>
        <xdr:cNvSpPr txBox="1"/>
      </xdr:nvSpPr>
      <xdr:spPr>
        <a:xfrm>
          <a:off x="13131800" y="1423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8" name="テキスト ボックス 27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9" name="テキスト ボックス 27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80" name="テキスト ボックス 27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81" name="テキスト ボックス 28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2" name="テキスト ボックス 28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149578</xdr:rowOff>
    </xdr:from>
    <xdr:to>
      <xdr:col>24</xdr:col>
      <xdr:colOff>609600</xdr:colOff>
      <xdr:row>84</xdr:row>
      <xdr:rowOff>79728</xdr:rowOff>
    </xdr:to>
    <xdr:sp macro="" textlink="">
      <xdr:nvSpPr>
        <xdr:cNvPr id="283" name="円/楕円 282"/>
        <xdr:cNvSpPr/>
      </xdr:nvSpPr>
      <xdr:spPr>
        <a:xfrm>
          <a:off x="16967200" y="1437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121655</xdr:rowOff>
    </xdr:from>
    <xdr:ext cx="762000" cy="259045"/>
    <xdr:sp macro="" textlink="">
      <xdr:nvSpPr>
        <xdr:cNvPr id="284" name="給与水準   （国との比較）該当値テキスト"/>
        <xdr:cNvSpPr txBox="1"/>
      </xdr:nvSpPr>
      <xdr:spPr>
        <a:xfrm>
          <a:off x="17106900" y="14352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166511</xdr:rowOff>
    </xdr:from>
    <xdr:to>
      <xdr:col>23</xdr:col>
      <xdr:colOff>457200</xdr:colOff>
      <xdr:row>90</xdr:row>
      <xdr:rowOff>96661</xdr:rowOff>
    </xdr:to>
    <xdr:sp macro="" textlink="">
      <xdr:nvSpPr>
        <xdr:cNvPr id="285" name="円/楕円 284"/>
        <xdr:cNvSpPr/>
      </xdr:nvSpPr>
      <xdr:spPr>
        <a:xfrm>
          <a:off x="16129000" y="1542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81438</xdr:rowOff>
    </xdr:from>
    <xdr:ext cx="736600" cy="259045"/>
    <xdr:sp macro="" textlink="">
      <xdr:nvSpPr>
        <xdr:cNvPr id="286" name="テキスト ボックス 285"/>
        <xdr:cNvSpPr txBox="1"/>
      </xdr:nvSpPr>
      <xdr:spPr>
        <a:xfrm>
          <a:off x="15798800" y="15511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5645</xdr:rowOff>
    </xdr:from>
    <xdr:to>
      <xdr:col>22</xdr:col>
      <xdr:colOff>254000</xdr:colOff>
      <xdr:row>89</xdr:row>
      <xdr:rowOff>107245</xdr:rowOff>
    </xdr:to>
    <xdr:sp macro="" textlink="">
      <xdr:nvSpPr>
        <xdr:cNvPr id="287" name="円/楕円 286"/>
        <xdr:cNvSpPr/>
      </xdr:nvSpPr>
      <xdr:spPr>
        <a:xfrm>
          <a:off x="15240000" y="1526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117422</xdr:rowOff>
    </xdr:from>
    <xdr:ext cx="762000" cy="259045"/>
    <xdr:sp macro="" textlink="">
      <xdr:nvSpPr>
        <xdr:cNvPr id="288" name="テキスト ボックス 287"/>
        <xdr:cNvSpPr txBox="1"/>
      </xdr:nvSpPr>
      <xdr:spPr>
        <a:xfrm>
          <a:off x="14909800" y="1503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39511</xdr:rowOff>
    </xdr:from>
    <xdr:to>
      <xdr:col>21</xdr:col>
      <xdr:colOff>50800</xdr:colOff>
      <xdr:row>82</xdr:row>
      <xdr:rowOff>141111</xdr:rowOff>
    </xdr:to>
    <xdr:sp macro="" textlink="">
      <xdr:nvSpPr>
        <xdr:cNvPr id="289" name="円/楕円 288"/>
        <xdr:cNvSpPr/>
      </xdr:nvSpPr>
      <xdr:spPr>
        <a:xfrm>
          <a:off x="14351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151288</xdr:rowOff>
    </xdr:from>
    <xdr:ext cx="762000" cy="259045"/>
    <xdr:sp macro="" textlink="">
      <xdr:nvSpPr>
        <xdr:cNvPr id="290" name="テキスト ボックス 289"/>
        <xdr:cNvSpPr txBox="1"/>
      </xdr:nvSpPr>
      <xdr:spPr>
        <a:xfrm>
          <a:off x="14020800" y="1386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66322</xdr:rowOff>
    </xdr:from>
    <xdr:to>
      <xdr:col>19</xdr:col>
      <xdr:colOff>533400</xdr:colOff>
      <xdr:row>82</xdr:row>
      <xdr:rowOff>167922</xdr:rowOff>
    </xdr:to>
    <xdr:sp macro="" textlink="">
      <xdr:nvSpPr>
        <xdr:cNvPr id="291" name="円/楕円 290"/>
        <xdr:cNvSpPr/>
      </xdr:nvSpPr>
      <xdr:spPr>
        <a:xfrm>
          <a:off x="13462000" y="1412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6649</xdr:rowOff>
    </xdr:from>
    <xdr:ext cx="762000" cy="259045"/>
    <xdr:sp macro="" textlink="">
      <xdr:nvSpPr>
        <xdr:cNvPr id="292" name="テキスト ボックス 291"/>
        <xdr:cNvSpPr txBox="1"/>
      </xdr:nvSpPr>
      <xdr:spPr>
        <a:xfrm>
          <a:off x="13131800" y="1389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3" name="正方形/長方形 29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4" name="テキスト ボックス 29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5" name="テキスト ボックス 29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6" name="正方形/長方形 29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7" name="正方形/長方形 29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8" name="正方形/長方形 29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9" name="正方形/長方形 29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300" name="正方形/長方形 29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301" name="正方形/長方形 30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2" name="正方形/長方形 30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3" name="正方形/長方形 30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4" name="正方形/長方形 30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5" name="テキスト ボックス 30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合併時は、</a:t>
          </a:r>
          <a:r>
            <a:rPr lang="en-US" altLang="ja-JP" sz="1200" b="0" i="0" baseline="0">
              <a:solidFill>
                <a:schemeClr val="dk1"/>
              </a:solidFill>
              <a:effectLst/>
              <a:latin typeface="+mn-lt"/>
              <a:ea typeface="+mn-ea"/>
              <a:cs typeface="+mn-cs"/>
            </a:rPr>
            <a:t>10.33</a:t>
          </a:r>
          <a:r>
            <a:rPr lang="ja-JP" altLang="ja-JP" sz="1200" b="0" i="0" baseline="0">
              <a:solidFill>
                <a:schemeClr val="dk1"/>
              </a:solidFill>
              <a:effectLst/>
              <a:latin typeface="+mn-lt"/>
              <a:ea typeface="+mn-ea"/>
              <a:cs typeface="+mn-cs"/>
            </a:rPr>
            <a:t>人であったが、合併後の職員適正化計画による配置見直しや保育所民営化等により、類似団体平均を下回る水準になっている。今後も、「黒部市定員適正化計画」に掲げた職員数の減を目指した取組を進め、当該指数の更なる抑制に努める。</a:t>
          </a:r>
          <a:endParaRPr lang="ja-JP" altLang="ja-JP" sz="1200">
            <a:effectLst/>
          </a:endParaRPr>
        </a:p>
        <a:p>
          <a:pPr rtl="0"/>
          <a:r>
            <a:rPr lang="ja-JP" altLang="ja-JP" sz="1200" b="0" i="0" baseline="0">
              <a:solidFill>
                <a:schemeClr val="dk1"/>
              </a:solidFill>
              <a:effectLst/>
              <a:latin typeface="+mn-lt"/>
              <a:ea typeface="+mn-ea"/>
              <a:cs typeface="+mn-cs"/>
            </a:rPr>
            <a:t>　平成</a:t>
          </a:r>
          <a:r>
            <a:rPr lang="en-US" altLang="ja-JP" sz="1200" b="0" i="0" baseline="0">
              <a:solidFill>
                <a:schemeClr val="dk1"/>
              </a:solidFill>
              <a:effectLst/>
              <a:latin typeface="+mn-lt"/>
              <a:ea typeface="+mn-ea"/>
              <a:cs typeface="+mn-cs"/>
            </a:rPr>
            <a:t>24</a:t>
          </a:r>
          <a:r>
            <a:rPr lang="ja-JP" altLang="ja-JP" sz="1200" b="0" i="0" baseline="0">
              <a:solidFill>
                <a:schemeClr val="dk1"/>
              </a:solidFill>
              <a:effectLst/>
              <a:latin typeface="+mn-lt"/>
              <a:ea typeface="+mn-ea"/>
              <a:cs typeface="+mn-cs"/>
            </a:rPr>
            <a:t>年度</a:t>
          </a:r>
          <a:r>
            <a:rPr lang="ja-JP" altLang="en-US" sz="1200" b="0" i="0" baseline="0">
              <a:solidFill>
                <a:schemeClr val="dk1"/>
              </a:solidFill>
              <a:effectLst/>
              <a:latin typeface="+mn-lt"/>
              <a:ea typeface="+mn-ea"/>
              <a:cs typeface="+mn-cs"/>
            </a:rPr>
            <a:t>以降</a:t>
          </a:r>
          <a:r>
            <a:rPr lang="ja-JP" altLang="ja-JP" sz="1200" b="0" i="0" baseline="0">
              <a:solidFill>
                <a:schemeClr val="dk1"/>
              </a:solidFill>
              <a:effectLst/>
              <a:latin typeface="+mn-lt"/>
              <a:ea typeface="+mn-ea"/>
              <a:cs typeface="+mn-cs"/>
            </a:rPr>
            <a:t>大幅に減少したのは、消防職員の広域化による職員数の減によるものである。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6" name="テキスト ボックス 30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7" name="直線コネクタ 30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8" name="テキスト ボックス 30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9" name="直線コネクタ 30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10" name="テキスト ボックス 30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11" name="直線コネクタ 31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2" name="テキスト ボックス 31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3" name="直線コネクタ 31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4" name="テキスト ボックス 31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5" name="直線コネクタ 31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6" name="テキスト ボックス 31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7" name="直線コネクタ 31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8" name="テキスト ボックス 31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9" name="直線コネクタ 31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20" name="テキスト ボックス 31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21" name="直線コネクタ 32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2" name="テキスト ボックス 32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67</xdr:row>
      <xdr:rowOff>104140</xdr:rowOff>
    </xdr:to>
    <xdr:cxnSp macro="">
      <xdr:nvCxnSpPr>
        <xdr:cNvPr id="324" name="直線コネクタ 323"/>
        <xdr:cNvCxnSpPr/>
      </xdr:nvCxnSpPr>
      <xdr:spPr>
        <a:xfrm flipV="1">
          <a:off x="17018000" y="10029734"/>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25"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26" name="直線コネクタ 325"/>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27"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28" name="直線コネクタ 327"/>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155666</xdr:rowOff>
    </xdr:from>
    <xdr:to>
      <xdr:col>24</xdr:col>
      <xdr:colOff>558800</xdr:colOff>
      <xdr:row>64</xdr:row>
      <xdr:rowOff>11793</xdr:rowOff>
    </xdr:to>
    <xdr:cxnSp macro="">
      <xdr:nvCxnSpPr>
        <xdr:cNvPr id="329" name="直線コネクタ 328"/>
        <xdr:cNvCxnSpPr/>
      </xdr:nvCxnSpPr>
      <xdr:spPr>
        <a:xfrm>
          <a:off x="16179800" y="10957016"/>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52450</xdr:rowOff>
    </xdr:from>
    <xdr:ext cx="762000" cy="259045"/>
    <xdr:sp macro="" textlink="">
      <xdr:nvSpPr>
        <xdr:cNvPr id="330" name="定員管理の状況平均値テキスト"/>
        <xdr:cNvSpPr txBox="1"/>
      </xdr:nvSpPr>
      <xdr:spPr>
        <a:xfrm>
          <a:off x="17106900" y="10682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35923</xdr:rowOff>
    </xdr:from>
    <xdr:to>
      <xdr:col>24</xdr:col>
      <xdr:colOff>609600</xdr:colOff>
      <xdr:row>63</xdr:row>
      <xdr:rowOff>137523</xdr:rowOff>
    </xdr:to>
    <xdr:sp macro="" textlink="">
      <xdr:nvSpPr>
        <xdr:cNvPr id="331" name="フローチャート : 判断 330"/>
        <xdr:cNvSpPr/>
      </xdr:nvSpPr>
      <xdr:spPr>
        <a:xfrm>
          <a:off x="169672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155666</xdr:rowOff>
    </xdr:from>
    <xdr:to>
      <xdr:col>23</xdr:col>
      <xdr:colOff>406400</xdr:colOff>
      <xdr:row>67</xdr:row>
      <xdr:rowOff>42091</xdr:rowOff>
    </xdr:to>
    <xdr:cxnSp macro="">
      <xdr:nvCxnSpPr>
        <xdr:cNvPr id="332" name="直線コネクタ 331"/>
        <xdr:cNvCxnSpPr/>
      </xdr:nvCxnSpPr>
      <xdr:spPr>
        <a:xfrm flipV="1">
          <a:off x="15290800" y="10957016"/>
          <a:ext cx="889000" cy="572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1451</xdr:rowOff>
    </xdr:from>
    <xdr:to>
      <xdr:col>23</xdr:col>
      <xdr:colOff>457200</xdr:colOff>
      <xdr:row>63</xdr:row>
      <xdr:rowOff>103051</xdr:rowOff>
    </xdr:to>
    <xdr:sp macro="" textlink="">
      <xdr:nvSpPr>
        <xdr:cNvPr id="333" name="フローチャート : 判断 332"/>
        <xdr:cNvSpPr/>
      </xdr:nvSpPr>
      <xdr:spPr>
        <a:xfrm>
          <a:off x="16129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113228</xdr:rowOff>
    </xdr:from>
    <xdr:ext cx="736600" cy="259045"/>
    <xdr:sp macro="" textlink="">
      <xdr:nvSpPr>
        <xdr:cNvPr id="334" name="テキスト ボックス 333"/>
        <xdr:cNvSpPr txBox="1"/>
      </xdr:nvSpPr>
      <xdr:spPr>
        <a:xfrm>
          <a:off x="15798800" y="10571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21</xdr:col>
      <xdr:colOff>0</xdr:colOff>
      <xdr:row>67</xdr:row>
      <xdr:rowOff>42091</xdr:rowOff>
    </xdr:from>
    <xdr:to>
      <xdr:col>22</xdr:col>
      <xdr:colOff>203200</xdr:colOff>
      <xdr:row>67</xdr:row>
      <xdr:rowOff>73116</xdr:rowOff>
    </xdr:to>
    <xdr:cxnSp macro="">
      <xdr:nvCxnSpPr>
        <xdr:cNvPr id="335" name="直線コネクタ 334"/>
        <xdr:cNvCxnSpPr/>
      </xdr:nvCxnSpPr>
      <xdr:spPr>
        <a:xfrm flipV="1">
          <a:off x="14401800" y="1152924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160020</xdr:rowOff>
    </xdr:from>
    <xdr:to>
      <xdr:col>22</xdr:col>
      <xdr:colOff>254000</xdr:colOff>
      <xdr:row>64</xdr:row>
      <xdr:rowOff>90170</xdr:rowOff>
    </xdr:to>
    <xdr:sp macro="" textlink="">
      <xdr:nvSpPr>
        <xdr:cNvPr id="336" name="フローチャート : 判断 335"/>
        <xdr:cNvSpPr/>
      </xdr:nvSpPr>
      <xdr:spPr>
        <a:xfrm>
          <a:off x="15240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100347</xdr:rowOff>
    </xdr:from>
    <xdr:ext cx="762000" cy="259045"/>
    <xdr:sp macro="" textlink="">
      <xdr:nvSpPr>
        <xdr:cNvPr id="337" name="テキスト ボックス 336"/>
        <xdr:cNvSpPr txBox="1"/>
      </xdr:nvSpPr>
      <xdr:spPr>
        <a:xfrm>
          <a:off x="14909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482600</xdr:colOff>
      <xdr:row>67</xdr:row>
      <xdr:rowOff>62774</xdr:rowOff>
    </xdr:from>
    <xdr:to>
      <xdr:col>21</xdr:col>
      <xdr:colOff>0</xdr:colOff>
      <xdr:row>67</xdr:row>
      <xdr:rowOff>73116</xdr:rowOff>
    </xdr:to>
    <xdr:cxnSp macro="">
      <xdr:nvCxnSpPr>
        <xdr:cNvPr id="338" name="直線コネクタ 337"/>
        <xdr:cNvCxnSpPr/>
      </xdr:nvCxnSpPr>
      <xdr:spPr>
        <a:xfrm>
          <a:off x="13512800" y="11549924"/>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67</xdr:row>
      <xdr:rowOff>32657</xdr:rowOff>
    </xdr:from>
    <xdr:to>
      <xdr:col>21</xdr:col>
      <xdr:colOff>50800</xdr:colOff>
      <xdr:row>67</xdr:row>
      <xdr:rowOff>134257</xdr:rowOff>
    </xdr:to>
    <xdr:sp macro="" textlink="">
      <xdr:nvSpPr>
        <xdr:cNvPr id="339" name="フローチャート : 判断 338"/>
        <xdr:cNvSpPr/>
      </xdr:nvSpPr>
      <xdr:spPr>
        <a:xfrm>
          <a:off x="14351000" y="11519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119034</xdr:rowOff>
    </xdr:from>
    <xdr:ext cx="762000" cy="259045"/>
    <xdr:sp macro="" textlink="">
      <xdr:nvSpPr>
        <xdr:cNvPr id="340" name="テキスト ボックス 339"/>
        <xdr:cNvSpPr txBox="1"/>
      </xdr:nvSpPr>
      <xdr:spPr>
        <a:xfrm>
          <a:off x="14020800" y="11606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67</xdr:row>
      <xdr:rowOff>63681</xdr:rowOff>
    </xdr:from>
    <xdr:to>
      <xdr:col>19</xdr:col>
      <xdr:colOff>533400</xdr:colOff>
      <xdr:row>67</xdr:row>
      <xdr:rowOff>165281</xdr:rowOff>
    </xdr:to>
    <xdr:sp macro="" textlink="">
      <xdr:nvSpPr>
        <xdr:cNvPr id="341" name="フローチャート : 判断 340"/>
        <xdr:cNvSpPr/>
      </xdr:nvSpPr>
      <xdr:spPr>
        <a:xfrm>
          <a:off x="13462000" y="11550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150058</xdr:rowOff>
    </xdr:from>
    <xdr:ext cx="762000" cy="259045"/>
    <xdr:sp macro="" textlink="">
      <xdr:nvSpPr>
        <xdr:cNvPr id="342" name="テキスト ボックス 341"/>
        <xdr:cNvSpPr txBox="1"/>
      </xdr:nvSpPr>
      <xdr:spPr>
        <a:xfrm>
          <a:off x="13131800" y="11637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3" name="テキスト ボックス 34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4" name="テキスト ボックス 34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5" name="テキスト ボックス 34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6" name="テキスト ボックス 34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7" name="テキスト ボックス 34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132443</xdr:rowOff>
    </xdr:from>
    <xdr:to>
      <xdr:col>24</xdr:col>
      <xdr:colOff>609600</xdr:colOff>
      <xdr:row>64</xdr:row>
      <xdr:rowOff>62593</xdr:rowOff>
    </xdr:to>
    <xdr:sp macro="" textlink="">
      <xdr:nvSpPr>
        <xdr:cNvPr id="348" name="円/楕円 347"/>
        <xdr:cNvSpPr/>
      </xdr:nvSpPr>
      <xdr:spPr>
        <a:xfrm>
          <a:off x="16967200" y="1093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104520</xdr:rowOff>
    </xdr:from>
    <xdr:ext cx="762000" cy="259045"/>
    <xdr:sp macro="" textlink="">
      <xdr:nvSpPr>
        <xdr:cNvPr id="349" name="定員管理の状況該当値テキスト"/>
        <xdr:cNvSpPr txBox="1"/>
      </xdr:nvSpPr>
      <xdr:spPr>
        <a:xfrm>
          <a:off x="17106900" y="10905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104866</xdr:rowOff>
    </xdr:from>
    <xdr:to>
      <xdr:col>23</xdr:col>
      <xdr:colOff>457200</xdr:colOff>
      <xdr:row>64</xdr:row>
      <xdr:rowOff>35016</xdr:rowOff>
    </xdr:to>
    <xdr:sp macro="" textlink="">
      <xdr:nvSpPr>
        <xdr:cNvPr id="350" name="円/楕円 349"/>
        <xdr:cNvSpPr/>
      </xdr:nvSpPr>
      <xdr:spPr>
        <a:xfrm>
          <a:off x="16129000" y="1090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19793</xdr:rowOff>
    </xdr:from>
    <xdr:ext cx="736600" cy="259045"/>
    <xdr:sp macro="" textlink="">
      <xdr:nvSpPr>
        <xdr:cNvPr id="351" name="テキスト ボックス 350"/>
        <xdr:cNvSpPr txBox="1"/>
      </xdr:nvSpPr>
      <xdr:spPr>
        <a:xfrm>
          <a:off x="15798800" y="109925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162741</xdr:rowOff>
    </xdr:from>
    <xdr:to>
      <xdr:col>22</xdr:col>
      <xdr:colOff>254000</xdr:colOff>
      <xdr:row>67</xdr:row>
      <xdr:rowOff>92891</xdr:rowOff>
    </xdr:to>
    <xdr:sp macro="" textlink="">
      <xdr:nvSpPr>
        <xdr:cNvPr id="352" name="円/楕円 351"/>
        <xdr:cNvSpPr/>
      </xdr:nvSpPr>
      <xdr:spPr>
        <a:xfrm>
          <a:off x="15240000" y="11478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77668</xdr:rowOff>
    </xdr:from>
    <xdr:ext cx="762000" cy="259045"/>
    <xdr:sp macro="" textlink="">
      <xdr:nvSpPr>
        <xdr:cNvPr id="353" name="テキスト ボックス 352"/>
        <xdr:cNvSpPr txBox="1"/>
      </xdr:nvSpPr>
      <xdr:spPr>
        <a:xfrm>
          <a:off x="14909800" y="11564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20</xdr:col>
      <xdr:colOff>635000</xdr:colOff>
      <xdr:row>67</xdr:row>
      <xdr:rowOff>22316</xdr:rowOff>
    </xdr:from>
    <xdr:to>
      <xdr:col>21</xdr:col>
      <xdr:colOff>50800</xdr:colOff>
      <xdr:row>67</xdr:row>
      <xdr:rowOff>123916</xdr:rowOff>
    </xdr:to>
    <xdr:sp macro="" textlink="">
      <xdr:nvSpPr>
        <xdr:cNvPr id="354" name="円/楕円 353"/>
        <xdr:cNvSpPr/>
      </xdr:nvSpPr>
      <xdr:spPr>
        <a:xfrm>
          <a:off x="14351000" y="1150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134093</xdr:rowOff>
    </xdr:from>
    <xdr:ext cx="762000" cy="259045"/>
    <xdr:sp macro="" textlink="">
      <xdr:nvSpPr>
        <xdr:cNvPr id="355" name="テキスト ボックス 354"/>
        <xdr:cNvSpPr txBox="1"/>
      </xdr:nvSpPr>
      <xdr:spPr>
        <a:xfrm>
          <a:off x="14020800" y="1127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11974</xdr:rowOff>
    </xdr:from>
    <xdr:to>
      <xdr:col>19</xdr:col>
      <xdr:colOff>533400</xdr:colOff>
      <xdr:row>67</xdr:row>
      <xdr:rowOff>113574</xdr:rowOff>
    </xdr:to>
    <xdr:sp macro="" textlink="">
      <xdr:nvSpPr>
        <xdr:cNvPr id="356" name="円/楕円 355"/>
        <xdr:cNvSpPr/>
      </xdr:nvSpPr>
      <xdr:spPr>
        <a:xfrm>
          <a:off x="13462000" y="11499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123751</xdr:rowOff>
    </xdr:from>
    <xdr:ext cx="762000" cy="259045"/>
    <xdr:sp macro="" textlink="">
      <xdr:nvSpPr>
        <xdr:cNvPr id="357" name="テキスト ボックス 356"/>
        <xdr:cNvSpPr txBox="1"/>
      </xdr:nvSpPr>
      <xdr:spPr>
        <a:xfrm>
          <a:off x="13131800" y="11268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8" name="正方形/長方形 35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9" name="テキスト ボックス 35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60" name="テキスト ボックス 35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61" name="正方形/長方形 36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2" name="正方形/長方形 36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3" name="正方形/長方形 36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4" name="正方形/長方形 36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5" name="正方形/長方形 36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6" name="正方形/長方形 36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正方形/長方形 36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8" name="正方形/長方形 36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9" name="正方形/長方形 36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70" name="テキスト ボックス 36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普通建設事業や公営企業</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病院、上下水道</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に係る起債償還額の高い水準が続いている。この対策として、臨時財政対策債を除く新規発行債の抑制に努めるとともに、高利債の繰上償還や受益者負担の見直しに努め、平成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年度決算において</a:t>
          </a:r>
          <a:r>
            <a:rPr lang="en-US" altLang="ja-JP" sz="1100" b="0" i="0" baseline="0">
              <a:solidFill>
                <a:schemeClr val="dk1"/>
              </a:solidFill>
              <a:effectLst/>
              <a:latin typeface="+mn-lt"/>
              <a:ea typeface="+mn-ea"/>
              <a:cs typeface="+mn-cs"/>
            </a:rPr>
            <a:t>18</a:t>
          </a:r>
          <a:r>
            <a:rPr lang="ja-JP" altLang="ja-JP" sz="1100" b="0" i="0" baseline="0">
              <a:solidFill>
                <a:schemeClr val="dk1"/>
              </a:solidFill>
              <a:effectLst/>
              <a:latin typeface="+mn-lt"/>
              <a:ea typeface="+mn-ea"/>
              <a:cs typeface="+mn-cs"/>
            </a:rPr>
            <a:t>％未満を達成した。今後とも、低減に努めていく。</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71" name="テキスト ボックス 37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2" name="直線コネクタ 37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3" name="テキスト ボックス 37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4" name="直線コネクタ 37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5" name="テキスト ボックス 37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6" name="直線コネクタ 37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7" name="テキスト ボックス 37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8" name="直線コネクタ 37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9" name="テキスト ボックス 37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80" name="直線コネクタ 37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81" name="テキスト ボックス 38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82" name="直線コネクタ 38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83" name="テキスト ボックス 38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4" name="直線コネクタ 38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5" name="テキスト ボックス 38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139700</xdr:rowOff>
    </xdr:from>
    <xdr:to>
      <xdr:col>24</xdr:col>
      <xdr:colOff>558800</xdr:colOff>
      <xdr:row>41</xdr:row>
      <xdr:rowOff>100330</xdr:rowOff>
    </xdr:to>
    <xdr:cxnSp macro="">
      <xdr:nvCxnSpPr>
        <xdr:cNvPr id="387" name="直線コネクタ 386"/>
        <xdr:cNvCxnSpPr/>
      </xdr:nvCxnSpPr>
      <xdr:spPr>
        <a:xfrm flipV="1">
          <a:off x="17018000" y="6140450"/>
          <a:ext cx="0" cy="9893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72407</xdr:rowOff>
    </xdr:from>
    <xdr:ext cx="762000" cy="259045"/>
    <xdr:sp macro="" textlink="">
      <xdr:nvSpPr>
        <xdr:cNvPr id="388" name="公債費負担の状況最小値テキスト"/>
        <xdr:cNvSpPr txBox="1"/>
      </xdr:nvSpPr>
      <xdr:spPr>
        <a:xfrm>
          <a:off x="1710690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41</xdr:row>
      <xdr:rowOff>100330</xdr:rowOff>
    </xdr:from>
    <xdr:to>
      <xdr:col>24</xdr:col>
      <xdr:colOff>647700</xdr:colOff>
      <xdr:row>41</xdr:row>
      <xdr:rowOff>100330</xdr:rowOff>
    </xdr:to>
    <xdr:cxnSp macro="">
      <xdr:nvCxnSpPr>
        <xdr:cNvPr id="389" name="直線コネクタ 388"/>
        <xdr:cNvCxnSpPr/>
      </xdr:nvCxnSpPr>
      <xdr:spPr>
        <a:xfrm>
          <a:off x="16929100" y="712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54627</xdr:rowOff>
    </xdr:from>
    <xdr:ext cx="762000" cy="259045"/>
    <xdr:sp macro="" textlink="">
      <xdr:nvSpPr>
        <xdr:cNvPr id="390" name="公債費負担の状況最大値テキスト"/>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24</xdr:col>
      <xdr:colOff>469900</xdr:colOff>
      <xdr:row>35</xdr:row>
      <xdr:rowOff>139700</xdr:rowOff>
    </xdr:from>
    <xdr:to>
      <xdr:col>24</xdr:col>
      <xdr:colOff>647700</xdr:colOff>
      <xdr:row>35</xdr:row>
      <xdr:rowOff>139700</xdr:rowOff>
    </xdr:to>
    <xdr:cxnSp macro="">
      <xdr:nvCxnSpPr>
        <xdr:cNvPr id="391" name="直線コネクタ 390"/>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100330</xdr:rowOff>
    </xdr:from>
    <xdr:to>
      <xdr:col>24</xdr:col>
      <xdr:colOff>558800</xdr:colOff>
      <xdr:row>42</xdr:row>
      <xdr:rowOff>1270</xdr:rowOff>
    </xdr:to>
    <xdr:cxnSp macro="">
      <xdr:nvCxnSpPr>
        <xdr:cNvPr id="392" name="直線コネクタ 391"/>
        <xdr:cNvCxnSpPr/>
      </xdr:nvCxnSpPr>
      <xdr:spPr>
        <a:xfrm flipV="1">
          <a:off x="16179800" y="712978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63094</xdr:rowOff>
    </xdr:from>
    <xdr:ext cx="762000" cy="259045"/>
    <xdr:sp macro="" textlink="">
      <xdr:nvSpPr>
        <xdr:cNvPr id="393" name="公債費負担の状況平均値テキスト"/>
        <xdr:cNvSpPr txBox="1"/>
      </xdr:nvSpPr>
      <xdr:spPr>
        <a:xfrm>
          <a:off x="17106900" y="65781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46567</xdr:rowOff>
    </xdr:from>
    <xdr:to>
      <xdr:col>24</xdr:col>
      <xdr:colOff>609600</xdr:colOff>
      <xdr:row>39</xdr:row>
      <xdr:rowOff>148167</xdr:rowOff>
    </xdr:to>
    <xdr:sp macro="" textlink="">
      <xdr:nvSpPr>
        <xdr:cNvPr id="394" name="フローチャート : 判断 393"/>
        <xdr:cNvSpPr/>
      </xdr:nvSpPr>
      <xdr:spPr>
        <a:xfrm>
          <a:off x="169672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1270</xdr:rowOff>
    </xdr:from>
    <xdr:to>
      <xdr:col>23</xdr:col>
      <xdr:colOff>406400</xdr:colOff>
      <xdr:row>42</xdr:row>
      <xdr:rowOff>146050</xdr:rowOff>
    </xdr:to>
    <xdr:cxnSp macro="">
      <xdr:nvCxnSpPr>
        <xdr:cNvPr id="395" name="直線コネクタ 394"/>
        <xdr:cNvCxnSpPr/>
      </xdr:nvCxnSpPr>
      <xdr:spPr>
        <a:xfrm flipV="1">
          <a:off x="15290800" y="720217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30480</xdr:rowOff>
    </xdr:from>
    <xdr:to>
      <xdr:col>23</xdr:col>
      <xdr:colOff>457200</xdr:colOff>
      <xdr:row>39</xdr:row>
      <xdr:rowOff>132080</xdr:rowOff>
    </xdr:to>
    <xdr:sp macro="" textlink="">
      <xdr:nvSpPr>
        <xdr:cNvPr id="396" name="フローチャート : 判断 395"/>
        <xdr:cNvSpPr/>
      </xdr:nvSpPr>
      <xdr:spPr>
        <a:xfrm>
          <a:off x="16129000" y="671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142257</xdr:rowOff>
    </xdr:from>
    <xdr:ext cx="736600" cy="259045"/>
    <xdr:sp macro="" textlink="">
      <xdr:nvSpPr>
        <xdr:cNvPr id="397" name="テキスト ボックス 396"/>
        <xdr:cNvSpPr txBox="1"/>
      </xdr:nvSpPr>
      <xdr:spPr>
        <a:xfrm>
          <a:off x="15798800" y="648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146050</xdr:rowOff>
    </xdr:from>
    <xdr:to>
      <xdr:col>22</xdr:col>
      <xdr:colOff>203200</xdr:colOff>
      <xdr:row>43</xdr:row>
      <xdr:rowOff>111337</xdr:rowOff>
    </xdr:to>
    <xdr:cxnSp macro="">
      <xdr:nvCxnSpPr>
        <xdr:cNvPr id="398" name="直線コネクタ 397"/>
        <xdr:cNvCxnSpPr/>
      </xdr:nvCxnSpPr>
      <xdr:spPr>
        <a:xfrm flipV="1">
          <a:off x="14401800" y="7346950"/>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62654</xdr:rowOff>
    </xdr:from>
    <xdr:to>
      <xdr:col>22</xdr:col>
      <xdr:colOff>254000</xdr:colOff>
      <xdr:row>39</xdr:row>
      <xdr:rowOff>164254</xdr:rowOff>
    </xdr:to>
    <xdr:sp macro="" textlink="">
      <xdr:nvSpPr>
        <xdr:cNvPr id="399" name="フローチャート : 判断 398"/>
        <xdr:cNvSpPr/>
      </xdr:nvSpPr>
      <xdr:spPr>
        <a:xfrm>
          <a:off x="15240000" y="674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2981</xdr:rowOff>
    </xdr:from>
    <xdr:ext cx="762000" cy="259045"/>
    <xdr:sp macro="" textlink="">
      <xdr:nvSpPr>
        <xdr:cNvPr id="400" name="テキスト ボックス 399"/>
        <xdr:cNvSpPr txBox="1"/>
      </xdr:nvSpPr>
      <xdr:spPr>
        <a:xfrm>
          <a:off x="14909800" y="651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111337</xdr:rowOff>
    </xdr:from>
    <xdr:to>
      <xdr:col>21</xdr:col>
      <xdr:colOff>0</xdr:colOff>
      <xdr:row>44</xdr:row>
      <xdr:rowOff>68580</xdr:rowOff>
    </xdr:to>
    <xdr:cxnSp macro="">
      <xdr:nvCxnSpPr>
        <xdr:cNvPr id="401" name="直線コネクタ 400"/>
        <xdr:cNvCxnSpPr/>
      </xdr:nvCxnSpPr>
      <xdr:spPr>
        <a:xfrm flipV="1">
          <a:off x="13512800" y="7483687"/>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52070</xdr:rowOff>
    </xdr:from>
    <xdr:to>
      <xdr:col>21</xdr:col>
      <xdr:colOff>50800</xdr:colOff>
      <xdr:row>40</xdr:row>
      <xdr:rowOff>153670</xdr:rowOff>
    </xdr:to>
    <xdr:sp macro="" textlink="">
      <xdr:nvSpPr>
        <xdr:cNvPr id="402" name="フローチャート : 判断 401"/>
        <xdr:cNvSpPr/>
      </xdr:nvSpPr>
      <xdr:spPr>
        <a:xfrm>
          <a:off x="14351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163847</xdr:rowOff>
    </xdr:from>
    <xdr:ext cx="762000" cy="259045"/>
    <xdr:sp macro="" textlink="">
      <xdr:nvSpPr>
        <xdr:cNvPr id="403" name="テキスト ボックス 402"/>
        <xdr:cNvSpPr txBox="1"/>
      </xdr:nvSpPr>
      <xdr:spPr>
        <a:xfrm>
          <a:off x="14020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156633</xdr:rowOff>
    </xdr:from>
    <xdr:to>
      <xdr:col>19</xdr:col>
      <xdr:colOff>533400</xdr:colOff>
      <xdr:row>41</xdr:row>
      <xdr:rowOff>86783</xdr:rowOff>
    </xdr:to>
    <xdr:sp macro="" textlink="">
      <xdr:nvSpPr>
        <xdr:cNvPr id="404" name="フローチャート : 判断 403"/>
        <xdr:cNvSpPr/>
      </xdr:nvSpPr>
      <xdr:spPr>
        <a:xfrm>
          <a:off x="13462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96960</xdr:rowOff>
    </xdr:from>
    <xdr:ext cx="762000" cy="259045"/>
    <xdr:sp macro="" textlink="">
      <xdr:nvSpPr>
        <xdr:cNvPr id="405" name="テキスト ボックス 404"/>
        <xdr:cNvSpPr txBox="1"/>
      </xdr:nvSpPr>
      <xdr:spPr>
        <a:xfrm>
          <a:off x="13131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6" name="テキスト ボックス 40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7" name="テキスト ボックス 40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8" name="テキスト ボックス 40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9" name="テキスト ボックス 40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10" name="テキスト ボックス 40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49530</xdr:rowOff>
    </xdr:from>
    <xdr:to>
      <xdr:col>24</xdr:col>
      <xdr:colOff>609600</xdr:colOff>
      <xdr:row>41</xdr:row>
      <xdr:rowOff>151130</xdr:rowOff>
    </xdr:to>
    <xdr:sp macro="" textlink="">
      <xdr:nvSpPr>
        <xdr:cNvPr id="411" name="円/楕円 410"/>
        <xdr:cNvSpPr/>
      </xdr:nvSpPr>
      <xdr:spPr>
        <a:xfrm>
          <a:off x="16967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116857</xdr:rowOff>
    </xdr:from>
    <xdr:ext cx="762000" cy="259045"/>
    <xdr:sp macro="" textlink="">
      <xdr:nvSpPr>
        <xdr:cNvPr id="412" name="公債費負担の状況該当値テキスト"/>
        <xdr:cNvSpPr txBox="1"/>
      </xdr:nvSpPr>
      <xdr:spPr>
        <a:xfrm>
          <a:off x="17106900" y="697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121920</xdr:rowOff>
    </xdr:from>
    <xdr:to>
      <xdr:col>23</xdr:col>
      <xdr:colOff>457200</xdr:colOff>
      <xdr:row>42</xdr:row>
      <xdr:rowOff>52070</xdr:rowOff>
    </xdr:to>
    <xdr:sp macro="" textlink="">
      <xdr:nvSpPr>
        <xdr:cNvPr id="413" name="円/楕円 412"/>
        <xdr:cNvSpPr/>
      </xdr:nvSpPr>
      <xdr:spPr>
        <a:xfrm>
          <a:off x="16129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36847</xdr:rowOff>
    </xdr:from>
    <xdr:ext cx="736600" cy="259045"/>
    <xdr:sp macro="" textlink="">
      <xdr:nvSpPr>
        <xdr:cNvPr id="414" name="テキスト ボックス 413"/>
        <xdr:cNvSpPr txBox="1"/>
      </xdr:nvSpPr>
      <xdr:spPr>
        <a:xfrm>
          <a:off x="15798800" y="723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95250</xdr:rowOff>
    </xdr:from>
    <xdr:to>
      <xdr:col>22</xdr:col>
      <xdr:colOff>254000</xdr:colOff>
      <xdr:row>43</xdr:row>
      <xdr:rowOff>25400</xdr:rowOff>
    </xdr:to>
    <xdr:sp macro="" textlink="">
      <xdr:nvSpPr>
        <xdr:cNvPr id="415" name="円/楕円 414"/>
        <xdr:cNvSpPr/>
      </xdr:nvSpPr>
      <xdr:spPr>
        <a:xfrm>
          <a:off x="15240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10177</xdr:rowOff>
    </xdr:from>
    <xdr:ext cx="762000" cy="259045"/>
    <xdr:sp macro="" textlink="">
      <xdr:nvSpPr>
        <xdr:cNvPr id="416" name="テキスト ボックス 415"/>
        <xdr:cNvSpPr txBox="1"/>
      </xdr:nvSpPr>
      <xdr:spPr>
        <a:xfrm>
          <a:off x="14909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60537</xdr:rowOff>
    </xdr:from>
    <xdr:to>
      <xdr:col>21</xdr:col>
      <xdr:colOff>50800</xdr:colOff>
      <xdr:row>43</xdr:row>
      <xdr:rowOff>162137</xdr:rowOff>
    </xdr:to>
    <xdr:sp macro="" textlink="">
      <xdr:nvSpPr>
        <xdr:cNvPr id="417" name="円/楕円 416"/>
        <xdr:cNvSpPr/>
      </xdr:nvSpPr>
      <xdr:spPr>
        <a:xfrm>
          <a:off x="14351000" y="743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146914</xdr:rowOff>
    </xdr:from>
    <xdr:ext cx="762000" cy="259045"/>
    <xdr:sp macro="" textlink="">
      <xdr:nvSpPr>
        <xdr:cNvPr id="418" name="テキスト ボックス 417"/>
        <xdr:cNvSpPr txBox="1"/>
      </xdr:nvSpPr>
      <xdr:spPr>
        <a:xfrm>
          <a:off x="14020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17780</xdr:rowOff>
    </xdr:from>
    <xdr:to>
      <xdr:col>19</xdr:col>
      <xdr:colOff>533400</xdr:colOff>
      <xdr:row>44</xdr:row>
      <xdr:rowOff>119380</xdr:rowOff>
    </xdr:to>
    <xdr:sp macro="" textlink="">
      <xdr:nvSpPr>
        <xdr:cNvPr id="419" name="円/楕円 418"/>
        <xdr:cNvSpPr/>
      </xdr:nvSpPr>
      <xdr:spPr>
        <a:xfrm>
          <a:off x="13462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104157</xdr:rowOff>
    </xdr:from>
    <xdr:ext cx="762000" cy="259045"/>
    <xdr:sp macro="" textlink="">
      <xdr:nvSpPr>
        <xdr:cNvPr id="420" name="テキスト ボックス 419"/>
        <xdr:cNvSpPr txBox="1"/>
      </xdr:nvSpPr>
      <xdr:spPr>
        <a:xfrm>
          <a:off x="13131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21" name="正方形/長方形 42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2" name="テキスト ボックス 42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3" name="テキスト ボックス 42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4" name="正方形/長方形 42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5" name="正方形/長方形 42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6" name="正方形/長方形 42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7" name="正方形/長方形 42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8" name="正方形/長方形 42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9" name="正方形/長方形 42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正方形/長方形 42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31" name="正方形/長方形 43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2" name="正方形/長方形 43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3" name="テキスト ボックス 43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以前は、類似団体を上回っていたが、保育所民営化の取組や債務負担行為としていた土地改良事業補助金の繰上償還等により、近年は平均値を下回っている。引き続き、公共施設の見直し、指定管理者制度の拡充等により維持管理費の縮減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34" name="テキスト ボックス 43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5" name="直線コネクタ 43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6" name="テキスト ボックス 43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7" name="直線コネクタ 43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8" name="テキスト ボックス 43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9" name="直線コネクタ 43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40" name="テキスト ボックス 43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41" name="直線コネクタ 44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42" name="テキスト ボックス 44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43" name="直線コネクタ 44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44" name="テキスト ボックス 44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78791</xdr:rowOff>
    </xdr:from>
    <xdr:to>
      <xdr:col>24</xdr:col>
      <xdr:colOff>558800</xdr:colOff>
      <xdr:row>21</xdr:row>
      <xdr:rowOff>22885</xdr:rowOff>
    </xdr:to>
    <xdr:cxnSp macro="">
      <xdr:nvCxnSpPr>
        <xdr:cNvPr id="447" name="直線コネクタ 446"/>
        <xdr:cNvCxnSpPr/>
      </xdr:nvCxnSpPr>
      <xdr:spPr>
        <a:xfrm flipV="1">
          <a:off x="17018000" y="2479091"/>
          <a:ext cx="0" cy="1144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166412</xdr:rowOff>
    </xdr:from>
    <xdr:ext cx="762000" cy="259045"/>
    <xdr:sp macro="" textlink="">
      <xdr:nvSpPr>
        <xdr:cNvPr id="448" name="将来負担の状況最小値テキスト"/>
        <xdr:cNvSpPr txBox="1"/>
      </xdr:nvSpPr>
      <xdr:spPr>
        <a:xfrm>
          <a:off x="17106900" y="3595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242.9</a:t>
          </a:r>
          <a:endParaRPr kumimoji="1" lang="ja-JP" altLang="en-US" sz="1000" b="1">
            <a:latin typeface="ＭＳ Ｐゴシック"/>
          </a:endParaRPr>
        </a:p>
      </xdr:txBody>
    </xdr:sp>
    <xdr:clientData/>
  </xdr:oneCellAnchor>
  <xdr:twoCellAnchor>
    <xdr:from>
      <xdr:col>24</xdr:col>
      <xdr:colOff>469900</xdr:colOff>
      <xdr:row>21</xdr:row>
      <xdr:rowOff>22885</xdr:rowOff>
    </xdr:from>
    <xdr:to>
      <xdr:col>24</xdr:col>
      <xdr:colOff>647700</xdr:colOff>
      <xdr:row>21</xdr:row>
      <xdr:rowOff>22885</xdr:rowOff>
    </xdr:to>
    <xdr:cxnSp macro="">
      <xdr:nvCxnSpPr>
        <xdr:cNvPr id="449" name="直線コネクタ 448"/>
        <xdr:cNvCxnSpPr/>
      </xdr:nvCxnSpPr>
      <xdr:spPr>
        <a:xfrm>
          <a:off x="16929100" y="362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165168</xdr:rowOff>
    </xdr:from>
    <xdr:ext cx="762000" cy="259045"/>
    <xdr:sp macro="" textlink="">
      <xdr:nvSpPr>
        <xdr:cNvPr id="450" name="将来負担の状況最大値テキスト"/>
        <xdr:cNvSpPr txBox="1"/>
      </xdr:nvSpPr>
      <xdr:spPr>
        <a:xfrm>
          <a:off x="17106900" y="2222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14</xdr:row>
      <xdr:rowOff>78791</xdr:rowOff>
    </xdr:from>
    <xdr:to>
      <xdr:col>24</xdr:col>
      <xdr:colOff>647700</xdr:colOff>
      <xdr:row>14</xdr:row>
      <xdr:rowOff>78791</xdr:rowOff>
    </xdr:to>
    <xdr:cxnSp macro="">
      <xdr:nvCxnSpPr>
        <xdr:cNvPr id="451" name="直線コネクタ 450"/>
        <xdr:cNvCxnSpPr/>
      </xdr:nvCxnSpPr>
      <xdr:spPr>
        <a:xfrm>
          <a:off x="16929100" y="2479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79019</xdr:rowOff>
    </xdr:from>
    <xdr:to>
      <xdr:col>24</xdr:col>
      <xdr:colOff>558800</xdr:colOff>
      <xdr:row>17</xdr:row>
      <xdr:rowOff>229</xdr:rowOff>
    </xdr:to>
    <xdr:cxnSp macro="">
      <xdr:nvCxnSpPr>
        <xdr:cNvPr id="452" name="直線コネクタ 451"/>
        <xdr:cNvCxnSpPr/>
      </xdr:nvCxnSpPr>
      <xdr:spPr>
        <a:xfrm flipV="1">
          <a:off x="16179800" y="2822219"/>
          <a:ext cx="838200" cy="92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17187</xdr:rowOff>
    </xdr:from>
    <xdr:ext cx="762000" cy="259045"/>
    <xdr:sp macro="" textlink="">
      <xdr:nvSpPr>
        <xdr:cNvPr id="453" name="将来負担の状況平均値テキスト"/>
        <xdr:cNvSpPr txBox="1"/>
      </xdr:nvSpPr>
      <xdr:spPr>
        <a:xfrm>
          <a:off x="17106900" y="27603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45110</xdr:rowOff>
    </xdr:from>
    <xdr:to>
      <xdr:col>24</xdr:col>
      <xdr:colOff>609600</xdr:colOff>
      <xdr:row>16</xdr:row>
      <xdr:rowOff>146710</xdr:rowOff>
    </xdr:to>
    <xdr:sp macro="" textlink="">
      <xdr:nvSpPr>
        <xdr:cNvPr id="454" name="フローチャート : 判断 453"/>
        <xdr:cNvSpPr/>
      </xdr:nvSpPr>
      <xdr:spPr>
        <a:xfrm>
          <a:off x="169672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229</xdr:rowOff>
    </xdr:from>
    <xdr:to>
      <xdr:col>23</xdr:col>
      <xdr:colOff>406400</xdr:colOff>
      <xdr:row>17</xdr:row>
      <xdr:rowOff>85166</xdr:rowOff>
    </xdr:to>
    <xdr:cxnSp macro="">
      <xdr:nvCxnSpPr>
        <xdr:cNvPr id="455" name="直線コネクタ 454"/>
        <xdr:cNvCxnSpPr/>
      </xdr:nvCxnSpPr>
      <xdr:spPr>
        <a:xfrm flipV="1">
          <a:off x="15290800" y="2914879"/>
          <a:ext cx="889000" cy="84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51384</xdr:rowOff>
    </xdr:from>
    <xdr:to>
      <xdr:col>23</xdr:col>
      <xdr:colOff>457200</xdr:colOff>
      <xdr:row>16</xdr:row>
      <xdr:rowOff>152984</xdr:rowOff>
    </xdr:to>
    <xdr:sp macro="" textlink="">
      <xdr:nvSpPr>
        <xdr:cNvPr id="456" name="フローチャート : 判断 455"/>
        <xdr:cNvSpPr/>
      </xdr:nvSpPr>
      <xdr:spPr>
        <a:xfrm>
          <a:off x="16129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163161</xdr:rowOff>
    </xdr:from>
    <xdr:ext cx="736600" cy="259045"/>
    <xdr:sp macro="" textlink="">
      <xdr:nvSpPr>
        <xdr:cNvPr id="457" name="テキスト ボックス 456"/>
        <xdr:cNvSpPr txBox="1"/>
      </xdr:nvSpPr>
      <xdr:spPr>
        <a:xfrm>
          <a:off x="15798800" y="2563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85166</xdr:rowOff>
    </xdr:from>
    <xdr:to>
      <xdr:col>22</xdr:col>
      <xdr:colOff>203200</xdr:colOff>
      <xdr:row>17</xdr:row>
      <xdr:rowOff>96266</xdr:rowOff>
    </xdr:to>
    <xdr:cxnSp macro="">
      <xdr:nvCxnSpPr>
        <xdr:cNvPr id="458" name="直線コネクタ 457"/>
        <xdr:cNvCxnSpPr/>
      </xdr:nvCxnSpPr>
      <xdr:spPr>
        <a:xfrm flipV="1">
          <a:off x="14401800" y="2999816"/>
          <a:ext cx="889000" cy="11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97231</xdr:rowOff>
    </xdr:from>
    <xdr:to>
      <xdr:col>22</xdr:col>
      <xdr:colOff>254000</xdr:colOff>
      <xdr:row>17</xdr:row>
      <xdr:rowOff>27381</xdr:rowOff>
    </xdr:to>
    <xdr:sp macro="" textlink="">
      <xdr:nvSpPr>
        <xdr:cNvPr id="459" name="フローチャート : 判断 458"/>
        <xdr:cNvSpPr/>
      </xdr:nvSpPr>
      <xdr:spPr>
        <a:xfrm>
          <a:off x="15240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37558</xdr:rowOff>
    </xdr:from>
    <xdr:ext cx="762000" cy="259045"/>
    <xdr:sp macro="" textlink="">
      <xdr:nvSpPr>
        <xdr:cNvPr id="460" name="テキスト ボックス 459"/>
        <xdr:cNvSpPr txBox="1"/>
      </xdr:nvSpPr>
      <xdr:spPr>
        <a:xfrm>
          <a:off x="14909800" y="2609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96266</xdr:rowOff>
    </xdr:from>
    <xdr:to>
      <xdr:col>21</xdr:col>
      <xdr:colOff>0</xdr:colOff>
      <xdr:row>18</xdr:row>
      <xdr:rowOff>7341</xdr:rowOff>
    </xdr:to>
    <xdr:cxnSp macro="">
      <xdr:nvCxnSpPr>
        <xdr:cNvPr id="461" name="直線コネクタ 460"/>
        <xdr:cNvCxnSpPr/>
      </xdr:nvCxnSpPr>
      <xdr:spPr>
        <a:xfrm flipV="1">
          <a:off x="13512800" y="3010916"/>
          <a:ext cx="889000" cy="82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109296</xdr:rowOff>
    </xdr:from>
    <xdr:to>
      <xdr:col>21</xdr:col>
      <xdr:colOff>50800</xdr:colOff>
      <xdr:row>17</xdr:row>
      <xdr:rowOff>39446</xdr:rowOff>
    </xdr:to>
    <xdr:sp macro="" textlink="">
      <xdr:nvSpPr>
        <xdr:cNvPr id="462" name="フローチャート : 判断 461"/>
        <xdr:cNvSpPr/>
      </xdr:nvSpPr>
      <xdr:spPr>
        <a:xfrm>
          <a:off x="14351000" y="2852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49623</xdr:rowOff>
    </xdr:from>
    <xdr:ext cx="762000" cy="259045"/>
    <xdr:sp macro="" textlink="">
      <xdr:nvSpPr>
        <xdr:cNvPr id="463" name="テキスト ボックス 462"/>
        <xdr:cNvSpPr txBox="1"/>
      </xdr:nvSpPr>
      <xdr:spPr>
        <a:xfrm>
          <a:off x="14020800" y="262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45949</xdr:rowOff>
    </xdr:from>
    <xdr:to>
      <xdr:col>19</xdr:col>
      <xdr:colOff>533400</xdr:colOff>
      <xdr:row>17</xdr:row>
      <xdr:rowOff>147549</xdr:rowOff>
    </xdr:to>
    <xdr:sp macro="" textlink="">
      <xdr:nvSpPr>
        <xdr:cNvPr id="464" name="フローチャート : 判断 463"/>
        <xdr:cNvSpPr/>
      </xdr:nvSpPr>
      <xdr:spPr>
        <a:xfrm>
          <a:off x="13462000" y="2960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157726</xdr:rowOff>
    </xdr:from>
    <xdr:ext cx="762000" cy="259045"/>
    <xdr:sp macro="" textlink="">
      <xdr:nvSpPr>
        <xdr:cNvPr id="465" name="テキスト ボックス 464"/>
        <xdr:cNvSpPr txBox="1"/>
      </xdr:nvSpPr>
      <xdr:spPr>
        <a:xfrm>
          <a:off x="13131800" y="2729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6" name="テキスト ボックス 46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7" name="テキスト ボックス 46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8" name="テキスト ボックス 46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9" name="テキスト ボックス 46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0" name="テキスト ボックス 46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28219</xdr:rowOff>
    </xdr:from>
    <xdr:to>
      <xdr:col>24</xdr:col>
      <xdr:colOff>609600</xdr:colOff>
      <xdr:row>16</xdr:row>
      <xdr:rowOff>129819</xdr:rowOff>
    </xdr:to>
    <xdr:sp macro="" textlink="">
      <xdr:nvSpPr>
        <xdr:cNvPr id="471" name="円/楕円 470"/>
        <xdr:cNvSpPr/>
      </xdr:nvSpPr>
      <xdr:spPr>
        <a:xfrm>
          <a:off x="16967200" y="2771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44746</xdr:rowOff>
    </xdr:from>
    <xdr:ext cx="762000" cy="259045"/>
    <xdr:sp macro="" textlink="">
      <xdr:nvSpPr>
        <xdr:cNvPr id="472" name="将来負担の状況該当値テキスト"/>
        <xdr:cNvSpPr txBox="1"/>
      </xdr:nvSpPr>
      <xdr:spPr>
        <a:xfrm>
          <a:off x="17106900" y="2616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120879</xdr:rowOff>
    </xdr:from>
    <xdr:to>
      <xdr:col>23</xdr:col>
      <xdr:colOff>457200</xdr:colOff>
      <xdr:row>17</xdr:row>
      <xdr:rowOff>51029</xdr:rowOff>
    </xdr:to>
    <xdr:sp macro="" textlink="">
      <xdr:nvSpPr>
        <xdr:cNvPr id="473" name="円/楕円 472"/>
        <xdr:cNvSpPr/>
      </xdr:nvSpPr>
      <xdr:spPr>
        <a:xfrm>
          <a:off x="16129000" y="2864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35806</xdr:rowOff>
    </xdr:from>
    <xdr:ext cx="736600" cy="259045"/>
    <xdr:sp macro="" textlink="">
      <xdr:nvSpPr>
        <xdr:cNvPr id="474" name="テキスト ボックス 473"/>
        <xdr:cNvSpPr txBox="1"/>
      </xdr:nvSpPr>
      <xdr:spPr>
        <a:xfrm>
          <a:off x="15798800" y="2950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34366</xdr:rowOff>
    </xdr:from>
    <xdr:to>
      <xdr:col>22</xdr:col>
      <xdr:colOff>254000</xdr:colOff>
      <xdr:row>17</xdr:row>
      <xdr:rowOff>135966</xdr:rowOff>
    </xdr:to>
    <xdr:sp macro="" textlink="">
      <xdr:nvSpPr>
        <xdr:cNvPr id="475" name="円/楕円 474"/>
        <xdr:cNvSpPr/>
      </xdr:nvSpPr>
      <xdr:spPr>
        <a:xfrm>
          <a:off x="15240000" y="294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120743</xdr:rowOff>
    </xdr:from>
    <xdr:ext cx="762000" cy="259045"/>
    <xdr:sp macro="" textlink="">
      <xdr:nvSpPr>
        <xdr:cNvPr id="476" name="テキスト ボックス 475"/>
        <xdr:cNvSpPr txBox="1"/>
      </xdr:nvSpPr>
      <xdr:spPr>
        <a:xfrm>
          <a:off x="14909800" y="3035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45466</xdr:rowOff>
    </xdr:from>
    <xdr:to>
      <xdr:col>21</xdr:col>
      <xdr:colOff>50800</xdr:colOff>
      <xdr:row>17</xdr:row>
      <xdr:rowOff>147066</xdr:rowOff>
    </xdr:to>
    <xdr:sp macro="" textlink="">
      <xdr:nvSpPr>
        <xdr:cNvPr id="477" name="円/楕円 476"/>
        <xdr:cNvSpPr/>
      </xdr:nvSpPr>
      <xdr:spPr>
        <a:xfrm>
          <a:off x="14351000" y="296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131843</xdr:rowOff>
    </xdr:from>
    <xdr:ext cx="762000" cy="259045"/>
    <xdr:sp macro="" textlink="">
      <xdr:nvSpPr>
        <xdr:cNvPr id="478" name="テキスト ボックス 477"/>
        <xdr:cNvSpPr txBox="1"/>
      </xdr:nvSpPr>
      <xdr:spPr>
        <a:xfrm>
          <a:off x="14020800" y="304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127991</xdr:rowOff>
    </xdr:from>
    <xdr:to>
      <xdr:col>19</xdr:col>
      <xdr:colOff>533400</xdr:colOff>
      <xdr:row>18</xdr:row>
      <xdr:rowOff>58141</xdr:rowOff>
    </xdr:to>
    <xdr:sp macro="" textlink="">
      <xdr:nvSpPr>
        <xdr:cNvPr id="479" name="円/楕円 478"/>
        <xdr:cNvSpPr/>
      </xdr:nvSpPr>
      <xdr:spPr>
        <a:xfrm>
          <a:off x="13462000" y="304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42918</xdr:rowOff>
    </xdr:from>
    <xdr:ext cx="762000" cy="259045"/>
    <xdr:sp macro="" textlink="">
      <xdr:nvSpPr>
        <xdr:cNvPr id="480" name="テキスト ボックス 479"/>
        <xdr:cNvSpPr txBox="1"/>
      </xdr:nvSpPr>
      <xdr:spPr>
        <a:xfrm>
          <a:off x="13131800" y="3129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富山県黒部市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42,356
42,100
426.34
23,036,094
22,175,337
424,903
12,258,409
27,889,714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16.8
76.9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職員適正化計画に基づく配置見直し等により平成</a:t>
          </a:r>
          <a:r>
            <a:rPr kumimoji="1" lang="en-US" altLang="ja-JP" sz="1300">
              <a:latin typeface="ＭＳ Ｐゴシック"/>
            </a:rPr>
            <a:t>19</a:t>
          </a:r>
          <a:r>
            <a:rPr kumimoji="1" lang="ja-JP" altLang="en-US" sz="1300">
              <a:latin typeface="ＭＳ Ｐゴシック"/>
            </a:rPr>
            <a:t>年度以降は平均値を下回っている。今後も引き続き、新たな職員適正化計画に基づく職員数や給与・手当の適正化によりコスト縮減を図っていく。</a:t>
          </a: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年度は消防広域化により物件費に移行したため、類団数値と差異が生じている。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26307</xdr:rowOff>
    </xdr:from>
    <xdr:to>
      <xdr:col>7</xdr:col>
      <xdr:colOff>15875</xdr:colOff>
      <xdr:row>41</xdr:row>
      <xdr:rowOff>167822</xdr:rowOff>
    </xdr:to>
    <xdr:cxnSp macro="">
      <xdr:nvCxnSpPr>
        <xdr:cNvPr id="62" name="直線コネクタ 61"/>
        <xdr:cNvCxnSpPr/>
      </xdr:nvCxnSpPr>
      <xdr:spPr>
        <a:xfrm flipV="1">
          <a:off x="4826000" y="5684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3"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4" name="直線コネクタ 63"/>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112684</xdr:rowOff>
    </xdr:from>
    <xdr:ext cx="762000" cy="259045"/>
    <xdr:sp macro="" textlink="">
      <xdr:nvSpPr>
        <xdr:cNvPr id="65" name="人件費最大値テキスト"/>
        <xdr:cNvSpPr txBox="1"/>
      </xdr:nvSpPr>
      <xdr:spPr>
        <a:xfrm>
          <a:off x="4914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33</xdr:row>
      <xdr:rowOff>26307</xdr:rowOff>
    </xdr:from>
    <xdr:to>
      <xdr:col>7</xdr:col>
      <xdr:colOff>104775</xdr:colOff>
      <xdr:row>33</xdr:row>
      <xdr:rowOff>26307</xdr:rowOff>
    </xdr:to>
    <xdr:cxnSp macro="">
      <xdr:nvCxnSpPr>
        <xdr:cNvPr id="66" name="直線コネクタ 65"/>
        <xdr:cNvCxnSpPr/>
      </xdr:nvCxnSpPr>
      <xdr:spPr>
        <a:xfrm>
          <a:off x="4737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61686</xdr:rowOff>
    </xdr:from>
    <xdr:to>
      <xdr:col>7</xdr:col>
      <xdr:colOff>15875</xdr:colOff>
      <xdr:row>37</xdr:row>
      <xdr:rowOff>69850</xdr:rowOff>
    </xdr:to>
    <xdr:cxnSp macro="">
      <xdr:nvCxnSpPr>
        <xdr:cNvPr id="67" name="直線コネクタ 66"/>
        <xdr:cNvCxnSpPr/>
      </xdr:nvCxnSpPr>
      <xdr:spPr>
        <a:xfrm flipV="1">
          <a:off x="3987800" y="5890986"/>
          <a:ext cx="838200" cy="52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129920</xdr:rowOff>
    </xdr:from>
    <xdr:ext cx="762000" cy="259045"/>
    <xdr:sp macro="" textlink="">
      <xdr:nvSpPr>
        <xdr:cNvPr id="68" name="人件費平均値テキスト"/>
        <xdr:cNvSpPr txBox="1"/>
      </xdr:nvSpPr>
      <xdr:spPr>
        <a:xfrm>
          <a:off x="4914900" y="6302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69" name="フローチャート : 判断 68"/>
        <xdr:cNvSpPr/>
      </xdr:nvSpPr>
      <xdr:spPr>
        <a:xfrm>
          <a:off x="47752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146050</xdr:rowOff>
    </xdr:to>
    <xdr:cxnSp macro="">
      <xdr:nvCxnSpPr>
        <xdr:cNvPr id="70" name="直線コネクタ 69"/>
        <xdr:cNvCxnSpPr/>
      </xdr:nvCxnSpPr>
      <xdr:spPr>
        <a:xfrm flipV="1">
          <a:off x="3098800" y="6413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138793</xdr:rowOff>
    </xdr:from>
    <xdr:to>
      <xdr:col>5</xdr:col>
      <xdr:colOff>600075</xdr:colOff>
      <xdr:row>38</xdr:row>
      <xdr:rowOff>68943</xdr:rowOff>
    </xdr:to>
    <xdr:sp macro="" textlink="">
      <xdr:nvSpPr>
        <xdr:cNvPr id="71" name="フローチャート : 判断 70"/>
        <xdr:cNvSpPr/>
      </xdr:nvSpPr>
      <xdr:spPr>
        <a:xfrm>
          <a:off x="3937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53720</xdr:rowOff>
    </xdr:from>
    <xdr:ext cx="736600" cy="259045"/>
    <xdr:sp macro="" textlink="">
      <xdr:nvSpPr>
        <xdr:cNvPr id="72" name="テキスト ボックス 71"/>
        <xdr:cNvSpPr txBox="1"/>
      </xdr:nvSpPr>
      <xdr:spPr>
        <a:xfrm>
          <a:off x="3606800" y="656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146050</xdr:rowOff>
    </xdr:to>
    <xdr:cxnSp macro="">
      <xdr:nvCxnSpPr>
        <xdr:cNvPr id="73" name="直線コネクタ 72"/>
        <xdr:cNvCxnSpPr/>
      </xdr:nvCxnSpPr>
      <xdr:spPr>
        <a:xfrm>
          <a:off x="2209800" y="6413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119034</xdr:rowOff>
    </xdr:from>
    <xdr:ext cx="762000" cy="259045"/>
    <xdr:sp macro="" textlink="">
      <xdr:nvSpPr>
        <xdr:cNvPr id="75" name="テキスト ボックス 74"/>
        <xdr:cNvSpPr txBox="1"/>
      </xdr:nvSpPr>
      <xdr:spPr>
        <a:xfrm>
          <a:off x="2717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38</xdr:row>
      <xdr:rowOff>116115</xdr:rowOff>
    </xdr:to>
    <xdr:cxnSp macro="">
      <xdr:nvCxnSpPr>
        <xdr:cNvPr id="76" name="直線コネクタ 75"/>
        <xdr:cNvCxnSpPr/>
      </xdr:nvCxnSpPr>
      <xdr:spPr>
        <a:xfrm flipV="1">
          <a:off x="1320800" y="6413500"/>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7" name="フローチャート : 判断 76"/>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97262</xdr:rowOff>
    </xdr:from>
    <xdr:ext cx="762000" cy="259045"/>
    <xdr:sp macro="" textlink="">
      <xdr:nvSpPr>
        <xdr:cNvPr id="78" name="テキスト ボックス 77"/>
        <xdr:cNvSpPr txBox="1"/>
      </xdr:nvSpPr>
      <xdr:spPr>
        <a:xfrm>
          <a:off x="1828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13607</xdr:rowOff>
    </xdr:from>
    <xdr:to>
      <xdr:col>1</xdr:col>
      <xdr:colOff>676275</xdr:colOff>
      <xdr:row>39</xdr:row>
      <xdr:rowOff>115207</xdr:rowOff>
    </xdr:to>
    <xdr:sp macro="" textlink="">
      <xdr:nvSpPr>
        <xdr:cNvPr id="79" name="フローチャート : 判断 78"/>
        <xdr:cNvSpPr/>
      </xdr:nvSpPr>
      <xdr:spPr>
        <a:xfrm>
          <a:off x="1270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99984</xdr:rowOff>
    </xdr:from>
    <xdr:ext cx="762000" cy="259045"/>
    <xdr:sp macro="" textlink="">
      <xdr:nvSpPr>
        <xdr:cNvPr id="80" name="テキスト ボックス 79"/>
        <xdr:cNvSpPr txBox="1"/>
      </xdr:nvSpPr>
      <xdr:spPr>
        <a:xfrm>
          <a:off x="939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10886</xdr:rowOff>
    </xdr:from>
    <xdr:to>
      <xdr:col>7</xdr:col>
      <xdr:colOff>66675</xdr:colOff>
      <xdr:row>34</xdr:row>
      <xdr:rowOff>112486</xdr:rowOff>
    </xdr:to>
    <xdr:sp macro="" textlink="">
      <xdr:nvSpPr>
        <xdr:cNvPr id="86" name="円/楕円 85"/>
        <xdr:cNvSpPr/>
      </xdr:nvSpPr>
      <xdr:spPr>
        <a:xfrm>
          <a:off x="4775200" y="5840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27413</xdr:rowOff>
    </xdr:from>
    <xdr:ext cx="762000" cy="259045"/>
    <xdr:sp macro="" textlink="">
      <xdr:nvSpPr>
        <xdr:cNvPr id="87" name="人件費該当値テキスト"/>
        <xdr:cNvSpPr txBox="1"/>
      </xdr:nvSpPr>
      <xdr:spPr>
        <a:xfrm>
          <a:off x="4914900" y="568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8" name="円/楕円 87"/>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89" name="テキスト ボックス 88"/>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95250</xdr:rowOff>
    </xdr:from>
    <xdr:to>
      <xdr:col>4</xdr:col>
      <xdr:colOff>396875</xdr:colOff>
      <xdr:row>38</xdr:row>
      <xdr:rowOff>25400</xdr:rowOff>
    </xdr:to>
    <xdr:sp macro="" textlink="">
      <xdr:nvSpPr>
        <xdr:cNvPr id="90" name="円/楕円 89"/>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91" name="テキスト ボックス 90"/>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92" name="円/楕円 91"/>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93" name="テキスト ボックス 92"/>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94" name="円/楕円 93"/>
        <xdr:cNvSpPr/>
      </xdr:nvSpPr>
      <xdr:spPr>
        <a:xfrm>
          <a:off x="1270000" y="658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5641</xdr:rowOff>
    </xdr:from>
    <xdr:ext cx="762000" cy="259045"/>
    <xdr:sp macro="" textlink="">
      <xdr:nvSpPr>
        <xdr:cNvPr id="95" name="テキスト ボックス 94"/>
        <xdr:cNvSpPr txBox="1"/>
      </xdr:nvSpPr>
      <xdr:spPr>
        <a:xfrm>
          <a:off x="939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経費比率が高くなっているのは、業務の民間委託を推進し、職員人件費から委託料へのシフトが起きているためである。今後、指定管理者制度の選定見直しを進める中で、委託先を民間企業へ広げていくことを通して、競争に伴う効果が出ることが見込まれ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53522</xdr:rowOff>
    </xdr:to>
    <xdr:cxnSp macro="">
      <xdr:nvCxnSpPr>
        <xdr:cNvPr id="125" name="直線コネクタ 124"/>
        <xdr:cNvCxnSpPr/>
      </xdr:nvCxnSpPr>
      <xdr:spPr>
        <a:xfrm flipV="1">
          <a:off x="16510000" y="2364014"/>
          <a:ext cx="0" cy="1289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25599</xdr:rowOff>
    </xdr:from>
    <xdr:ext cx="762000" cy="259045"/>
    <xdr:sp macro="" textlink="">
      <xdr:nvSpPr>
        <xdr:cNvPr id="126"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21</xdr:row>
      <xdr:rowOff>53522</xdr:rowOff>
    </xdr:from>
    <xdr:to>
      <xdr:col>24</xdr:col>
      <xdr:colOff>120650</xdr:colOff>
      <xdr:row>21</xdr:row>
      <xdr:rowOff>53522</xdr:rowOff>
    </xdr:to>
    <xdr:cxnSp macro="">
      <xdr:nvCxnSpPr>
        <xdr:cNvPr id="127" name="直線コネクタ 126"/>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159657</xdr:rowOff>
    </xdr:from>
    <xdr:to>
      <xdr:col>24</xdr:col>
      <xdr:colOff>31750</xdr:colOff>
      <xdr:row>15</xdr:row>
      <xdr:rowOff>37193</xdr:rowOff>
    </xdr:to>
    <xdr:cxnSp macro="">
      <xdr:nvCxnSpPr>
        <xdr:cNvPr id="130" name="直線コネクタ 129"/>
        <xdr:cNvCxnSpPr/>
      </xdr:nvCxnSpPr>
      <xdr:spPr>
        <a:xfrm>
          <a:off x="15671800" y="25599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48277</xdr:rowOff>
    </xdr:from>
    <xdr:ext cx="762000" cy="259045"/>
    <xdr:sp macro="" textlink="">
      <xdr:nvSpPr>
        <xdr:cNvPr id="131" name="物件費平均値テキスト"/>
        <xdr:cNvSpPr txBox="1"/>
      </xdr:nvSpPr>
      <xdr:spPr>
        <a:xfrm>
          <a:off x="16598900" y="279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32" name="フローチャート : 判断 131"/>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159657</xdr:rowOff>
    </xdr:from>
    <xdr:to>
      <xdr:col>22</xdr:col>
      <xdr:colOff>565150</xdr:colOff>
      <xdr:row>15</xdr:row>
      <xdr:rowOff>4536</xdr:rowOff>
    </xdr:to>
    <xdr:cxnSp macro="">
      <xdr:nvCxnSpPr>
        <xdr:cNvPr id="133" name="直線コネクタ 132"/>
        <xdr:cNvCxnSpPr/>
      </xdr:nvCxnSpPr>
      <xdr:spPr>
        <a:xfrm flipV="1">
          <a:off x="14782800" y="255995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157843</xdr:rowOff>
    </xdr:from>
    <xdr:to>
      <xdr:col>22</xdr:col>
      <xdr:colOff>615950</xdr:colOff>
      <xdr:row>17</xdr:row>
      <xdr:rowOff>87993</xdr:rowOff>
    </xdr:to>
    <xdr:sp macro="" textlink="">
      <xdr:nvSpPr>
        <xdr:cNvPr id="134" name="フローチャート : 判断 133"/>
        <xdr:cNvSpPr/>
      </xdr:nvSpPr>
      <xdr:spPr>
        <a:xfrm>
          <a:off x="15621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72770</xdr:rowOff>
    </xdr:from>
    <xdr:ext cx="736600" cy="259045"/>
    <xdr:sp macro="" textlink="">
      <xdr:nvSpPr>
        <xdr:cNvPr id="135" name="テキスト ボックス 134"/>
        <xdr:cNvSpPr txBox="1"/>
      </xdr:nvSpPr>
      <xdr:spPr>
        <a:xfrm>
          <a:off x="15290800" y="2987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4536</xdr:rowOff>
    </xdr:from>
    <xdr:to>
      <xdr:col>21</xdr:col>
      <xdr:colOff>361950</xdr:colOff>
      <xdr:row>15</xdr:row>
      <xdr:rowOff>20864</xdr:rowOff>
    </xdr:to>
    <xdr:cxnSp macro="">
      <xdr:nvCxnSpPr>
        <xdr:cNvPr id="136" name="直線コネクタ 135"/>
        <xdr:cNvCxnSpPr/>
      </xdr:nvCxnSpPr>
      <xdr:spPr>
        <a:xfrm flipV="1">
          <a:off x="13893800" y="257628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125186</xdr:rowOff>
    </xdr:from>
    <xdr:to>
      <xdr:col>21</xdr:col>
      <xdr:colOff>412750</xdr:colOff>
      <xdr:row>17</xdr:row>
      <xdr:rowOff>55336</xdr:rowOff>
    </xdr:to>
    <xdr:sp macro="" textlink="">
      <xdr:nvSpPr>
        <xdr:cNvPr id="137" name="フローチャート : 判断 136"/>
        <xdr:cNvSpPr/>
      </xdr:nvSpPr>
      <xdr:spPr>
        <a:xfrm>
          <a:off x="14732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40113</xdr:rowOff>
    </xdr:from>
    <xdr:ext cx="762000" cy="259045"/>
    <xdr:sp macro="" textlink="">
      <xdr:nvSpPr>
        <xdr:cNvPr id="138" name="テキスト ボックス 137"/>
        <xdr:cNvSpPr txBox="1"/>
      </xdr:nvSpPr>
      <xdr:spPr>
        <a:xfrm>
          <a:off x="14401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20864</xdr:rowOff>
    </xdr:from>
    <xdr:to>
      <xdr:col>20</xdr:col>
      <xdr:colOff>158750</xdr:colOff>
      <xdr:row>15</xdr:row>
      <xdr:rowOff>20864</xdr:rowOff>
    </xdr:to>
    <xdr:cxnSp macro="">
      <xdr:nvCxnSpPr>
        <xdr:cNvPr id="139" name="直線コネクタ 138"/>
        <xdr:cNvCxnSpPr/>
      </xdr:nvCxnSpPr>
      <xdr:spPr>
        <a:xfrm>
          <a:off x="13004800" y="25926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13</xdr:row>
      <xdr:rowOff>100693</xdr:rowOff>
    </xdr:from>
    <xdr:to>
      <xdr:col>20</xdr:col>
      <xdr:colOff>209550</xdr:colOff>
      <xdr:row>14</xdr:row>
      <xdr:rowOff>30843</xdr:rowOff>
    </xdr:to>
    <xdr:sp macro="" textlink="">
      <xdr:nvSpPr>
        <xdr:cNvPr id="140" name="フローチャート : 判断 139"/>
        <xdr:cNvSpPr/>
      </xdr:nvSpPr>
      <xdr:spPr>
        <a:xfrm>
          <a:off x="13843000" y="232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41020</xdr:rowOff>
    </xdr:from>
    <xdr:ext cx="762000" cy="259045"/>
    <xdr:sp macro="" textlink="">
      <xdr:nvSpPr>
        <xdr:cNvPr id="141" name="テキスト ボックス 140"/>
        <xdr:cNvSpPr txBox="1"/>
      </xdr:nvSpPr>
      <xdr:spPr>
        <a:xfrm>
          <a:off x="13512800" y="2098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42" name="フローチャート : 判断 141"/>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3" name="テキスト ボックス 142"/>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157843</xdr:rowOff>
    </xdr:from>
    <xdr:to>
      <xdr:col>24</xdr:col>
      <xdr:colOff>82550</xdr:colOff>
      <xdr:row>15</xdr:row>
      <xdr:rowOff>87993</xdr:rowOff>
    </xdr:to>
    <xdr:sp macro="" textlink="">
      <xdr:nvSpPr>
        <xdr:cNvPr id="149" name="円/楕円 148"/>
        <xdr:cNvSpPr/>
      </xdr:nvSpPr>
      <xdr:spPr>
        <a:xfrm>
          <a:off x="16459200" y="255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2920</xdr:rowOff>
    </xdr:from>
    <xdr:ext cx="762000" cy="259045"/>
    <xdr:sp macro="" textlink="">
      <xdr:nvSpPr>
        <xdr:cNvPr id="150" name="物件費該当値テキスト"/>
        <xdr:cNvSpPr txBox="1"/>
      </xdr:nvSpPr>
      <xdr:spPr>
        <a:xfrm>
          <a:off x="16598900" y="2403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108857</xdr:rowOff>
    </xdr:from>
    <xdr:to>
      <xdr:col>22</xdr:col>
      <xdr:colOff>615950</xdr:colOff>
      <xdr:row>15</xdr:row>
      <xdr:rowOff>39007</xdr:rowOff>
    </xdr:to>
    <xdr:sp macro="" textlink="">
      <xdr:nvSpPr>
        <xdr:cNvPr id="151" name="円/楕円 150"/>
        <xdr:cNvSpPr/>
      </xdr:nvSpPr>
      <xdr:spPr>
        <a:xfrm>
          <a:off x="15621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49184</xdr:rowOff>
    </xdr:from>
    <xdr:ext cx="736600" cy="259045"/>
    <xdr:sp macro="" textlink="">
      <xdr:nvSpPr>
        <xdr:cNvPr id="152" name="テキスト ボックス 151"/>
        <xdr:cNvSpPr txBox="1"/>
      </xdr:nvSpPr>
      <xdr:spPr>
        <a:xfrm>
          <a:off x="15290800" y="2278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125186</xdr:rowOff>
    </xdr:from>
    <xdr:to>
      <xdr:col>21</xdr:col>
      <xdr:colOff>412750</xdr:colOff>
      <xdr:row>15</xdr:row>
      <xdr:rowOff>55336</xdr:rowOff>
    </xdr:to>
    <xdr:sp macro="" textlink="">
      <xdr:nvSpPr>
        <xdr:cNvPr id="153" name="円/楕円 152"/>
        <xdr:cNvSpPr/>
      </xdr:nvSpPr>
      <xdr:spPr>
        <a:xfrm>
          <a:off x="14732000" y="252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65513</xdr:rowOff>
    </xdr:from>
    <xdr:ext cx="762000" cy="259045"/>
    <xdr:sp macro="" textlink="">
      <xdr:nvSpPr>
        <xdr:cNvPr id="154" name="テキスト ボックス 153"/>
        <xdr:cNvSpPr txBox="1"/>
      </xdr:nvSpPr>
      <xdr:spPr>
        <a:xfrm>
          <a:off x="14401800" y="2294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141514</xdr:rowOff>
    </xdr:from>
    <xdr:to>
      <xdr:col>20</xdr:col>
      <xdr:colOff>209550</xdr:colOff>
      <xdr:row>15</xdr:row>
      <xdr:rowOff>71664</xdr:rowOff>
    </xdr:to>
    <xdr:sp macro="" textlink="">
      <xdr:nvSpPr>
        <xdr:cNvPr id="155" name="円/楕円 154"/>
        <xdr:cNvSpPr/>
      </xdr:nvSpPr>
      <xdr:spPr>
        <a:xfrm>
          <a:off x="13843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56441</xdr:rowOff>
    </xdr:from>
    <xdr:ext cx="762000" cy="259045"/>
    <xdr:sp macro="" textlink="">
      <xdr:nvSpPr>
        <xdr:cNvPr id="156" name="テキスト ボックス 155"/>
        <xdr:cNvSpPr txBox="1"/>
      </xdr:nvSpPr>
      <xdr:spPr>
        <a:xfrm>
          <a:off x="13512800" y="26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141514</xdr:rowOff>
    </xdr:from>
    <xdr:to>
      <xdr:col>19</xdr:col>
      <xdr:colOff>6350</xdr:colOff>
      <xdr:row>15</xdr:row>
      <xdr:rowOff>71664</xdr:rowOff>
    </xdr:to>
    <xdr:sp macro="" textlink="">
      <xdr:nvSpPr>
        <xdr:cNvPr id="157" name="円/楕円 156"/>
        <xdr:cNvSpPr/>
      </xdr:nvSpPr>
      <xdr:spPr>
        <a:xfrm>
          <a:off x="12954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56441</xdr:rowOff>
    </xdr:from>
    <xdr:ext cx="762000" cy="259045"/>
    <xdr:sp macro="" textlink="">
      <xdr:nvSpPr>
        <xdr:cNvPr id="158" name="テキスト ボックス 157"/>
        <xdr:cNvSpPr txBox="1"/>
      </xdr:nvSpPr>
      <xdr:spPr>
        <a:xfrm>
          <a:off x="12623800" y="26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扶助費に係る経常収支比率が上昇傾向にある要因として、障害者給付費の額が大幅に膨らんでいること等があげられる。これは新制度体系への移行に伴うサービス提供の増加によるものである。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3" name="直線コネクタ 172"/>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4" name="テキスト ボックス 173"/>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5" name="直線コネクタ 174"/>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6" name="テキスト ボックス 175"/>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7" name="直線コネクタ 176"/>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8" name="テキスト ボックス 177"/>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9" name="直線コネクタ 178"/>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0" name="テキスト ボックス 179"/>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69850</xdr:rowOff>
    </xdr:to>
    <xdr:cxnSp macro="">
      <xdr:nvCxnSpPr>
        <xdr:cNvPr id="184" name="直線コネクタ 183"/>
        <xdr:cNvCxnSpPr/>
      </xdr:nvCxnSpPr>
      <xdr:spPr>
        <a:xfrm flipV="1">
          <a:off x="4826000" y="92938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5"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6" name="直線コネクタ 185"/>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87"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88" name="直線コネクタ 187"/>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1270</xdr:rowOff>
    </xdr:from>
    <xdr:to>
      <xdr:col>7</xdr:col>
      <xdr:colOff>15875</xdr:colOff>
      <xdr:row>57</xdr:row>
      <xdr:rowOff>115570</xdr:rowOff>
    </xdr:to>
    <xdr:cxnSp macro="">
      <xdr:nvCxnSpPr>
        <xdr:cNvPr id="189" name="直線コネクタ 188"/>
        <xdr:cNvCxnSpPr/>
      </xdr:nvCxnSpPr>
      <xdr:spPr>
        <a:xfrm>
          <a:off x="3987800" y="97739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25417</xdr:rowOff>
    </xdr:from>
    <xdr:ext cx="762000" cy="259045"/>
    <xdr:sp macro="" textlink="">
      <xdr:nvSpPr>
        <xdr:cNvPr id="190" name="扶助費平均値テキスト"/>
        <xdr:cNvSpPr txBox="1"/>
      </xdr:nvSpPr>
      <xdr:spPr>
        <a:xfrm>
          <a:off x="4914900" y="996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91" name="フローチャート : 判断 190"/>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1270</xdr:rowOff>
    </xdr:from>
    <xdr:to>
      <xdr:col>5</xdr:col>
      <xdr:colOff>549275</xdr:colOff>
      <xdr:row>57</xdr:row>
      <xdr:rowOff>46990</xdr:rowOff>
    </xdr:to>
    <xdr:cxnSp macro="">
      <xdr:nvCxnSpPr>
        <xdr:cNvPr id="192" name="直線コネクタ 191"/>
        <xdr:cNvCxnSpPr/>
      </xdr:nvCxnSpPr>
      <xdr:spPr>
        <a:xfrm flipV="1">
          <a:off x="3098800" y="9773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3" name="フローチャート : 判断 192"/>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48277</xdr:rowOff>
    </xdr:from>
    <xdr:ext cx="736600" cy="259045"/>
    <xdr:sp macro="" textlink="">
      <xdr:nvSpPr>
        <xdr:cNvPr id="194" name="テキスト ボックス 193"/>
        <xdr:cNvSpPr txBox="1"/>
      </xdr:nvSpPr>
      <xdr:spPr>
        <a:xfrm>
          <a:off x="3606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58420</xdr:rowOff>
    </xdr:from>
    <xdr:to>
      <xdr:col>4</xdr:col>
      <xdr:colOff>346075</xdr:colOff>
      <xdr:row>57</xdr:row>
      <xdr:rowOff>46990</xdr:rowOff>
    </xdr:to>
    <xdr:cxnSp macro="">
      <xdr:nvCxnSpPr>
        <xdr:cNvPr id="195" name="直線コネクタ 194"/>
        <xdr:cNvCxnSpPr/>
      </xdr:nvCxnSpPr>
      <xdr:spPr>
        <a:xfrm>
          <a:off x="2209800" y="965962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96" name="フローチャート : 判断 195"/>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97" name="テキスト ボックス 196"/>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56</xdr:row>
      <xdr:rowOff>58420</xdr:rowOff>
    </xdr:to>
    <xdr:cxnSp macro="">
      <xdr:nvCxnSpPr>
        <xdr:cNvPr id="198" name="直線コネクタ 197"/>
        <xdr:cNvCxnSpPr/>
      </xdr:nvCxnSpPr>
      <xdr:spPr>
        <a:xfrm>
          <a:off x="1320800" y="96139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7620</xdr:rowOff>
    </xdr:from>
    <xdr:to>
      <xdr:col>3</xdr:col>
      <xdr:colOff>193675</xdr:colOff>
      <xdr:row>56</xdr:row>
      <xdr:rowOff>109220</xdr:rowOff>
    </xdr:to>
    <xdr:sp macro="" textlink="">
      <xdr:nvSpPr>
        <xdr:cNvPr id="199" name="フローチャート : 判断 198"/>
        <xdr:cNvSpPr/>
      </xdr:nvSpPr>
      <xdr:spPr>
        <a:xfrm>
          <a:off x="2159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119397</xdr:rowOff>
    </xdr:from>
    <xdr:ext cx="762000" cy="259045"/>
    <xdr:sp macro="" textlink="">
      <xdr:nvSpPr>
        <xdr:cNvPr id="200" name="テキスト ボックス 199"/>
        <xdr:cNvSpPr txBox="1"/>
      </xdr:nvSpPr>
      <xdr:spPr>
        <a:xfrm>
          <a:off x="1828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201" name="フローチャート : 判断 200"/>
        <xdr:cNvSpPr/>
      </xdr:nvSpPr>
      <xdr:spPr>
        <a:xfrm>
          <a:off x="1270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5097</xdr:rowOff>
    </xdr:from>
    <xdr:ext cx="762000" cy="259045"/>
    <xdr:sp macro="" textlink="">
      <xdr:nvSpPr>
        <xdr:cNvPr id="202" name="テキスト ボックス 201"/>
        <xdr:cNvSpPr txBox="1"/>
      </xdr:nvSpPr>
      <xdr:spPr>
        <a:xfrm>
          <a:off x="939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208" name="円/楕円 207"/>
        <xdr:cNvSpPr/>
      </xdr:nvSpPr>
      <xdr:spPr>
        <a:xfrm>
          <a:off x="4775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81297</xdr:rowOff>
    </xdr:from>
    <xdr:ext cx="762000" cy="259045"/>
    <xdr:sp macro="" textlink="">
      <xdr:nvSpPr>
        <xdr:cNvPr id="209" name="扶助費該当値テキスト"/>
        <xdr:cNvSpPr txBox="1"/>
      </xdr:nvSpPr>
      <xdr:spPr>
        <a:xfrm>
          <a:off x="4914900" y="968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121920</xdr:rowOff>
    </xdr:from>
    <xdr:to>
      <xdr:col>5</xdr:col>
      <xdr:colOff>600075</xdr:colOff>
      <xdr:row>57</xdr:row>
      <xdr:rowOff>52070</xdr:rowOff>
    </xdr:to>
    <xdr:sp macro="" textlink="">
      <xdr:nvSpPr>
        <xdr:cNvPr id="210" name="円/楕円 209"/>
        <xdr:cNvSpPr/>
      </xdr:nvSpPr>
      <xdr:spPr>
        <a:xfrm>
          <a:off x="3937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62247</xdr:rowOff>
    </xdr:from>
    <xdr:ext cx="736600" cy="259045"/>
    <xdr:sp macro="" textlink="">
      <xdr:nvSpPr>
        <xdr:cNvPr id="211" name="テキスト ボックス 210"/>
        <xdr:cNvSpPr txBox="1"/>
      </xdr:nvSpPr>
      <xdr:spPr>
        <a:xfrm>
          <a:off x="3606800" y="9491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167640</xdr:rowOff>
    </xdr:from>
    <xdr:to>
      <xdr:col>4</xdr:col>
      <xdr:colOff>396875</xdr:colOff>
      <xdr:row>57</xdr:row>
      <xdr:rowOff>97790</xdr:rowOff>
    </xdr:to>
    <xdr:sp macro="" textlink="">
      <xdr:nvSpPr>
        <xdr:cNvPr id="212" name="円/楕円 211"/>
        <xdr:cNvSpPr/>
      </xdr:nvSpPr>
      <xdr:spPr>
        <a:xfrm>
          <a:off x="3048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107967</xdr:rowOff>
    </xdr:from>
    <xdr:ext cx="762000" cy="259045"/>
    <xdr:sp macro="" textlink="">
      <xdr:nvSpPr>
        <xdr:cNvPr id="213" name="テキスト ボックス 212"/>
        <xdr:cNvSpPr txBox="1"/>
      </xdr:nvSpPr>
      <xdr:spPr>
        <a:xfrm>
          <a:off x="2717800" y="953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7620</xdr:rowOff>
    </xdr:from>
    <xdr:to>
      <xdr:col>3</xdr:col>
      <xdr:colOff>193675</xdr:colOff>
      <xdr:row>56</xdr:row>
      <xdr:rowOff>109220</xdr:rowOff>
    </xdr:to>
    <xdr:sp macro="" textlink="">
      <xdr:nvSpPr>
        <xdr:cNvPr id="214" name="円/楕円 213"/>
        <xdr:cNvSpPr/>
      </xdr:nvSpPr>
      <xdr:spPr>
        <a:xfrm>
          <a:off x="2159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93997</xdr:rowOff>
    </xdr:from>
    <xdr:ext cx="762000" cy="259045"/>
    <xdr:sp macro="" textlink="">
      <xdr:nvSpPr>
        <xdr:cNvPr id="215" name="テキスト ボックス 214"/>
        <xdr:cNvSpPr txBox="1"/>
      </xdr:nvSpPr>
      <xdr:spPr>
        <a:xfrm>
          <a:off x="1828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6" name="円/楕円 215"/>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7" name="テキスト ボックス 216"/>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その他に係る経常収支比率の要因の主なものは繰出金に係るものが大きい。病院・上下水道の公営企業会計での企業債の元利償還金に係る繰入が必要となっている。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2" name="直線コネクタ 231"/>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3" name="テキスト ボックス 232"/>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4" name="直線コネクタ 233"/>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5" name="テキスト ボックス 234"/>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6" name="直線コネクタ 235"/>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7" name="テキスト ボックス 236"/>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8" name="直線コネクタ 237"/>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9" name="テキスト ボックス 238"/>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168148</xdr:rowOff>
    </xdr:from>
    <xdr:to>
      <xdr:col>24</xdr:col>
      <xdr:colOff>31750</xdr:colOff>
      <xdr:row>61</xdr:row>
      <xdr:rowOff>1270</xdr:rowOff>
    </xdr:to>
    <xdr:cxnSp macro="">
      <xdr:nvCxnSpPr>
        <xdr:cNvPr id="242" name="直線コネクタ 241"/>
        <xdr:cNvCxnSpPr/>
      </xdr:nvCxnSpPr>
      <xdr:spPr>
        <a:xfrm flipV="1">
          <a:off x="16510000" y="942644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3"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4" name="直線コネクタ 243"/>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83075</xdr:rowOff>
    </xdr:from>
    <xdr:ext cx="762000" cy="259045"/>
    <xdr:sp macro="" textlink="">
      <xdr:nvSpPr>
        <xdr:cNvPr id="245" name="その他最大値テキスト"/>
        <xdr:cNvSpPr txBox="1"/>
      </xdr:nvSpPr>
      <xdr:spPr>
        <a:xfrm>
          <a:off x="16598900" y="9169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54</xdr:row>
      <xdr:rowOff>168148</xdr:rowOff>
    </xdr:from>
    <xdr:to>
      <xdr:col>24</xdr:col>
      <xdr:colOff>120650</xdr:colOff>
      <xdr:row>54</xdr:row>
      <xdr:rowOff>168148</xdr:rowOff>
    </xdr:to>
    <xdr:cxnSp macro="">
      <xdr:nvCxnSpPr>
        <xdr:cNvPr id="246" name="直線コネクタ 245"/>
        <xdr:cNvCxnSpPr/>
      </xdr:nvCxnSpPr>
      <xdr:spPr>
        <a:xfrm>
          <a:off x="16421100" y="942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129286</xdr:rowOff>
    </xdr:from>
    <xdr:to>
      <xdr:col>24</xdr:col>
      <xdr:colOff>31750</xdr:colOff>
      <xdr:row>55</xdr:row>
      <xdr:rowOff>133858</xdr:rowOff>
    </xdr:to>
    <xdr:cxnSp macro="">
      <xdr:nvCxnSpPr>
        <xdr:cNvPr id="247" name="直線コネクタ 246"/>
        <xdr:cNvCxnSpPr/>
      </xdr:nvCxnSpPr>
      <xdr:spPr>
        <a:xfrm>
          <a:off x="15671800" y="955903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121429</xdr:rowOff>
    </xdr:from>
    <xdr:ext cx="762000" cy="259045"/>
    <xdr:sp macro="" textlink="">
      <xdr:nvSpPr>
        <xdr:cNvPr id="248" name="その他平均値テキスト"/>
        <xdr:cNvSpPr txBox="1"/>
      </xdr:nvSpPr>
      <xdr:spPr>
        <a:xfrm>
          <a:off x="16598900" y="9722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49" name="フローチャート : 判断 248"/>
        <xdr:cNvSpPr/>
      </xdr:nvSpPr>
      <xdr:spPr>
        <a:xfrm>
          <a:off x="164592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106426</xdr:rowOff>
    </xdr:from>
    <xdr:to>
      <xdr:col>22</xdr:col>
      <xdr:colOff>565150</xdr:colOff>
      <xdr:row>55</xdr:row>
      <xdr:rowOff>129286</xdr:rowOff>
    </xdr:to>
    <xdr:cxnSp macro="">
      <xdr:nvCxnSpPr>
        <xdr:cNvPr id="250" name="直線コネクタ 249"/>
        <xdr:cNvCxnSpPr/>
      </xdr:nvCxnSpPr>
      <xdr:spPr>
        <a:xfrm>
          <a:off x="14782800" y="953617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112776</xdr:rowOff>
    </xdr:from>
    <xdr:to>
      <xdr:col>22</xdr:col>
      <xdr:colOff>615950</xdr:colOff>
      <xdr:row>57</xdr:row>
      <xdr:rowOff>42926</xdr:rowOff>
    </xdr:to>
    <xdr:sp macro="" textlink="">
      <xdr:nvSpPr>
        <xdr:cNvPr id="251" name="フローチャート : 判断 250"/>
        <xdr:cNvSpPr/>
      </xdr:nvSpPr>
      <xdr:spPr>
        <a:xfrm>
          <a:off x="15621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27703</xdr:rowOff>
    </xdr:from>
    <xdr:ext cx="736600" cy="259045"/>
    <xdr:sp macro="" textlink="">
      <xdr:nvSpPr>
        <xdr:cNvPr id="252" name="テキスト ボックス 251"/>
        <xdr:cNvSpPr txBox="1"/>
      </xdr:nvSpPr>
      <xdr:spPr>
        <a:xfrm>
          <a:off x="15290800" y="980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83566</xdr:rowOff>
    </xdr:from>
    <xdr:to>
      <xdr:col>21</xdr:col>
      <xdr:colOff>361950</xdr:colOff>
      <xdr:row>55</xdr:row>
      <xdr:rowOff>106426</xdr:rowOff>
    </xdr:to>
    <xdr:cxnSp macro="">
      <xdr:nvCxnSpPr>
        <xdr:cNvPr id="253" name="直線コネクタ 252"/>
        <xdr:cNvCxnSpPr/>
      </xdr:nvCxnSpPr>
      <xdr:spPr>
        <a:xfrm>
          <a:off x="13893800" y="951331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4" name="フローチャート : 判断 253"/>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55" name="テキスト ボックス 254"/>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83566</xdr:rowOff>
    </xdr:from>
    <xdr:to>
      <xdr:col>20</xdr:col>
      <xdr:colOff>158750</xdr:colOff>
      <xdr:row>55</xdr:row>
      <xdr:rowOff>152146</xdr:rowOff>
    </xdr:to>
    <xdr:cxnSp macro="">
      <xdr:nvCxnSpPr>
        <xdr:cNvPr id="256" name="直線コネクタ 255"/>
        <xdr:cNvCxnSpPr/>
      </xdr:nvCxnSpPr>
      <xdr:spPr>
        <a:xfrm flipV="1">
          <a:off x="13004800" y="951331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135636</xdr:rowOff>
    </xdr:from>
    <xdr:to>
      <xdr:col>20</xdr:col>
      <xdr:colOff>209550</xdr:colOff>
      <xdr:row>57</xdr:row>
      <xdr:rowOff>65786</xdr:rowOff>
    </xdr:to>
    <xdr:sp macro="" textlink="">
      <xdr:nvSpPr>
        <xdr:cNvPr id="257" name="フローチャート : 判断 256"/>
        <xdr:cNvSpPr/>
      </xdr:nvSpPr>
      <xdr:spPr>
        <a:xfrm>
          <a:off x="13843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50563</xdr:rowOff>
    </xdr:from>
    <xdr:ext cx="762000" cy="259045"/>
    <xdr:sp macro="" textlink="">
      <xdr:nvSpPr>
        <xdr:cNvPr id="258" name="テキスト ボックス 257"/>
        <xdr:cNvSpPr txBox="1"/>
      </xdr:nvSpPr>
      <xdr:spPr>
        <a:xfrm>
          <a:off x="13512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153924</xdr:rowOff>
    </xdr:from>
    <xdr:to>
      <xdr:col>19</xdr:col>
      <xdr:colOff>6350</xdr:colOff>
      <xdr:row>57</xdr:row>
      <xdr:rowOff>84074</xdr:rowOff>
    </xdr:to>
    <xdr:sp macro="" textlink="">
      <xdr:nvSpPr>
        <xdr:cNvPr id="259" name="フローチャート : 判断 258"/>
        <xdr:cNvSpPr/>
      </xdr:nvSpPr>
      <xdr:spPr>
        <a:xfrm>
          <a:off x="12954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68851</xdr:rowOff>
    </xdr:from>
    <xdr:ext cx="762000" cy="259045"/>
    <xdr:sp macro="" textlink="">
      <xdr:nvSpPr>
        <xdr:cNvPr id="260" name="テキスト ボックス 259"/>
        <xdr:cNvSpPr txBox="1"/>
      </xdr:nvSpPr>
      <xdr:spPr>
        <a:xfrm>
          <a:off x="12623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83058</xdr:rowOff>
    </xdr:from>
    <xdr:to>
      <xdr:col>24</xdr:col>
      <xdr:colOff>82550</xdr:colOff>
      <xdr:row>56</xdr:row>
      <xdr:rowOff>13208</xdr:rowOff>
    </xdr:to>
    <xdr:sp macro="" textlink="">
      <xdr:nvSpPr>
        <xdr:cNvPr id="266" name="円/楕円 265"/>
        <xdr:cNvSpPr/>
      </xdr:nvSpPr>
      <xdr:spPr>
        <a:xfrm>
          <a:off x="16459200" y="951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99585</xdr:rowOff>
    </xdr:from>
    <xdr:ext cx="762000" cy="259045"/>
    <xdr:sp macro="" textlink="">
      <xdr:nvSpPr>
        <xdr:cNvPr id="267" name="その他該当値テキスト"/>
        <xdr:cNvSpPr txBox="1"/>
      </xdr:nvSpPr>
      <xdr:spPr>
        <a:xfrm>
          <a:off x="16598900" y="935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78486</xdr:rowOff>
    </xdr:from>
    <xdr:to>
      <xdr:col>22</xdr:col>
      <xdr:colOff>615950</xdr:colOff>
      <xdr:row>56</xdr:row>
      <xdr:rowOff>8636</xdr:rowOff>
    </xdr:to>
    <xdr:sp macro="" textlink="">
      <xdr:nvSpPr>
        <xdr:cNvPr id="268" name="円/楕円 267"/>
        <xdr:cNvSpPr/>
      </xdr:nvSpPr>
      <xdr:spPr>
        <a:xfrm>
          <a:off x="15621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18813</xdr:rowOff>
    </xdr:from>
    <xdr:ext cx="736600" cy="259045"/>
    <xdr:sp macro="" textlink="">
      <xdr:nvSpPr>
        <xdr:cNvPr id="269" name="テキスト ボックス 268"/>
        <xdr:cNvSpPr txBox="1"/>
      </xdr:nvSpPr>
      <xdr:spPr>
        <a:xfrm>
          <a:off x="15290800" y="9277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55626</xdr:rowOff>
    </xdr:from>
    <xdr:to>
      <xdr:col>21</xdr:col>
      <xdr:colOff>412750</xdr:colOff>
      <xdr:row>55</xdr:row>
      <xdr:rowOff>157226</xdr:rowOff>
    </xdr:to>
    <xdr:sp macro="" textlink="">
      <xdr:nvSpPr>
        <xdr:cNvPr id="270" name="円/楕円 269"/>
        <xdr:cNvSpPr/>
      </xdr:nvSpPr>
      <xdr:spPr>
        <a:xfrm>
          <a:off x="14732000" y="9485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167403</xdr:rowOff>
    </xdr:from>
    <xdr:ext cx="762000" cy="259045"/>
    <xdr:sp macro="" textlink="">
      <xdr:nvSpPr>
        <xdr:cNvPr id="271" name="テキスト ボックス 270"/>
        <xdr:cNvSpPr txBox="1"/>
      </xdr:nvSpPr>
      <xdr:spPr>
        <a:xfrm>
          <a:off x="14401800" y="92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32766</xdr:rowOff>
    </xdr:from>
    <xdr:to>
      <xdr:col>20</xdr:col>
      <xdr:colOff>209550</xdr:colOff>
      <xdr:row>55</xdr:row>
      <xdr:rowOff>134366</xdr:rowOff>
    </xdr:to>
    <xdr:sp macro="" textlink="">
      <xdr:nvSpPr>
        <xdr:cNvPr id="272" name="円/楕円 271"/>
        <xdr:cNvSpPr/>
      </xdr:nvSpPr>
      <xdr:spPr>
        <a:xfrm>
          <a:off x="138430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144543</xdr:rowOff>
    </xdr:from>
    <xdr:ext cx="762000" cy="259045"/>
    <xdr:sp macro="" textlink="">
      <xdr:nvSpPr>
        <xdr:cNvPr id="273" name="テキスト ボックス 272"/>
        <xdr:cNvSpPr txBox="1"/>
      </xdr:nvSpPr>
      <xdr:spPr>
        <a:xfrm>
          <a:off x="13512800" y="923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101346</xdr:rowOff>
    </xdr:from>
    <xdr:to>
      <xdr:col>19</xdr:col>
      <xdr:colOff>6350</xdr:colOff>
      <xdr:row>56</xdr:row>
      <xdr:rowOff>31496</xdr:rowOff>
    </xdr:to>
    <xdr:sp macro="" textlink="">
      <xdr:nvSpPr>
        <xdr:cNvPr id="274" name="円/楕円 273"/>
        <xdr:cNvSpPr/>
      </xdr:nvSpPr>
      <xdr:spPr>
        <a:xfrm>
          <a:off x="129540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41673</xdr:rowOff>
    </xdr:from>
    <xdr:ext cx="762000" cy="259045"/>
    <xdr:sp macro="" textlink="">
      <xdr:nvSpPr>
        <xdr:cNvPr id="275" name="テキスト ボックス 274"/>
        <xdr:cNvSpPr txBox="1"/>
      </xdr:nvSpPr>
      <xdr:spPr>
        <a:xfrm>
          <a:off x="12623800" y="929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補助費に係る経常収支比率の要因は、各種団体への補助金が多額になっているためである。現在、３年ごとに補助金交付の見直しを実施しており、補助金交付の適正化を図っている。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42</xdr:row>
      <xdr:rowOff>43180</xdr:rowOff>
    </xdr:to>
    <xdr:cxnSp macro="">
      <xdr:nvCxnSpPr>
        <xdr:cNvPr id="302" name="直線コネクタ 301"/>
        <xdr:cNvCxnSpPr/>
      </xdr:nvCxnSpPr>
      <xdr:spPr>
        <a:xfrm flipV="1">
          <a:off x="16510000" y="58191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15257</xdr:rowOff>
    </xdr:from>
    <xdr:ext cx="762000" cy="259045"/>
    <xdr:sp macro="" textlink="">
      <xdr:nvSpPr>
        <xdr:cNvPr id="303" name="補助費等最小値テキスト"/>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42</xdr:row>
      <xdr:rowOff>43180</xdr:rowOff>
    </xdr:from>
    <xdr:to>
      <xdr:col>24</xdr:col>
      <xdr:colOff>120650</xdr:colOff>
      <xdr:row>42</xdr:row>
      <xdr:rowOff>43180</xdr:rowOff>
    </xdr:to>
    <xdr:cxnSp macro="">
      <xdr:nvCxnSpPr>
        <xdr:cNvPr id="304" name="直線コネクタ 303"/>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5"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6" name="直線コネクタ 305"/>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31750</xdr:rowOff>
    </xdr:from>
    <xdr:to>
      <xdr:col>24</xdr:col>
      <xdr:colOff>31750</xdr:colOff>
      <xdr:row>40</xdr:row>
      <xdr:rowOff>104140</xdr:rowOff>
    </xdr:to>
    <xdr:cxnSp macro="">
      <xdr:nvCxnSpPr>
        <xdr:cNvPr id="307" name="直線コネクタ 306"/>
        <xdr:cNvCxnSpPr/>
      </xdr:nvCxnSpPr>
      <xdr:spPr>
        <a:xfrm>
          <a:off x="15671800" y="6718300"/>
          <a:ext cx="8382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8907</xdr:rowOff>
    </xdr:from>
    <xdr:ext cx="762000" cy="259045"/>
    <xdr:sp macro="" textlink="">
      <xdr:nvSpPr>
        <xdr:cNvPr id="308" name="補助費等平均値テキスト"/>
        <xdr:cNvSpPr txBox="1"/>
      </xdr:nvSpPr>
      <xdr:spPr>
        <a:xfrm>
          <a:off x="16598900" y="6352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163830</xdr:rowOff>
    </xdr:from>
    <xdr:to>
      <xdr:col>24</xdr:col>
      <xdr:colOff>82550</xdr:colOff>
      <xdr:row>38</xdr:row>
      <xdr:rowOff>93980</xdr:rowOff>
    </xdr:to>
    <xdr:sp macro="" textlink="">
      <xdr:nvSpPr>
        <xdr:cNvPr id="309" name="フローチャート : 判断 308"/>
        <xdr:cNvSpPr/>
      </xdr:nvSpPr>
      <xdr:spPr>
        <a:xfrm>
          <a:off x="164592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31750</xdr:rowOff>
    </xdr:from>
    <xdr:to>
      <xdr:col>22</xdr:col>
      <xdr:colOff>565150</xdr:colOff>
      <xdr:row>39</xdr:row>
      <xdr:rowOff>92710</xdr:rowOff>
    </xdr:to>
    <xdr:cxnSp macro="">
      <xdr:nvCxnSpPr>
        <xdr:cNvPr id="310" name="直線コネクタ 309"/>
        <xdr:cNvCxnSpPr/>
      </xdr:nvCxnSpPr>
      <xdr:spPr>
        <a:xfrm flipV="1">
          <a:off x="14782800" y="67183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118110</xdr:rowOff>
    </xdr:from>
    <xdr:to>
      <xdr:col>22</xdr:col>
      <xdr:colOff>615950</xdr:colOff>
      <xdr:row>38</xdr:row>
      <xdr:rowOff>48260</xdr:rowOff>
    </xdr:to>
    <xdr:sp macro="" textlink="">
      <xdr:nvSpPr>
        <xdr:cNvPr id="311" name="フローチャート : 判断 310"/>
        <xdr:cNvSpPr/>
      </xdr:nvSpPr>
      <xdr:spPr>
        <a:xfrm>
          <a:off x="15621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58437</xdr:rowOff>
    </xdr:from>
    <xdr:ext cx="736600" cy="259045"/>
    <xdr:sp macro="" textlink="">
      <xdr:nvSpPr>
        <xdr:cNvPr id="312" name="テキスト ボックス 311"/>
        <xdr:cNvSpPr txBox="1"/>
      </xdr:nvSpPr>
      <xdr:spPr>
        <a:xfrm>
          <a:off x="15290800" y="623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31750</xdr:rowOff>
    </xdr:from>
    <xdr:to>
      <xdr:col>21</xdr:col>
      <xdr:colOff>361950</xdr:colOff>
      <xdr:row>39</xdr:row>
      <xdr:rowOff>92710</xdr:rowOff>
    </xdr:to>
    <xdr:cxnSp macro="">
      <xdr:nvCxnSpPr>
        <xdr:cNvPr id="313" name="直線コネクタ 312"/>
        <xdr:cNvCxnSpPr/>
      </xdr:nvCxnSpPr>
      <xdr:spPr>
        <a:xfrm>
          <a:off x="13893800" y="67183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4" name="フローチャート : 判断 313"/>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58437</xdr:rowOff>
    </xdr:from>
    <xdr:ext cx="762000" cy="259045"/>
    <xdr:sp macro="" textlink="">
      <xdr:nvSpPr>
        <xdr:cNvPr id="315" name="テキスト ボックス 314"/>
        <xdr:cNvSpPr txBox="1"/>
      </xdr:nvSpPr>
      <xdr:spPr>
        <a:xfrm>
          <a:off x="144018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43180</xdr:rowOff>
    </xdr:from>
    <xdr:to>
      <xdr:col>20</xdr:col>
      <xdr:colOff>158750</xdr:colOff>
      <xdr:row>39</xdr:row>
      <xdr:rowOff>31750</xdr:rowOff>
    </xdr:to>
    <xdr:cxnSp macro="">
      <xdr:nvCxnSpPr>
        <xdr:cNvPr id="316" name="直線コネクタ 315"/>
        <xdr:cNvCxnSpPr/>
      </xdr:nvCxnSpPr>
      <xdr:spPr>
        <a:xfrm>
          <a:off x="13004800" y="65582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64770</xdr:rowOff>
    </xdr:from>
    <xdr:to>
      <xdr:col>20</xdr:col>
      <xdr:colOff>209550</xdr:colOff>
      <xdr:row>37</xdr:row>
      <xdr:rowOff>166370</xdr:rowOff>
    </xdr:to>
    <xdr:sp macro="" textlink="">
      <xdr:nvSpPr>
        <xdr:cNvPr id="317" name="フローチャート : 判断 316"/>
        <xdr:cNvSpPr/>
      </xdr:nvSpPr>
      <xdr:spPr>
        <a:xfrm>
          <a:off x="13843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5097</xdr:rowOff>
    </xdr:from>
    <xdr:ext cx="762000" cy="259045"/>
    <xdr:sp macro="" textlink="">
      <xdr:nvSpPr>
        <xdr:cNvPr id="318" name="テキスト ボックス 317"/>
        <xdr:cNvSpPr txBox="1"/>
      </xdr:nvSpPr>
      <xdr:spPr>
        <a:xfrm>
          <a:off x="13512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80010</xdr:rowOff>
    </xdr:from>
    <xdr:to>
      <xdr:col>19</xdr:col>
      <xdr:colOff>6350</xdr:colOff>
      <xdr:row>38</xdr:row>
      <xdr:rowOff>10160</xdr:rowOff>
    </xdr:to>
    <xdr:sp macro="" textlink="">
      <xdr:nvSpPr>
        <xdr:cNvPr id="319" name="フローチャート : 判断 318"/>
        <xdr:cNvSpPr/>
      </xdr:nvSpPr>
      <xdr:spPr>
        <a:xfrm>
          <a:off x="12954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20337</xdr:rowOff>
    </xdr:from>
    <xdr:ext cx="762000" cy="259045"/>
    <xdr:sp macro="" textlink="">
      <xdr:nvSpPr>
        <xdr:cNvPr id="320" name="テキスト ボックス 319"/>
        <xdr:cNvSpPr txBox="1"/>
      </xdr:nvSpPr>
      <xdr:spPr>
        <a:xfrm>
          <a:off x="12623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40</xdr:row>
      <xdr:rowOff>53340</xdr:rowOff>
    </xdr:from>
    <xdr:to>
      <xdr:col>24</xdr:col>
      <xdr:colOff>82550</xdr:colOff>
      <xdr:row>40</xdr:row>
      <xdr:rowOff>154940</xdr:rowOff>
    </xdr:to>
    <xdr:sp macro="" textlink="">
      <xdr:nvSpPr>
        <xdr:cNvPr id="326" name="円/楕円 325"/>
        <xdr:cNvSpPr/>
      </xdr:nvSpPr>
      <xdr:spPr>
        <a:xfrm>
          <a:off x="164592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25417</xdr:rowOff>
    </xdr:from>
    <xdr:ext cx="762000" cy="259045"/>
    <xdr:sp macro="" textlink="">
      <xdr:nvSpPr>
        <xdr:cNvPr id="327" name="補助費等該当値テキスト"/>
        <xdr:cNvSpPr txBox="1"/>
      </xdr:nvSpPr>
      <xdr:spPr>
        <a:xfrm>
          <a:off x="16598900" y="688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152400</xdr:rowOff>
    </xdr:from>
    <xdr:to>
      <xdr:col>22</xdr:col>
      <xdr:colOff>615950</xdr:colOff>
      <xdr:row>39</xdr:row>
      <xdr:rowOff>82550</xdr:rowOff>
    </xdr:to>
    <xdr:sp macro="" textlink="">
      <xdr:nvSpPr>
        <xdr:cNvPr id="328" name="円/楕円 327"/>
        <xdr:cNvSpPr/>
      </xdr:nvSpPr>
      <xdr:spPr>
        <a:xfrm>
          <a:off x="15621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67327</xdr:rowOff>
    </xdr:from>
    <xdr:ext cx="736600" cy="259045"/>
    <xdr:sp macro="" textlink="">
      <xdr:nvSpPr>
        <xdr:cNvPr id="329" name="テキスト ボックス 328"/>
        <xdr:cNvSpPr txBox="1"/>
      </xdr:nvSpPr>
      <xdr:spPr>
        <a:xfrm>
          <a:off x="15290800" y="675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41910</xdr:rowOff>
    </xdr:from>
    <xdr:to>
      <xdr:col>21</xdr:col>
      <xdr:colOff>412750</xdr:colOff>
      <xdr:row>39</xdr:row>
      <xdr:rowOff>143510</xdr:rowOff>
    </xdr:to>
    <xdr:sp macro="" textlink="">
      <xdr:nvSpPr>
        <xdr:cNvPr id="330" name="円/楕円 329"/>
        <xdr:cNvSpPr/>
      </xdr:nvSpPr>
      <xdr:spPr>
        <a:xfrm>
          <a:off x="14732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128287</xdr:rowOff>
    </xdr:from>
    <xdr:ext cx="762000" cy="259045"/>
    <xdr:sp macro="" textlink="">
      <xdr:nvSpPr>
        <xdr:cNvPr id="331" name="テキスト ボックス 330"/>
        <xdr:cNvSpPr txBox="1"/>
      </xdr:nvSpPr>
      <xdr:spPr>
        <a:xfrm>
          <a:off x="144018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152400</xdr:rowOff>
    </xdr:from>
    <xdr:to>
      <xdr:col>20</xdr:col>
      <xdr:colOff>209550</xdr:colOff>
      <xdr:row>39</xdr:row>
      <xdr:rowOff>82550</xdr:rowOff>
    </xdr:to>
    <xdr:sp macro="" textlink="">
      <xdr:nvSpPr>
        <xdr:cNvPr id="332" name="円/楕円 331"/>
        <xdr:cNvSpPr/>
      </xdr:nvSpPr>
      <xdr:spPr>
        <a:xfrm>
          <a:off x="13843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67327</xdr:rowOff>
    </xdr:from>
    <xdr:ext cx="762000" cy="259045"/>
    <xdr:sp macro="" textlink="">
      <xdr:nvSpPr>
        <xdr:cNvPr id="333" name="テキスト ボックス 332"/>
        <xdr:cNvSpPr txBox="1"/>
      </xdr:nvSpPr>
      <xdr:spPr>
        <a:xfrm>
          <a:off x="13512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163830</xdr:rowOff>
    </xdr:from>
    <xdr:to>
      <xdr:col>19</xdr:col>
      <xdr:colOff>6350</xdr:colOff>
      <xdr:row>38</xdr:row>
      <xdr:rowOff>93980</xdr:rowOff>
    </xdr:to>
    <xdr:sp macro="" textlink="">
      <xdr:nvSpPr>
        <xdr:cNvPr id="334" name="円/楕円 333"/>
        <xdr:cNvSpPr/>
      </xdr:nvSpPr>
      <xdr:spPr>
        <a:xfrm>
          <a:off x="12954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78757</xdr:rowOff>
    </xdr:from>
    <xdr:ext cx="762000" cy="259045"/>
    <xdr:sp macro="" textlink="">
      <xdr:nvSpPr>
        <xdr:cNvPr id="335" name="テキスト ボックス 334"/>
        <xdr:cNvSpPr txBox="1"/>
      </xdr:nvSpPr>
      <xdr:spPr>
        <a:xfrm>
          <a:off x="12623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近年において、新幹線駅周辺整備事業や小学校建設事業などの大型整備事業がピークを迎えており、地方債の元利償還金は高く推移しているが、繰上償還や低利債への借換えの実施により公債費に充当する一般財源は類似団体を下回っている。今後も、新発債の抑制に努めるほか、受益者負担の見直しによる充当財源の確保、合併特例債の有効活用により公債費の抑制に努めていく</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81</xdr:row>
      <xdr:rowOff>167821</xdr:rowOff>
    </xdr:to>
    <xdr:cxnSp macro="">
      <xdr:nvCxnSpPr>
        <xdr:cNvPr id="365" name="直線コネクタ 364"/>
        <xdr:cNvCxnSpPr/>
      </xdr:nvCxnSpPr>
      <xdr:spPr>
        <a:xfrm flipV="1">
          <a:off x="4826000" y="12509500"/>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66"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67" name="直線コネクタ 366"/>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68"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69" name="直線コネクタ 368"/>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151493</xdr:rowOff>
    </xdr:from>
    <xdr:to>
      <xdr:col>7</xdr:col>
      <xdr:colOff>15875</xdr:colOff>
      <xdr:row>77</xdr:row>
      <xdr:rowOff>4536</xdr:rowOff>
    </xdr:to>
    <xdr:cxnSp macro="">
      <xdr:nvCxnSpPr>
        <xdr:cNvPr id="370" name="直線コネクタ 369"/>
        <xdr:cNvCxnSpPr/>
      </xdr:nvCxnSpPr>
      <xdr:spPr>
        <a:xfrm>
          <a:off x="3987800" y="13010243"/>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108148</xdr:rowOff>
    </xdr:from>
    <xdr:ext cx="762000" cy="259045"/>
    <xdr:sp macro="" textlink="">
      <xdr:nvSpPr>
        <xdr:cNvPr id="371" name="公債費平均値テキスト"/>
        <xdr:cNvSpPr txBox="1"/>
      </xdr:nvSpPr>
      <xdr:spPr>
        <a:xfrm>
          <a:off x="4914900" y="13138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136071</xdr:rowOff>
    </xdr:from>
    <xdr:to>
      <xdr:col>7</xdr:col>
      <xdr:colOff>66675</xdr:colOff>
      <xdr:row>77</xdr:row>
      <xdr:rowOff>66221</xdr:rowOff>
    </xdr:to>
    <xdr:sp macro="" textlink="">
      <xdr:nvSpPr>
        <xdr:cNvPr id="372" name="フローチャート : 判断 371"/>
        <xdr:cNvSpPr/>
      </xdr:nvSpPr>
      <xdr:spPr>
        <a:xfrm>
          <a:off x="47752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151493</xdr:rowOff>
    </xdr:from>
    <xdr:to>
      <xdr:col>5</xdr:col>
      <xdr:colOff>549275</xdr:colOff>
      <xdr:row>76</xdr:row>
      <xdr:rowOff>67129</xdr:rowOff>
    </xdr:to>
    <xdr:cxnSp macro="">
      <xdr:nvCxnSpPr>
        <xdr:cNvPr id="373" name="直線コネクタ 372"/>
        <xdr:cNvCxnSpPr/>
      </xdr:nvCxnSpPr>
      <xdr:spPr>
        <a:xfrm flipV="1">
          <a:off x="3098800" y="130102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48986</xdr:rowOff>
    </xdr:from>
    <xdr:to>
      <xdr:col>5</xdr:col>
      <xdr:colOff>600075</xdr:colOff>
      <xdr:row>76</xdr:row>
      <xdr:rowOff>150586</xdr:rowOff>
    </xdr:to>
    <xdr:sp macro="" textlink="">
      <xdr:nvSpPr>
        <xdr:cNvPr id="374" name="フローチャート : 判断 373"/>
        <xdr:cNvSpPr/>
      </xdr:nvSpPr>
      <xdr:spPr>
        <a:xfrm>
          <a:off x="3937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135363</xdr:rowOff>
    </xdr:from>
    <xdr:ext cx="736600" cy="259045"/>
    <xdr:sp macro="" textlink="">
      <xdr:nvSpPr>
        <xdr:cNvPr id="375" name="テキスト ボックス 374"/>
        <xdr:cNvSpPr txBox="1"/>
      </xdr:nvSpPr>
      <xdr:spPr>
        <a:xfrm>
          <a:off x="3606800" y="13165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56243</xdr:rowOff>
    </xdr:from>
    <xdr:to>
      <xdr:col>4</xdr:col>
      <xdr:colOff>346075</xdr:colOff>
      <xdr:row>76</xdr:row>
      <xdr:rowOff>67129</xdr:rowOff>
    </xdr:to>
    <xdr:cxnSp macro="">
      <xdr:nvCxnSpPr>
        <xdr:cNvPr id="376" name="直線コネクタ 375"/>
        <xdr:cNvCxnSpPr/>
      </xdr:nvCxnSpPr>
      <xdr:spPr>
        <a:xfrm>
          <a:off x="2209800" y="13086443"/>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81643</xdr:rowOff>
    </xdr:from>
    <xdr:to>
      <xdr:col>4</xdr:col>
      <xdr:colOff>396875</xdr:colOff>
      <xdr:row>77</xdr:row>
      <xdr:rowOff>11793</xdr:rowOff>
    </xdr:to>
    <xdr:sp macro="" textlink="">
      <xdr:nvSpPr>
        <xdr:cNvPr id="377" name="フローチャート : 判断 376"/>
        <xdr:cNvSpPr/>
      </xdr:nvSpPr>
      <xdr:spPr>
        <a:xfrm>
          <a:off x="3048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168020</xdr:rowOff>
    </xdr:from>
    <xdr:ext cx="762000" cy="259045"/>
    <xdr:sp macro="" textlink="">
      <xdr:nvSpPr>
        <xdr:cNvPr id="378" name="テキスト ボックス 377"/>
        <xdr:cNvSpPr txBox="1"/>
      </xdr:nvSpPr>
      <xdr:spPr>
        <a:xfrm>
          <a:off x="2717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56243</xdr:rowOff>
    </xdr:from>
    <xdr:to>
      <xdr:col>3</xdr:col>
      <xdr:colOff>142875</xdr:colOff>
      <xdr:row>77</xdr:row>
      <xdr:rowOff>135164</xdr:rowOff>
    </xdr:to>
    <xdr:cxnSp macro="">
      <xdr:nvCxnSpPr>
        <xdr:cNvPr id="379" name="直線コネクタ 378"/>
        <xdr:cNvCxnSpPr/>
      </xdr:nvCxnSpPr>
      <xdr:spPr>
        <a:xfrm flipV="1">
          <a:off x="1320800" y="13086443"/>
          <a:ext cx="889000" cy="250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95250</xdr:rowOff>
    </xdr:from>
    <xdr:to>
      <xdr:col>3</xdr:col>
      <xdr:colOff>193675</xdr:colOff>
      <xdr:row>78</xdr:row>
      <xdr:rowOff>25400</xdr:rowOff>
    </xdr:to>
    <xdr:sp macro="" textlink="">
      <xdr:nvSpPr>
        <xdr:cNvPr id="380" name="フローチャート : 判断 379"/>
        <xdr:cNvSpPr/>
      </xdr:nvSpPr>
      <xdr:spPr>
        <a:xfrm>
          <a:off x="21590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10177</xdr:rowOff>
    </xdr:from>
    <xdr:ext cx="762000" cy="259045"/>
    <xdr:sp macro="" textlink="">
      <xdr:nvSpPr>
        <xdr:cNvPr id="381" name="テキスト ボックス 380"/>
        <xdr:cNvSpPr txBox="1"/>
      </xdr:nvSpPr>
      <xdr:spPr>
        <a:xfrm>
          <a:off x="1828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87086</xdr:rowOff>
    </xdr:from>
    <xdr:to>
      <xdr:col>1</xdr:col>
      <xdr:colOff>676275</xdr:colOff>
      <xdr:row>79</xdr:row>
      <xdr:rowOff>17236</xdr:rowOff>
    </xdr:to>
    <xdr:sp macro="" textlink="">
      <xdr:nvSpPr>
        <xdr:cNvPr id="382" name="フローチャート : 判断 381"/>
        <xdr:cNvSpPr/>
      </xdr:nvSpPr>
      <xdr:spPr>
        <a:xfrm>
          <a:off x="1270000" y="134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2013</xdr:rowOff>
    </xdr:from>
    <xdr:ext cx="762000" cy="259045"/>
    <xdr:sp macro="" textlink="">
      <xdr:nvSpPr>
        <xdr:cNvPr id="383" name="テキスト ボックス 382"/>
        <xdr:cNvSpPr txBox="1"/>
      </xdr:nvSpPr>
      <xdr:spPr>
        <a:xfrm>
          <a:off x="939800" y="13546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125186</xdr:rowOff>
    </xdr:from>
    <xdr:to>
      <xdr:col>7</xdr:col>
      <xdr:colOff>66675</xdr:colOff>
      <xdr:row>77</xdr:row>
      <xdr:rowOff>55336</xdr:rowOff>
    </xdr:to>
    <xdr:sp macro="" textlink="">
      <xdr:nvSpPr>
        <xdr:cNvPr id="389" name="円/楕円 388"/>
        <xdr:cNvSpPr/>
      </xdr:nvSpPr>
      <xdr:spPr>
        <a:xfrm>
          <a:off x="4775200" y="1315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141713</xdr:rowOff>
    </xdr:from>
    <xdr:ext cx="762000" cy="259045"/>
    <xdr:sp macro="" textlink="">
      <xdr:nvSpPr>
        <xdr:cNvPr id="390" name="公債費該当値テキスト"/>
        <xdr:cNvSpPr txBox="1"/>
      </xdr:nvSpPr>
      <xdr:spPr>
        <a:xfrm>
          <a:off x="4914900" y="1300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100693</xdr:rowOff>
    </xdr:from>
    <xdr:to>
      <xdr:col>5</xdr:col>
      <xdr:colOff>600075</xdr:colOff>
      <xdr:row>76</xdr:row>
      <xdr:rowOff>30843</xdr:rowOff>
    </xdr:to>
    <xdr:sp macro="" textlink="">
      <xdr:nvSpPr>
        <xdr:cNvPr id="391" name="円/楕円 390"/>
        <xdr:cNvSpPr/>
      </xdr:nvSpPr>
      <xdr:spPr>
        <a:xfrm>
          <a:off x="3937000" y="1295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41020</xdr:rowOff>
    </xdr:from>
    <xdr:ext cx="736600" cy="259045"/>
    <xdr:sp macro="" textlink="">
      <xdr:nvSpPr>
        <xdr:cNvPr id="392" name="テキスト ボックス 391"/>
        <xdr:cNvSpPr txBox="1"/>
      </xdr:nvSpPr>
      <xdr:spPr>
        <a:xfrm>
          <a:off x="3606800" y="12728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16329</xdr:rowOff>
    </xdr:from>
    <xdr:to>
      <xdr:col>4</xdr:col>
      <xdr:colOff>396875</xdr:colOff>
      <xdr:row>76</xdr:row>
      <xdr:rowOff>117929</xdr:rowOff>
    </xdr:to>
    <xdr:sp macro="" textlink="">
      <xdr:nvSpPr>
        <xdr:cNvPr id="393" name="円/楕円 392"/>
        <xdr:cNvSpPr/>
      </xdr:nvSpPr>
      <xdr:spPr>
        <a:xfrm>
          <a:off x="3048000" y="13046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128105</xdr:rowOff>
    </xdr:from>
    <xdr:ext cx="762000" cy="259045"/>
    <xdr:sp macro="" textlink="">
      <xdr:nvSpPr>
        <xdr:cNvPr id="394" name="テキスト ボックス 393"/>
        <xdr:cNvSpPr txBox="1"/>
      </xdr:nvSpPr>
      <xdr:spPr>
        <a:xfrm>
          <a:off x="2717800" y="1281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5443</xdr:rowOff>
    </xdr:from>
    <xdr:to>
      <xdr:col>3</xdr:col>
      <xdr:colOff>193675</xdr:colOff>
      <xdr:row>76</xdr:row>
      <xdr:rowOff>107043</xdr:rowOff>
    </xdr:to>
    <xdr:sp macro="" textlink="">
      <xdr:nvSpPr>
        <xdr:cNvPr id="395" name="円/楕円 394"/>
        <xdr:cNvSpPr/>
      </xdr:nvSpPr>
      <xdr:spPr>
        <a:xfrm>
          <a:off x="2159000" y="1303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117220</xdr:rowOff>
    </xdr:from>
    <xdr:ext cx="762000" cy="259045"/>
    <xdr:sp macro="" textlink="">
      <xdr:nvSpPr>
        <xdr:cNvPr id="396" name="テキスト ボックス 395"/>
        <xdr:cNvSpPr txBox="1"/>
      </xdr:nvSpPr>
      <xdr:spPr>
        <a:xfrm>
          <a:off x="1828800" y="1280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84364</xdr:rowOff>
    </xdr:from>
    <xdr:to>
      <xdr:col>1</xdr:col>
      <xdr:colOff>676275</xdr:colOff>
      <xdr:row>78</xdr:row>
      <xdr:rowOff>14514</xdr:rowOff>
    </xdr:to>
    <xdr:sp macro="" textlink="">
      <xdr:nvSpPr>
        <xdr:cNvPr id="397" name="円/楕円 396"/>
        <xdr:cNvSpPr/>
      </xdr:nvSpPr>
      <xdr:spPr>
        <a:xfrm>
          <a:off x="1270000" y="1328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24691</xdr:rowOff>
    </xdr:from>
    <xdr:ext cx="762000" cy="259045"/>
    <xdr:sp macro="" textlink="">
      <xdr:nvSpPr>
        <xdr:cNvPr id="398" name="テキスト ボックス 397"/>
        <xdr:cNvSpPr txBox="1"/>
      </xdr:nvSpPr>
      <xdr:spPr>
        <a:xfrm>
          <a:off x="939800" y="130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較的多い税収により類似団体を上回る状況が続いているが、今後は、扶助費や施設維持管理費の増加による比率悪化が懸念される。外郭団体に対する人件費相当の補助金の見直しや公共施設見直し指針に基づく施設維持費、施設改修費の適正化などに取り組む。</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161290</xdr:rowOff>
    </xdr:from>
    <xdr:to>
      <xdr:col>24</xdr:col>
      <xdr:colOff>31750</xdr:colOff>
      <xdr:row>82</xdr:row>
      <xdr:rowOff>20320</xdr:rowOff>
    </xdr:to>
    <xdr:cxnSp macro="">
      <xdr:nvCxnSpPr>
        <xdr:cNvPr id="426" name="直線コネクタ 425"/>
        <xdr:cNvCxnSpPr/>
      </xdr:nvCxnSpPr>
      <xdr:spPr>
        <a:xfrm flipV="1">
          <a:off x="16510000" y="126771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27"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80.6</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8" name="直線コネクタ 427"/>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76217</xdr:rowOff>
    </xdr:from>
    <xdr:ext cx="762000" cy="259045"/>
    <xdr:sp macro="" textlink="">
      <xdr:nvSpPr>
        <xdr:cNvPr id="429" name="公債費以外最大値テキスト"/>
        <xdr:cNvSpPr txBox="1"/>
      </xdr:nvSpPr>
      <xdr:spPr>
        <a:xfrm>
          <a:off x="16598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628650</xdr:colOff>
      <xdr:row>73</xdr:row>
      <xdr:rowOff>161290</xdr:rowOff>
    </xdr:from>
    <xdr:to>
      <xdr:col>24</xdr:col>
      <xdr:colOff>120650</xdr:colOff>
      <xdr:row>73</xdr:row>
      <xdr:rowOff>161290</xdr:rowOff>
    </xdr:to>
    <xdr:cxnSp macro="">
      <xdr:nvCxnSpPr>
        <xdr:cNvPr id="430" name="直線コネクタ 429"/>
        <xdr:cNvCxnSpPr/>
      </xdr:nvCxnSpPr>
      <xdr:spPr>
        <a:xfrm>
          <a:off x="16421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104140</xdr:rowOff>
    </xdr:from>
    <xdr:to>
      <xdr:col>24</xdr:col>
      <xdr:colOff>31750</xdr:colOff>
      <xdr:row>74</xdr:row>
      <xdr:rowOff>157480</xdr:rowOff>
    </xdr:to>
    <xdr:cxnSp macro="">
      <xdr:nvCxnSpPr>
        <xdr:cNvPr id="431" name="直線コネクタ 430"/>
        <xdr:cNvCxnSpPr/>
      </xdr:nvCxnSpPr>
      <xdr:spPr>
        <a:xfrm flipV="1">
          <a:off x="15671800" y="127914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21607</xdr:rowOff>
    </xdr:from>
    <xdr:ext cx="762000" cy="259045"/>
    <xdr:sp macro="" textlink="">
      <xdr:nvSpPr>
        <xdr:cNvPr id="432" name="公債費以外平均値テキスト"/>
        <xdr:cNvSpPr txBox="1"/>
      </xdr:nvSpPr>
      <xdr:spPr>
        <a:xfrm>
          <a:off x="16598900" y="1322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33" name="フローチャート : 判断 432"/>
        <xdr:cNvSpPr/>
      </xdr:nvSpPr>
      <xdr:spPr>
        <a:xfrm>
          <a:off x="164592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157480</xdr:rowOff>
    </xdr:from>
    <xdr:to>
      <xdr:col>22</xdr:col>
      <xdr:colOff>565150</xdr:colOff>
      <xdr:row>75</xdr:row>
      <xdr:rowOff>85090</xdr:rowOff>
    </xdr:to>
    <xdr:cxnSp macro="">
      <xdr:nvCxnSpPr>
        <xdr:cNvPr id="434" name="直線コネクタ 433"/>
        <xdr:cNvCxnSpPr/>
      </xdr:nvCxnSpPr>
      <xdr:spPr>
        <a:xfrm flipV="1">
          <a:off x="14782800" y="128447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57150</xdr:rowOff>
    </xdr:from>
    <xdr:to>
      <xdr:col>22</xdr:col>
      <xdr:colOff>615950</xdr:colOff>
      <xdr:row>77</xdr:row>
      <xdr:rowOff>158750</xdr:rowOff>
    </xdr:to>
    <xdr:sp macro="" textlink="">
      <xdr:nvSpPr>
        <xdr:cNvPr id="435" name="フローチャート : 判断 434"/>
        <xdr:cNvSpPr/>
      </xdr:nvSpPr>
      <xdr:spPr>
        <a:xfrm>
          <a:off x="15621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143527</xdr:rowOff>
    </xdr:from>
    <xdr:ext cx="736600" cy="259045"/>
    <xdr:sp macro="" textlink="">
      <xdr:nvSpPr>
        <xdr:cNvPr id="436" name="テキスト ボックス 435"/>
        <xdr:cNvSpPr txBox="1"/>
      </xdr:nvSpPr>
      <xdr:spPr>
        <a:xfrm>
          <a:off x="15290800" y="1334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58420</xdr:rowOff>
    </xdr:from>
    <xdr:to>
      <xdr:col>21</xdr:col>
      <xdr:colOff>361950</xdr:colOff>
      <xdr:row>75</xdr:row>
      <xdr:rowOff>85090</xdr:rowOff>
    </xdr:to>
    <xdr:cxnSp macro="">
      <xdr:nvCxnSpPr>
        <xdr:cNvPr id="437" name="直線コネクタ 436"/>
        <xdr:cNvCxnSpPr/>
      </xdr:nvCxnSpPr>
      <xdr:spPr>
        <a:xfrm>
          <a:off x="13893800" y="1274572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57150</xdr:rowOff>
    </xdr:from>
    <xdr:to>
      <xdr:col>21</xdr:col>
      <xdr:colOff>412750</xdr:colOff>
      <xdr:row>77</xdr:row>
      <xdr:rowOff>158750</xdr:rowOff>
    </xdr:to>
    <xdr:sp macro="" textlink="">
      <xdr:nvSpPr>
        <xdr:cNvPr id="438" name="フローチャート : 判断 437"/>
        <xdr:cNvSpPr/>
      </xdr:nvSpPr>
      <xdr:spPr>
        <a:xfrm>
          <a:off x="14732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143527</xdr:rowOff>
    </xdr:from>
    <xdr:ext cx="762000" cy="259045"/>
    <xdr:sp macro="" textlink="">
      <xdr:nvSpPr>
        <xdr:cNvPr id="439" name="テキスト ボックス 438"/>
        <xdr:cNvSpPr txBox="1"/>
      </xdr:nvSpPr>
      <xdr:spPr>
        <a:xfrm>
          <a:off x="14401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58420</xdr:rowOff>
    </xdr:from>
    <xdr:to>
      <xdr:col>20</xdr:col>
      <xdr:colOff>158750</xdr:colOff>
      <xdr:row>74</xdr:row>
      <xdr:rowOff>149860</xdr:rowOff>
    </xdr:to>
    <xdr:cxnSp macro="">
      <xdr:nvCxnSpPr>
        <xdr:cNvPr id="440" name="直線コネクタ 439"/>
        <xdr:cNvCxnSpPr/>
      </xdr:nvCxnSpPr>
      <xdr:spPr>
        <a:xfrm flipV="1">
          <a:off x="13004800" y="127457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1" name="フローチャート : 判断 440"/>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2" name="テキスト ボックス 441"/>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22861</xdr:rowOff>
    </xdr:from>
    <xdr:to>
      <xdr:col>19</xdr:col>
      <xdr:colOff>6350</xdr:colOff>
      <xdr:row>76</xdr:row>
      <xdr:rowOff>124461</xdr:rowOff>
    </xdr:to>
    <xdr:sp macro="" textlink="">
      <xdr:nvSpPr>
        <xdr:cNvPr id="443" name="フローチャート : 判断 442"/>
        <xdr:cNvSpPr/>
      </xdr:nvSpPr>
      <xdr:spPr>
        <a:xfrm>
          <a:off x="12954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109238</xdr:rowOff>
    </xdr:from>
    <xdr:ext cx="762000" cy="259045"/>
    <xdr:sp macro="" textlink="">
      <xdr:nvSpPr>
        <xdr:cNvPr id="444" name="テキスト ボックス 443"/>
        <xdr:cNvSpPr txBox="1"/>
      </xdr:nvSpPr>
      <xdr:spPr>
        <a:xfrm>
          <a:off x="12623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53340</xdr:rowOff>
    </xdr:from>
    <xdr:to>
      <xdr:col>24</xdr:col>
      <xdr:colOff>82550</xdr:colOff>
      <xdr:row>74</xdr:row>
      <xdr:rowOff>154940</xdr:rowOff>
    </xdr:to>
    <xdr:sp macro="" textlink="">
      <xdr:nvSpPr>
        <xdr:cNvPr id="450" name="円/楕円 449"/>
        <xdr:cNvSpPr/>
      </xdr:nvSpPr>
      <xdr:spPr>
        <a:xfrm>
          <a:off x="164592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133367</xdr:rowOff>
    </xdr:from>
    <xdr:ext cx="762000" cy="259045"/>
    <xdr:sp macro="" textlink="">
      <xdr:nvSpPr>
        <xdr:cNvPr id="451" name="公債費以外該当値テキスト"/>
        <xdr:cNvSpPr txBox="1"/>
      </xdr:nvSpPr>
      <xdr:spPr>
        <a:xfrm>
          <a:off x="16598900" y="1264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106680</xdr:rowOff>
    </xdr:from>
    <xdr:to>
      <xdr:col>22</xdr:col>
      <xdr:colOff>615950</xdr:colOff>
      <xdr:row>75</xdr:row>
      <xdr:rowOff>36830</xdr:rowOff>
    </xdr:to>
    <xdr:sp macro="" textlink="">
      <xdr:nvSpPr>
        <xdr:cNvPr id="452" name="円/楕円 451"/>
        <xdr:cNvSpPr/>
      </xdr:nvSpPr>
      <xdr:spPr>
        <a:xfrm>
          <a:off x="15621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47007</xdr:rowOff>
    </xdr:from>
    <xdr:ext cx="736600" cy="259045"/>
    <xdr:sp macro="" textlink="">
      <xdr:nvSpPr>
        <xdr:cNvPr id="453" name="テキスト ボックス 452"/>
        <xdr:cNvSpPr txBox="1"/>
      </xdr:nvSpPr>
      <xdr:spPr>
        <a:xfrm>
          <a:off x="15290800" y="12562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34290</xdr:rowOff>
    </xdr:from>
    <xdr:to>
      <xdr:col>21</xdr:col>
      <xdr:colOff>412750</xdr:colOff>
      <xdr:row>75</xdr:row>
      <xdr:rowOff>135890</xdr:rowOff>
    </xdr:to>
    <xdr:sp macro="" textlink="">
      <xdr:nvSpPr>
        <xdr:cNvPr id="454" name="円/楕円 453"/>
        <xdr:cNvSpPr/>
      </xdr:nvSpPr>
      <xdr:spPr>
        <a:xfrm>
          <a:off x="14732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146067</xdr:rowOff>
    </xdr:from>
    <xdr:ext cx="762000" cy="259045"/>
    <xdr:sp macro="" textlink="">
      <xdr:nvSpPr>
        <xdr:cNvPr id="455" name="テキスト ボックス 454"/>
        <xdr:cNvSpPr txBox="1"/>
      </xdr:nvSpPr>
      <xdr:spPr>
        <a:xfrm>
          <a:off x="14401800" y="1266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7620</xdr:rowOff>
    </xdr:from>
    <xdr:to>
      <xdr:col>20</xdr:col>
      <xdr:colOff>209550</xdr:colOff>
      <xdr:row>74</xdr:row>
      <xdr:rowOff>109220</xdr:rowOff>
    </xdr:to>
    <xdr:sp macro="" textlink="">
      <xdr:nvSpPr>
        <xdr:cNvPr id="456" name="円/楕円 455"/>
        <xdr:cNvSpPr/>
      </xdr:nvSpPr>
      <xdr:spPr>
        <a:xfrm>
          <a:off x="13843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119397</xdr:rowOff>
    </xdr:from>
    <xdr:ext cx="762000" cy="259045"/>
    <xdr:sp macro="" textlink="">
      <xdr:nvSpPr>
        <xdr:cNvPr id="457" name="テキスト ボックス 456"/>
        <xdr:cNvSpPr txBox="1"/>
      </xdr:nvSpPr>
      <xdr:spPr>
        <a:xfrm>
          <a:off x="13512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99060</xdr:rowOff>
    </xdr:from>
    <xdr:to>
      <xdr:col>19</xdr:col>
      <xdr:colOff>6350</xdr:colOff>
      <xdr:row>75</xdr:row>
      <xdr:rowOff>29210</xdr:rowOff>
    </xdr:to>
    <xdr:sp macro="" textlink="">
      <xdr:nvSpPr>
        <xdr:cNvPr id="458" name="円/楕円 457"/>
        <xdr:cNvSpPr/>
      </xdr:nvSpPr>
      <xdr:spPr>
        <a:xfrm>
          <a:off x="12954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39387</xdr:rowOff>
    </xdr:from>
    <xdr:ext cx="762000" cy="259045"/>
    <xdr:sp macro="" textlink="">
      <xdr:nvSpPr>
        <xdr:cNvPr id="459" name="テキスト ボックス 458"/>
        <xdr:cNvSpPr txBox="1"/>
      </xdr:nvSpPr>
      <xdr:spPr>
        <a:xfrm>
          <a:off x="12623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富山県黒部市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32926</xdr:rowOff>
    </xdr:from>
    <xdr:to>
      <xdr:col>4</xdr:col>
      <xdr:colOff>1117600</xdr:colOff>
      <xdr:row>19</xdr:row>
      <xdr:rowOff>129330</xdr:rowOff>
    </xdr:to>
    <xdr:cxnSp macro="">
      <xdr:nvCxnSpPr>
        <xdr:cNvPr id="47" name="直線コネクタ 46"/>
        <xdr:cNvCxnSpPr/>
      </xdr:nvCxnSpPr>
      <xdr:spPr bwMode="auto">
        <a:xfrm flipV="1">
          <a:off x="5651500" y="2137951"/>
          <a:ext cx="0" cy="1296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101407</xdr:rowOff>
    </xdr:from>
    <xdr:ext cx="762000" cy="259045"/>
    <xdr:sp macro="" textlink="">
      <xdr:nvSpPr>
        <xdr:cNvPr id="48" name="人口1人当たり決算額の推移最小値テキスト130"/>
        <xdr:cNvSpPr txBox="1"/>
      </xdr:nvSpPr>
      <xdr:spPr>
        <a:xfrm>
          <a:off x="5740400" y="340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55,387</a:t>
          </a:r>
          <a:endParaRPr kumimoji="1" lang="ja-JP" altLang="en-US" sz="1000" b="1">
            <a:latin typeface="ＭＳ Ｐゴシック"/>
          </a:endParaRPr>
        </a:p>
      </xdr:txBody>
    </xdr:sp>
    <xdr:clientData/>
  </xdr:oneCellAnchor>
  <xdr:twoCellAnchor>
    <xdr:from>
      <xdr:col>4</xdr:col>
      <xdr:colOff>1028700</xdr:colOff>
      <xdr:row>19</xdr:row>
      <xdr:rowOff>129330</xdr:rowOff>
    </xdr:from>
    <xdr:to>
      <xdr:col>5</xdr:col>
      <xdr:colOff>73025</xdr:colOff>
      <xdr:row>19</xdr:row>
      <xdr:rowOff>129330</xdr:rowOff>
    </xdr:to>
    <xdr:cxnSp macro="">
      <xdr:nvCxnSpPr>
        <xdr:cNvPr id="49" name="直線コネクタ 48"/>
        <xdr:cNvCxnSpPr/>
      </xdr:nvCxnSpPr>
      <xdr:spPr bwMode="auto">
        <a:xfrm>
          <a:off x="5562600" y="343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119303</xdr:rowOff>
    </xdr:from>
    <xdr:ext cx="762000" cy="259045"/>
    <xdr:sp macro="" textlink="">
      <xdr:nvSpPr>
        <xdr:cNvPr id="50" name="人口1人当たり決算額の推移最大値テキスト130"/>
        <xdr:cNvSpPr txBox="1"/>
      </xdr:nvSpPr>
      <xdr:spPr>
        <a:xfrm>
          <a:off x="5740400" y="188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95,089</a:t>
          </a:r>
          <a:endParaRPr kumimoji="1" lang="ja-JP" altLang="en-US" sz="1000" b="1">
            <a:latin typeface="ＭＳ Ｐゴシック"/>
          </a:endParaRPr>
        </a:p>
      </xdr:txBody>
    </xdr:sp>
    <xdr:clientData/>
  </xdr:oneCellAnchor>
  <xdr:twoCellAnchor>
    <xdr:from>
      <xdr:col>4</xdr:col>
      <xdr:colOff>1028700</xdr:colOff>
      <xdr:row>12</xdr:row>
      <xdr:rowOff>32926</xdr:rowOff>
    </xdr:from>
    <xdr:to>
      <xdr:col>5</xdr:col>
      <xdr:colOff>73025</xdr:colOff>
      <xdr:row>12</xdr:row>
      <xdr:rowOff>32926</xdr:rowOff>
    </xdr:to>
    <xdr:cxnSp macro="">
      <xdr:nvCxnSpPr>
        <xdr:cNvPr id="51" name="直線コネクタ 50"/>
        <xdr:cNvCxnSpPr/>
      </xdr:nvCxnSpPr>
      <xdr:spPr bwMode="auto">
        <a:xfrm>
          <a:off x="5562600" y="21379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153561</xdr:rowOff>
    </xdr:from>
    <xdr:to>
      <xdr:col>4</xdr:col>
      <xdr:colOff>1117600</xdr:colOff>
      <xdr:row>15</xdr:row>
      <xdr:rowOff>66073</xdr:rowOff>
    </xdr:to>
    <xdr:cxnSp macro="">
      <xdr:nvCxnSpPr>
        <xdr:cNvPr id="52" name="直線コネクタ 51"/>
        <xdr:cNvCxnSpPr/>
      </xdr:nvCxnSpPr>
      <xdr:spPr bwMode="auto">
        <a:xfrm>
          <a:off x="5003800" y="2601486"/>
          <a:ext cx="647700" cy="839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73728</xdr:rowOff>
    </xdr:from>
    <xdr:ext cx="762000" cy="259045"/>
    <xdr:sp macro="" textlink="">
      <xdr:nvSpPr>
        <xdr:cNvPr id="53" name="人口1人当たり決算額の推移平均値テキスト130"/>
        <xdr:cNvSpPr txBox="1"/>
      </xdr:nvSpPr>
      <xdr:spPr>
        <a:xfrm>
          <a:off x="5740400" y="2693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101651</xdr:rowOff>
    </xdr:from>
    <xdr:to>
      <xdr:col>5</xdr:col>
      <xdr:colOff>34925</xdr:colOff>
      <xdr:row>16</xdr:row>
      <xdr:rowOff>31801</xdr:rowOff>
    </xdr:to>
    <xdr:sp macro="" textlink="">
      <xdr:nvSpPr>
        <xdr:cNvPr id="54" name="フローチャート : 判断 53"/>
        <xdr:cNvSpPr/>
      </xdr:nvSpPr>
      <xdr:spPr bwMode="auto">
        <a:xfrm>
          <a:off x="5600700" y="27210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65713</xdr:rowOff>
    </xdr:from>
    <xdr:to>
      <xdr:col>4</xdr:col>
      <xdr:colOff>469900</xdr:colOff>
      <xdr:row>14</xdr:row>
      <xdr:rowOff>153561</xdr:rowOff>
    </xdr:to>
    <xdr:cxnSp macro="">
      <xdr:nvCxnSpPr>
        <xdr:cNvPr id="55" name="直線コネクタ 54"/>
        <xdr:cNvCxnSpPr/>
      </xdr:nvCxnSpPr>
      <xdr:spPr bwMode="auto">
        <a:xfrm>
          <a:off x="4305300" y="2513638"/>
          <a:ext cx="698500" cy="87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75492</xdr:rowOff>
    </xdr:from>
    <xdr:to>
      <xdr:col>4</xdr:col>
      <xdr:colOff>520700</xdr:colOff>
      <xdr:row>16</xdr:row>
      <xdr:rowOff>5642</xdr:rowOff>
    </xdr:to>
    <xdr:sp macro="" textlink="">
      <xdr:nvSpPr>
        <xdr:cNvPr id="56" name="フローチャート : 判断 55"/>
        <xdr:cNvSpPr/>
      </xdr:nvSpPr>
      <xdr:spPr bwMode="auto">
        <a:xfrm>
          <a:off x="4953000" y="2694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161869</xdr:rowOff>
    </xdr:from>
    <xdr:ext cx="736600" cy="259045"/>
    <xdr:sp macro="" textlink="">
      <xdr:nvSpPr>
        <xdr:cNvPr id="57" name="テキスト ボックス 56"/>
        <xdr:cNvSpPr txBox="1"/>
      </xdr:nvSpPr>
      <xdr:spPr>
        <a:xfrm>
          <a:off x="4622800" y="2781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65713</xdr:rowOff>
    </xdr:from>
    <xdr:to>
      <xdr:col>3</xdr:col>
      <xdr:colOff>904875</xdr:colOff>
      <xdr:row>14</xdr:row>
      <xdr:rowOff>119630</xdr:rowOff>
    </xdr:to>
    <xdr:cxnSp macro="">
      <xdr:nvCxnSpPr>
        <xdr:cNvPr id="58" name="直線コネクタ 57"/>
        <xdr:cNvCxnSpPr/>
      </xdr:nvCxnSpPr>
      <xdr:spPr bwMode="auto">
        <a:xfrm flipV="1">
          <a:off x="3606800" y="2513638"/>
          <a:ext cx="698500" cy="539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138815</xdr:rowOff>
    </xdr:from>
    <xdr:to>
      <xdr:col>3</xdr:col>
      <xdr:colOff>955675</xdr:colOff>
      <xdr:row>15</xdr:row>
      <xdr:rowOff>68965</xdr:rowOff>
    </xdr:to>
    <xdr:sp macro="" textlink="">
      <xdr:nvSpPr>
        <xdr:cNvPr id="59" name="フローチャート : 判断 58"/>
        <xdr:cNvSpPr/>
      </xdr:nvSpPr>
      <xdr:spPr bwMode="auto">
        <a:xfrm>
          <a:off x="4254500" y="25867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53742</xdr:rowOff>
    </xdr:from>
    <xdr:ext cx="762000" cy="259045"/>
    <xdr:sp macro="" textlink="">
      <xdr:nvSpPr>
        <xdr:cNvPr id="60" name="テキスト ボックス 59"/>
        <xdr:cNvSpPr txBox="1"/>
      </xdr:nvSpPr>
      <xdr:spPr>
        <a:xfrm>
          <a:off x="3924300" y="267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119630</xdr:rowOff>
    </xdr:from>
    <xdr:to>
      <xdr:col>3</xdr:col>
      <xdr:colOff>206375</xdr:colOff>
      <xdr:row>14</xdr:row>
      <xdr:rowOff>132530</xdr:rowOff>
    </xdr:to>
    <xdr:cxnSp macro="">
      <xdr:nvCxnSpPr>
        <xdr:cNvPr id="61" name="直線コネクタ 60"/>
        <xdr:cNvCxnSpPr/>
      </xdr:nvCxnSpPr>
      <xdr:spPr bwMode="auto">
        <a:xfrm flipV="1">
          <a:off x="2908300" y="2567555"/>
          <a:ext cx="698500" cy="12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11</xdr:row>
      <xdr:rowOff>115791</xdr:rowOff>
    </xdr:from>
    <xdr:to>
      <xdr:col>3</xdr:col>
      <xdr:colOff>257175</xdr:colOff>
      <xdr:row>12</xdr:row>
      <xdr:rowOff>45941</xdr:rowOff>
    </xdr:to>
    <xdr:sp macro="" textlink="">
      <xdr:nvSpPr>
        <xdr:cNvPr id="62" name="フローチャート : 判断 61"/>
        <xdr:cNvSpPr/>
      </xdr:nvSpPr>
      <xdr:spPr bwMode="auto">
        <a:xfrm>
          <a:off x="3556000" y="20493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56118</xdr:rowOff>
    </xdr:from>
    <xdr:ext cx="762000" cy="259045"/>
    <xdr:sp macro="" textlink="">
      <xdr:nvSpPr>
        <xdr:cNvPr id="63" name="テキスト ボックス 62"/>
        <xdr:cNvSpPr txBox="1"/>
      </xdr:nvSpPr>
      <xdr:spPr>
        <a:xfrm>
          <a:off x="3225800" y="1818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11</xdr:row>
      <xdr:rowOff>115432</xdr:rowOff>
    </xdr:from>
    <xdr:to>
      <xdr:col>2</xdr:col>
      <xdr:colOff>692150</xdr:colOff>
      <xdr:row>12</xdr:row>
      <xdr:rowOff>45582</xdr:rowOff>
    </xdr:to>
    <xdr:sp macro="" textlink="">
      <xdr:nvSpPr>
        <xdr:cNvPr id="64" name="フローチャート : 判断 63"/>
        <xdr:cNvSpPr/>
      </xdr:nvSpPr>
      <xdr:spPr bwMode="auto">
        <a:xfrm>
          <a:off x="2857500" y="2049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55759</xdr:rowOff>
    </xdr:from>
    <xdr:ext cx="762000" cy="259045"/>
    <xdr:sp macro="" textlink="">
      <xdr:nvSpPr>
        <xdr:cNvPr id="65" name="テキスト ボックス 64"/>
        <xdr:cNvSpPr txBox="1"/>
      </xdr:nvSpPr>
      <xdr:spPr>
        <a:xfrm>
          <a:off x="2527300" y="1817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15273</xdr:rowOff>
    </xdr:from>
    <xdr:to>
      <xdr:col>5</xdr:col>
      <xdr:colOff>34925</xdr:colOff>
      <xdr:row>15</xdr:row>
      <xdr:rowOff>116873</xdr:rowOff>
    </xdr:to>
    <xdr:sp macro="" textlink="">
      <xdr:nvSpPr>
        <xdr:cNvPr id="71" name="円/楕円 70"/>
        <xdr:cNvSpPr/>
      </xdr:nvSpPr>
      <xdr:spPr bwMode="auto">
        <a:xfrm>
          <a:off x="5600700" y="26346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31800</xdr:rowOff>
    </xdr:from>
    <xdr:ext cx="762000" cy="259045"/>
    <xdr:sp macro="" textlink="">
      <xdr:nvSpPr>
        <xdr:cNvPr id="72" name="人口1人当たり決算額の推移該当値テキスト130"/>
        <xdr:cNvSpPr txBox="1"/>
      </xdr:nvSpPr>
      <xdr:spPr>
        <a:xfrm>
          <a:off x="5740400" y="2479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78,324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102761</xdr:rowOff>
    </xdr:from>
    <xdr:to>
      <xdr:col>4</xdr:col>
      <xdr:colOff>520700</xdr:colOff>
      <xdr:row>15</xdr:row>
      <xdr:rowOff>32911</xdr:rowOff>
    </xdr:to>
    <xdr:sp macro="" textlink="">
      <xdr:nvSpPr>
        <xdr:cNvPr id="73" name="円/楕円 72"/>
        <xdr:cNvSpPr/>
      </xdr:nvSpPr>
      <xdr:spPr bwMode="auto">
        <a:xfrm>
          <a:off x="4953000" y="2550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43088</xdr:rowOff>
    </xdr:from>
    <xdr:ext cx="736600" cy="259045"/>
    <xdr:sp macro="" textlink="">
      <xdr:nvSpPr>
        <xdr:cNvPr id="74" name="テキスト ボックス 73"/>
        <xdr:cNvSpPr txBox="1"/>
      </xdr:nvSpPr>
      <xdr:spPr>
        <a:xfrm>
          <a:off x="4622800" y="2319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80,895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14913</xdr:rowOff>
    </xdr:from>
    <xdr:to>
      <xdr:col>3</xdr:col>
      <xdr:colOff>955675</xdr:colOff>
      <xdr:row>14</xdr:row>
      <xdr:rowOff>116513</xdr:rowOff>
    </xdr:to>
    <xdr:sp macro="" textlink="">
      <xdr:nvSpPr>
        <xdr:cNvPr id="75" name="円/楕円 74"/>
        <xdr:cNvSpPr/>
      </xdr:nvSpPr>
      <xdr:spPr bwMode="auto">
        <a:xfrm>
          <a:off x="4254500" y="24628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126690</xdr:rowOff>
    </xdr:from>
    <xdr:ext cx="762000" cy="259045"/>
    <xdr:sp macro="" textlink="">
      <xdr:nvSpPr>
        <xdr:cNvPr id="76" name="テキスト ボックス 75"/>
        <xdr:cNvSpPr txBox="1"/>
      </xdr:nvSpPr>
      <xdr:spPr>
        <a:xfrm>
          <a:off x="3924300" y="2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83,585</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68830</xdr:rowOff>
    </xdr:from>
    <xdr:to>
      <xdr:col>3</xdr:col>
      <xdr:colOff>257175</xdr:colOff>
      <xdr:row>14</xdr:row>
      <xdr:rowOff>170430</xdr:rowOff>
    </xdr:to>
    <xdr:sp macro="" textlink="">
      <xdr:nvSpPr>
        <xdr:cNvPr id="77" name="円/楕円 76"/>
        <xdr:cNvSpPr/>
      </xdr:nvSpPr>
      <xdr:spPr bwMode="auto">
        <a:xfrm>
          <a:off x="3556000" y="2516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155207</xdr:rowOff>
    </xdr:from>
    <xdr:ext cx="762000" cy="259045"/>
    <xdr:sp macro="" textlink="">
      <xdr:nvSpPr>
        <xdr:cNvPr id="78" name="テキスト ボックス 77"/>
        <xdr:cNvSpPr txBox="1"/>
      </xdr:nvSpPr>
      <xdr:spPr>
        <a:xfrm>
          <a:off x="3225800" y="2603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81,934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81730</xdr:rowOff>
    </xdr:from>
    <xdr:to>
      <xdr:col>2</xdr:col>
      <xdr:colOff>692150</xdr:colOff>
      <xdr:row>15</xdr:row>
      <xdr:rowOff>11880</xdr:rowOff>
    </xdr:to>
    <xdr:sp macro="" textlink="">
      <xdr:nvSpPr>
        <xdr:cNvPr id="79" name="円/楕円 78"/>
        <xdr:cNvSpPr/>
      </xdr:nvSpPr>
      <xdr:spPr bwMode="auto">
        <a:xfrm>
          <a:off x="2857500" y="25296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168107</xdr:rowOff>
    </xdr:from>
    <xdr:ext cx="762000" cy="259045"/>
    <xdr:sp macro="" textlink="">
      <xdr:nvSpPr>
        <xdr:cNvPr id="80" name="テキスト ボックス 79"/>
        <xdr:cNvSpPr txBox="1"/>
      </xdr:nvSpPr>
      <xdr:spPr>
        <a:xfrm>
          <a:off x="2527300" y="261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230556</xdr:rowOff>
    </xdr:from>
    <xdr:to>
      <xdr:col>4</xdr:col>
      <xdr:colOff>1117600</xdr:colOff>
      <xdr:row>37</xdr:row>
      <xdr:rowOff>250771</xdr:rowOff>
    </xdr:to>
    <xdr:cxnSp macro="">
      <xdr:nvCxnSpPr>
        <xdr:cNvPr id="111" name="直線コネクタ 110"/>
        <xdr:cNvCxnSpPr/>
      </xdr:nvCxnSpPr>
      <xdr:spPr bwMode="auto">
        <a:xfrm flipV="1">
          <a:off x="5651500" y="6155106"/>
          <a:ext cx="0" cy="12203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222848</xdr:rowOff>
    </xdr:from>
    <xdr:ext cx="762000" cy="259045"/>
    <xdr:sp macro="" textlink="">
      <xdr:nvSpPr>
        <xdr:cNvPr id="112" name="人口1人当たり決算額の推移最小値テキスト445"/>
        <xdr:cNvSpPr txBox="1"/>
      </xdr:nvSpPr>
      <xdr:spPr>
        <a:xfrm>
          <a:off x="5740400" y="734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7,210</a:t>
          </a:r>
          <a:endParaRPr kumimoji="1" lang="ja-JP" altLang="en-US" sz="1000" b="1">
            <a:latin typeface="ＭＳ Ｐゴシック"/>
          </a:endParaRPr>
        </a:p>
      </xdr:txBody>
    </xdr:sp>
    <xdr:clientData/>
  </xdr:oneCellAnchor>
  <xdr:twoCellAnchor>
    <xdr:from>
      <xdr:col>4</xdr:col>
      <xdr:colOff>1028700</xdr:colOff>
      <xdr:row>37</xdr:row>
      <xdr:rowOff>250771</xdr:rowOff>
    </xdr:from>
    <xdr:to>
      <xdr:col>5</xdr:col>
      <xdr:colOff>73025</xdr:colOff>
      <xdr:row>37</xdr:row>
      <xdr:rowOff>250771</xdr:rowOff>
    </xdr:to>
    <xdr:cxnSp macro="">
      <xdr:nvCxnSpPr>
        <xdr:cNvPr id="113" name="直線コネクタ 112"/>
        <xdr:cNvCxnSpPr/>
      </xdr:nvCxnSpPr>
      <xdr:spPr bwMode="auto">
        <a:xfrm>
          <a:off x="5562600" y="7375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145483</xdr:rowOff>
    </xdr:from>
    <xdr:ext cx="762000" cy="259045"/>
    <xdr:sp macro="" textlink="">
      <xdr:nvSpPr>
        <xdr:cNvPr id="114" name="人口1人当たり決算額の推移最大値テキスト445"/>
        <xdr:cNvSpPr txBox="1"/>
      </xdr:nvSpPr>
      <xdr:spPr>
        <a:xfrm>
          <a:off x="5740400" y="589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44,579</a:t>
          </a:r>
          <a:endParaRPr kumimoji="1" lang="ja-JP" altLang="en-US" sz="1000" b="1">
            <a:latin typeface="ＭＳ Ｐゴシック"/>
          </a:endParaRPr>
        </a:p>
      </xdr:txBody>
    </xdr:sp>
    <xdr:clientData/>
  </xdr:oneCellAnchor>
  <xdr:twoCellAnchor>
    <xdr:from>
      <xdr:col>4</xdr:col>
      <xdr:colOff>1028700</xdr:colOff>
      <xdr:row>33</xdr:row>
      <xdr:rowOff>230556</xdr:rowOff>
    </xdr:from>
    <xdr:to>
      <xdr:col>5</xdr:col>
      <xdr:colOff>73025</xdr:colOff>
      <xdr:row>33</xdr:row>
      <xdr:rowOff>230556</xdr:rowOff>
    </xdr:to>
    <xdr:cxnSp macro="">
      <xdr:nvCxnSpPr>
        <xdr:cNvPr id="115" name="直線コネクタ 114"/>
        <xdr:cNvCxnSpPr/>
      </xdr:nvCxnSpPr>
      <xdr:spPr bwMode="auto">
        <a:xfrm>
          <a:off x="5562600" y="6155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68478</xdr:rowOff>
    </xdr:from>
    <xdr:to>
      <xdr:col>4</xdr:col>
      <xdr:colOff>1117600</xdr:colOff>
      <xdr:row>34</xdr:row>
      <xdr:rowOff>78374</xdr:rowOff>
    </xdr:to>
    <xdr:cxnSp macro="">
      <xdr:nvCxnSpPr>
        <xdr:cNvPr id="116" name="直線コネクタ 115"/>
        <xdr:cNvCxnSpPr/>
      </xdr:nvCxnSpPr>
      <xdr:spPr bwMode="auto">
        <a:xfrm>
          <a:off x="5003800" y="6335928"/>
          <a:ext cx="647700" cy="9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45762</xdr:rowOff>
    </xdr:from>
    <xdr:ext cx="762000" cy="259045"/>
    <xdr:sp macro="" textlink="">
      <xdr:nvSpPr>
        <xdr:cNvPr id="117" name="人口1人当たり決算額の推移平均値テキスト445"/>
        <xdr:cNvSpPr txBox="1"/>
      </xdr:nvSpPr>
      <xdr:spPr>
        <a:xfrm>
          <a:off x="5740400" y="6656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73685</xdr:rowOff>
    </xdr:from>
    <xdr:to>
      <xdr:col>5</xdr:col>
      <xdr:colOff>34925</xdr:colOff>
      <xdr:row>35</xdr:row>
      <xdr:rowOff>175285</xdr:rowOff>
    </xdr:to>
    <xdr:sp macro="" textlink="">
      <xdr:nvSpPr>
        <xdr:cNvPr id="118" name="フローチャート : 判断 117"/>
        <xdr:cNvSpPr/>
      </xdr:nvSpPr>
      <xdr:spPr bwMode="auto">
        <a:xfrm>
          <a:off x="56007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294694</xdr:rowOff>
    </xdr:from>
    <xdr:to>
      <xdr:col>4</xdr:col>
      <xdr:colOff>469900</xdr:colOff>
      <xdr:row>34</xdr:row>
      <xdr:rowOff>68478</xdr:rowOff>
    </xdr:to>
    <xdr:cxnSp macro="">
      <xdr:nvCxnSpPr>
        <xdr:cNvPr id="119" name="直線コネクタ 118"/>
        <xdr:cNvCxnSpPr/>
      </xdr:nvCxnSpPr>
      <xdr:spPr bwMode="auto">
        <a:xfrm>
          <a:off x="4305300" y="6219244"/>
          <a:ext cx="698500" cy="1166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104579</xdr:rowOff>
    </xdr:from>
    <xdr:to>
      <xdr:col>4</xdr:col>
      <xdr:colOff>520700</xdr:colOff>
      <xdr:row>35</xdr:row>
      <xdr:rowOff>206179</xdr:rowOff>
    </xdr:to>
    <xdr:sp macro="" textlink="">
      <xdr:nvSpPr>
        <xdr:cNvPr id="120" name="フローチャート : 判断 119"/>
        <xdr:cNvSpPr/>
      </xdr:nvSpPr>
      <xdr:spPr bwMode="auto">
        <a:xfrm>
          <a:off x="49530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190956</xdr:rowOff>
    </xdr:from>
    <xdr:ext cx="736600" cy="259045"/>
    <xdr:sp macro="" textlink="">
      <xdr:nvSpPr>
        <xdr:cNvPr id="121" name="テキスト ボックス 120"/>
        <xdr:cNvSpPr txBox="1"/>
      </xdr:nvSpPr>
      <xdr:spPr>
        <a:xfrm>
          <a:off x="4622800" y="6801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201458</xdr:rowOff>
    </xdr:from>
    <xdr:to>
      <xdr:col>3</xdr:col>
      <xdr:colOff>904875</xdr:colOff>
      <xdr:row>33</xdr:row>
      <xdr:rowOff>294694</xdr:rowOff>
    </xdr:to>
    <xdr:cxnSp macro="">
      <xdr:nvCxnSpPr>
        <xdr:cNvPr id="122" name="直線コネクタ 121"/>
        <xdr:cNvCxnSpPr/>
      </xdr:nvCxnSpPr>
      <xdr:spPr bwMode="auto">
        <a:xfrm>
          <a:off x="3606800" y="6126008"/>
          <a:ext cx="698500" cy="932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63888</xdr:rowOff>
    </xdr:from>
    <xdr:to>
      <xdr:col>3</xdr:col>
      <xdr:colOff>955675</xdr:colOff>
      <xdr:row>35</xdr:row>
      <xdr:rowOff>165488</xdr:rowOff>
    </xdr:to>
    <xdr:sp macro="" textlink="">
      <xdr:nvSpPr>
        <xdr:cNvPr id="123" name="フローチャート : 判断 122"/>
        <xdr:cNvSpPr/>
      </xdr:nvSpPr>
      <xdr:spPr bwMode="auto">
        <a:xfrm>
          <a:off x="42545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150265</xdr:rowOff>
    </xdr:from>
    <xdr:ext cx="762000" cy="259045"/>
    <xdr:sp macro="" textlink="">
      <xdr:nvSpPr>
        <xdr:cNvPr id="124" name="テキスト ボックス 123"/>
        <xdr:cNvSpPr txBox="1"/>
      </xdr:nvSpPr>
      <xdr:spPr>
        <a:xfrm>
          <a:off x="3924300" y="676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36180</xdr:rowOff>
    </xdr:from>
    <xdr:to>
      <xdr:col>3</xdr:col>
      <xdr:colOff>206375</xdr:colOff>
      <xdr:row>33</xdr:row>
      <xdr:rowOff>201458</xdr:rowOff>
    </xdr:to>
    <xdr:cxnSp macro="">
      <xdr:nvCxnSpPr>
        <xdr:cNvPr id="125" name="直線コネクタ 124"/>
        <xdr:cNvCxnSpPr/>
      </xdr:nvCxnSpPr>
      <xdr:spPr bwMode="auto">
        <a:xfrm>
          <a:off x="2908300" y="5960730"/>
          <a:ext cx="698500" cy="1652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112972</xdr:rowOff>
    </xdr:from>
    <xdr:to>
      <xdr:col>3</xdr:col>
      <xdr:colOff>257175</xdr:colOff>
      <xdr:row>34</xdr:row>
      <xdr:rowOff>214572</xdr:rowOff>
    </xdr:to>
    <xdr:sp macro="" textlink="">
      <xdr:nvSpPr>
        <xdr:cNvPr id="126" name="フローチャート : 判断 125"/>
        <xdr:cNvSpPr/>
      </xdr:nvSpPr>
      <xdr:spPr bwMode="auto">
        <a:xfrm>
          <a:off x="35560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199349</xdr:rowOff>
    </xdr:from>
    <xdr:ext cx="762000" cy="259045"/>
    <xdr:sp macro="" textlink="">
      <xdr:nvSpPr>
        <xdr:cNvPr id="127" name="テキスト ボックス 126"/>
        <xdr:cNvSpPr txBox="1"/>
      </xdr:nvSpPr>
      <xdr:spPr>
        <a:xfrm>
          <a:off x="3225800" y="646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50466</xdr:rowOff>
    </xdr:from>
    <xdr:to>
      <xdr:col>2</xdr:col>
      <xdr:colOff>692150</xdr:colOff>
      <xdr:row>34</xdr:row>
      <xdr:rowOff>152066</xdr:rowOff>
    </xdr:to>
    <xdr:sp macro="" textlink="">
      <xdr:nvSpPr>
        <xdr:cNvPr id="128" name="フローチャート : 判断 127"/>
        <xdr:cNvSpPr/>
      </xdr:nvSpPr>
      <xdr:spPr bwMode="auto">
        <a:xfrm>
          <a:off x="2857500" y="6317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136843</xdr:rowOff>
    </xdr:from>
    <xdr:ext cx="762000" cy="259045"/>
    <xdr:sp macro="" textlink="">
      <xdr:nvSpPr>
        <xdr:cNvPr id="129" name="テキスト ボックス 128"/>
        <xdr:cNvSpPr txBox="1"/>
      </xdr:nvSpPr>
      <xdr:spPr>
        <a:xfrm>
          <a:off x="2527300" y="6404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27574</xdr:rowOff>
    </xdr:from>
    <xdr:to>
      <xdr:col>5</xdr:col>
      <xdr:colOff>34925</xdr:colOff>
      <xdr:row>34</xdr:row>
      <xdr:rowOff>129174</xdr:rowOff>
    </xdr:to>
    <xdr:sp macro="" textlink="">
      <xdr:nvSpPr>
        <xdr:cNvPr id="135" name="円/楕円 134"/>
        <xdr:cNvSpPr/>
      </xdr:nvSpPr>
      <xdr:spPr bwMode="auto">
        <a:xfrm>
          <a:off x="5600700" y="6295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215551</xdr:rowOff>
    </xdr:from>
    <xdr:ext cx="762000" cy="259045"/>
    <xdr:sp macro="" textlink="">
      <xdr:nvSpPr>
        <xdr:cNvPr id="136" name="人口1人当たり決算額の推移該当値テキスト445"/>
        <xdr:cNvSpPr txBox="1"/>
      </xdr:nvSpPr>
      <xdr:spPr>
        <a:xfrm>
          <a:off x="5740400" y="614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38,739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17678</xdr:rowOff>
    </xdr:from>
    <xdr:to>
      <xdr:col>4</xdr:col>
      <xdr:colOff>520700</xdr:colOff>
      <xdr:row>34</xdr:row>
      <xdr:rowOff>119278</xdr:rowOff>
    </xdr:to>
    <xdr:sp macro="" textlink="">
      <xdr:nvSpPr>
        <xdr:cNvPr id="137" name="円/楕円 136"/>
        <xdr:cNvSpPr/>
      </xdr:nvSpPr>
      <xdr:spPr bwMode="auto">
        <a:xfrm>
          <a:off x="4953000" y="6285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129455</xdr:rowOff>
    </xdr:from>
    <xdr:ext cx="736600" cy="259045"/>
    <xdr:sp macro="" textlink="">
      <xdr:nvSpPr>
        <xdr:cNvPr id="138" name="テキスト ボックス 137"/>
        <xdr:cNvSpPr txBox="1"/>
      </xdr:nvSpPr>
      <xdr:spPr>
        <a:xfrm>
          <a:off x="4622800" y="605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39,042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243894</xdr:rowOff>
    </xdr:from>
    <xdr:to>
      <xdr:col>3</xdr:col>
      <xdr:colOff>955675</xdr:colOff>
      <xdr:row>34</xdr:row>
      <xdr:rowOff>2594</xdr:rowOff>
    </xdr:to>
    <xdr:sp macro="" textlink="">
      <xdr:nvSpPr>
        <xdr:cNvPr id="139" name="円/楕円 138"/>
        <xdr:cNvSpPr/>
      </xdr:nvSpPr>
      <xdr:spPr bwMode="auto">
        <a:xfrm>
          <a:off x="4254500" y="61684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12771</xdr:rowOff>
    </xdr:from>
    <xdr:ext cx="762000" cy="259045"/>
    <xdr:sp macro="" textlink="">
      <xdr:nvSpPr>
        <xdr:cNvPr id="140" name="テキスト ボックス 139"/>
        <xdr:cNvSpPr txBox="1"/>
      </xdr:nvSpPr>
      <xdr:spPr>
        <a:xfrm>
          <a:off x="3924300" y="593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42,615</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150658</xdr:rowOff>
    </xdr:from>
    <xdr:to>
      <xdr:col>3</xdr:col>
      <xdr:colOff>257175</xdr:colOff>
      <xdr:row>33</xdr:row>
      <xdr:rowOff>252258</xdr:rowOff>
    </xdr:to>
    <xdr:sp macro="" textlink="">
      <xdr:nvSpPr>
        <xdr:cNvPr id="141" name="円/楕円 140"/>
        <xdr:cNvSpPr/>
      </xdr:nvSpPr>
      <xdr:spPr bwMode="auto">
        <a:xfrm>
          <a:off x="3556000" y="6075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90985</xdr:rowOff>
    </xdr:from>
    <xdr:ext cx="762000" cy="259045"/>
    <xdr:sp macro="" textlink="">
      <xdr:nvSpPr>
        <xdr:cNvPr id="142" name="テキスト ボックス 141"/>
        <xdr:cNvSpPr txBox="1"/>
      </xdr:nvSpPr>
      <xdr:spPr>
        <a:xfrm>
          <a:off x="3225800" y="584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45,470</a:t>
          </a:r>
          <a:endParaRPr kumimoji="1" lang="ja-JP" altLang="en-US" sz="1000" b="1">
            <a:solidFill>
              <a:srgbClr val="FF0000"/>
            </a:solidFill>
            <a:latin typeface="ＭＳ Ｐゴシック"/>
          </a:endParaRPr>
        </a:p>
      </xdr:txBody>
    </xdr:sp>
    <xdr:clientData/>
  </xdr:oneCellAnchor>
  <xdr:twoCellAnchor>
    <xdr:from>
      <xdr:col>2</xdr:col>
      <xdr:colOff>590550</xdr:colOff>
      <xdr:row>32</xdr:row>
      <xdr:rowOff>156830</xdr:rowOff>
    </xdr:from>
    <xdr:to>
      <xdr:col>2</xdr:col>
      <xdr:colOff>692150</xdr:colOff>
      <xdr:row>33</xdr:row>
      <xdr:rowOff>86980</xdr:rowOff>
    </xdr:to>
    <xdr:sp macro="" textlink="">
      <xdr:nvSpPr>
        <xdr:cNvPr id="143" name="円/楕円 142"/>
        <xdr:cNvSpPr/>
      </xdr:nvSpPr>
      <xdr:spPr bwMode="auto">
        <a:xfrm>
          <a:off x="2857500" y="5909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268607</xdr:rowOff>
    </xdr:from>
    <xdr:ext cx="762000" cy="259045"/>
    <xdr:sp macro="" textlink="">
      <xdr:nvSpPr>
        <xdr:cNvPr id="144" name="テキスト ボックス 143"/>
        <xdr:cNvSpPr txBox="1"/>
      </xdr:nvSpPr>
      <xdr:spPr>
        <a:xfrm>
          <a:off x="2527300" y="5678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50,531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富山県黒部市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本指標は実質収支の推移を示している。財政調整基金の残高は水準維持に努めており、実質歳入から実質歳出を引いたものから翌年度への繰越財源を控除した実質収支額は概ね黒字基調となっている。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富山県黒部市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全会計を連結した実質赤字、または資金不足額の標準財政規模に対する比率。平成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年度で国民健康保険事業で赤字となっていたが、税率改正を行い、以降黒字基調となっており、全て黒字となっている。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富山県黒部市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要因として、最も大きいものは、元利償還金であり、その他では、公営企業債の償還金に対する繰入金、一部事務組合の償還金に対する負担金、債務負担行為等がある。いずれも、新発債の抑制や繰上償還の実施などにより低減しており、比率は改善してい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富山県黒部市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要因を分析すると、一般会計に係る地方債残高は臨時財政対策債の増加により、残高ベースでは増えているものの、公営企業債に係る繰入や債務負担行為支出予定が減少している。さらに、基準財政需要額に算入される償還金が増加しており、比率は改善してい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23036094</v>
      </c>
      <c r="BO4" s="379"/>
      <c r="BP4" s="379"/>
      <c r="BQ4" s="379"/>
      <c r="BR4" s="379"/>
      <c r="BS4" s="379"/>
      <c r="BT4" s="379"/>
      <c r="BU4" s="380"/>
      <c r="BV4" s="378">
        <v>22302284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3.5</v>
      </c>
      <c r="CU4" s="554"/>
      <c r="CV4" s="554"/>
      <c r="CW4" s="554"/>
      <c r="CX4" s="554"/>
      <c r="CY4" s="554"/>
      <c r="CZ4" s="554"/>
      <c r="DA4" s="555"/>
      <c r="DB4" s="553">
        <v>3.7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22175337</v>
      </c>
      <c r="BO5" s="384"/>
      <c r="BP5" s="384"/>
      <c r="BQ5" s="384"/>
      <c r="BR5" s="384"/>
      <c r="BS5" s="384"/>
      <c r="BT5" s="384"/>
      <c r="BU5" s="385"/>
      <c r="BV5" s="383">
        <v>21659112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82.6</v>
      </c>
      <c r="CU5" s="354"/>
      <c r="CV5" s="354"/>
      <c r="CW5" s="354"/>
      <c r="CX5" s="354"/>
      <c r="CY5" s="354"/>
      <c r="CZ5" s="354"/>
      <c r="DA5" s="355"/>
      <c r="DB5" s="353">
        <v>81.5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860757</v>
      </c>
      <c r="BO6" s="384"/>
      <c r="BP6" s="384"/>
      <c r="BQ6" s="384"/>
      <c r="BR6" s="384"/>
      <c r="BS6" s="384"/>
      <c r="BT6" s="384"/>
      <c r="BU6" s="385"/>
      <c r="BV6" s="383">
        <v>643172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90.4</v>
      </c>
      <c r="CU6" s="528"/>
      <c r="CV6" s="528"/>
      <c r="CW6" s="528"/>
      <c r="CX6" s="528"/>
      <c r="CY6" s="528"/>
      <c r="CZ6" s="528"/>
      <c r="DA6" s="529"/>
      <c r="DB6" s="527">
        <v>88.2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435854</v>
      </c>
      <c r="BO7" s="384"/>
      <c r="BP7" s="384"/>
      <c r="BQ7" s="384"/>
      <c r="BR7" s="384"/>
      <c r="BS7" s="384"/>
      <c r="BT7" s="384"/>
      <c r="BU7" s="385"/>
      <c r="BV7" s="383">
        <v>194202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12258409</v>
      </c>
      <c r="CU7" s="384"/>
      <c r="CV7" s="384"/>
      <c r="CW7" s="384"/>
      <c r="CX7" s="384"/>
      <c r="CY7" s="384"/>
      <c r="CZ7" s="384"/>
      <c r="DA7" s="385"/>
      <c r="DB7" s="383">
        <v>12208660</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424903</v>
      </c>
      <c r="BO8" s="384"/>
      <c r="BP8" s="384"/>
      <c r="BQ8" s="384"/>
      <c r="BR8" s="384"/>
      <c r="BS8" s="384"/>
      <c r="BT8" s="384"/>
      <c r="BU8" s="385"/>
      <c r="BV8" s="383">
        <v>448970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0.68</v>
      </c>
      <c r="CU8" s="491"/>
      <c r="CV8" s="491"/>
      <c r="CW8" s="491"/>
      <c r="CX8" s="491"/>
      <c r="CY8" s="491"/>
      <c r="CZ8" s="491"/>
      <c r="DA8" s="492"/>
      <c r="DB8" s="490">
        <v>0.68</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41852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-24067</v>
      </c>
      <c r="BO9" s="384"/>
      <c r="BP9" s="384"/>
      <c r="BQ9" s="384"/>
      <c r="BR9" s="384"/>
      <c r="BS9" s="384"/>
      <c r="BT9" s="384"/>
      <c r="BU9" s="385"/>
      <c r="BV9" s="383">
        <v>-400285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16</v>
      </c>
      <c r="CU9" s="354"/>
      <c r="CV9" s="354"/>
      <c r="CW9" s="354"/>
      <c r="CX9" s="354"/>
      <c r="CY9" s="354"/>
      <c r="CZ9" s="354"/>
      <c r="DA9" s="355"/>
      <c r="DB9" s="353">
        <v>15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42694</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300021</v>
      </c>
      <c r="BO10" s="384"/>
      <c r="BP10" s="384"/>
      <c r="BQ10" s="384"/>
      <c r="BR10" s="384"/>
      <c r="BS10" s="384"/>
      <c r="BT10" s="384"/>
      <c r="BU10" s="385"/>
      <c r="BV10" s="383">
        <v>204844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42356</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100000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42100</v>
      </c>
      <c r="S13" s="483"/>
      <c r="T13" s="483"/>
      <c r="U13" s="483"/>
      <c r="V13" s="484"/>
      <c r="W13" s="470" t="s">
        <v>124</v>
      </c>
      <c r="X13" s="396"/>
      <c r="Y13" s="396"/>
      <c r="Z13" s="396"/>
      <c r="AA13" s="396"/>
      <c r="AB13" s="397"/>
      <c r="AC13" s="359">
        <v>855</v>
      </c>
      <c r="AD13" s="360"/>
      <c r="AE13" s="360"/>
      <c r="AF13" s="360"/>
      <c r="AG13" s="361"/>
      <c r="AH13" s="359">
        <v>1136</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175954</v>
      </c>
      <c r="BO13" s="384"/>
      <c r="BP13" s="384"/>
      <c r="BQ13" s="384"/>
      <c r="BR13" s="384"/>
      <c r="BS13" s="384"/>
      <c r="BT13" s="384"/>
      <c r="BU13" s="385"/>
      <c r="BV13" s="383">
        <v>-195441</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16.8</v>
      </c>
      <c r="CU13" s="354"/>
      <c r="CV13" s="354"/>
      <c r="CW13" s="354"/>
      <c r="CX13" s="354"/>
      <c r="CY13" s="354"/>
      <c r="CZ13" s="354"/>
      <c r="DA13" s="355"/>
      <c r="DB13" s="353">
        <v>17.7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42431</v>
      </c>
      <c r="S14" s="483"/>
      <c r="T14" s="483"/>
      <c r="U14" s="483"/>
      <c r="V14" s="484"/>
      <c r="W14" s="485"/>
      <c r="X14" s="399"/>
      <c r="Y14" s="399"/>
      <c r="Z14" s="399"/>
      <c r="AA14" s="399"/>
      <c r="AB14" s="400"/>
      <c r="AC14" s="475">
        <v>4</v>
      </c>
      <c r="AD14" s="476"/>
      <c r="AE14" s="476"/>
      <c r="AF14" s="476"/>
      <c r="AG14" s="477"/>
      <c r="AH14" s="475">
        <v>4.9000000000000004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76.900000000000006</v>
      </c>
      <c r="CU14" s="454"/>
      <c r="CV14" s="454"/>
      <c r="CW14" s="454"/>
      <c r="CX14" s="454"/>
      <c r="CY14" s="454"/>
      <c r="CZ14" s="454"/>
      <c r="DA14" s="455"/>
      <c r="DB14" s="486">
        <v>96.1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42175</v>
      </c>
      <c r="S15" s="483"/>
      <c r="T15" s="483"/>
      <c r="U15" s="483"/>
      <c r="V15" s="484"/>
      <c r="W15" s="470" t="s">
        <v>131</v>
      </c>
      <c r="X15" s="396"/>
      <c r="Y15" s="396"/>
      <c r="Z15" s="396"/>
      <c r="AA15" s="396"/>
      <c r="AB15" s="397"/>
      <c r="AC15" s="359">
        <v>9150</v>
      </c>
      <c r="AD15" s="360"/>
      <c r="AE15" s="360"/>
      <c r="AF15" s="360"/>
      <c r="AG15" s="361"/>
      <c r="AH15" s="359">
        <v>10084</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6013686</v>
      </c>
      <c r="BO15" s="379"/>
      <c r="BP15" s="379"/>
      <c r="BQ15" s="379"/>
      <c r="BR15" s="379"/>
      <c r="BS15" s="379"/>
      <c r="BT15" s="379"/>
      <c r="BU15" s="380"/>
      <c r="BV15" s="378">
        <v>5807427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43</v>
      </c>
      <c r="AD16" s="476"/>
      <c r="AE16" s="476"/>
      <c r="AF16" s="476"/>
      <c r="AG16" s="477"/>
      <c r="AH16" s="475">
        <v>43.9</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8684780</v>
      </c>
      <c r="BO16" s="384"/>
      <c r="BP16" s="384"/>
      <c r="BQ16" s="384"/>
      <c r="BR16" s="384"/>
      <c r="BS16" s="384"/>
      <c r="BT16" s="384"/>
      <c r="BU16" s="385"/>
      <c r="BV16" s="383">
        <v>8710777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11288</v>
      </c>
      <c r="AD17" s="360"/>
      <c r="AE17" s="360"/>
      <c r="AF17" s="360"/>
      <c r="AG17" s="361"/>
      <c r="AH17" s="359">
        <v>11738</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7798614</v>
      </c>
      <c r="BO17" s="384"/>
      <c r="BP17" s="384"/>
      <c r="BQ17" s="384"/>
      <c r="BR17" s="384"/>
      <c r="BS17" s="384"/>
      <c r="BT17" s="384"/>
      <c r="BU17" s="385"/>
      <c r="BV17" s="383">
        <v>7497643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426.34</v>
      </c>
      <c r="M18" s="446"/>
      <c r="N18" s="446"/>
      <c r="O18" s="446"/>
      <c r="P18" s="446"/>
      <c r="Q18" s="446"/>
      <c r="R18" s="447"/>
      <c r="S18" s="447"/>
      <c r="T18" s="447"/>
      <c r="U18" s="447"/>
      <c r="V18" s="448"/>
      <c r="W18" s="462"/>
      <c r="X18" s="463"/>
      <c r="Y18" s="463"/>
      <c r="Z18" s="463"/>
      <c r="AA18" s="463"/>
      <c r="AB18" s="471"/>
      <c r="AC18" s="347">
        <v>53</v>
      </c>
      <c r="AD18" s="348"/>
      <c r="AE18" s="348"/>
      <c r="AF18" s="348"/>
      <c r="AG18" s="449"/>
      <c r="AH18" s="347">
        <v>51.1</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10538312</v>
      </c>
      <c r="BO18" s="384"/>
      <c r="BP18" s="384"/>
      <c r="BQ18" s="384"/>
      <c r="BR18" s="384"/>
      <c r="BS18" s="384"/>
      <c r="BT18" s="384"/>
      <c r="BU18" s="385"/>
      <c r="BV18" s="383">
        <v>10641522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98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15083240</v>
      </c>
      <c r="BO19" s="384"/>
      <c r="BP19" s="384"/>
      <c r="BQ19" s="384"/>
      <c r="BR19" s="384"/>
      <c r="BS19" s="384"/>
      <c r="BT19" s="384"/>
      <c r="BU19" s="385"/>
      <c r="BV19" s="383">
        <v>14939429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14628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27889714</v>
      </c>
      <c r="BO23" s="384"/>
      <c r="BP23" s="384"/>
      <c r="BQ23" s="384"/>
      <c r="BR23" s="384"/>
      <c r="BS23" s="384"/>
      <c r="BT23" s="384"/>
      <c r="BU23" s="385"/>
      <c r="BV23" s="383">
        <v>26599480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9170</v>
      </c>
      <c r="R24" s="360"/>
      <c r="S24" s="360"/>
      <c r="T24" s="360"/>
      <c r="U24" s="360"/>
      <c r="V24" s="361"/>
      <c r="W24" s="425"/>
      <c r="X24" s="416"/>
      <c r="Y24" s="417"/>
      <c r="Z24" s="356" t="s">
        <v>154</v>
      </c>
      <c r="AA24" s="357"/>
      <c r="AB24" s="357"/>
      <c r="AC24" s="357"/>
      <c r="AD24" s="357"/>
      <c r="AE24" s="357"/>
      <c r="AF24" s="357"/>
      <c r="AG24" s="358"/>
      <c r="AH24" s="359">
        <v>336</v>
      </c>
      <c r="AI24" s="360"/>
      <c r="AJ24" s="360"/>
      <c r="AK24" s="360"/>
      <c r="AL24" s="361"/>
      <c r="AM24" s="359">
        <v>1008000</v>
      </c>
      <c r="AN24" s="360"/>
      <c r="AO24" s="360"/>
      <c r="AP24" s="360"/>
      <c r="AQ24" s="360"/>
      <c r="AR24" s="361"/>
      <c r="AS24" s="359">
        <v>3000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13927041</v>
      </c>
      <c r="BO24" s="384"/>
      <c r="BP24" s="384"/>
      <c r="BQ24" s="384"/>
      <c r="BR24" s="384"/>
      <c r="BS24" s="384"/>
      <c r="BT24" s="384"/>
      <c r="BU24" s="385"/>
      <c r="BV24" s="383">
        <v>13977100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7320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1219994</v>
      </c>
      <c r="BO25" s="379"/>
      <c r="BP25" s="379"/>
      <c r="BQ25" s="379"/>
      <c r="BR25" s="379"/>
      <c r="BS25" s="379"/>
      <c r="BT25" s="379"/>
      <c r="BU25" s="380"/>
      <c r="BV25" s="378">
        <v>1480530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6190</v>
      </c>
      <c r="R26" s="360"/>
      <c r="S26" s="360"/>
      <c r="T26" s="360"/>
      <c r="U26" s="360"/>
      <c r="V26" s="361"/>
      <c r="W26" s="425"/>
      <c r="X26" s="416"/>
      <c r="Y26" s="417"/>
      <c r="Z26" s="356" t="s">
        <v>160</v>
      </c>
      <c r="AA26" s="436"/>
      <c r="AB26" s="436"/>
      <c r="AC26" s="436"/>
      <c r="AD26" s="436"/>
      <c r="AE26" s="436"/>
      <c r="AF26" s="436"/>
      <c r="AG26" s="437"/>
      <c r="AH26" s="359">
        <v>40</v>
      </c>
      <c r="AI26" s="360"/>
      <c r="AJ26" s="360"/>
      <c r="AK26" s="360"/>
      <c r="AL26" s="361"/>
      <c r="AM26" s="359">
        <v>113920</v>
      </c>
      <c r="AN26" s="360"/>
      <c r="AO26" s="360"/>
      <c r="AP26" s="360"/>
      <c r="AQ26" s="360"/>
      <c r="AR26" s="361"/>
      <c r="AS26" s="359">
        <v>2848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4370</v>
      </c>
      <c r="R27" s="360"/>
      <c r="S27" s="360"/>
      <c r="T27" s="360"/>
      <c r="U27" s="360"/>
      <c r="V27" s="361"/>
      <c r="W27" s="425"/>
      <c r="X27" s="416"/>
      <c r="Y27" s="417"/>
      <c r="Z27" s="356" t="s">
        <v>163</v>
      </c>
      <c r="AA27" s="357"/>
      <c r="AB27" s="357"/>
      <c r="AC27" s="357"/>
      <c r="AD27" s="357"/>
      <c r="AE27" s="357"/>
      <c r="AF27" s="357"/>
      <c r="AG27" s="358"/>
      <c r="AH27" s="359">
        <v>5</v>
      </c>
      <c r="AI27" s="360"/>
      <c r="AJ27" s="360"/>
      <c r="AK27" s="360"/>
      <c r="AL27" s="361"/>
      <c r="AM27" s="359">
        <v>16010</v>
      </c>
      <c r="AN27" s="360"/>
      <c r="AO27" s="360"/>
      <c r="AP27" s="360"/>
      <c r="AQ27" s="360"/>
      <c r="AR27" s="361"/>
      <c r="AS27" s="359">
        <v>3202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3850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1930365</v>
      </c>
      <c r="BO28" s="379"/>
      <c r="BP28" s="379"/>
      <c r="BQ28" s="379"/>
      <c r="BR28" s="379"/>
      <c r="BS28" s="379"/>
      <c r="BT28" s="379"/>
      <c r="BU28" s="380"/>
      <c r="BV28" s="378">
        <v>1730344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3560</v>
      </c>
      <c r="R29" s="360"/>
      <c r="S29" s="360"/>
      <c r="T29" s="360"/>
      <c r="U29" s="360"/>
      <c r="V29" s="361"/>
      <c r="W29" s="425"/>
      <c r="X29" s="416"/>
      <c r="Y29" s="417"/>
      <c r="Z29" s="356" t="s">
        <v>170</v>
      </c>
      <c r="AA29" s="357"/>
      <c r="AB29" s="357"/>
      <c r="AC29" s="357"/>
      <c r="AD29" s="357"/>
      <c r="AE29" s="357"/>
      <c r="AF29" s="357"/>
      <c r="AG29" s="358"/>
      <c r="AH29" s="359">
        <v>341</v>
      </c>
      <c r="AI29" s="360"/>
      <c r="AJ29" s="360"/>
      <c r="AK29" s="360"/>
      <c r="AL29" s="361"/>
      <c r="AM29" s="359">
        <v>1024010</v>
      </c>
      <c r="AN29" s="360"/>
      <c r="AO29" s="360"/>
      <c r="AP29" s="360"/>
      <c r="AQ29" s="360"/>
      <c r="AR29" s="361"/>
      <c r="AS29" s="359">
        <v>3003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584668</v>
      </c>
      <c r="BO29" s="384"/>
      <c r="BP29" s="384"/>
      <c r="BQ29" s="384"/>
      <c r="BR29" s="384"/>
      <c r="BS29" s="384"/>
      <c r="BT29" s="384"/>
      <c r="BU29" s="385"/>
      <c r="BV29" s="383">
        <v>564110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3749510</v>
      </c>
      <c r="BO30" s="387"/>
      <c r="BP30" s="387"/>
      <c r="BQ30" s="387"/>
      <c r="BR30" s="387"/>
      <c r="BS30" s="387"/>
      <c r="BT30" s="387"/>
      <c r="BU30" s="388"/>
      <c r="BV30" s="386">
        <v>3241502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新川広域事務組合一般会計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後期高齢者医療事業</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IF('各会計、関係団体の財政状況及び健全化判断比率'!B35="","",'各会計、関係団体の財政状況及び健全化判断比率'!B35)</f>
        <v>新川広域圏老人保養センター事業特別会計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新川広域事務組合ＣＡＴＶ事業特別会計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診療所事業</v>
      </c>
      <c r="X36" s="342"/>
      <c r="Y36" s="342"/>
      <c r="Z36" s="342"/>
      <c r="AA36" s="342"/>
      <c r="AB36" s="342"/>
      <c r="AC36" s="342"/>
      <c r="AD36" s="342"/>
      <c r="AE36" s="342"/>
      <c r="AF36" s="342"/>
      <c r="AG36" s="342"/>
      <c r="AH36" s="342"/>
      <c r="AI36" s="342"/>
      <c r="AJ36" s="342"/>
      <c r="AK36" s="342"/>
      <c r="AL36" s="165"/>
      <c r="AM36" s="343">
        <f t="shared" si="0"/>
        <v>7</v>
      </c>
      <c r="AN36" s="343"/>
      <c r="AO36" s="342" t="str">
        <f>IF('各会計、関係団体の財政状況及び健全化判断比率'!B33="","",'各会計、関係団体の財政状況及び健全化判断比率'!B33)</f>
        <v>下水道事業会計</v>
      </c>
      <c r="AP36" s="342"/>
      <c r="AQ36" s="342"/>
      <c r="AR36" s="342"/>
      <c r="AS36" s="342"/>
      <c r="AT36" s="342"/>
      <c r="AU36" s="342"/>
      <c r="AV36" s="342"/>
      <c r="AW36" s="342"/>
      <c r="AX36" s="342"/>
      <c r="AY36" s="342"/>
      <c r="AZ36" s="342"/>
      <c r="BA36" s="342"/>
      <c r="BB36" s="342"/>
      <c r="BC36" s="342"/>
      <c r="BD36" s="165"/>
      <c r="BE36" s="343">
        <f t="shared" si="1"/>
        <v>10</v>
      </c>
      <c r="BF36" s="343"/>
      <c r="BG36" s="342" t="str">
        <f>IF('各会計、関係団体の財政状況及び健全化判断比率'!B36="","",'各会計、関係団体の財政状況及び健全化判断比率'!B36)</f>
        <v>地域開発事業特別会計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新川地域消防組合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11</v>
      </c>
      <c r="BF37" s="343"/>
      <c r="BG37" s="342" t="str">
        <f>IF('各会計、関係団体の財政状況及び健全化判断比率'!B37="","",'各会計、関係団体の財政状況及び健全化判断比率'!B37)</f>
        <v>発電事業特別会計</v>
      </c>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新川地域介護保険組合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富山県市町村総合事務組合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富山県市町村会館管理組合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富山県後期高齢者医療広域連合(一般会計)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富山県後期高齢者医療広域連合(特別会計)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528</v>
      </c>
      <c r="J40" s="79" t="s">
        <v>529</v>
      </c>
      <c r="K40" s="79" t="s">
        <v>530</v>
      </c>
      <c r="L40" s="79" t="s">
        <v>531</v>
      </c>
      <c r="M40" s="80" t="s">
        <v>532</v>
      </c>
    </row>
    <row r="41" spans="2:13" ht="27.75" customHeight="1">
      <c r="B41" s="1179" t="s">
        <v>24</v>
      </c>
      <c r="C41" s="1180"/>
      <c r="D41" s="81"/>
      <c r="E41" s="1181" t="s">
        <v>25</v>
      </c>
      <c r="F41" s="1181"/>
      <c r="G41" s="1181"/>
      <c r="H41" s="1182"/>
      <c r="I41" s="82">
        <v>23284</v>
      </c>
      <c r="J41" s="83">
        <v>23695</v>
      </c>
      <c r="K41" s="83">
        <v>24974</v>
      </c>
      <c r="L41" s="83">
        <v>26621</v>
      </c>
      <c r="M41" s="84">
        <v>27890</v>
      </c>
    </row>
    <row r="42" spans="2:13" ht="27.75" customHeight="1">
      <c r="B42" s="1169"/>
      <c r="C42" s="1170"/>
      <c r="D42" s="85"/>
      <c r="E42" s="1173" t="s">
        <v>26</v>
      </c>
      <c r="F42" s="1173"/>
      <c r="G42" s="1173"/>
      <c r="H42" s="1174"/>
      <c r="I42" s="86">
        <v>1799</v>
      </c>
      <c r="J42" s="87">
        <v>1476</v>
      </c>
      <c r="K42" s="87">
        <v>1255</v>
      </c>
      <c r="L42" s="87">
        <v>1089</v>
      </c>
      <c r="M42" s="88">
        <v>955</v>
      </c>
    </row>
    <row r="43" spans="2:13" ht="27.75" customHeight="1">
      <c r="B43" s="1169"/>
      <c r="C43" s="1170"/>
      <c r="D43" s="85"/>
      <c r="E43" s="1173" t="s">
        <v>27</v>
      </c>
      <c r="F43" s="1173"/>
      <c r="G43" s="1173"/>
      <c r="H43" s="1174"/>
      <c r="I43" s="86">
        <v>13386</v>
      </c>
      <c r="J43" s="87">
        <v>12771</v>
      </c>
      <c r="K43" s="87">
        <v>12279</v>
      </c>
      <c r="L43" s="87">
        <v>11648</v>
      </c>
      <c r="M43" s="88">
        <v>11339</v>
      </c>
    </row>
    <row r="44" spans="2:13" ht="27.75" customHeight="1">
      <c r="B44" s="1169"/>
      <c r="C44" s="1170"/>
      <c r="D44" s="85"/>
      <c r="E44" s="1173" t="s">
        <v>28</v>
      </c>
      <c r="F44" s="1173"/>
      <c r="G44" s="1173"/>
      <c r="H44" s="1174"/>
      <c r="I44" s="86">
        <v>1570</v>
      </c>
      <c r="J44" s="87">
        <v>1215</v>
      </c>
      <c r="K44" s="87">
        <v>808</v>
      </c>
      <c r="L44" s="87">
        <v>852</v>
      </c>
      <c r="M44" s="88">
        <v>652</v>
      </c>
    </row>
    <row r="45" spans="2:13" ht="27.75" customHeight="1">
      <c r="B45" s="1169"/>
      <c r="C45" s="1170"/>
      <c r="D45" s="85"/>
      <c r="E45" s="1173" t="s">
        <v>29</v>
      </c>
      <c r="F45" s="1173"/>
      <c r="G45" s="1173"/>
      <c r="H45" s="1174"/>
      <c r="I45" s="86">
        <v>2783</v>
      </c>
      <c r="J45" s="87">
        <v>2654</v>
      </c>
      <c r="K45" s="87">
        <v>2365</v>
      </c>
      <c r="L45" s="87">
        <v>1603</v>
      </c>
      <c r="M45" s="88">
        <v>1313</v>
      </c>
    </row>
    <row r="46" spans="2:13" ht="27.75" customHeight="1">
      <c r="B46" s="1169"/>
      <c r="C46" s="1170"/>
      <c r="D46" s="85"/>
      <c r="E46" s="1173" t="s">
        <v>30</v>
      </c>
      <c r="F46" s="1173"/>
      <c r="G46" s="1173"/>
      <c r="H46" s="1174"/>
      <c r="I46" s="86" t="s">
        <v>490</v>
      </c>
      <c r="J46" s="87" t="s">
        <v>490</v>
      </c>
      <c r="K46" s="87" t="s">
        <v>490</v>
      </c>
      <c r="L46" s="87" t="s">
        <v>490</v>
      </c>
      <c r="M46" s="88" t="s">
        <v>490</v>
      </c>
    </row>
    <row r="47" spans="2:13" ht="27.75" customHeight="1">
      <c r="B47" s="1169"/>
      <c r="C47" s="1170"/>
      <c r="D47" s="85"/>
      <c r="E47" s="1173" t="s">
        <v>31</v>
      </c>
      <c r="F47" s="1173"/>
      <c r="G47" s="1173"/>
      <c r="H47" s="1174"/>
      <c r="I47" s="86" t="s">
        <v>490</v>
      </c>
      <c r="J47" s="87" t="s">
        <v>490</v>
      </c>
      <c r="K47" s="87" t="s">
        <v>490</v>
      </c>
      <c r="L47" s="87" t="s">
        <v>490</v>
      </c>
      <c r="M47" s="88" t="s">
        <v>490</v>
      </c>
    </row>
    <row r="48" spans="2:13" ht="27.75" customHeight="1">
      <c r="B48" s="1171"/>
      <c r="C48" s="1172"/>
      <c r="D48" s="85"/>
      <c r="E48" s="1173" t="s">
        <v>32</v>
      </c>
      <c r="F48" s="1173"/>
      <c r="G48" s="1173"/>
      <c r="H48" s="1174"/>
      <c r="I48" s="86" t="s">
        <v>490</v>
      </c>
      <c r="J48" s="87" t="s">
        <v>490</v>
      </c>
      <c r="K48" s="87" t="s">
        <v>490</v>
      </c>
      <c r="L48" s="87" t="s">
        <v>490</v>
      </c>
      <c r="M48" s="88" t="s">
        <v>490</v>
      </c>
    </row>
    <row r="49" spans="2:13" ht="27.75" customHeight="1">
      <c r="B49" s="1167" t="s">
        <v>33</v>
      </c>
      <c r="C49" s="1168"/>
      <c r="D49" s="89"/>
      <c r="E49" s="1173" t="s">
        <v>34</v>
      </c>
      <c r="F49" s="1173"/>
      <c r="G49" s="1173"/>
      <c r="H49" s="1174"/>
      <c r="I49" s="86">
        <v>4134</v>
      </c>
      <c r="J49" s="87">
        <v>4397</v>
      </c>
      <c r="K49" s="87">
        <v>4373</v>
      </c>
      <c r="L49" s="87">
        <v>5036</v>
      </c>
      <c r="M49" s="88">
        <v>4967</v>
      </c>
    </row>
    <row r="50" spans="2:13" ht="27.75" customHeight="1">
      <c r="B50" s="1169"/>
      <c r="C50" s="1170"/>
      <c r="D50" s="85"/>
      <c r="E50" s="1173" t="s">
        <v>35</v>
      </c>
      <c r="F50" s="1173"/>
      <c r="G50" s="1173"/>
      <c r="H50" s="1174"/>
      <c r="I50" s="86">
        <v>513</v>
      </c>
      <c r="J50" s="87">
        <v>440</v>
      </c>
      <c r="K50" s="87">
        <v>423</v>
      </c>
      <c r="L50" s="87">
        <v>377</v>
      </c>
      <c r="M50" s="88">
        <v>334</v>
      </c>
    </row>
    <row r="51" spans="2:13" ht="27.75" customHeight="1">
      <c r="B51" s="1171"/>
      <c r="C51" s="1172"/>
      <c r="D51" s="85"/>
      <c r="E51" s="1173" t="s">
        <v>36</v>
      </c>
      <c r="F51" s="1173"/>
      <c r="G51" s="1173"/>
      <c r="H51" s="1174"/>
      <c r="I51" s="86">
        <v>24999</v>
      </c>
      <c r="J51" s="87">
        <v>25189</v>
      </c>
      <c r="K51" s="87">
        <v>25448</v>
      </c>
      <c r="L51" s="87">
        <v>26690</v>
      </c>
      <c r="M51" s="88">
        <v>29015</v>
      </c>
    </row>
    <row r="52" spans="2:13" ht="27.75" customHeight="1" thickBot="1">
      <c r="B52" s="1175" t="s">
        <v>37</v>
      </c>
      <c r="C52" s="1176"/>
      <c r="D52" s="90"/>
      <c r="E52" s="1177" t="s">
        <v>38</v>
      </c>
      <c r="F52" s="1177"/>
      <c r="G52" s="1177"/>
      <c r="H52" s="1178"/>
      <c r="I52" s="91">
        <v>13176</v>
      </c>
      <c r="J52" s="92">
        <v>11786</v>
      </c>
      <c r="K52" s="92">
        <v>11437</v>
      </c>
      <c r="L52" s="92">
        <v>9710</v>
      </c>
      <c r="M52" s="93">
        <v>7833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527</v>
      </c>
      <c r="G2" s="111"/>
      <c r="H2" s="112"/>
    </row>
    <row r="3" spans="1:8">
      <c r="A3" s="108" t="s">
        <v>520</v>
      </c>
      <c r="B3" s="113"/>
      <c r="C3" s="114"/>
      <c r="D3" s="115">
        <v>114903</v>
      </c>
      <c r="E3" s="116"/>
      <c r="F3" s="117">
        <v>79008</v>
      </c>
      <c r="G3" s="118"/>
      <c r="H3" s="119"/>
    </row>
    <row r="4" spans="1:8">
      <c r="A4" s="120"/>
      <c r="B4" s="121"/>
      <c r="C4" s="122"/>
      <c r="D4" s="123">
        <v>58822</v>
      </c>
      <c r="E4" s="124"/>
      <c r="F4" s="125">
        <v>46014</v>
      </c>
      <c r="G4" s="126"/>
      <c r="H4" s="127"/>
    </row>
    <row r="5" spans="1:8">
      <c r="A5" s="108" t="s">
        <v>522</v>
      </c>
      <c r="B5" s="113"/>
      <c r="C5" s="114"/>
      <c r="D5" s="115">
        <v>97803</v>
      </c>
      <c r="E5" s="116"/>
      <c r="F5" s="117">
        <v>86381</v>
      </c>
      <c r="G5" s="118"/>
      <c r="H5" s="119"/>
    </row>
    <row r="6" spans="1:8">
      <c r="A6" s="120"/>
      <c r="B6" s="121"/>
      <c r="C6" s="122"/>
      <c r="D6" s="123">
        <v>45247</v>
      </c>
      <c r="E6" s="124"/>
      <c r="F6" s="125">
        <v>41242</v>
      </c>
      <c r="G6" s="126"/>
      <c r="H6" s="127"/>
    </row>
    <row r="7" spans="1:8">
      <c r="A7" s="108" t="s">
        <v>523</v>
      </c>
      <c r="B7" s="113"/>
      <c r="C7" s="114"/>
      <c r="D7" s="115">
        <v>78814</v>
      </c>
      <c r="E7" s="116"/>
      <c r="F7" s="117">
        <v>49094</v>
      </c>
      <c r="G7" s="118"/>
      <c r="H7" s="119"/>
    </row>
    <row r="8" spans="1:8">
      <c r="A8" s="120"/>
      <c r="B8" s="121"/>
      <c r="C8" s="122"/>
      <c r="D8" s="123">
        <v>39189</v>
      </c>
      <c r="E8" s="124"/>
      <c r="F8" s="125">
        <v>27415</v>
      </c>
      <c r="G8" s="126"/>
      <c r="H8" s="127"/>
    </row>
    <row r="9" spans="1:8">
      <c r="A9" s="108" t="s">
        <v>524</v>
      </c>
      <c r="B9" s="113"/>
      <c r="C9" s="114"/>
      <c r="D9" s="115">
        <v>104191</v>
      </c>
      <c r="E9" s="116"/>
      <c r="F9" s="117">
        <v>60245</v>
      </c>
      <c r="G9" s="118"/>
      <c r="H9" s="119"/>
    </row>
    <row r="10" spans="1:8">
      <c r="A10" s="120"/>
      <c r="B10" s="121"/>
      <c r="C10" s="122"/>
      <c r="D10" s="123">
        <v>57023</v>
      </c>
      <c r="E10" s="124"/>
      <c r="F10" s="125">
        <v>33678</v>
      </c>
      <c r="G10" s="126"/>
      <c r="H10" s="127"/>
    </row>
    <row r="11" spans="1:8">
      <c r="A11" s="108" t="s">
        <v>525</v>
      </c>
      <c r="B11" s="113"/>
      <c r="C11" s="114"/>
      <c r="D11" s="115">
        <v>117377</v>
      </c>
      <c r="E11" s="116"/>
      <c r="F11" s="117">
        <v>68386</v>
      </c>
      <c r="G11" s="118"/>
      <c r="H11" s="119"/>
    </row>
    <row r="12" spans="1:8">
      <c r="A12" s="120"/>
      <c r="B12" s="121"/>
      <c r="C12" s="128"/>
      <c r="D12" s="123">
        <v>34906</v>
      </c>
      <c r="E12" s="124"/>
      <c r="F12" s="125">
        <v>35121</v>
      </c>
      <c r="G12" s="126"/>
      <c r="H12" s="127"/>
    </row>
    <row r="13" spans="1:8">
      <c r="A13" s="108"/>
      <c r="B13" s="113"/>
      <c r="C13" s="129"/>
      <c r="D13" s="130">
        <v>102618</v>
      </c>
      <c r="E13" s="131"/>
      <c r="F13" s="132">
        <v>68623</v>
      </c>
      <c r="G13" s="133"/>
      <c r="H13" s="119"/>
    </row>
    <row r="14" spans="1:8">
      <c r="A14" s="120"/>
      <c r="B14" s="121"/>
      <c r="C14" s="122"/>
      <c r="D14" s="123">
        <v>47037</v>
      </c>
      <c r="E14" s="124"/>
      <c r="F14" s="125">
        <v>36694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4.4400000000000004</v>
      </c>
      <c r="C19" s="134">
        <f>ROUND(VALUE(SUBSTITUTE(実質収支比率等に係る経年分析!G$48,"▲","-")),2)</f>
        <v>9.2200000000000006</v>
      </c>
      <c r="D19" s="134">
        <f>ROUND(VALUE(SUBSTITUTE(実質収支比率等に係る経年分析!H$48,"▲","-")),2)</f>
        <v>7.01</v>
      </c>
      <c r="E19" s="134">
        <f>ROUND(VALUE(SUBSTITUTE(実質収支比率等に係る経年分析!I$48,"▲","-")),2)</f>
        <v>3.68</v>
      </c>
      <c r="F19" s="134">
        <f>ROUND(VALUE(SUBSTITUTE(実質収支比率等に係る経年分析!J$48,"▲","-")),2)</f>
        <v>3.47</v>
      </c>
    </row>
    <row r="20" spans="1:11">
      <c r="A20" s="134" t="s">
        <v>43</v>
      </c>
      <c r="B20" s="134">
        <f>ROUND(VALUE(SUBSTITUTE(実質収支比率等に係る経年分析!F$47,"▲","-")),2)</f>
        <v>12.72</v>
      </c>
      <c r="C20" s="134">
        <f>ROUND(VALUE(SUBSTITUTE(実質収支比率等に係る経年分析!G$47,"▲","-")),2)</f>
        <v>12.48</v>
      </c>
      <c r="D20" s="134">
        <f>ROUND(VALUE(SUBSTITUTE(実質収支比率等に係る経年分析!H$47,"▲","-")),2)</f>
        <v>12.59</v>
      </c>
      <c r="E20" s="134">
        <f>ROUND(VALUE(SUBSTITUTE(実質収支比率等に係る経年分析!I$47,"▲","-")),2)</f>
        <v>14.17</v>
      </c>
      <c r="F20" s="134">
        <f>ROUND(VALUE(SUBSTITUTE(実質収支比率等に係る経年分析!J$47,"▲","-")),2)</f>
        <v>15.75</v>
      </c>
    </row>
    <row r="21" spans="1:11">
      <c r="A21" s="134" t="s">
        <v>44</v>
      </c>
      <c r="B21" s="134">
        <f>IF(ISNUMBER(VALUE(SUBSTITUTE(実質収支比率等に係る経年分析!F$49,"▲","-"))),ROUND(VALUE(SUBSTITUTE(実質収支比率等に係る経年分析!F$49,"▲","-")),2),NA())</f>
        <v>1.23</v>
      </c>
      <c r="C21" s="134">
        <f>IF(ISNUMBER(VALUE(SUBSTITUTE(実質収支比率等に係る経年分析!G$49,"▲","-"))),ROUND(VALUE(SUBSTITUTE(実質収支比率等に係る経年分析!G$49,"▲","-")),2),NA())</f>
        <v>5.35</v>
      </c>
      <c r="D21" s="134">
        <f>IF(ISNUMBER(VALUE(SUBSTITUTE(実質収支比率等に係る経年分析!H$49,"▲","-"))),ROUND(VALUE(SUBSTITUTE(実質収支比率等に係る経年分析!H$49,"▲","-")),2),NA())</f>
        <v>-1.22</v>
      </c>
      <c r="E21" s="134">
        <f>IF(ISNUMBER(VALUE(SUBSTITUTE(実質収支比率等に係る経年分析!I$49,"▲","-"))),ROUND(VALUE(SUBSTITUTE(実質収支比率等に係る経年分析!I$49,"▲","-")),2),NA())</f>
        <v>-1.6</v>
      </c>
      <c r="F21" s="134">
        <f>IF(ISNUMBER(VALUE(SUBSTITUTE(実質収支比率等に係る経年分析!J$49,"▲","-"))),ROUND(VALUE(SUBSTITUTE(実質収支比率等に係る経年分析!J$49,"▲","-")),2),NA())</f>
        <v>1.44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診療所事業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牧場事業特別会計</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2.25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1.1599999999999999</v>
      </c>
    </row>
    <row r="33" spans="1:16">
      <c r="A33" s="135" t="str">
        <f>IF(連結実質赤字比率に係る赤字・黒字の構成分析!C$37="",NA(),連結実質赤字比率に係る赤字・黒字の構成分析!C$37)</f>
        <v>国民健康保険事業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1.36</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3.58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0.83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1.1399999999999999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4.4400000000000004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9.2200000000000006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3.47</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36.950000000000003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37.56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41.02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34.99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30.09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2106</v>
      </c>
      <c r="E42" s="136"/>
      <c r="F42" s="136"/>
      <c r="G42" s="136">
        <f>'実質公債費比率（分子）の構造'!L$52</f>
        <v>2102</v>
      </c>
      <c r="H42" s="136"/>
      <c r="I42" s="136"/>
      <c r="J42" s="136">
        <f>'実質公債費比率（分子）の構造'!M$52</f>
        <v>2117</v>
      </c>
      <c r="K42" s="136"/>
      <c r="L42" s="136"/>
      <c r="M42" s="136">
        <f>'実質公債費比率（分子）の構造'!N$52</f>
        <v>2166</v>
      </c>
      <c r="N42" s="136"/>
      <c r="O42" s="136"/>
      <c r="P42" s="136">
        <f>'実質公債費比率（分子）の構造'!O$52</f>
        <v>2132</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269</v>
      </c>
      <c r="C44" s="136"/>
      <c r="D44" s="136"/>
      <c r="E44" s="136">
        <f>'実質公債費比率（分子）の構造'!L$50</f>
        <v>244</v>
      </c>
      <c r="F44" s="136"/>
      <c r="G44" s="136"/>
      <c r="H44" s="136">
        <f>'実質公債費比率（分子）の構造'!M$50</f>
        <v>227</v>
      </c>
      <c r="I44" s="136"/>
      <c r="J44" s="136"/>
      <c r="K44" s="136">
        <f>'実質公債費比率（分子）の構造'!N$50</f>
        <v>203</v>
      </c>
      <c r="L44" s="136"/>
      <c r="M44" s="136"/>
      <c r="N44" s="136">
        <f>'実質公債費比率（分子）の構造'!O$50</f>
        <v>200</v>
      </c>
      <c r="O44" s="136"/>
      <c r="P44" s="136"/>
    </row>
    <row r="45" spans="1:16">
      <c r="A45" s="136" t="s">
        <v>54</v>
      </c>
      <c r="B45" s="136">
        <f>'実質公債費比率（分子）の構造'!K$49</f>
        <v>426</v>
      </c>
      <c r="C45" s="136"/>
      <c r="D45" s="136"/>
      <c r="E45" s="136">
        <f>'実質公債費比率（分子）の構造'!L$49</f>
        <v>429</v>
      </c>
      <c r="F45" s="136"/>
      <c r="G45" s="136"/>
      <c r="H45" s="136">
        <f>'実質公債費比率（分子）の構造'!M$49</f>
        <v>385</v>
      </c>
      <c r="I45" s="136"/>
      <c r="J45" s="136"/>
      <c r="K45" s="136">
        <f>'実質公債費比率（分子）の構造'!N$49</f>
        <v>350</v>
      </c>
      <c r="L45" s="136"/>
      <c r="M45" s="136"/>
      <c r="N45" s="136">
        <f>'実質公債費比率（分子）の構造'!O$49</f>
        <v>143</v>
      </c>
      <c r="O45" s="136"/>
      <c r="P45" s="136"/>
    </row>
    <row r="46" spans="1:16">
      <c r="A46" s="136" t="s">
        <v>55</v>
      </c>
      <c r="B46" s="136">
        <f>'実質公債費比率（分子）の構造'!K$48</f>
        <v>993</v>
      </c>
      <c r="C46" s="136"/>
      <c r="D46" s="136"/>
      <c r="E46" s="136">
        <f>'実質公債費比率（分子）の構造'!L$48</f>
        <v>966</v>
      </c>
      <c r="F46" s="136"/>
      <c r="G46" s="136"/>
      <c r="H46" s="136">
        <f>'実質公債費比率（分子）の構造'!M$48</f>
        <v>946</v>
      </c>
      <c r="I46" s="136"/>
      <c r="J46" s="136"/>
      <c r="K46" s="136">
        <f>'実質公債費比率（分子）の構造'!N$48</f>
        <v>971</v>
      </c>
      <c r="L46" s="136"/>
      <c r="M46" s="136"/>
      <c r="N46" s="136">
        <f>'実質公債費比率（分子）の構造'!O$48</f>
        <v>963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2569</v>
      </c>
      <c r="C49" s="136"/>
      <c r="D49" s="136"/>
      <c r="E49" s="136">
        <f>'実質公債費比率（分子）の構造'!L$45</f>
        <v>2391</v>
      </c>
      <c r="F49" s="136"/>
      <c r="G49" s="136"/>
      <c r="H49" s="136">
        <f>'実質公債費比率（分子）の構造'!M$45</f>
        <v>2360</v>
      </c>
      <c r="I49" s="136"/>
      <c r="J49" s="136"/>
      <c r="K49" s="136">
        <f>'実質公債費比率（分子）の構造'!N$45</f>
        <v>2300</v>
      </c>
      <c r="L49" s="136"/>
      <c r="M49" s="136"/>
      <c r="N49" s="136">
        <f>'実質公債費比率（分子）の構造'!O$45</f>
        <v>2468</v>
      </c>
      <c r="O49" s="136"/>
      <c r="P49" s="136"/>
    </row>
    <row r="50" spans="1:16">
      <c r="A50" s="136" t="s">
        <v>59</v>
      </c>
      <c r="B50" s="136" t="e">
        <f>NA()</f>
        <v>#N/A</v>
      </c>
      <c r="C50" s="136">
        <f>IF(ISNUMBER('実質公債費比率（分子）の構造'!K$53),'実質公債費比率（分子）の構造'!K$53,NA())</f>
        <v>2151</v>
      </c>
      <c r="D50" s="136" t="e">
        <f>NA()</f>
        <v>#N/A</v>
      </c>
      <c r="E50" s="136" t="e">
        <f>NA()</f>
        <v>#N/A</v>
      </c>
      <c r="F50" s="136">
        <f>IF(ISNUMBER('実質公債費比率（分子）の構造'!L$53),'実質公債費比率（分子）の構造'!L$53,NA())</f>
        <v>1928</v>
      </c>
      <c r="G50" s="136" t="e">
        <f>NA()</f>
        <v>#N/A</v>
      </c>
      <c r="H50" s="136" t="e">
        <f>NA()</f>
        <v>#N/A</v>
      </c>
      <c r="I50" s="136">
        <f>IF(ISNUMBER('実質公債費比率（分子）の構造'!M$53),'実質公債費比率（分子）の構造'!M$53,NA())</f>
        <v>1801</v>
      </c>
      <c r="J50" s="136" t="e">
        <f>NA()</f>
        <v>#N/A</v>
      </c>
      <c r="K50" s="136" t="e">
        <f>NA()</f>
        <v>#N/A</v>
      </c>
      <c r="L50" s="136">
        <f>IF(ISNUMBER('実質公債費比率（分子）の構造'!N$53),'実質公債費比率（分子）の構造'!N$53,NA())</f>
        <v>1658</v>
      </c>
      <c r="M50" s="136" t="e">
        <f>NA()</f>
        <v>#N/A</v>
      </c>
      <c r="N50" s="136" t="e">
        <f>NA()</f>
        <v>#N/A</v>
      </c>
      <c r="O50" s="136">
        <f>IF(ISNUMBER('実質公債費比率（分子）の構造'!O$53),'実質公債費比率（分子）の構造'!O$53,NA())</f>
        <v>1642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24999</v>
      </c>
      <c r="E56" s="135"/>
      <c r="F56" s="135"/>
      <c r="G56" s="135">
        <f>'将来負担比率（分子）の構造'!J$51</f>
        <v>25189</v>
      </c>
      <c r="H56" s="135"/>
      <c r="I56" s="135"/>
      <c r="J56" s="135">
        <f>'将来負担比率（分子）の構造'!K$51</f>
        <v>25448</v>
      </c>
      <c r="K56" s="135"/>
      <c r="L56" s="135"/>
      <c r="M56" s="135">
        <f>'将来負担比率（分子）の構造'!L$51</f>
        <v>26690</v>
      </c>
      <c r="N56" s="135"/>
      <c r="O56" s="135"/>
      <c r="P56" s="135">
        <f>'将来負担比率（分子）の構造'!M$51</f>
        <v>29015</v>
      </c>
    </row>
    <row r="57" spans="1:16">
      <c r="A57" s="135" t="s">
        <v>35</v>
      </c>
      <c r="B57" s="135"/>
      <c r="C57" s="135"/>
      <c r="D57" s="135">
        <f>'将来負担比率（分子）の構造'!I$50</f>
        <v>513</v>
      </c>
      <c r="E57" s="135"/>
      <c r="F57" s="135"/>
      <c r="G57" s="135">
        <f>'将来負担比率（分子）の構造'!J$50</f>
        <v>440</v>
      </c>
      <c r="H57" s="135"/>
      <c r="I57" s="135"/>
      <c r="J57" s="135">
        <f>'将来負担比率（分子）の構造'!K$50</f>
        <v>423</v>
      </c>
      <c r="K57" s="135"/>
      <c r="L57" s="135"/>
      <c r="M57" s="135">
        <f>'将来負担比率（分子）の構造'!L$50</f>
        <v>377</v>
      </c>
      <c r="N57" s="135"/>
      <c r="O57" s="135"/>
      <c r="P57" s="135">
        <f>'将来負担比率（分子）の構造'!M$50</f>
        <v>334</v>
      </c>
    </row>
    <row r="58" spans="1:16">
      <c r="A58" s="135" t="s">
        <v>34</v>
      </c>
      <c r="B58" s="135"/>
      <c r="C58" s="135"/>
      <c r="D58" s="135">
        <f>'将来負担比率（分子）の構造'!I$49</f>
        <v>4134</v>
      </c>
      <c r="E58" s="135"/>
      <c r="F58" s="135"/>
      <c r="G58" s="135">
        <f>'将来負担比率（分子）の構造'!J$49</f>
        <v>4397</v>
      </c>
      <c r="H58" s="135"/>
      <c r="I58" s="135"/>
      <c r="J58" s="135">
        <f>'将来負担比率（分子）の構造'!K$49</f>
        <v>4373</v>
      </c>
      <c r="K58" s="135"/>
      <c r="L58" s="135"/>
      <c r="M58" s="135">
        <f>'将来負担比率（分子）の構造'!L$49</f>
        <v>5036</v>
      </c>
      <c r="N58" s="135"/>
      <c r="O58" s="135"/>
      <c r="P58" s="135">
        <f>'将来負担比率（分子）の構造'!M$49</f>
        <v>4967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2783</v>
      </c>
      <c r="C62" s="135"/>
      <c r="D62" s="135"/>
      <c r="E62" s="135">
        <f>'将来負担比率（分子）の構造'!J$45</f>
        <v>2654</v>
      </c>
      <c r="F62" s="135"/>
      <c r="G62" s="135"/>
      <c r="H62" s="135">
        <f>'将来負担比率（分子）の構造'!K$45</f>
        <v>2365</v>
      </c>
      <c r="I62" s="135"/>
      <c r="J62" s="135"/>
      <c r="K62" s="135">
        <f>'将来負担比率（分子）の構造'!L$45</f>
        <v>1603</v>
      </c>
      <c r="L62" s="135"/>
      <c r="M62" s="135"/>
      <c r="N62" s="135">
        <f>'将来負担比率（分子）の構造'!M$45</f>
        <v>1313</v>
      </c>
      <c r="O62" s="135"/>
      <c r="P62" s="135"/>
    </row>
    <row r="63" spans="1:16">
      <c r="A63" s="135" t="s">
        <v>28</v>
      </c>
      <c r="B63" s="135">
        <f>'将来負担比率（分子）の構造'!I$44</f>
        <v>1570</v>
      </c>
      <c r="C63" s="135"/>
      <c r="D63" s="135"/>
      <c r="E63" s="135">
        <f>'将来負担比率（分子）の構造'!J$44</f>
        <v>1215</v>
      </c>
      <c r="F63" s="135"/>
      <c r="G63" s="135"/>
      <c r="H63" s="135">
        <f>'将来負担比率（分子）の構造'!K$44</f>
        <v>808</v>
      </c>
      <c r="I63" s="135"/>
      <c r="J63" s="135"/>
      <c r="K63" s="135">
        <f>'将来負担比率（分子）の構造'!L$44</f>
        <v>852</v>
      </c>
      <c r="L63" s="135"/>
      <c r="M63" s="135"/>
      <c r="N63" s="135">
        <f>'将来負担比率（分子）の構造'!M$44</f>
        <v>652</v>
      </c>
      <c r="O63" s="135"/>
      <c r="P63" s="135"/>
    </row>
    <row r="64" spans="1:16">
      <c r="A64" s="135" t="s">
        <v>27</v>
      </c>
      <c r="B64" s="135">
        <f>'将来負担比率（分子）の構造'!I$43</f>
        <v>13386</v>
      </c>
      <c r="C64" s="135"/>
      <c r="D64" s="135"/>
      <c r="E64" s="135">
        <f>'将来負担比率（分子）の構造'!J$43</f>
        <v>12771</v>
      </c>
      <c r="F64" s="135"/>
      <c r="G64" s="135"/>
      <c r="H64" s="135">
        <f>'将来負担比率（分子）の構造'!K$43</f>
        <v>12279</v>
      </c>
      <c r="I64" s="135"/>
      <c r="J64" s="135"/>
      <c r="K64" s="135">
        <f>'将来負担比率（分子）の構造'!L$43</f>
        <v>11648</v>
      </c>
      <c r="L64" s="135"/>
      <c r="M64" s="135"/>
      <c r="N64" s="135">
        <f>'将来負担比率（分子）の構造'!M$43</f>
        <v>11339</v>
      </c>
      <c r="O64" s="135"/>
      <c r="P64" s="135"/>
    </row>
    <row r="65" spans="1:16">
      <c r="A65" s="135" t="s">
        <v>26</v>
      </c>
      <c r="B65" s="135">
        <f>'将来負担比率（分子）の構造'!I$42</f>
        <v>1799</v>
      </c>
      <c r="C65" s="135"/>
      <c r="D65" s="135"/>
      <c r="E65" s="135">
        <f>'将来負担比率（分子）の構造'!J$42</f>
        <v>1476</v>
      </c>
      <c r="F65" s="135"/>
      <c r="G65" s="135"/>
      <c r="H65" s="135">
        <f>'将来負担比率（分子）の構造'!K$42</f>
        <v>1255</v>
      </c>
      <c r="I65" s="135"/>
      <c r="J65" s="135"/>
      <c r="K65" s="135">
        <f>'将来負担比率（分子）の構造'!L$42</f>
        <v>1089</v>
      </c>
      <c r="L65" s="135"/>
      <c r="M65" s="135"/>
      <c r="N65" s="135">
        <f>'将来負担比率（分子）の構造'!M$42</f>
        <v>955</v>
      </c>
      <c r="O65" s="135"/>
      <c r="P65" s="135"/>
    </row>
    <row r="66" spans="1:16">
      <c r="A66" s="135" t="s">
        <v>25</v>
      </c>
      <c r="B66" s="135">
        <f>'将来負担比率（分子）の構造'!I$41</f>
        <v>23284</v>
      </c>
      <c r="C66" s="135"/>
      <c r="D66" s="135"/>
      <c r="E66" s="135">
        <f>'将来負担比率（分子）の構造'!J$41</f>
        <v>23695</v>
      </c>
      <c r="F66" s="135"/>
      <c r="G66" s="135"/>
      <c r="H66" s="135">
        <f>'将来負担比率（分子）の構造'!K$41</f>
        <v>24974</v>
      </c>
      <c r="I66" s="135"/>
      <c r="J66" s="135"/>
      <c r="K66" s="135">
        <f>'将来負担比率（分子）の構造'!L$41</f>
        <v>26621</v>
      </c>
      <c r="L66" s="135"/>
      <c r="M66" s="135"/>
      <c r="N66" s="135">
        <f>'将来負担比率（分子）の構造'!M$41</f>
        <v>27890</v>
      </c>
      <c r="O66" s="135"/>
      <c r="P66" s="135"/>
    </row>
    <row r="67" spans="1:16">
      <c r="A67" s="135" t="s">
        <v>63</v>
      </c>
      <c r="B67" s="135" t="e">
        <f>NA()</f>
        <v>#N/A</v>
      </c>
      <c r="C67" s="135">
        <f>IF(ISNUMBER('将来負担比率（分子）の構造'!I$52), IF('将来負担比率（分子）の構造'!I$52 &lt; 0, 0, '将来負担比率（分子）の構造'!I$52), NA())</f>
        <v>13176</v>
      </c>
      <c r="D67" s="135" t="e">
        <f>NA()</f>
        <v>#N/A</v>
      </c>
      <c r="E67" s="135" t="e">
        <f>NA()</f>
        <v>#N/A</v>
      </c>
      <c r="F67" s="135">
        <f>IF(ISNUMBER('将来負担比率（分子）の構造'!J$52), IF('将来負担比率（分子）の構造'!J$52 &lt; 0, 0, '将来負担比率（分子）の構造'!J$52), NA())</f>
        <v>11786</v>
      </c>
      <c r="G67" s="135" t="e">
        <f>NA()</f>
        <v>#N/A</v>
      </c>
      <c r="H67" s="135" t="e">
        <f>NA()</f>
        <v>#N/A</v>
      </c>
      <c r="I67" s="135">
        <f>IF(ISNUMBER('将来負担比率（分子）の構造'!K$52), IF('将来負担比率（分子）の構造'!K$52 &lt; 0, 0, '将来負担比率（分子）の構造'!K$52), NA())</f>
        <v>11437</v>
      </c>
      <c r="J67" s="135" t="e">
        <f>NA()</f>
        <v>#N/A</v>
      </c>
      <c r="K67" s="135" t="e">
        <f>NA()</f>
        <v>#N/A</v>
      </c>
      <c r="L67" s="135">
        <f>IF(ISNUMBER('将来負担比率（分子）の構造'!L$52), IF('将来負担比率（分子）の構造'!L$52 &lt; 0, 0, '将来負担比率（分子）の構造'!L$52), NA())</f>
        <v>9710</v>
      </c>
      <c r="M67" s="135" t="e">
        <f>NA()</f>
        <v>#N/A</v>
      </c>
      <c r="N67" s="135" t="e">
        <f>NA()</f>
        <v>#N/A</v>
      </c>
      <c r="O67" s="135">
        <f>IF(ISNUMBER('将来負担比率（分子）の構造'!M$52), IF('将来負担比率（分子）の構造'!M$52 &lt; 0, 0, '将来負担比率（分子）の構造'!M$52), NA())</f>
        <v>7833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16" sqref="R16:Y1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7536138</v>
      </c>
      <c r="S5" s="637"/>
      <c r="T5" s="637"/>
      <c r="U5" s="637"/>
      <c r="V5" s="637"/>
      <c r="W5" s="637"/>
      <c r="X5" s="637"/>
      <c r="Y5" s="684"/>
      <c r="Z5" s="697">
        <v>32.700000000000003</v>
      </c>
      <c r="AA5" s="697"/>
      <c r="AB5" s="697"/>
      <c r="AC5" s="697"/>
      <c r="AD5" s="698">
        <v>7536138</v>
      </c>
      <c r="AE5" s="698"/>
      <c r="AF5" s="698"/>
      <c r="AG5" s="698"/>
      <c r="AH5" s="698"/>
      <c r="AI5" s="698"/>
      <c r="AJ5" s="698"/>
      <c r="AK5" s="698"/>
      <c r="AL5" s="685">
        <v>64.599999999999994</v>
      </c>
      <c r="AM5" s="654"/>
      <c r="AN5" s="654"/>
      <c r="AO5" s="686"/>
      <c r="AP5" s="673" t="s">
        <v>208</v>
      </c>
      <c r="AQ5" s="674"/>
      <c r="AR5" s="674"/>
      <c r="AS5" s="674"/>
      <c r="AT5" s="674"/>
      <c r="AU5" s="674"/>
      <c r="AV5" s="674"/>
      <c r="AW5" s="674"/>
      <c r="AX5" s="674"/>
      <c r="AY5" s="674"/>
      <c r="AZ5" s="674"/>
      <c r="BA5" s="674"/>
      <c r="BB5" s="674"/>
      <c r="BC5" s="674"/>
      <c r="BD5" s="674"/>
      <c r="BE5" s="674"/>
      <c r="BF5" s="675"/>
      <c r="BG5" s="586">
        <v>7494545</v>
      </c>
      <c r="BH5" s="587"/>
      <c r="BI5" s="587"/>
      <c r="BJ5" s="587"/>
      <c r="BK5" s="587"/>
      <c r="BL5" s="587"/>
      <c r="BM5" s="587"/>
      <c r="BN5" s="588"/>
      <c r="BO5" s="639">
        <v>99.4</v>
      </c>
      <c r="BP5" s="639"/>
      <c r="BQ5" s="639"/>
      <c r="BR5" s="639"/>
      <c r="BS5" s="640">
        <v>627443</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170965</v>
      </c>
      <c r="S6" s="587"/>
      <c r="T6" s="587"/>
      <c r="U6" s="587"/>
      <c r="V6" s="587"/>
      <c r="W6" s="587"/>
      <c r="X6" s="587"/>
      <c r="Y6" s="588"/>
      <c r="Z6" s="639">
        <v>0.7</v>
      </c>
      <c r="AA6" s="639"/>
      <c r="AB6" s="639"/>
      <c r="AC6" s="639"/>
      <c r="AD6" s="640">
        <v>170965</v>
      </c>
      <c r="AE6" s="640"/>
      <c r="AF6" s="640"/>
      <c r="AG6" s="640"/>
      <c r="AH6" s="640"/>
      <c r="AI6" s="640"/>
      <c r="AJ6" s="640"/>
      <c r="AK6" s="640"/>
      <c r="AL6" s="609">
        <v>1.5</v>
      </c>
      <c r="AM6" s="641"/>
      <c r="AN6" s="641"/>
      <c r="AO6" s="642"/>
      <c r="AP6" s="583" t="s">
        <v>213</v>
      </c>
      <c r="AQ6" s="584"/>
      <c r="AR6" s="584"/>
      <c r="AS6" s="584"/>
      <c r="AT6" s="584"/>
      <c r="AU6" s="584"/>
      <c r="AV6" s="584"/>
      <c r="AW6" s="584"/>
      <c r="AX6" s="584"/>
      <c r="AY6" s="584"/>
      <c r="AZ6" s="584"/>
      <c r="BA6" s="584"/>
      <c r="BB6" s="584"/>
      <c r="BC6" s="584"/>
      <c r="BD6" s="584"/>
      <c r="BE6" s="584"/>
      <c r="BF6" s="585"/>
      <c r="BG6" s="586">
        <v>7494545</v>
      </c>
      <c r="BH6" s="587"/>
      <c r="BI6" s="587"/>
      <c r="BJ6" s="587"/>
      <c r="BK6" s="587"/>
      <c r="BL6" s="587"/>
      <c r="BM6" s="587"/>
      <c r="BN6" s="588"/>
      <c r="BO6" s="639">
        <v>99.4</v>
      </c>
      <c r="BP6" s="639"/>
      <c r="BQ6" s="639"/>
      <c r="BR6" s="639"/>
      <c r="BS6" s="640">
        <v>627443</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226558</v>
      </c>
      <c r="CS6" s="587"/>
      <c r="CT6" s="587"/>
      <c r="CU6" s="587"/>
      <c r="CV6" s="587"/>
      <c r="CW6" s="587"/>
      <c r="CX6" s="587"/>
      <c r="CY6" s="588"/>
      <c r="CZ6" s="639">
        <v>1</v>
      </c>
      <c r="DA6" s="639"/>
      <c r="DB6" s="639"/>
      <c r="DC6" s="639"/>
      <c r="DD6" s="592" t="s">
        <v>215</v>
      </c>
      <c r="DE6" s="587"/>
      <c r="DF6" s="587"/>
      <c r="DG6" s="587"/>
      <c r="DH6" s="587"/>
      <c r="DI6" s="587"/>
      <c r="DJ6" s="587"/>
      <c r="DK6" s="587"/>
      <c r="DL6" s="587"/>
      <c r="DM6" s="587"/>
      <c r="DN6" s="587"/>
      <c r="DO6" s="587"/>
      <c r="DP6" s="588"/>
      <c r="DQ6" s="592">
        <v>226558</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17073</v>
      </c>
      <c r="S7" s="587"/>
      <c r="T7" s="587"/>
      <c r="U7" s="587"/>
      <c r="V7" s="587"/>
      <c r="W7" s="587"/>
      <c r="X7" s="587"/>
      <c r="Y7" s="588"/>
      <c r="Z7" s="639">
        <v>0.1</v>
      </c>
      <c r="AA7" s="639"/>
      <c r="AB7" s="639"/>
      <c r="AC7" s="639"/>
      <c r="AD7" s="640">
        <v>17073</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2617568</v>
      </c>
      <c r="BH7" s="587"/>
      <c r="BI7" s="587"/>
      <c r="BJ7" s="587"/>
      <c r="BK7" s="587"/>
      <c r="BL7" s="587"/>
      <c r="BM7" s="587"/>
      <c r="BN7" s="588"/>
      <c r="BO7" s="639">
        <v>34.700000000000003</v>
      </c>
      <c r="BP7" s="639"/>
      <c r="BQ7" s="639"/>
      <c r="BR7" s="639"/>
      <c r="BS7" s="640">
        <v>67566</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3090939</v>
      </c>
      <c r="CS7" s="587"/>
      <c r="CT7" s="587"/>
      <c r="CU7" s="587"/>
      <c r="CV7" s="587"/>
      <c r="CW7" s="587"/>
      <c r="CX7" s="587"/>
      <c r="CY7" s="588"/>
      <c r="CZ7" s="639">
        <v>13.9</v>
      </c>
      <c r="DA7" s="639"/>
      <c r="DB7" s="639"/>
      <c r="DC7" s="639"/>
      <c r="DD7" s="592">
        <v>321694</v>
      </c>
      <c r="DE7" s="587"/>
      <c r="DF7" s="587"/>
      <c r="DG7" s="587"/>
      <c r="DH7" s="587"/>
      <c r="DI7" s="587"/>
      <c r="DJ7" s="587"/>
      <c r="DK7" s="587"/>
      <c r="DL7" s="587"/>
      <c r="DM7" s="587"/>
      <c r="DN7" s="587"/>
      <c r="DO7" s="587"/>
      <c r="DP7" s="588"/>
      <c r="DQ7" s="592">
        <v>2223113</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28034</v>
      </c>
      <c r="S8" s="587"/>
      <c r="T8" s="587"/>
      <c r="U8" s="587"/>
      <c r="V8" s="587"/>
      <c r="W8" s="587"/>
      <c r="X8" s="587"/>
      <c r="Y8" s="588"/>
      <c r="Z8" s="639">
        <v>0.1</v>
      </c>
      <c r="AA8" s="639"/>
      <c r="AB8" s="639"/>
      <c r="AC8" s="639"/>
      <c r="AD8" s="640">
        <v>28034</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69466</v>
      </c>
      <c r="BH8" s="587"/>
      <c r="BI8" s="587"/>
      <c r="BJ8" s="587"/>
      <c r="BK8" s="587"/>
      <c r="BL8" s="587"/>
      <c r="BM8" s="587"/>
      <c r="BN8" s="588"/>
      <c r="BO8" s="639">
        <v>0.9</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5024023</v>
      </c>
      <c r="CS8" s="587"/>
      <c r="CT8" s="587"/>
      <c r="CU8" s="587"/>
      <c r="CV8" s="587"/>
      <c r="CW8" s="587"/>
      <c r="CX8" s="587"/>
      <c r="CY8" s="588"/>
      <c r="CZ8" s="639">
        <v>22.7</v>
      </c>
      <c r="DA8" s="639"/>
      <c r="DB8" s="639"/>
      <c r="DC8" s="639"/>
      <c r="DD8" s="592">
        <v>123119</v>
      </c>
      <c r="DE8" s="587"/>
      <c r="DF8" s="587"/>
      <c r="DG8" s="587"/>
      <c r="DH8" s="587"/>
      <c r="DI8" s="587"/>
      <c r="DJ8" s="587"/>
      <c r="DK8" s="587"/>
      <c r="DL8" s="587"/>
      <c r="DM8" s="587"/>
      <c r="DN8" s="587"/>
      <c r="DO8" s="587"/>
      <c r="DP8" s="588"/>
      <c r="DQ8" s="592">
        <v>2771671</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37987</v>
      </c>
      <c r="S9" s="587"/>
      <c r="T9" s="587"/>
      <c r="U9" s="587"/>
      <c r="V9" s="587"/>
      <c r="W9" s="587"/>
      <c r="X9" s="587"/>
      <c r="Y9" s="588"/>
      <c r="Z9" s="639">
        <v>0.2</v>
      </c>
      <c r="AA9" s="639"/>
      <c r="AB9" s="639"/>
      <c r="AC9" s="639"/>
      <c r="AD9" s="640">
        <v>37987</v>
      </c>
      <c r="AE9" s="640"/>
      <c r="AF9" s="640"/>
      <c r="AG9" s="640"/>
      <c r="AH9" s="640"/>
      <c r="AI9" s="640"/>
      <c r="AJ9" s="640"/>
      <c r="AK9" s="640"/>
      <c r="AL9" s="609">
        <v>0.3</v>
      </c>
      <c r="AM9" s="641"/>
      <c r="AN9" s="641"/>
      <c r="AO9" s="642"/>
      <c r="AP9" s="583" t="s">
        <v>223</v>
      </c>
      <c r="AQ9" s="584"/>
      <c r="AR9" s="584"/>
      <c r="AS9" s="584"/>
      <c r="AT9" s="584"/>
      <c r="AU9" s="584"/>
      <c r="AV9" s="584"/>
      <c r="AW9" s="584"/>
      <c r="AX9" s="584"/>
      <c r="AY9" s="584"/>
      <c r="AZ9" s="584"/>
      <c r="BA9" s="584"/>
      <c r="BB9" s="584"/>
      <c r="BC9" s="584"/>
      <c r="BD9" s="584"/>
      <c r="BE9" s="584"/>
      <c r="BF9" s="585"/>
      <c r="BG9" s="586">
        <v>2139744</v>
      </c>
      <c r="BH9" s="587"/>
      <c r="BI9" s="587"/>
      <c r="BJ9" s="587"/>
      <c r="BK9" s="587"/>
      <c r="BL9" s="587"/>
      <c r="BM9" s="587"/>
      <c r="BN9" s="588"/>
      <c r="BO9" s="639">
        <v>28.4</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1458284</v>
      </c>
      <c r="CS9" s="587"/>
      <c r="CT9" s="587"/>
      <c r="CU9" s="587"/>
      <c r="CV9" s="587"/>
      <c r="CW9" s="587"/>
      <c r="CX9" s="587"/>
      <c r="CY9" s="588"/>
      <c r="CZ9" s="639">
        <v>6.6</v>
      </c>
      <c r="DA9" s="639"/>
      <c r="DB9" s="639"/>
      <c r="DC9" s="639"/>
      <c r="DD9" s="592">
        <v>4139</v>
      </c>
      <c r="DE9" s="587"/>
      <c r="DF9" s="587"/>
      <c r="DG9" s="587"/>
      <c r="DH9" s="587"/>
      <c r="DI9" s="587"/>
      <c r="DJ9" s="587"/>
      <c r="DK9" s="587"/>
      <c r="DL9" s="587"/>
      <c r="DM9" s="587"/>
      <c r="DN9" s="587"/>
      <c r="DO9" s="587"/>
      <c r="DP9" s="588"/>
      <c r="DQ9" s="592">
        <v>1421713</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408576</v>
      </c>
      <c r="S10" s="587"/>
      <c r="T10" s="587"/>
      <c r="U10" s="587"/>
      <c r="V10" s="587"/>
      <c r="W10" s="587"/>
      <c r="X10" s="587"/>
      <c r="Y10" s="588"/>
      <c r="Z10" s="639">
        <v>1.8</v>
      </c>
      <c r="AA10" s="639"/>
      <c r="AB10" s="639"/>
      <c r="AC10" s="639"/>
      <c r="AD10" s="640">
        <v>408576</v>
      </c>
      <c r="AE10" s="640"/>
      <c r="AF10" s="640"/>
      <c r="AG10" s="640"/>
      <c r="AH10" s="640"/>
      <c r="AI10" s="640"/>
      <c r="AJ10" s="640"/>
      <c r="AK10" s="640"/>
      <c r="AL10" s="609">
        <v>3.5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143195</v>
      </c>
      <c r="BH10" s="587"/>
      <c r="BI10" s="587"/>
      <c r="BJ10" s="587"/>
      <c r="BK10" s="587"/>
      <c r="BL10" s="587"/>
      <c r="BM10" s="587"/>
      <c r="BN10" s="588"/>
      <c r="BO10" s="639">
        <v>1.9</v>
      </c>
      <c r="BP10" s="639"/>
      <c r="BQ10" s="639"/>
      <c r="BR10" s="639"/>
      <c r="BS10" s="592">
        <v>24011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110534</v>
      </c>
      <c r="CS10" s="587"/>
      <c r="CT10" s="587"/>
      <c r="CU10" s="587"/>
      <c r="CV10" s="587"/>
      <c r="CW10" s="587"/>
      <c r="CX10" s="587"/>
      <c r="CY10" s="588"/>
      <c r="CZ10" s="639">
        <v>0.5</v>
      </c>
      <c r="DA10" s="639"/>
      <c r="DB10" s="639"/>
      <c r="DC10" s="639"/>
      <c r="DD10" s="592">
        <v>1426</v>
      </c>
      <c r="DE10" s="587"/>
      <c r="DF10" s="587"/>
      <c r="DG10" s="587"/>
      <c r="DH10" s="587"/>
      <c r="DI10" s="587"/>
      <c r="DJ10" s="587"/>
      <c r="DK10" s="587"/>
      <c r="DL10" s="587"/>
      <c r="DM10" s="587"/>
      <c r="DN10" s="587"/>
      <c r="DO10" s="587"/>
      <c r="DP10" s="588"/>
      <c r="DQ10" s="592">
        <v>16640</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265163</v>
      </c>
      <c r="BH11" s="587"/>
      <c r="BI11" s="587"/>
      <c r="BJ11" s="587"/>
      <c r="BK11" s="587"/>
      <c r="BL11" s="587"/>
      <c r="BM11" s="587"/>
      <c r="BN11" s="588"/>
      <c r="BO11" s="639">
        <v>3.5</v>
      </c>
      <c r="BP11" s="639"/>
      <c r="BQ11" s="639"/>
      <c r="BR11" s="639"/>
      <c r="BS11" s="592">
        <v>43555</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1672904</v>
      </c>
      <c r="CS11" s="587"/>
      <c r="CT11" s="587"/>
      <c r="CU11" s="587"/>
      <c r="CV11" s="587"/>
      <c r="CW11" s="587"/>
      <c r="CX11" s="587"/>
      <c r="CY11" s="588"/>
      <c r="CZ11" s="639">
        <v>7.5</v>
      </c>
      <c r="DA11" s="639"/>
      <c r="DB11" s="639"/>
      <c r="DC11" s="639"/>
      <c r="DD11" s="592">
        <v>710283</v>
      </c>
      <c r="DE11" s="587"/>
      <c r="DF11" s="587"/>
      <c r="DG11" s="587"/>
      <c r="DH11" s="587"/>
      <c r="DI11" s="587"/>
      <c r="DJ11" s="587"/>
      <c r="DK11" s="587"/>
      <c r="DL11" s="587"/>
      <c r="DM11" s="587"/>
      <c r="DN11" s="587"/>
      <c r="DO11" s="587"/>
      <c r="DP11" s="588"/>
      <c r="DQ11" s="592">
        <v>833284</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4441004</v>
      </c>
      <c r="BH12" s="587"/>
      <c r="BI12" s="587"/>
      <c r="BJ12" s="587"/>
      <c r="BK12" s="587"/>
      <c r="BL12" s="587"/>
      <c r="BM12" s="587"/>
      <c r="BN12" s="588"/>
      <c r="BO12" s="639">
        <v>58.9</v>
      </c>
      <c r="BP12" s="639"/>
      <c r="BQ12" s="639"/>
      <c r="BR12" s="639"/>
      <c r="BS12" s="592">
        <v>559877</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775288</v>
      </c>
      <c r="CS12" s="587"/>
      <c r="CT12" s="587"/>
      <c r="CU12" s="587"/>
      <c r="CV12" s="587"/>
      <c r="CW12" s="587"/>
      <c r="CX12" s="587"/>
      <c r="CY12" s="588"/>
      <c r="CZ12" s="639">
        <v>3.5</v>
      </c>
      <c r="DA12" s="639"/>
      <c r="DB12" s="639"/>
      <c r="DC12" s="639"/>
      <c r="DD12" s="592">
        <v>28914</v>
      </c>
      <c r="DE12" s="587"/>
      <c r="DF12" s="587"/>
      <c r="DG12" s="587"/>
      <c r="DH12" s="587"/>
      <c r="DI12" s="587"/>
      <c r="DJ12" s="587"/>
      <c r="DK12" s="587"/>
      <c r="DL12" s="587"/>
      <c r="DM12" s="587"/>
      <c r="DN12" s="587"/>
      <c r="DO12" s="587"/>
      <c r="DP12" s="588"/>
      <c r="DQ12" s="592">
        <v>312287</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51782</v>
      </c>
      <c r="S13" s="587"/>
      <c r="T13" s="587"/>
      <c r="U13" s="587"/>
      <c r="V13" s="587"/>
      <c r="W13" s="587"/>
      <c r="X13" s="587"/>
      <c r="Y13" s="588"/>
      <c r="Z13" s="639">
        <v>0.2</v>
      </c>
      <c r="AA13" s="639"/>
      <c r="AB13" s="639"/>
      <c r="AC13" s="639"/>
      <c r="AD13" s="640">
        <v>51782</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4320707</v>
      </c>
      <c r="BH13" s="587"/>
      <c r="BI13" s="587"/>
      <c r="BJ13" s="587"/>
      <c r="BK13" s="587"/>
      <c r="BL13" s="587"/>
      <c r="BM13" s="587"/>
      <c r="BN13" s="588"/>
      <c r="BO13" s="639">
        <v>57.3</v>
      </c>
      <c r="BP13" s="639"/>
      <c r="BQ13" s="639"/>
      <c r="BR13" s="639"/>
      <c r="BS13" s="592">
        <v>559877</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4508592</v>
      </c>
      <c r="CS13" s="587"/>
      <c r="CT13" s="587"/>
      <c r="CU13" s="587"/>
      <c r="CV13" s="587"/>
      <c r="CW13" s="587"/>
      <c r="CX13" s="587"/>
      <c r="CY13" s="588"/>
      <c r="CZ13" s="639">
        <v>20.3</v>
      </c>
      <c r="DA13" s="639"/>
      <c r="DB13" s="639"/>
      <c r="DC13" s="639"/>
      <c r="DD13" s="592">
        <v>3077452</v>
      </c>
      <c r="DE13" s="587"/>
      <c r="DF13" s="587"/>
      <c r="DG13" s="587"/>
      <c r="DH13" s="587"/>
      <c r="DI13" s="587"/>
      <c r="DJ13" s="587"/>
      <c r="DK13" s="587"/>
      <c r="DL13" s="587"/>
      <c r="DM13" s="587"/>
      <c r="DN13" s="587"/>
      <c r="DO13" s="587"/>
      <c r="DP13" s="588"/>
      <c r="DQ13" s="592">
        <v>1817670</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95522</v>
      </c>
      <c r="BH14" s="587"/>
      <c r="BI14" s="587"/>
      <c r="BJ14" s="587"/>
      <c r="BK14" s="587"/>
      <c r="BL14" s="587"/>
      <c r="BM14" s="587"/>
      <c r="BN14" s="588"/>
      <c r="BO14" s="639">
        <v>1.3</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686917</v>
      </c>
      <c r="CS14" s="587"/>
      <c r="CT14" s="587"/>
      <c r="CU14" s="587"/>
      <c r="CV14" s="587"/>
      <c r="CW14" s="587"/>
      <c r="CX14" s="587"/>
      <c r="CY14" s="588"/>
      <c r="CZ14" s="639">
        <v>3.1</v>
      </c>
      <c r="DA14" s="639"/>
      <c r="DB14" s="639"/>
      <c r="DC14" s="639"/>
      <c r="DD14" s="592">
        <v>36908</v>
      </c>
      <c r="DE14" s="587"/>
      <c r="DF14" s="587"/>
      <c r="DG14" s="587"/>
      <c r="DH14" s="587"/>
      <c r="DI14" s="587"/>
      <c r="DJ14" s="587"/>
      <c r="DK14" s="587"/>
      <c r="DL14" s="587"/>
      <c r="DM14" s="587"/>
      <c r="DN14" s="587"/>
      <c r="DO14" s="587"/>
      <c r="DP14" s="588"/>
      <c r="DQ14" s="592">
        <v>665190</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21811</v>
      </c>
      <c r="S15" s="587"/>
      <c r="T15" s="587"/>
      <c r="U15" s="587"/>
      <c r="V15" s="587"/>
      <c r="W15" s="587"/>
      <c r="X15" s="587"/>
      <c r="Y15" s="588"/>
      <c r="Z15" s="639">
        <v>0.1</v>
      </c>
      <c r="AA15" s="639"/>
      <c r="AB15" s="639"/>
      <c r="AC15" s="639"/>
      <c r="AD15" s="640">
        <v>21811</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340451</v>
      </c>
      <c r="BH15" s="587"/>
      <c r="BI15" s="587"/>
      <c r="BJ15" s="587"/>
      <c r="BK15" s="587"/>
      <c r="BL15" s="587"/>
      <c r="BM15" s="587"/>
      <c r="BN15" s="588"/>
      <c r="BO15" s="639">
        <v>4.5</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2132047</v>
      </c>
      <c r="CS15" s="587"/>
      <c r="CT15" s="587"/>
      <c r="CU15" s="587"/>
      <c r="CV15" s="587"/>
      <c r="CW15" s="587"/>
      <c r="CX15" s="587"/>
      <c r="CY15" s="588"/>
      <c r="CZ15" s="639">
        <v>9.6</v>
      </c>
      <c r="DA15" s="639"/>
      <c r="DB15" s="639"/>
      <c r="DC15" s="639"/>
      <c r="DD15" s="592">
        <v>667690</v>
      </c>
      <c r="DE15" s="587"/>
      <c r="DF15" s="587"/>
      <c r="DG15" s="587"/>
      <c r="DH15" s="587"/>
      <c r="DI15" s="587"/>
      <c r="DJ15" s="587"/>
      <c r="DK15" s="587"/>
      <c r="DL15" s="587"/>
      <c r="DM15" s="587"/>
      <c r="DN15" s="587"/>
      <c r="DO15" s="587"/>
      <c r="DP15" s="588"/>
      <c r="DQ15" s="592">
        <v>1501908</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4184852</v>
      </c>
      <c r="S16" s="587"/>
      <c r="T16" s="587"/>
      <c r="U16" s="587"/>
      <c r="V16" s="587"/>
      <c r="W16" s="587"/>
      <c r="X16" s="587"/>
      <c r="Y16" s="588"/>
      <c r="Z16" s="639">
        <v>18.2</v>
      </c>
      <c r="AA16" s="639"/>
      <c r="AB16" s="639"/>
      <c r="AC16" s="639"/>
      <c r="AD16" s="640">
        <v>3357616</v>
      </c>
      <c r="AE16" s="640"/>
      <c r="AF16" s="640"/>
      <c r="AG16" s="640"/>
      <c r="AH16" s="640"/>
      <c r="AI16" s="640"/>
      <c r="AJ16" s="640"/>
      <c r="AK16" s="640"/>
      <c r="AL16" s="609">
        <v>28.8</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28092</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21744</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3357616</v>
      </c>
      <c r="S17" s="587"/>
      <c r="T17" s="587"/>
      <c r="U17" s="587"/>
      <c r="V17" s="587"/>
      <c r="W17" s="587"/>
      <c r="X17" s="587"/>
      <c r="Y17" s="588"/>
      <c r="Z17" s="639">
        <v>14.6</v>
      </c>
      <c r="AA17" s="639"/>
      <c r="AB17" s="639"/>
      <c r="AC17" s="639"/>
      <c r="AD17" s="640">
        <v>3357616</v>
      </c>
      <c r="AE17" s="640"/>
      <c r="AF17" s="640"/>
      <c r="AG17" s="640"/>
      <c r="AH17" s="640"/>
      <c r="AI17" s="640"/>
      <c r="AJ17" s="640"/>
      <c r="AK17" s="640"/>
      <c r="AL17" s="609">
        <v>28.8</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2461159</v>
      </c>
      <c r="CS17" s="587"/>
      <c r="CT17" s="587"/>
      <c r="CU17" s="587"/>
      <c r="CV17" s="587"/>
      <c r="CW17" s="587"/>
      <c r="CX17" s="587"/>
      <c r="CY17" s="588"/>
      <c r="CZ17" s="639">
        <v>11.1</v>
      </c>
      <c r="DA17" s="639"/>
      <c r="DB17" s="639"/>
      <c r="DC17" s="639"/>
      <c r="DD17" s="592" t="s">
        <v>112</v>
      </c>
      <c r="DE17" s="587"/>
      <c r="DF17" s="587"/>
      <c r="DG17" s="587"/>
      <c r="DH17" s="587"/>
      <c r="DI17" s="587"/>
      <c r="DJ17" s="587"/>
      <c r="DK17" s="587"/>
      <c r="DL17" s="587"/>
      <c r="DM17" s="587"/>
      <c r="DN17" s="587"/>
      <c r="DO17" s="587"/>
      <c r="DP17" s="588"/>
      <c r="DQ17" s="592">
        <v>2410705</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827236</v>
      </c>
      <c r="S18" s="587"/>
      <c r="T18" s="587"/>
      <c r="U18" s="587"/>
      <c r="V18" s="587"/>
      <c r="W18" s="587"/>
      <c r="X18" s="587"/>
      <c r="Y18" s="588"/>
      <c r="Z18" s="639">
        <v>3.6</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t="s">
        <v>112</v>
      </c>
      <c r="S19" s="587"/>
      <c r="T19" s="587"/>
      <c r="U19" s="587"/>
      <c r="V19" s="587"/>
      <c r="W19" s="587"/>
      <c r="X19" s="587"/>
      <c r="Y19" s="588"/>
      <c r="Z19" s="639" t="s">
        <v>112</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41593</v>
      </c>
      <c r="BH19" s="587"/>
      <c r="BI19" s="587"/>
      <c r="BJ19" s="587"/>
      <c r="BK19" s="587"/>
      <c r="BL19" s="587"/>
      <c r="BM19" s="587"/>
      <c r="BN19" s="588"/>
      <c r="BO19" s="639">
        <v>0.6</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12457218</v>
      </c>
      <c r="S20" s="587"/>
      <c r="T20" s="587"/>
      <c r="U20" s="587"/>
      <c r="V20" s="587"/>
      <c r="W20" s="587"/>
      <c r="X20" s="587"/>
      <c r="Y20" s="588"/>
      <c r="Z20" s="639">
        <v>54.1</v>
      </c>
      <c r="AA20" s="639"/>
      <c r="AB20" s="639"/>
      <c r="AC20" s="639"/>
      <c r="AD20" s="640">
        <v>11629982</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41593</v>
      </c>
      <c r="BH20" s="587"/>
      <c r="BI20" s="587"/>
      <c r="BJ20" s="587"/>
      <c r="BK20" s="587"/>
      <c r="BL20" s="587"/>
      <c r="BM20" s="587"/>
      <c r="BN20" s="588"/>
      <c r="BO20" s="639">
        <v>0.6</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22175337</v>
      </c>
      <c r="CS20" s="587"/>
      <c r="CT20" s="587"/>
      <c r="CU20" s="587"/>
      <c r="CV20" s="587"/>
      <c r="CW20" s="587"/>
      <c r="CX20" s="587"/>
      <c r="CY20" s="588"/>
      <c r="CZ20" s="639">
        <v>100</v>
      </c>
      <c r="DA20" s="639"/>
      <c r="DB20" s="639"/>
      <c r="DC20" s="639"/>
      <c r="DD20" s="592">
        <v>4971625</v>
      </c>
      <c r="DE20" s="587"/>
      <c r="DF20" s="587"/>
      <c r="DG20" s="587"/>
      <c r="DH20" s="587"/>
      <c r="DI20" s="587"/>
      <c r="DJ20" s="587"/>
      <c r="DK20" s="587"/>
      <c r="DL20" s="587"/>
      <c r="DM20" s="587"/>
      <c r="DN20" s="587"/>
      <c r="DO20" s="587"/>
      <c r="DP20" s="588"/>
      <c r="DQ20" s="592">
        <v>14222483</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5068</v>
      </c>
      <c r="S21" s="587"/>
      <c r="T21" s="587"/>
      <c r="U21" s="587"/>
      <c r="V21" s="587"/>
      <c r="W21" s="587"/>
      <c r="X21" s="587"/>
      <c r="Y21" s="588"/>
      <c r="Z21" s="639">
        <v>0</v>
      </c>
      <c r="AA21" s="639"/>
      <c r="AB21" s="639"/>
      <c r="AC21" s="639"/>
      <c r="AD21" s="640">
        <v>5068</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41593</v>
      </c>
      <c r="BH21" s="587"/>
      <c r="BI21" s="587"/>
      <c r="BJ21" s="587"/>
      <c r="BK21" s="587"/>
      <c r="BL21" s="587"/>
      <c r="BM21" s="587"/>
      <c r="BN21" s="588"/>
      <c r="BO21" s="639">
        <v>0.6</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203163</v>
      </c>
      <c r="S22" s="587"/>
      <c r="T22" s="587"/>
      <c r="U22" s="587"/>
      <c r="V22" s="587"/>
      <c r="W22" s="587"/>
      <c r="X22" s="587"/>
      <c r="Y22" s="588"/>
      <c r="Z22" s="639">
        <v>0.9</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317726</v>
      </c>
      <c r="S23" s="587"/>
      <c r="T23" s="587"/>
      <c r="U23" s="587"/>
      <c r="V23" s="587"/>
      <c r="W23" s="587"/>
      <c r="X23" s="587"/>
      <c r="Y23" s="588"/>
      <c r="Z23" s="639">
        <v>1.4</v>
      </c>
      <c r="AA23" s="639"/>
      <c r="AB23" s="639"/>
      <c r="AC23" s="639"/>
      <c r="AD23" s="640">
        <v>17373</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32232</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7703291</v>
      </c>
      <c r="CS24" s="637"/>
      <c r="CT24" s="637"/>
      <c r="CU24" s="637"/>
      <c r="CV24" s="637"/>
      <c r="CW24" s="637"/>
      <c r="CX24" s="637"/>
      <c r="CY24" s="684"/>
      <c r="CZ24" s="688">
        <v>34.700000000000003</v>
      </c>
      <c r="DA24" s="689"/>
      <c r="DB24" s="689"/>
      <c r="DC24" s="690"/>
      <c r="DD24" s="683">
        <v>5660857</v>
      </c>
      <c r="DE24" s="637"/>
      <c r="DF24" s="637"/>
      <c r="DG24" s="637"/>
      <c r="DH24" s="637"/>
      <c r="DI24" s="637"/>
      <c r="DJ24" s="637"/>
      <c r="DK24" s="684"/>
      <c r="DL24" s="683">
        <v>5584632</v>
      </c>
      <c r="DM24" s="637"/>
      <c r="DN24" s="637"/>
      <c r="DO24" s="637"/>
      <c r="DP24" s="637"/>
      <c r="DQ24" s="637"/>
      <c r="DR24" s="637"/>
      <c r="DS24" s="637"/>
      <c r="DT24" s="637"/>
      <c r="DU24" s="637"/>
      <c r="DV24" s="684"/>
      <c r="DW24" s="685">
        <v>43.8</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2959341</v>
      </c>
      <c r="S25" s="587"/>
      <c r="T25" s="587"/>
      <c r="U25" s="587"/>
      <c r="V25" s="587"/>
      <c r="W25" s="587"/>
      <c r="X25" s="587"/>
      <c r="Y25" s="588"/>
      <c r="Z25" s="639">
        <v>12.8</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2686881</v>
      </c>
      <c r="CS25" s="605"/>
      <c r="CT25" s="605"/>
      <c r="CU25" s="605"/>
      <c r="CV25" s="605"/>
      <c r="CW25" s="605"/>
      <c r="CX25" s="605"/>
      <c r="CY25" s="606"/>
      <c r="CZ25" s="589">
        <v>12.1</v>
      </c>
      <c r="DA25" s="607"/>
      <c r="DB25" s="607"/>
      <c r="DC25" s="608"/>
      <c r="DD25" s="592">
        <v>2333532</v>
      </c>
      <c r="DE25" s="605"/>
      <c r="DF25" s="605"/>
      <c r="DG25" s="605"/>
      <c r="DH25" s="605"/>
      <c r="DI25" s="605"/>
      <c r="DJ25" s="605"/>
      <c r="DK25" s="606"/>
      <c r="DL25" s="592">
        <v>2260574</v>
      </c>
      <c r="DM25" s="605"/>
      <c r="DN25" s="605"/>
      <c r="DO25" s="605"/>
      <c r="DP25" s="605"/>
      <c r="DQ25" s="605"/>
      <c r="DR25" s="605"/>
      <c r="DS25" s="605"/>
      <c r="DT25" s="605"/>
      <c r="DU25" s="605"/>
      <c r="DV25" s="606"/>
      <c r="DW25" s="609">
        <v>17.7</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1741761</v>
      </c>
      <c r="CS26" s="587"/>
      <c r="CT26" s="587"/>
      <c r="CU26" s="587"/>
      <c r="CV26" s="587"/>
      <c r="CW26" s="587"/>
      <c r="CX26" s="587"/>
      <c r="CY26" s="588"/>
      <c r="CZ26" s="589">
        <v>7.9</v>
      </c>
      <c r="DA26" s="607"/>
      <c r="DB26" s="607"/>
      <c r="DC26" s="608"/>
      <c r="DD26" s="592">
        <v>1399187</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1359324</v>
      </c>
      <c r="S27" s="587"/>
      <c r="T27" s="587"/>
      <c r="U27" s="587"/>
      <c r="V27" s="587"/>
      <c r="W27" s="587"/>
      <c r="X27" s="587"/>
      <c r="Y27" s="588"/>
      <c r="Z27" s="639">
        <v>5.9</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7536138</v>
      </c>
      <c r="BH27" s="587"/>
      <c r="BI27" s="587"/>
      <c r="BJ27" s="587"/>
      <c r="BK27" s="587"/>
      <c r="BL27" s="587"/>
      <c r="BM27" s="587"/>
      <c r="BN27" s="588"/>
      <c r="BO27" s="639">
        <v>100</v>
      </c>
      <c r="BP27" s="639"/>
      <c r="BQ27" s="639"/>
      <c r="BR27" s="639"/>
      <c r="BS27" s="592">
        <v>627443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2555251</v>
      </c>
      <c r="CS27" s="605"/>
      <c r="CT27" s="605"/>
      <c r="CU27" s="605"/>
      <c r="CV27" s="605"/>
      <c r="CW27" s="605"/>
      <c r="CX27" s="605"/>
      <c r="CY27" s="606"/>
      <c r="CZ27" s="589">
        <v>11.5</v>
      </c>
      <c r="DA27" s="607"/>
      <c r="DB27" s="607"/>
      <c r="DC27" s="608"/>
      <c r="DD27" s="592">
        <v>916620</v>
      </c>
      <c r="DE27" s="605"/>
      <c r="DF27" s="605"/>
      <c r="DG27" s="605"/>
      <c r="DH27" s="605"/>
      <c r="DI27" s="605"/>
      <c r="DJ27" s="605"/>
      <c r="DK27" s="606"/>
      <c r="DL27" s="592">
        <v>913353</v>
      </c>
      <c r="DM27" s="605"/>
      <c r="DN27" s="605"/>
      <c r="DO27" s="605"/>
      <c r="DP27" s="605"/>
      <c r="DQ27" s="605"/>
      <c r="DR27" s="605"/>
      <c r="DS27" s="605"/>
      <c r="DT27" s="605"/>
      <c r="DU27" s="605"/>
      <c r="DV27" s="606"/>
      <c r="DW27" s="609">
        <v>7.2</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166349</v>
      </c>
      <c r="S28" s="587"/>
      <c r="T28" s="587"/>
      <c r="U28" s="587"/>
      <c r="V28" s="587"/>
      <c r="W28" s="587"/>
      <c r="X28" s="587"/>
      <c r="Y28" s="588"/>
      <c r="Z28" s="639">
        <v>0.7</v>
      </c>
      <c r="AA28" s="639"/>
      <c r="AB28" s="639"/>
      <c r="AC28" s="639"/>
      <c r="AD28" s="640">
        <v>6249</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2461159</v>
      </c>
      <c r="CS28" s="587"/>
      <c r="CT28" s="587"/>
      <c r="CU28" s="587"/>
      <c r="CV28" s="587"/>
      <c r="CW28" s="587"/>
      <c r="CX28" s="587"/>
      <c r="CY28" s="588"/>
      <c r="CZ28" s="589">
        <v>11.1</v>
      </c>
      <c r="DA28" s="607"/>
      <c r="DB28" s="607"/>
      <c r="DC28" s="608"/>
      <c r="DD28" s="592">
        <v>2410705</v>
      </c>
      <c r="DE28" s="587"/>
      <c r="DF28" s="587"/>
      <c r="DG28" s="587"/>
      <c r="DH28" s="587"/>
      <c r="DI28" s="587"/>
      <c r="DJ28" s="587"/>
      <c r="DK28" s="588"/>
      <c r="DL28" s="592">
        <v>2410705</v>
      </c>
      <c r="DM28" s="587"/>
      <c r="DN28" s="587"/>
      <c r="DO28" s="587"/>
      <c r="DP28" s="587"/>
      <c r="DQ28" s="587"/>
      <c r="DR28" s="587"/>
      <c r="DS28" s="587"/>
      <c r="DT28" s="587"/>
      <c r="DU28" s="587"/>
      <c r="DV28" s="588"/>
      <c r="DW28" s="609">
        <v>18.899999999999999</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36696</v>
      </c>
      <c r="S29" s="587"/>
      <c r="T29" s="587"/>
      <c r="U29" s="587"/>
      <c r="V29" s="587"/>
      <c r="W29" s="587"/>
      <c r="X29" s="587"/>
      <c r="Y29" s="588"/>
      <c r="Z29" s="639">
        <v>0.2</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2460686</v>
      </c>
      <c r="CS29" s="605"/>
      <c r="CT29" s="605"/>
      <c r="CU29" s="605"/>
      <c r="CV29" s="605"/>
      <c r="CW29" s="605"/>
      <c r="CX29" s="605"/>
      <c r="CY29" s="606"/>
      <c r="CZ29" s="589">
        <v>11.1</v>
      </c>
      <c r="DA29" s="607"/>
      <c r="DB29" s="607"/>
      <c r="DC29" s="608"/>
      <c r="DD29" s="592">
        <v>2410232</v>
      </c>
      <c r="DE29" s="605"/>
      <c r="DF29" s="605"/>
      <c r="DG29" s="605"/>
      <c r="DH29" s="605"/>
      <c r="DI29" s="605"/>
      <c r="DJ29" s="605"/>
      <c r="DK29" s="606"/>
      <c r="DL29" s="592">
        <v>2410232</v>
      </c>
      <c r="DM29" s="605"/>
      <c r="DN29" s="605"/>
      <c r="DO29" s="605"/>
      <c r="DP29" s="605"/>
      <c r="DQ29" s="605"/>
      <c r="DR29" s="605"/>
      <c r="DS29" s="605"/>
      <c r="DT29" s="605"/>
      <c r="DU29" s="605"/>
      <c r="DV29" s="606"/>
      <c r="DW29" s="609">
        <v>18.899999999999999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475269</v>
      </c>
      <c r="S30" s="587"/>
      <c r="T30" s="587"/>
      <c r="U30" s="587"/>
      <c r="V30" s="587"/>
      <c r="W30" s="587"/>
      <c r="X30" s="587"/>
      <c r="Y30" s="588"/>
      <c r="Z30" s="639">
        <v>2.1</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99.2</v>
      </c>
      <c r="BH30" s="653"/>
      <c r="BI30" s="653"/>
      <c r="BJ30" s="653"/>
      <c r="BK30" s="653"/>
      <c r="BL30" s="653"/>
      <c r="BM30" s="654">
        <v>96.5</v>
      </c>
      <c r="BN30" s="653"/>
      <c r="BO30" s="653"/>
      <c r="BP30" s="653"/>
      <c r="BQ30" s="655"/>
      <c r="BR30" s="652">
        <v>99.2</v>
      </c>
      <c r="BS30" s="653"/>
      <c r="BT30" s="653"/>
      <c r="BU30" s="653"/>
      <c r="BV30" s="653"/>
      <c r="BW30" s="653"/>
      <c r="BX30" s="654">
        <v>96.7</v>
      </c>
      <c r="BY30" s="653"/>
      <c r="BZ30" s="653"/>
      <c r="CA30" s="653"/>
      <c r="CB30" s="655"/>
      <c r="CD30" s="658"/>
      <c r="CE30" s="659"/>
      <c r="CF30" s="623" t="s">
        <v>292</v>
      </c>
      <c r="CG30" s="620"/>
      <c r="CH30" s="620"/>
      <c r="CI30" s="620"/>
      <c r="CJ30" s="620"/>
      <c r="CK30" s="620"/>
      <c r="CL30" s="620"/>
      <c r="CM30" s="620"/>
      <c r="CN30" s="620"/>
      <c r="CO30" s="620"/>
      <c r="CP30" s="620"/>
      <c r="CQ30" s="621"/>
      <c r="CR30" s="586">
        <v>2140045</v>
      </c>
      <c r="CS30" s="587"/>
      <c r="CT30" s="587"/>
      <c r="CU30" s="587"/>
      <c r="CV30" s="587"/>
      <c r="CW30" s="587"/>
      <c r="CX30" s="587"/>
      <c r="CY30" s="588"/>
      <c r="CZ30" s="589">
        <v>9.6999999999999993</v>
      </c>
      <c r="DA30" s="607"/>
      <c r="DB30" s="607"/>
      <c r="DC30" s="608"/>
      <c r="DD30" s="592">
        <v>2097054</v>
      </c>
      <c r="DE30" s="587"/>
      <c r="DF30" s="587"/>
      <c r="DG30" s="587"/>
      <c r="DH30" s="587"/>
      <c r="DI30" s="587"/>
      <c r="DJ30" s="587"/>
      <c r="DK30" s="588"/>
      <c r="DL30" s="592">
        <v>2097054</v>
      </c>
      <c r="DM30" s="587"/>
      <c r="DN30" s="587"/>
      <c r="DO30" s="587"/>
      <c r="DP30" s="587"/>
      <c r="DQ30" s="587"/>
      <c r="DR30" s="587"/>
      <c r="DS30" s="587"/>
      <c r="DT30" s="587"/>
      <c r="DU30" s="587"/>
      <c r="DV30" s="588"/>
      <c r="DW30" s="609">
        <v>16.399999999999999</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643172</v>
      </c>
      <c r="S31" s="587"/>
      <c r="T31" s="587"/>
      <c r="U31" s="587"/>
      <c r="V31" s="587"/>
      <c r="W31" s="587"/>
      <c r="X31" s="587"/>
      <c r="Y31" s="588"/>
      <c r="Z31" s="639">
        <v>2.8</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99.3</v>
      </c>
      <c r="BH31" s="605"/>
      <c r="BI31" s="605"/>
      <c r="BJ31" s="605"/>
      <c r="BK31" s="605"/>
      <c r="BL31" s="605"/>
      <c r="BM31" s="641">
        <v>97.5</v>
      </c>
      <c r="BN31" s="651"/>
      <c r="BO31" s="651"/>
      <c r="BP31" s="651"/>
      <c r="BQ31" s="615"/>
      <c r="BR31" s="650">
        <v>99.4</v>
      </c>
      <c r="BS31" s="605"/>
      <c r="BT31" s="605"/>
      <c r="BU31" s="605"/>
      <c r="BV31" s="605"/>
      <c r="BW31" s="605"/>
      <c r="BX31" s="641">
        <v>97.4</v>
      </c>
      <c r="BY31" s="651"/>
      <c r="BZ31" s="651"/>
      <c r="CA31" s="651"/>
      <c r="CB31" s="615"/>
      <c r="CD31" s="658"/>
      <c r="CE31" s="659"/>
      <c r="CF31" s="623" t="s">
        <v>296</v>
      </c>
      <c r="CG31" s="620"/>
      <c r="CH31" s="620"/>
      <c r="CI31" s="620"/>
      <c r="CJ31" s="620"/>
      <c r="CK31" s="620"/>
      <c r="CL31" s="620"/>
      <c r="CM31" s="620"/>
      <c r="CN31" s="620"/>
      <c r="CO31" s="620"/>
      <c r="CP31" s="620"/>
      <c r="CQ31" s="621"/>
      <c r="CR31" s="586">
        <v>320641</v>
      </c>
      <c r="CS31" s="605"/>
      <c r="CT31" s="605"/>
      <c r="CU31" s="605"/>
      <c r="CV31" s="605"/>
      <c r="CW31" s="605"/>
      <c r="CX31" s="605"/>
      <c r="CY31" s="606"/>
      <c r="CZ31" s="589">
        <v>1.4</v>
      </c>
      <c r="DA31" s="607"/>
      <c r="DB31" s="607"/>
      <c r="DC31" s="608"/>
      <c r="DD31" s="592">
        <v>313178</v>
      </c>
      <c r="DE31" s="605"/>
      <c r="DF31" s="605"/>
      <c r="DG31" s="605"/>
      <c r="DH31" s="605"/>
      <c r="DI31" s="605"/>
      <c r="DJ31" s="605"/>
      <c r="DK31" s="606"/>
      <c r="DL31" s="592">
        <v>313178</v>
      </c>
      <c r="DM31" s="605"/>
      <c r="DN31" s="605"/>
      <c r="DO31" s="605"/>
      <c r="DP31" s="605"/>
      <c r="DQ31" s="605"/>
      <c r="DR31" s="605"/>
      <c r="DS31" s="605"/>
      <c r="DT31" s="605"/>
      <c r="DU31" s="605"/>
      <c r="DV31" s="606"/>
      <c r="DW31" s="609">
        <v>2.5</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950257</v>
      </c>
      <c r="S32" s="587"/>
      <c r="T32" s="587"/>
      <c r="U32" s="587"/>
      <c r="V32" s="587"/>
      <c r="W32" s="587"/>
      <c r="X32" s="587"/>
      <c r="Y32" s="588"/>
      <c r="Z32" s="639">
        <v>4.0999999999999996</v>
      </c>
      <c r="AA32" s="639"/>
      <c r="AB32" s="639"/>
      <c r="AC32" s="639"/>
      <c r="AD32" s="640">
        <v>281</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99</v>
      </c>
      <c r="BH32" s="571"/>
      <c r="BI32" s="571"/>
      <c r="BJ32" s="571"/>
      <c r="BK32" s="571"/>
      <c r="BL32" s="571"/>
      <c r="BM32" s="634">
        <v>95.5</v>
      </c>
      <c r="BN32" s="571"/>
      <c r="BO32" s="571"/>
      <c r="BP32" s="571"/>
      <c r="BQ32" s="628"/>
      <c r="BR32" s="649">
        <v>99</v>
      </c>
      <c r="BS32" s="571"/>
      <c r="BT32" s="571"/>
      <c r="BU32" s="571"/>
      <c r="BV32" s="571"/>
      <c r="BW32" s="571"/>
      <c r="BX32" s="634">
        <v>95.9</v>
      </c>
      <c r="BY32" s="571"/>
      <c r="BZ32" s="571"/>
      <c r="CA32" s="571"/>
      <c r="CB32" s="628"/>
      <c r="CD32" s="660"/>
      <c r="CE32" s="661"/>
      <c r="CF32" s="623" t="s">
        <v>299</v>
      </c>
      <c r="CG32" s="620"/>
      <c r="CH32" s="620"/>
      <c r="CI32" s="620"/>
      <c r="CJ32" s="620"/>
      <c r="CK32" s="620"/>
      <c r="CL32" s="620"/>
      <c r="CM32" s="620"/>
      <c r="CN32" s="620"/>
      <c r="CO32" s="620"/>
      <c r="CP32" s="620"/>
      <c r="CQ32" s="621"/>
      <c r="CR32" s="586">
        <v>473</v>
      </c>
      <c r="CS32" s="587"/>
      <c r="CT32" s="587"/>
      <c r="CU32" s="587"/>
      <c r="CV32" s="587"/>
      <c r="CW32" s="587"/>
      <c r="CX32" s="587"/>
      <c r="CY32" s="588"/>
      <c r="CZ32" s="589">
        <v>0</v>
      </c>
      <c r="DA32" s="607"/>
      <c r="DB32" s="607"/>
      <c r="DC32" s="608"/>
      <c r="DD32" s="592">
        <v>473</v>
      </c>
      <c r="DE32" s="587"/>
      <c r="DF32" s="587"/>
      <c r="DG32" s="587"/>
      <c r="DH32" s="587"/>
      <c r="DI32" s="587"/>
      <c r="DJ32" s="587"/>
      <c r="DK32" s="588"/>
      <c r="DL32" s="592">
        <v>473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3430279</v>
      </c>
      <c r="S33" s="587"/>
      <c r="T33" s="587"/>
      <c r="U33" s="587"/>
      <c r="V33" s="587"/>
      <c r="W33" s="587"/>
      <c r="X33" s="587"/>
      <c r="Y33" s="588"/>
      <c r="Z33" s="639">
        <v>14.9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9472329</v>
      </c>
      <c r="CS33" s="605"/>
      <c r="CT33" s="605"/>
      <c r="CU33" s="605"/>
      <c r="CV33" s="605"/>
      <c r="CW33" s="605"/>
      <c r="CX33" s="605"/>
      <c r="CY33" s="606"/>
      <c r="CZ33" s="589">
        <v>42.7</v>
      </c>
      <c r="DA33" s="607"/>
      <c r="DB33" s="607"/>
      <c r="DC33" s="608"/>
      <c r="DD33" s="592">
        <v>7512708</v>
      </c>
      <c r="DE33" s="605"/>
      <c r="DF33" s="605"/>
      <c r="DG33" s="605"/>
      <c r="DH33" s="605"/>
      <c r="DI33" s="605"/>
      <c r="DJ33" s="605"/>
      <c r="DK33" s="606"/>
      <c r="DL33" s="592">
        <v>4953680</v>
      </c>
      <c r="DM33" s="605"/>
      <c r="DN33" s="605"/>
      <c r="DO33" s="605"/>
      <c r="DP33" s="605"/>
      <c r="DQ33" s="605"/>
      <c r="DR33" s="605"/>
      <c r="DS33" s="605"/>
      <c r="DT33" s="605"/>
      <c r="DU33" s="605"/>
      <c r="DV33" s="606"/>
      <c r="DW33" s="609">
        <v>38.799999999999997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2158662</v>
      </c>
      <c r="CS34" s="587"/>
      <c r="CT34" s="587"/>
      <c r="CU34" s="587"/>
      <c r="CV34" s="587"/>
      <c r="CW34" s="587"/>
      <c r="CX34" s="587"/>
      <c r="CY34" s="588"/>
      <c r="CZ34" s="589">
        <v>9.6999999999999993</v>
      </c>
      <c r="DA34" s="607"/>
      <c r="DB34" s="607"/>
      <c r="DC34" s="608"/>
      <c r="DD34" s="592">
        <v>1813901</v>
      </c>
      <c r="DE34" s="587"/>
      <c r="DF34" s="587"/>
      <c r="DG34" s="587"/>
      <c r="DH34" s="587"/>
      <c r="DI34" s="587"/>
      <c r="DJ34" s="587"/>
      <c r="DK34" s="588"/>
      <c r="DL34" s="592">
        <v>1625538</v>
      </c>
      <c r="DM34" s="587"/>
      <c r="DN34" s="587"/>
      <c r="DO34" s="587"/>
      <c r="DP34" s="587"/>
      <c r="DQ34" s="587"/>
      <c r="DR34" s="587"/>
      <c r="DS34" s="587"/>
      <c r="DT34" s="587"/>
      <c r="DU34" s="587"/>
      <c r="DV34" s="588"/>
      <c r="DW34" s="609">
        <v>12.7</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1102179</v>
      </c>
      <c r="S35" s="587"/>
      <c r="T35" s="587"/>
      <c r="U35" s="587"/>
      <c r="V35" s="587"/>
      <c r="W35" s="587"/>
      <c r="X35" s="587"/>
      <c r="Y35" s="588"/>
      <c r="Z35" s="639">
        <v>4.8</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2772540</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166454</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333441</v>
      </c>
      <c r="CS35" s="605"/>
      <c r="CT35" s="605"/>
      <c r="CU35" s="605"/>
      <c r="CV35" s="605"/>
      <c r="CW35" s="605"/>
      <c r="CX35" s="605"/>
      <c r="CY35" s="606"/>
      <c r="CZ35" s="589">
        <v>1.5</v>
      </c>
      <c r="DA35" s="607"/>
      <c r="DB35" s="607"/>
      <c r="DC35" s="608"/>
      <c r="DD35" s="592">
        <v>295904</v>
      </c>
      <c r="DE35" s="605"/>
      <c r="DF35" s="605"/>
      <c r="DG35" s="605"/>
      <c r="DH35" s="605"/>
      <c r="DI35" s="605"/>
      <c r="DJ35" s="605"/>
      <c r="DK35" s="606"/>
      <c r="DL35" s="592">
        <v>171349</v>
      </c>
      <c r="DM35" s="605"/>
      <c r="DN35" s="605"/>
      <c r="DO35" s="605"/>
      <c r="DP35" s="605"/>
      <c r="DQ35" s="605"/>
      <c r="DR35" s="605"/>
      <c r="DS35" s="605"/>
      <c r="DT35" s="605"/>
      <c r="DU35" s="605"/>
      <c r="DV35" s="606"/>
      <c r="DW35" s="609">
        <v>1.3</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23036094</v>
      </c>
      <c r="S36" s="627"/>
      <c r="T36" s="627"/>
      <c r="U36" s="627"/>
      <c r="V36" s="627"/>
      <c r="W36" s="627"/>
      <c r="X36" s="627"/>
      <c r="Y36" s="630"/>
      <c r="Z36" s="631">
        <v>100</v>
      </c>
      <c r="AA36" s="631"/>
      <c r="AB36" s="631"/>
      <c r="AC36" s="631"/>
      <c r="AD36" s="632">
        <v>11658953</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1034582</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136951</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3677288</v>
      </c>
      <c r="CS36" s="587"/>
      <c r="CT36" s="587"/>
      <c r="CU36" s="587"/>
      <c r="CV36" s="587"/>
      <c r="CW36" s="587"/>
      <c r="CX36" s="587"/>
      <c r="CY36" s="588"/>
      <c r="CZ36" s="589">
        <v>16.600000000000001</v>
      </c>
      <c r="DA36" s="607"/>
      <c r="DB36" s="607"/>
      <c r="DC36" s="608"/>
      <c r="DD36" s="592">
        <v>3361553</v>
      </c>
      <c r="DE36" s="587"/>
      <c r="DF36" s="587"/>
      <c r="DG36" s="587"/>
      <c r="DH36" s="587"/>
      <c r="DI36" s="587"/>
      <c r="DJ36" s="587"/>
      <c r="DK36" s="588"/>
      <c r="DL36" s="592">
        <v>2192755</v>
      </c>
      <c r="DM36" s="587"/>
      <c r="DN36" s="587"/>
      <c r="DO36" s="587"/>
      <c r="DP36" s="587"/>
      <c r="DQ36" s="587"/>
      <c r="DR36" s="587"/>
      <c r="DS36" s="587"/>
      <c r="DT36" s="587"/>
      <c r="DU36" s="587"/>
      <c r="DV36" s="588"/>
      <c r="DW36" s="609">
        <v>17.2</v>
      </c>
      <c r="DX36" s="610"/>
      <c r="DY36" s="610"/>
      <c r="DZ36" s="610"/>
      <c r="EA36" s="610"/>
      <c r="EB36" s="610"/>
      <c r="EC36" s="611"/>
    </row>
    <row r="37" spans="2:133" ht="11.25" customHeight="1">
      <c r="AQ37" s="612" t="s">
        <v>314</v>
      </c>
      <c r="AR37" s="613"/>
      <c r="AS37" s="613"/>
      <c r="AT37" s="613"/>
      <c r="AU37" s="613"/>
      <c r="AV37" s="613"/>
      <c r="AW37" s="613"/>
      <c r="AX37" s="613"/>
      <c r="AY37" s="614"/>
      <c r="AZ37" s="586">
        <v>313684</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5291</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1057509</v>
      </c>
      <c r="CS37" s="605"/>
      <c r="CT37" s="605"/>
      <c r="CU37" s="605"/>
      <c r="CV37" s="605"/>
      <c r="CW37" s="605"/>
      <c r="CX37" s="605"/>
      <c r="CY37" s="606"/>
      <c r="CZ37" s="589">
        <v>4.8</v>
      </c>
      <c r="DA37" s="607"/>
      <c r="DB37" s="607"/>
      <c r="DC37" s="608"/>
      <c r="DD37" s="592">
        <v>1044182</v>
      </c>
      <c r="DE37" s="605"/>
      <c r="DF37" s="605"/>
      <c r="DG37" s="605"/>
      <c r="DH37" s="605"/>
      <c r="DI37" s="605"/>
      <c r="DJ37" s="605"/>
      <c r="DK37" s="606"/>
      <c r="DL37" s="592">
        <v>983469</v>
      </c>
      <c r="DM37" s="605"/>
      <c r="DN37" s="605"/>
      <c r="DO37" s="605"/>
      <c r="DP37" s="605"/>
      <c r="DQ37" s="605"/>
      <c r="DR37" s="605"/>
      <c r="DS37" s="605"/>
      <c r="DT37" s="605"/>
      <c r="DU37" s="605"/>
      <c r="DV37" s="606"/>
      <c r="DW37" s="609">
        <v>7.7</v>
      </c>
      <c r="DX37" s="610"/>
      <c r="DY37" s="610"/>
      <c r="DZ37" s="610"/>
      <c r="EA37" s="610"/>
      <c r="EB37" s="610"/>
      <c r="EC37" s="611"/>
    </row>
    <row r="38" spans="2:133" ht="11.25" customHeight="1">
      <c r="AQ38" s="612" t="s">
        <v>317</v>
      </c>
      <c r="AR38" s="613"/>
      <c r="AS38" s="613"/>
      <c r="AT38" s="613"/>
      <c r="AU38" s="613"/>
      <c r="AV38" s="613"/>
      <c r="AW38" s="613"/>
      <c r="AX38" s="613"/>
      <c r="AY38" s="614"/>
      <c r="AZ38" s="586">
        <v>182323</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8561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1241951</v>
      </c>
      <c r="CS38" s="587"/>
      <c r="CT38" s="587"/>
      <c r="CU38" s="587"/>
      <c r="CV38" s="587"/>
      <c r="CW38" s="587"/>
      <c r="CX38" s="587"/>
      <c r="CY38" s="588"/>
      <c r="CZ38" s="589">
        <v>5.6</v>
      </c>
      <c r="DA38" s="607"/>
      <c r="DB38" s="607"/>
      <c r="DC38" s="608"/>
      <c r="DD38" s="592">
        <v>1074669</v>
      </c>
      <c r="DE38" s="587"/>
      <c r="DF38" s="587"/>
      <c r="DG38" s="587"/>
      <c r="DH38" s="587"/>
      <c r="DI38" s="587"/>
      <c r="DJ38" s="587"/>
      <c r="DK38" s="588"/>
      <c r="DL38" s="592">
        <v>964038</v>
      </c>
      <c r="DM38" s="587"/>
      <c r="DN38" s="587"/>
      <c r="DO38" s="587"/>
      <c r="DP38" s="587"/>
      <c r="DQ38" s="587"/>
      <c r="DR38" s="587"/>
      <c r="DS38" s="587"/>
      <c r="DT38" s="587"/>
      <c r="DU38" s="587"/>
      <c r="DV38" s="588"/>
      <c r="DW38" s="609">
        <v>7.6</v>
      </c>
      <c r="DX38" s="610"/>
      <c r="DY38" s="610"/>
      <c r="DZ38" s="610"/>
      <c r="EA38" s="610"/>
      <c r="EB38" s="610"/>
      <c r="EC38" s="611"/>
    </row>
    <row r="39" spans="2:133" ht="11.25" customHeight="1">
      <c r="AQ39" s="612" t="s">
        <v>320</v>
      </c>
      <c r="AR39" s="613"/>
      <c r="AS39" s="613"/>
      <c r="AT39" s="613"/>
      <c r="AU39" s="613"/>
      <c r="AV39" s="613"/>
      <c r="AW39" s="613"/>
      <c r="AX39" s="613"/>
      <c r="AY39" s="614"/>
      <c r="AZ39" s="586">
        <v>43089</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103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1163856</v>
      </c>
      <c r="CS39" s="605"/>
      <c r="CT39" s="605"/>
      <c r="CU39" s="605"/>
      <c r="CV39" s="605"/>
      <c r="CW39" s="605"/>
      <c r="CX39" s="605"/>
      <c r="CY39" s="606"/>
      <c r="CZ39" s="589">
        <v>5.2</v>
      </c>
      <c r="DA39" s="607"/>
      <c r="DB39" s="607"/>
      <c r="DC39" s="608"/>
      <c r="DD39" s="592">
        <v>586534</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157056</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79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897131</v>
      </c>
      <c r="CS40" s="587"/>
      <c r="CT40" s="587"/>
      <c r="CU40" s="587"/>
      <c r="CV40" s="587"/>
      <c r="CW40" s="587"/>
      <c r="CX40" s="587"/>
      <c r="CY40" s="588"/>
      <c r="CZ40" s="589">
        <v>4</v>
      </c>
      <c r="DA40" s="607"/>
      <c r="DB40" s="607"/>
      <c r="DC40" s="608"/>
      <c r="DD40" s="592">
        <v>380147</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1041806</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282</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4999717</v>
      </c>
      <c r="CS42" s="587"/>
      <c r="CT42" s="587"/>
      <c r="CU42" s="587"/>
      <c r="CV42" s="587"/>
      <c r="CW42" s="587"/>
      <c r="CX42" s="587"/>
      <c r="CY42" s="588"/>
      <c r="CZ42" s="589">
        <v>22.5</v>
      </c>
      <c r="DA42" s="590"/>
      <c r="DB42" s="590"/>
      <c r="DC42" s="591"/>
      <c r="DD42" s="592">
        <v>1048918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95542</v>
      </c>
      <c r="CS43" s="605"/>
      <c r="CT43" s="605"/>
      <c r="CU43" s="605"/>
      <c r="CV43" s="605"/>
      <c r="CW43" s="605"/>
      <c r="CX43" s="605"/>
      <c r="CY43" s="606"/>
      <c r="CZ43" s="589">
        <v>0.4</v>
      </c>
      <c r="DA43" s="607"/>
      <c r="DB43" s="607"/>
      <c r="DC43" s="608"/>
      <c r="DD43" s="592">
        <v>95542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4971625</v>
      </c>
      <c r="CS44" s="587"/>
      <c r="CT44" s="587"/>
      <c r="CU44" s="587"/>
      <c r="CV44" s="587"/>
      <c r="CW44" s="587"/>
      <c r="CX44" s="587"/>
      <c r="CY44" s="588"/>
      <c r="CZ44" s="589">
        <v>22.4</v>
      </c>
      <c r="DA44" s="590"/>
      <c r="DB44" s="590"/>
      <c r="DC44" s="591"/>
      <c r="DD44" s="592">
        <v>1027174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3272989</v>
      </c>
      <c r="CS45" s="605"/>
      <c r="CT45" s="605"/>
      <c r="CU45" s="605"/>
      <c r="CV45" s="605"/>
      <c r="CW45" s="605"/>
      <c r="CX45" s="605"/>
      <c r="CY45" s="606"/>
      <c r="CZ45" s="589">
        <v>14.8</v>
      </c>
      <c r="DA45" s="607"/>
      <c r="DB45" s="607"/>
      <c r="DC45" s="608"/>
      <c r="DD45" s="592">
        <v>93139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1478481</v>
      </c>
      <c r="CS46" s="587"/>
      <c r="CT46" s="587"/>
      <c r="CU46" s="587"/>
      <c r="CV46" s="587"/>
      <c r="CW46" s="587"/>
      <c r="CX46" s="587"/>
      <c r="CY46" s="588"/>
      <c r="CZ46" s="589">
        <v>6.7</v>
      </c>
      <c r="DA46" s="590"/>
      <c r="DB46" s="590"/>
      <c r="DC46" s="591"/>
      <c r="DD46" s="592">
        <v>900923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28092</v>
      </c>
      <c r="CS47" s="605"/>
      <c r="CT47" s="605"/>
      <c r="CU47" s="605"/>
      <c r="CV47" s="605"/>
      <c r="CW47" s="605"/>
      <c r="CX47" s="605"/>
      <c r="CY47" s="606"/>
      <c r="CZ47" s="589">
        <v>0.1</v>
      </c>
      <c r="DA47" s="607"/>
      <c r="DB47" s="607"/>
      <c r="DC47" s="608"/>
      <c r="DD47" s="592">
        <v>21744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22175337</v>
      </c>
      <c r="CS49" s="571"/>
      <c r="CT49" s="571"/>
      <c r="CU49" s="571"/>
      <c r="CV49" s="571"/>
      <c r="CW49" s="571"/>
      <c r="CX49" s="571"/>
      <c r="CY49" s="572"/>
      <c r="CZ49" s="573">
        <v>100</v>
      </c>
      <c r="DA49" s="574"/>
      <c r="DB49" s="574"/>
      <c r="DC49" s="575"/>
      <c r="DD49" s="576">
        <v>14222483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 zoomScale="70" zoomScaleNormal="25" zoomScaleSheetLayoutView="70" workbookViewId="0">
      <selection activeCell="BS12" sqref="BS12:CG1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23036</v>
      </c>
      <c r="R7" s="1099"/>
      <c r="S7" s="1099"/>
      <c r="T7" s="1099"/>
      <c r="U7" s="1099"/>
      <c r="V7" s="1099">
        <v>22175</v>
      </c>
      <c r="W7" s="1099"/>
      <c r="X7" s="1099"/>
      <c r="Y7" s="1099"/>
      <c r="Z7" s="1099"/>
      <c r="AA7" s="1099">
        <v>861</v>
      </c>
      <c r="AB7" s="1099"/>
      <c r="AC7" s="1099"/>
      <c r="AD7" s="1099"/>
      <c r="AE7" s="1100"/>
      <c r="AF7" s="1101">
        <v>425</v>
      </c>
      <c r="AG7" s="1102"/>
      <c r="AH7" s="1102"/>
      <c r="AI7" s="1102"/>
      <c r="AJ7" s="1103"/>
      <c r="AK7" s="1085"/>
      <c r="AL7" s="1086"/>
      <c r="AM7" s="1086"/>
      <c r="AN7" s="1086"/>
      <c r="AO7" s="1086"/>
      <c r="AP7" s="1086">
        <v>27890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23036</v>
      </c>
      <c r="R23" s="1063"/>
      <c r="S23" s="1063"/>
      <c r="T23" s="1063"/>
      <c r="U23" s="1063"/>
      <c r="V23" s="1063">
        <v>22175</v>
      </c>
      <c r="W23" s="1063"/>
      <c r="X23" s="1063"/>
      <c r="Y23" s="1063"/>
      <c r="Z23" s="1063"/>
      <c r="AA23" s="1063">
        <v>861</v>
      </c>
      <c r="AB23" s="1063"/>
      <c r="AC23" s="1063"/>
      <c r="AD23" s="1063"/>
      <c r="AE23" s="1064"/>
      <c r="AF23" s="1065">
        <v>425</v>
      </c>
      <c r="AG23" s="1063"/>
      <c r="AH23" s="1063"/>
      <c r="AI23" s="1063"/>
      <c r="AJ23" s="1066"/>
      <c r="AK23" s="1067"/>
      <c r="AL23" s="1068"/>
      <c r="AM23" s="1068"/>
      <c r="AN23" s="1068"/>
      <c r="AO23" s="1068"/>
      <c r="AP23" s="1063">
        <v>27890</v>
      </c>
      <c r="AQ23" s="1063"/>
      <c r="AR23" s="1063"/>
      <c r="AS23" s="1063"/>
      <c r="AT23" s="1063"/>
      <c r="AU23" s="1069"/>
      <c r="AV23" s="1069"/>
      <c r="AW23" s="1069"/>
      <c r="AX23" s="1069"/>
      <c r="AY23" s="1070"/>
      <c r="AZ23" s="1059" t="s">
        <v>369</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3770</v>
      </c>
      <c r="R28" s="1048"/>
      <c r="S28" s="1048"/>
      <c r="T28" s="1048"/>
      <c r="U28" s="1048"/>
      <c r="V28" s="1048">
        <v>3604</v>
      </c>
      <c r="W28" s="1048"/>
      <c r="X28" s="1048"/>
      <c r="Y28" s="1048"/>
      <c r="Z28" s="1048"/>
      <c r="AA28" s="1048">
        <v>166</v>
      </c>
      <c r="AB28" s="1048"/>
      <c r="AC28" s="1048"/>
      <c r="AD28" s="1048"/>
      <c r="AE28" s="1049"/>
      <c r="AF28" s="1050">
        <v>166</v>
      </c>
      <c r="AG28" s="1048"/>
      <c r="AH28" s="1048"/>
      <c r="AI28" s="1048"/>
      <c r="AJ28" s="1051"/>
      <c r="AK28" s="1052">
        <v>151</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920</v>
      </c>
      <c r="R29" s="1038"/>
      <c r="S29" s="1038"/>
      <c r="T29" s="1038"/>
      <c r="U29" s="1038"/>
      <c r="V29" s="1038">
        <v>920</v>
      </c>
      <c r="W29" s="1038"/>
      <c r="X29" s="1038"/>
      <c r="Y29" s="1038"/>
      <c r="Z29" s="1038"/>
      <c r="AA29" s="1038">
        <v>0</v>
      </c>
      <c r="AB29" s="1038"/>
      <c r="AC29" s="1038"/>
      <c r="AD29" s="1038"/>
      <c r="AE29" s="1039"/>
      <c r="AF29" s="1013">
        <v>0</v>
      </c>
      <c r="AG29" s="1014"/>
      <c r="AH29" s="1014"/>
      <c r="AI29" s="1014"/>
      <c r="AJ29" s="1015"/>
      <c r="AK29" s="974">
        <v>84</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11</v>
      </c>
      <c r="R30" s="1038"/>
      <c r="S30" s="1038"/>
      <c r="T30" s="1038"/>
      <c r="U30" s="1038"/>
      <c r="V30" s="1038">
        <v>11</v>
      </c>
      <c r="W30" s="1038"/>
      <c r="X30" s="1038"/>
      <c r="Y30" s="1038"/>
      <c r="Z30" s="1038"/>
      <c r="AA30" s="1038">
        <v>0</v>
      </c>
      <c r="AB30" s="1038"/>
      <c r="AC30" s="1038"/>
      <c r="AD30" s="1038"/>
      <c r="AE30" s="1039"/>
      <c r="AF30" s="1013" t="s">
        <v>112</v>
      </c>
      <c r="AG30" s="1014"/>
      <c r="AH30" s="1014"/>
      <c r="AI30" s="1014"/>
      <c r="AJ30" s="1015"/>
      <c r="AK30" s="974">
        <v>10</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9686</v>
      </c>
      <c r="R31" s="1038"/>
      <c r="S31" s="1038"/>
      <c r="T31" s="1038"/>
      <c r="U31" s="1038"/>
      <c r="V31" s="1038">
        <v>10093</v>
      </c>
      <c r="W31" s="1038"/>
      <c r="X31" s="1038"/>
      <c r="Y31" s="1038"/>
      <c r="Z31" s="1038"/>
      <c r="AA31" s="1038">
        <v>-407</v>
      </c>
      <c r="AB31" s="1038"/>
      <c r="AC31" s="1038"/>
      <c r="AD31" s="1038"/>
      <c r="AE31" s="1039"/>
      <c r="AF31" s="1013">
        <v>3688</v>
      </c>
      <c r="AG31" s="1014"/>
      <c r="AH31" s="1014"/>
      <c r="AI31" s="1014"/>
      <c r="AJ31" s="1015"/>
      <c r="AK31" s="974">
        <v>195</v>
      </c>
      <c r="AL31" s="965"/>
      <c r="AM31" s="965"/>
      <c r="AN31" s="965"/>
      <c r="AO31" s="965"/>
      <c r="AP31" s="965">
        <v>5283</v>
      </c>
      <c r="AQ31" s="965"/>
      <c r="AR31" s="965"/>
      <c r="AS31" s="965"/>
      <c r="AT31" s="965"/>
      <c r="AU31" s="965">
        <v>2277</v>
      </c>
      <c r="AV31" s="965"/>
      <c r="AW31" s="965"/>
      <c r="AX31" s="965"/>
      <c r="AY31" s="965"/>
      <c r="AZ31" s="1036"/>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385</v>
      </c>
      <c r="C32" s="1032"/>
      <c r="D32" s="1032"/>
      <c r="E32" s="1032"/>
      <c r="F32" s="1032"/>
      <c r="G32" s="1032"/>
      <c r="H32" s="1032"/>
      <c r="I32" s="1032"/>
      <c r="J32" s="1032"/>
      <c r="K32" s="1032"/>
      <c r="L32" s="1032"/>
      <c r="M32" s="1032"/>
      <c r="N32" s="1032"/>
      <c r="O32" s="1032"/>
      <c r="P32" s="1033"/>
      <c r="Q32" s="1037">
        <v>295</v>
      </c>
      <c r="R32" s="1038"/>
      <c r="S32" s="1038"/>
      <c r="T32" s="1038"/>
      <c r="U32" s="1038"/>
      <c r="V32" s="1038">
        <v>289</v>
      </c>
      <c r="W32" s="1038"/>
      <c r="X32" s="1038"/>
      <c r="Y32" s="1038"/>
      <c r="Z32" s="1038"/>
      <c r="AA32" s="1038">
        <v>6</v>
      </c>
      <c r="AB32" s="1038"/>
      <c r="AC32" s="1038"/>
      <c r="AD32" s="1038"/>
      <c r="AE32" s="1039"/>
      <c r="AF32" s="1013">
        <v>143</v>
      </c>
      <c r="AG32" s="1014"/>
      <c r="AH32" s="1014"/>
      <c r="AI32" s="1014"/>
      <c r="AJ32" s="1015"/>
      <c r="AK32" s="974">
        <v>89</v>
      </c>
      <c r="AL32" s="965"/>
      <c r="AM32" s="965"/>
      <c r="AN32" s="965"/>
      <c r="AO32" s="965"/>
      <c r="AP32" s="965">
        <v>2507</v>
      </c>
      <c r="AQ32" s="965"/>
      <c r="AR32" s="965"/>
      <c r="AS32" s="965"/>
      <c r="AT32" s="965"/>
      <c r="AU32" s="965">
        <v>566</v>
      </c>
      <c r="AV32" s="965"/>
      <c r="AW32" s="965"/>
      <c r="AX32" s="965"/>
      <c r="AY32" s="965"/>
      <c r="AZ32" s="1036"/>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1458</v>
      </c>
      <c r="R33" s="1038"/>
      <c r="S33" s="1038"/>
      <c r="T33" s="1038"/>
      <c r="U33" s="1038"/>
      <c r="V33" s="1038">
        <v>1443</v>
      </c>
      <c r="W33" s="1038"/>
      <c r="X33" s="1038"/>
      <c r="Y33" s="1038"/>
      <c r="Z33" s="1038"/>
      <c r="AA33" s="1038">
        <v>15</v>
      </c>
      <c r="AB33" s="1038"/>
      <c r="AC33" s="1038"/>
      <c r="AD33" s="1038"/>
      <c r="AE33" s="1039"/>
      <c r="AF33" s="1013">
        <v>208</v>
      </c>
      <c r="AG33" s="1014"/>
      <c r="AH33" s="1014"/>
      <c r="AI33" s="1014"/>
      <c r="AJ33" s="1015"/>
      <c r="AK33" s="974">
        <v>843</v>
      </c>
      <c r="AL33" s="965"/>
      <c r="AM33" s="965"/>
      <c r="AN33" s="965"/>
      <c r="AO33" s="965"/>
      <c r="AP33" s="965">
        <v>16097</v>
      </c>
      <c r="AQ33" s="965"/>
      <c r="AR33" s="965"/>
      <c r="AS33" s="965"/>
      <c r="AT33" s="965"/>
      <c r="AU33" s="965">
        <v>8209</v>
      </c>
      <c r="AV33" s="965"/>
      <c r="AW33" s="965"/>
      <c r="AX33" s="965"/>
      <c r="AY33" s="965"/>
      <c r="AZ33" s="1036"/>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387</v>
      </c>
      <c r="C34" s="1032"/>
      <c r="D34" s="1032"/>
      <c r="E34" s="1032"/>
      <c r="F34" s="1032"/>
      <c r="G34" s="1032"/>
      <c r="H34" s="1032"/>
      <c r="I34" s="1032"/>
      <c r="J34" s="1032"/>
      <c r="K34" s="1032"/>
      <c r="L34" s="1032"/>
      <c r="M34" s="1032"/>
      <c r="N34" s="1032"/>
      <c r="O34" s="1032"/>
      <c r="P34" s="1033"/>
      <c r="Q34" s="1037">
        <v>190</v>
      </c>
      <c r="R34" s="1038"/>
      <c r="S34" s="1038"/>
      <c r="T34" s="1038"/>
      <c r="U34" s="1038"/>
      <c r="V34" s="1038">
        <v>190</v>
      </c>
      <c r="W34" s="1038"/>
      <c r="X34" s="1038"/>
      <c r="Y34" s="1038"/>
      <c r="Z34" s="1038"/>
      <c r="AA34" s="1038">
        <v>0</v>
      </c>
      <c r="AB34" s="1038"/>
      <c r="AC34" s="1038"/>
      <c r="AD34" s="1038"/>
      <c r="AE34" s="1039"/>
      <c r="AF34" s="1013" t="s">
        <v>112</v>
      </c>
      <c r="AG34" s="1014"/>
      <c r="AH34" s="1014"/>
      <c r="AI34" s="1014"/>
      <c r="AJ34" s="1015"/>
      <c r="AK34" s="974">
        <v>56</v>
      </c>
      <c r="AL34" s="965"/>
      <c r="AM34" s="965"/>
      <c r="AN34" s="965"/>
      <c r="AO34" s="965"/>
      <c r="AP34" s="965">
        <v>252</v>
      </c>
      <c r="AQ34" s="965"/>
      <c r="AR34" s="965"/>
      <c r="AS34" s="965"/>
      <c r="AT34" s="965"/>
      <c r="AU34" s="965">
        <v>76</v>
      </c>
      <c r="AV34" s="965"/>
      <c r="AW34" s="965"/>
      <c r="AX34" s="965"/>
      <c r="AY34" s="965"/>
      <c r="AZ34" s="1036"/>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389</v>
      </c>
      <c r="C35" s="1032"/>
      <c r="D35" s="1032"/>
      <c r="E35" s="1032"/>
      <c r="F35" s="1032"/>
      <c r="G35" s="1032"/>
      <c r="H35" s="1032"/>
      <c r="I35" s="1032"/>
      <c r="J35" s="1032"/>
      <c r="K35" s="1032"/>
      <c r="L35" s="1032"/>
      <c r="M35" s="1032"/>
      <c r="N35" s="1032"/>
      <c r="O35" s="1032"/>
      <c r="P35" s="1033"/>
      <c r="Q35" s="1037">
        <v>46</v>
      </c>
      <c r="R35" s="1038"/>
      <c r="S35" s="1038"/>
      <c r="T35" s="1038"/>
      <c r="U35" s="1038"/>
      <c r="V35" s="1038">
        <v>46</v>
      </c>
      <c r="W35" s="1038"/>
      <c r="X35" s="1038"/>
      <c r="Y35" s="1038"/>
      <c r="Z35" s="1038"/>
      <c r="AA35" s="1038">
        <v>0</v>
      </c>
      <c r="AB35" s="1038"/>
      <c r="AC35" s="1038"/>
      <c r="AD35" s="1038"/>
      <c r="AE35" s="1039"/>
      <c r="AF35" s="1013" t="s">
        <v>112</v>
      </c>
      <c r="AG35" s="1014"/>
      <c r="AH35" s="1014"/>
      <c r="AI35" s="1014"/>
      <c r="AJ35" s="1015"/>
      <c r="AK35" s="974">
        <v>22</v>
      </c>
      <c r="AL35" s="965"/>
      <c r="AM35" s="965"/>
      <c r="AN35" s="965"/>
      <c r="AO35" s="965"/>
      <c r="AP35" s="965"/>
      <c r="AQ35" s="965"/>
      <c r="AR35" s="965"/>
      <c r="AS35" s="965"/>
      <c r="AT35" s="965"/>
      <c r="AU35" s="965"/>
      <c r="AV35" s="965"/>
      <c r="AW35" s="965"/>
      <c r="AX35" s="965"/>
      <c r="AY35" s="965"/>
      <c r="AZ35" s="1036"/>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552</v>
      </c>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v>0</v>
      </c>
      <c r="AB36" s="1038"/>
      <c r="AC36" s="1038"/>
      <c r="AD36" s="1038"/>
      <c r="AE36" s="1039"/>
      <c r="AF36" s="1013" t="s">
        <v>112</v>
      </c>
      <c r="AG36" s="1014"/>
      <c r="AH36" s="1014"/>
      <c r="AI36" s="1014"/>
      <c r="AJ36" s="1015"/>
      <c r="AK36" s="974">
        <v>0</v>
      </c>
      <c r="AL36" s="965"/>
      <c r="AM36" s="965"/>
      <c r="AN36" s="965"/>
      <c r="AO36" s="965"/>
      <c r="AP36" s="965">
        <v>333</v>
      </c>
      <c r="AQ36" s="965"/>
      <c r="AR36" s="965"/>
      <c r="AS36" s="965"/>
      <c r="AT36" s="965"/>
      <c r="AU36" s="965">
        <v>210</v>
      </c>
      <c r="AV36" s="965"/>
      <c r="AW36" s="965"/>
      <c r="AX36" s="965"/>
      <c r="AY36" s="965"/>
      <c r="AZ36" s="1036"/>
      <c r="BA36" s="1036"/>
      <c r="BB36" s="1036"/>
      <c r="BC36" s="1036"/>
      <c r="BD36" s="1036"/>
      <c r="BE36" s="1026" t="s">
        <v>388</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t="s">
        <v>390</v>
      </c>
      <c r="C37" s="1032"/>
      <c r="D37" s="1032"/>
      <c r="E37" s="1032"/>
      <c r="F37" s="1032"/>
      <c r="G37" s="1032"/>
      <c r="H37" s="1032"/>
      <c r="I37" s="1032"/>
      <c r="J37" s="1032"/>
      <c r="K37" s="1032"/>
      <c r="L37" s="1032"/>
      <c r="M37" s="1032"/>
      <c r="N37" s="1032"/>
      <c r="O37" s="1032"/>
      <c r="P37" s="1033"/>
      <c r="Q37" s="1037">
        <v>141</v>
      </c>
      <c r="R37" s="1038"/>
      <c r="S37" s="1038"/>
      <c r="T37" s="1038"/>
      <c r="U37" s="1038"/>
      <c r="V37" s="1038">
        <v>141</v>
      </c>
      <c r="W37" s="1038"/>
      <c r="X37" s="1038"/>
      <c r="Y37" s="1038"/>
      <c r="Z37" s="1038"/>
      <c r="AA37" s="1038">
        <v>0</v>
      </c>
      <c r="AB37" s="1038"/>
      <c r="AC37" s="1038"/>
      <c r="AD37" s="1038"/>
      <c r="AE37" s="1039"/>
      <c r="AF37" s="1013" t="s">
        <v>112</v>
      </c>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t="s">
        <v>388</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t="s">
        <v>391</v>
      </c>
      <c r="C38" s="1032"/>
      <c r="D38" s="1032"/>
      <c r="E38" s="1032"/>
      <c r="F38" s="1032"/>
      <c r="G38" s="1032"/>
      <c r="H38" s="1032"/>
      <c r="I38" s="1032"/>
      <c r="J38" s="1032"/>
      <c r="K38" s="1032"/>
      <c r="L38" s="1032"/>
      <c r="M38" s="1032"/>
      <c r="N38" s="1032"/>
      <c r="O38" s="1032"/>
      <c r="P38" s="1033"/>
      <c r="Q38" s="1037">
        <v>84</v>
      </c>
      <c r="R38" s="1038"/>
      <c r="S38" s="1038"/>
      <c r="T38" s="1038"/>
      <c r="U38" s="1038"/>
      <c r="V38" s="1038">
        <v>79</v>
      </c>
      <c r="W38" s="1038"/>
      <c r="X38" s="1038"/>
      <c r="Y38" s="1038"/>
      <c r="Z38" s="1038"/>
      <c r="AA38" s="1038">
        <v>0</v>
      </c>
      <c r="AB38" s="1038"/>
      <c r="AC38" s="1038"/>
      <c r="AD38" s="1038"/>
      <c r="AE38" s="1039"/>
      <c r="AF38" s="1013">
        <v>6</v>
      </c>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t="s">
        <v>388</v>
      </c>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392</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4212</v>
      </c>
      <c r="AG63" s="953"/>
      <c r="AH63" s="953"/>
      <c r="AI63" s="953"/>
      <c r="AJ63" s="1024"/>
      <c r="AK63" s="1025"/>
      <c r="AL63" s="957"/>
      <c r="AM63" s="957"/>
      <c r="AN63" s="957"/>
      <c r="AO63" s="957"/>
      <c r="AP63" s="953">
        <f>SUM(AP28:AT62)</f>
        <v>24472</v>
      </c>
      <c r="AQ63" s="953"/>
      <c r="AR63" s="953"/>
      <c r="AS63" s="953"/>
      <c r="AT63" s="953"/>
      <c r="AU63" s="953">
        <f>SUM(AU28:AY62)</f>
        <v>11338</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395</v>
      </c>
      <c r="B66" s="990"/>
      <c r="C66" s="990"/>
      <c r="D66" s="990"/>
      <c r="E66" s="990"/>
      <c r="F66" s="990"/>
      <c r="G66" s="990"/>
      <c r="H66" s="990"/>
      <c r="I66" s="990"/>
      <c r="J66" s="990"/>
      <c r="K66" s="990"/>
      <c r="L66" s="990"/>
      <c r="M66" s="990"/>
      <c r="N66" s="990"/>
      <c r="O66" s="990"/>
      <c r="P66" s="991"/>
      <c r="Q66" s="995" t="s">
        <v>396</v>
      </c>
      <c r="R66" s="996"/>
      <c r="S66" s="996"/>
      <c r="T66" s="996"/>
      <c r="U66" s="997"/>
      <c r="V66" s="995" t="s">
        <v>397</v>
      </c>
      <c r="W66" s="996"/>
      <c r="X66" s="996"/>
      <c r="Y66" s="996"/>
      <c r="Z66" s="997"/>
      <c r="AA66" s="995" t="s">
        <v>398</v>
      </c>
      <c r="AB66" s="996"/>
      <c r="AC66" s="996"/>
      <c r="AD66" s="996"/>
      <c r="AE66" s="997"/>
      <c r="AF66" s="1001" t="s">
        <v>399</v>
      </c>
      <c r="AG66" s="1002"/>
      <c r="AH66" s="1002"/>
      <c r="AI66" s="1002"/>
      <c r="AJ66" s="1003"/>
      <c r="AK66" s="995" t="s">
        <v>400</v>
      </c>
      <c r="AL66" s="990"/>
      <c r="AM66" s="990"/>
      <c r="AN66" s="990"/>
      <c r="AO66" s="991"/>
      <c r="AP66" s="995" t="s">
        <v>401</v>
      </c>
      <c r="AQ66" s="996"/>
      <c r="AR66" s="996"/>
      <c r="AS66" s="996"/>
      <c r="AT66" s="997"/>
      <c r="AU66" s="995" t="s">
        <v>402</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545</v>
      </c>
      <c r="C68" s="980"/>
      <c r="D68" s="980"/>
      <c r="E68" s="980"/>
      <c r="F68" s="980"/>
      <c r="G68" s="980"/>
      <c r="H68" s="980"/>
      <c r="I68" s="980"/>
      <c r="J68" s="980"/>
      <c r="K68" s="980"/>
      <c r="L68" s="980"/>
      <c r="M68" s="980"/>
      <c r="N68" s="980"/>
      <c r="O68" s="980"/>
      <c r="P68" s="981"/>
      <c r="Q68" s="982">
        <v>1655</v>
      </c>
      <c r="R68" s="976"/>
      <c r="S68" s="976"/>
      <c r="T68" s="976"/>
      <c r="U68" s="976"/>
      <c r="V68" s="976">
        <v>1633</v>
      </c>
      <c r="W68" s="976"/>
      <c r="X68" s="976"/>
      <c r="Y68" s="976"/>
      <c r="Z68" s="976"/>
      <c r="AA68" s="976">
        <v>22</v>
      </c>
      <c r="AB68" s="976"/>
      <c r="AC68" s="976"/>
      <c r="AD68" s="976"/>
      <c r="AE68" s="976"/>
      <c r="AF68" s="976">
        <v>22</v>
      </c>
      <c r="AG68" s="976"/>
      <c r="AH68" s="976"/>
      <c r="AI68" s="976"/>
      <c r="AJ68" s="976"/>
      <c r="AK68" s="976"/>
      <c r="AL68" s="976"/>
      <c r="AM68" s="976"/>
      <c r="AN68" s="976"/>
      <c r="AO68" s="976"/>
      <c r="AP68" s="976">
        <v>2064</v>
      </c>
      <c r="AQ68" s="976"/>
      <c r="AR68" s="976"/>
      <c r="AS68" s="976"/>
      <c r="AT68" s="976"/>
      <c r="AU68" s="976">
        <v>635</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546</v>
      </c>
      <c r="C69" s="969"/>
      <c r="D69" s="969"/>
      <c r="E69" s="969"/>
      <c r="F69" s="969"/>
      <c r="G69" s="969"/>
      <c r="H69" s="969"/>
      <c r="I69" s="969"/>
      <c r="J69" s="969"/>
      <c r="K69" s="969"/>
      <c r="L69" s="969"/>
      <c r="M69" s="969"/>
      <c r="N69" s="969"/>
      <c r="O69" s="969"/>
      <c r="P69" s="970"/>
      <c r="Q69" s="971">
        <v>568</v>
      </c>
      <c r="R69" s="965"/>
      <c r="S69" s="965"/>
      <c r="T69" s="965"/>
      <c r="U69" s="965"/>
      <c r="V69" s="965">
        <v>535</v>
      </c>
      <c r="W69" s="965"/>
      <c r="X69" s="965"/>
      <c r="Y69" s="965"/>
      <c r="Z69" s="965"/>
      <c r="AA69" s="965">
        <v>33</v>
      </c>
      <c r="AB69" s="965"/>
      <c r="AC69" s="965"/>
      <c r="AD69" s="965"/>
      <c r="AE69" s="965"/>
      <c r="AF69" s="965">
        <v>33</v>
      </c>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553</v>
      </c>
      <c r="C70" s="969"/>
      <c r="D70" s="969"/>
      <c r="E70" s="969"/>
      <c r="F70" s="969"/>
      <c r="G70" s="969"/>
      <c r="H70" s="969"/>
      <c r="I70" s="969"/>
      <c r="J70" s="969"/>
      <c r="K70" s="969"/>
      <c r="L70" s="969"/>
      <c r="M70" s="969"/>
      <c r="N70" s="969"/>
      <c r="O70" s="969"/>
      <c r="P70" s="970"/>
      <c r="Q70" s="971">
        <v>1210</v>
      </c>
      <c r="R70" s="965"/>
      <c r="S70" s="965"/>
      <c r="T70" s="965"/>
      <c r="U70" s="965"/>
      <c r="V70" s="965">
        <v>1153</v>
      </c>
      <c r="W70" s="965"/>
      <c r="X70" s="965"/>
      <c r="Y70" s="965"/>
      <c r="Z70" s="965"/>
      <c r="AA70" s="965">
        <v>57</v>
      </c>
      <c r="AB70" s="965"/>
      <c r="AC70" s="965"/>
      <c r="AD70" s="965"/>
      <c r="AE70" s="965"/>
      <c r="AF70" s="965">
        <v>57</v>
      </c>
      <c r="AG70" s="965"/>
      <c r="AH70" s="965"/>
      <c r="AI70" s="965"/>
      <c r="AJ70" s="965"/>
      <c r="AK70" s="965"/>
      <c r="AL70" s="965"/>
      <c r="AM70" s="965"/>
      <c r="AN70" s="965"/>
      <c r="AO70" s="965"/>
      <c r="AP70" s="965">
        <v>26</v>
      </c>
      <c r="AQ70" s="965"/>
      <c r="AR70" s="965"/>
      <c r="AS70" s="965"/>
      <c r="AT70" s="965"/>
      <c r="AU70" s="965">
        <v>16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547</v>
      </c>
      <c r="C71" s="969"/>
      <c r="D71" s="969"/>
      <c r="E71" s="969"/>
      <c r="F71" s="969"/>
      <c r="G71" s="969"/>
      <c r="H71" s="969"/>
      <c r="I71" s="969"/>
      <c r="J71" s="969"/>
      <c r="K71" s="969"/>
      <c r="L71" s="969"/>
      <c r="M71" s="969"/>
      <c r="N71" s="969"/>
      <c r="O71" s="969"/>
      <c r="P71" s="970"/>
      <c r="Q71" s="971">
        <v>7431</v>
      </c>
      <c r="R71" s="965"/>
      <c r="S71" s="965"/>
      <c r="T71" s="965"/>
      <c r="U71" s="965"/>
      <c r="V71" s="965">
        <v>7280</v>
      </c>
      <c r="W71" s="965"/>
      <c r="X71" s="965"/>
      <c r="Y71" s="965"/>
      <c r="Z71" s="965"/>
      <c r="AA71" s="965">
        <v>151</v>
      </c>
      <c r="AB71" s="965"/>
      <c r="AC71" s="965"/>
      <c r="AD71" s="965"/>
      <c r="AE71" s="965"/>
      <c r="AF71" s="965">
        <v>151</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548</v>
      </c>
      <c r="C72" s="969"/>
      <c r="D72" s="969"/>
      <c r="E72" s="969"/>
      <c r="F72" s="969"/>
      <c r="G72" s="969"/>
      <c r="H72" s="969"/>
      <c r="I72" s="969"/>
      <c r="J72" s="969"/>
      <c r="K72" s="969"/>
      <c r="L72" s="969"/>
      <c r="M72" s="969"/>
      <c r="N72" s="969"/>
      <c r="O72" s="969"/>
      <c r="P72" s="970"/>
      <c r="Q72" s="971">
        <v>9379</v>
      </c>
      <c r="R72" s="965"/>
      <c r="S72" s="965"/>
      <c r="T72" s="965"/>
      <c r="U72" s="965"/>
      <c r="V72" s="965">
        <v>8840</v>
      </c>
      <c r="W72" s="965"/>
      <c r="X72" s="965"/>
      <c r="Y72" s="965"/>
      <c r="Z72" s="965"/>
      <c r="AA72" s="965">
        <v>539</v>
      </c>
      <c r="AB72" s="965"/>
      <c r="AC72" s="965"/>
      <c r="AD72" s="965"/>
      <c r="AE72" s="965"/>
      <c r="AF72" s="965">
        <v>539</v>
      </c>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549</v>
      </c>
      <c r="C73" s="969"/>
      <c r="D73" s="969"/>
      <c r="E73" s="969"/>
      <c r="F73" s="969"/>
      <c r="G73" s="969"/>
      <c r="H73" s="969"/>
      <c r="I73" s="969"/>
      <c r="J73" s="969"/>
      <c r="K73" s="969"/>
      <c r="L73" s="969"/>
      <c r="M73" s="969"/>
      <c r="N73" s="969"/>
      <c r="O73" s="969"/>
      <c r="P73" s="970"/>
      <c r="Q73" s="971">
        <v>281</v>
      </c>
      <c r="R73" s="965"/>
      <c r="S73" s="965"/>
      <c r="T73" s="965"/>
      <c r="U73" s="965"/>
      <c r="V73" s="965">
        <v>244</v>
      </c>
      <c r="W73" s="965"/>
      <c r="X73" s="965"/>
      <c r="Y73" s="965"/>
      <c r="Z73" s="965"/>
      <c r="AA73" s="965">
        <v>37</v>
      </c>
      <c r="AB73" s="965"/>
      <c r="AC73" s="965"/>
      <c r="AD73" s="965"/>
      <c r="AE73" s="965"/>
      <c r="AF73" s="965">
        <v>37</v>
      </c>
      <c r="AG73" s="965"/>
      <c r="AH73" s="965"/>
      <c r="AI73" s="965"/>
      <c r="AJ73" s="965"/>
      <c r="AK73" s="965"/>
      <c r="AL73" s="965"/>
      <c r="AM73" s="965"/>
      <c r="AN73" s="965"/>
      <c r="AO73" s="965"/>
      <c r="AP73" s="965">
        <v>240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550</v>
      </c>
      <c r="C74" s="969"/>
      <c r="D74" s="969"/>
      <c r="E74" s="969"/>
      <c r="F74" s="969"/>
      <c r="G74" s="969"/>
      <c r="H74" s="969"/>
      <c r="I74" s="969"/>
      <c r="J74" s="969"/>
      <c r="K74" s="969"/>
      <c r="L74" s="969"/>
      <c r="M74" s="969"/>
      <c r="N74" s="969"/>
      <c r="O74" s="969"/>
      <c r="P74" s="970"/>
      <c r="Q74" s="971">
        <v>145</v>
      </c>
      <c r="R74" s="965"/>
      <c r="S74" s="965"/>
      <c r="T74" s="965"/>
      <c r="U74" s="965"/>
      <c r="V74" s="965">
        <v>140</v>
      </c>
      <c r="W74" s="965"/>
      <c r="X74" s="965"/>
      <c r="Y74" s="965"/>
      <c r="Z74" s="965"/>
      <c r="AA74" s="965">
        <v>4</v>
      </c>
      <c r="AB74" s="965"/>
      <c r="AC74" s="965"/>
      <c r="AD74" s="965"/>
      <c r="AE74" s="965"/>
      <c r="AF74" s="965">
        <v>4</v>
      </c>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551</v>
      </c>
      <c r="C75" s="969"/>
      <c r="D75" s="969"/>
      <c r="E75" s="969"/>
      <c r="F75" s="969"/>
      <c r="G75" s="969"/>
      <c r="H75" s="969"/>
      <c r="I75" s="969"/>
      <c r="J75" s="969"/>
      <c r="K75" s="969"/>
      <c r="L75" s="969"/>
      <c r="M75" s="969"/>
      <c r="N75" s="969"/>
      <c r="O75" s="969"/>
      <c r="P75" s="970"/>
      <c r="Q75" s="972">
        <v>138804</v>
      </c>
      <c r="R75" s="973"/>
      <c r="S75" s="973"/>
      <c r="T75" s="973"/>
      <c r="U75" s="974"/>
      <c r="V75" s="975">
        <v>135917</v>
      </c>
      <c r="W75" s="973"/>
      <c r="X75" s="973"/>
      <c r="Y75" s="973"/>
      <c r="Z75" s="974"/>
      <c r="AA75" s="975">
        <v>2887</v>
      </c>
      <c r="AB75" s="973"/>
      <c r="AC75" s="973"/>
      <c r="AD75" s="973"/>
      <c r="AE75" s="974"/>
      <c r="AF75" s="975">
        <v>2887</v>
      </c>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403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SUM(AF68:AF87)</f>
        <v>3730</v>
      </c>
      <c r="AG88" s="953"/>
      <c r="AH88" s="953"/>
      <c r="AI88" s="953"/>
      <c r="AJ88" s="953"/>
      <c r="AK88" s="957"/>
      <c r="AL88" s="957"/>
      <c r="AM88" s="957"/>
      <c r="AN88" s="957"/>
      <c r="AO88" s="957"/>
      <c r="AP88" s="953">
        <f>SUM(AP68:AT87)</f>
        <v>2330</v>
      </c>
      <c r="AQ88" s="953"/>
      <c r="AR88" s="953"/>
      <c r="AS88" s="953"/>
      <c r="AT88" s="953"/>
      <c r="AU88" s="953">
        <f>SUM(AU68:AY87)</f>
        <v>651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410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411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412</v>
      </c>
      <c r="AB109" s="886"/>
      <c r="AC109" s="886"/>
      <c r="AD109" s="886"/>
      <c r="AE109" s="887"/>
      <c r="AF109" s="888" t="s">
        <v>286</v>
      </c>
      <c r="AG109" s="886"/>
      <c r="AH109" s="886"/>
      <c r="AI109" s="886"/>
      <c r="AJ109" s="887"/>
      <c r="AK109" s="888" t="s">
        <v>285</v>
      </c>
      <c r="AL109" s="886"/>
      <c r="AM109" s="886"/>
      <c r="AN109" s="886"/>
      <c r="AO109" s="887"/>
      <c r="AP109" s="888" t="s">
        <v>413</v>
      </c>
      <c r="AQ109" s="886"/>
      <c r="AR109" s="886"/>
      <c r="AS109" s="886"/>
      <c r="AT109" s="917"/>
      <c r="AU109" s="885" t="s">
        <v>411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412</v>
      </c>
      <c r="BR109" s="886"/>
      <c r="BS109" s="886"/>
      <c r="BT109" s="886"/>
      <c r="BU109" s="887"/>
      <c r="BV109" s="888" t="s">
        <v>286</v>
      </c>
      <c r="BW109" s="886"/>
      <c r="BX109" s="886"/>
      <c r="BY109" s="886"/>
      <c r="BZ109" s="887"/>
      <c r="CA109" s="888" t="s">
        <v>285</v>
      </c>
      <c r="CB109" s="886"/>
      <c r="CC109" s="886"/>
      <c r="CD109" s="886"/>
      <c r="CE109" s="887"/>
      <c r="CF109" s="926" t="s">
        <v>413</v>
      </c>
      <c r="CG109" s="926"/>
      <c r="CH109" s="926"/>
      <c r="CI109" s="926"/>
      <c r="CJ109" s="926"/>
      <c r="CK109" s="888" t="s">
        <v>414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412</v>
      </c>
      <c r="DH109" s="886"/>
      <c r="DI109" s="886"/>
      <c r="DJ109" s="886"/>
      <c r="DK109" s="887"/>
      <c r="DL109" s="888" t="s">
        <v>286</v>
      </c>
      <c r="DM109" s="886"/>
      <c r="DN109" s="886"/>
      <c r="DO109" s="886"/>
      <c r="DP109" s="887"/>
      <c r="DQ109" s="888" t="s">
        <v>285</v>
      </c>
      <c r="DR109" s="886"/>
      <c r="DS109" s="886"/>
      <c r="DT109" s="886"/>
      <c r="DU109" s="887"/>
      <c r="DV109" s="888" t="s">
        <v>413</v>
      </c>
      <c r="DW109" s="886"/>
      <c r="DX109" s="886"/>
      <c r="DY109" s="886"/>
      <c r="DZ109" s="917"/>
    </row>
    <row r="110" spans="1:131" s="197" customFormat="1" ht="26.25" customHeight="1">
      <c r="A110" s="755" t="s">
        <v>415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2360175</v>
      </c>
      <c r="AB110" s="871"/>
      <c r="AC110" s="871"/>
      <c r="AD110" s="871"/>
      <c r="AE110" s="872"/>
      <c r="AF110" s="873">
        <v>2299631</v>
      </c>
      <c r="AG110" s="871"/>
      <c r="AH110" s="871"/>
      <c r="AI110" s="871"/>
      <c r="AJ110" s="872"/>
      <c r="AK110" s="873">
        <v>2468394</v>
      </c>
      <c r="AL110" s="871"/>
      <c r="AM110" s="871"/>
      <c r="AN110" s="871"/>
      <c r="AO110" s="872"/>
      <c r="AP110" s="874">
        <v>24.3</v>
      </c>
      <c r="AQ110" s="875"/>
      <c r="AR110" s="875"/>
      <c r="AS110" s="875"/>
      <c r="AT110" s="876"/>
      <c r="AU110" s="918" t="s">
        <v>61</v>
      </c>
      <c r="AV110" s="919"/>
      <c r="AW110" s="919"/>
      <c r="AX110" s="919"/>
      <c r="AY110" s="920"/>
      <c r="AZ110" s="814" t="s">
        <v>416</v>
      </c>
      <c r="BA110" s="756"/>
      <c r="BB110" s="756"/>
      <c r="BC110" s="756"/>
      <c r="BD110" s="756"/>
      <c r="BE110" s="756"/>
      <c r="BF110" s="756"/>
      <c r="BG110" s="756"/>
      <c r="BH110" s="756"/>
      <c r="BI110" s="756"/>
      <c r="BJ110" s="756"/>
      <c r="BK110" s="756"/>
      <c r="BL110" s="756"/>
      <c r="BM110" s="756"/>
      <c r="BN110" s="756"/>
      <c r="BO110" s="756"/>
      <c r="BP110" s="757"/>
      <c r="BQ110" s="797">
        <v>24974055</v>
      </c>
      <c r="BR110" s="798"/>
      <c r="BS110" s="798"/>
      <c r="BT110" s="798"/>
      <c r="BU110" s="798"/>
      <c r="BV110" s="798">
        <v>26621288</v>
      </c>
      <c r="BW110" s="798"/>
      <c r="BX110" s="798"/>
      <c r="BY110" s="798"/>
      <c r="BZ110" s="798"/>
      <c r="CA110" s="798">
        <v>27889714</v>
      </c>
      <c r="CB110" s="798"/>
      <c r="CC110" s="798"/>
      <c r="CD110" s="798"/>
      <c r="CE110" s="798"/>
      <c r="CF110" s="859">
        <v>274.10000000000002</v>
      </c>
      <c r="CG110" s="860"/>
      <c r="CH110" s="860"/>
      <c r="CI110" s="860"/>
      <c r="CJ110" s="860"/>
      <c r="CK110" s="914" t="s">
        <v>417</v>
      </c>
      <c r="CL110" s="862"/>
      <c r="CM110" s="867" t="s">
        <v>418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420</v>
      </c>
      <c r="BA111" s="766"/>
      <c r="BB111" s="766"/>
      <c r="BC111" s="766"/>
      <c r="BD111" s="766"/>
      <c r="BE111" s="766"/>
      <c r="BF111" s="766"/>
      <c r="BG111" s="766"/>
      <c r="BH111" s="766"/>
      <c r="BI111" s="766"/>
      <c r="BJ111" s="766"/>
      <c r="BK111" s="766"/>
      <c r="BL111" s="766"/>
      <c r="BM111" s="766"/>
      <c r="BN111" s="766"/>
      <c r="BO111" s="766"/>
      <c r="BP111" s="767"/>
      <c r="BQ111" s="768">
        <v>1255020</v>
      </c>
      <c r="BR111" s="769"/>
      <c r="BS111" s="769"/>
      <c r="BT111" s="769"/>
      <c r="BU111" s="769"/>
      <c r="BV111" s="769">
        <v>1089059</v>
      </c>
      <c r="BW111" s="769"/>
      <c r="BX111" s="769"/>
      <c r="BY111" s="769"/>
      <c r="BZ111" s="769"/>
      <c r="CA111" s="769">
        <v>955183</v>
      </c>
      <c r="CB111" s="769"/>
      <c r="CC111" s="769"/>
      <c r="CD111" s="769"/>
      <c r="CE111" s="769"/>
      <c r="CF111" s="846">
        <v>9.4</v>
      </c>
      <c r="CG111" s="847"/>
      <c r="CH111" s="847"/>
      <c r="CI111" s="847"/>
      <c r="CJ111" s="847"/>
      <c r="CK111" s="915"/>
      <c r="CL111" s="864"/>
      <c r="CM111" s="801" t="s">
        <v>421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422</v>
      </c>
      <c r="B112" s="901"/>
      <c r="C112" s="766" t="s">
        <v>423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424</v>
      </c>
      <c r="BA112" s="766"/>
      <c r="BB112" s="766"/>
      <c r="BC112" s="766"/>
      <c r="BD112" s="766"/>
      <c r="BE112" s="766"/>
      <c r="BF112" s="766"/>
      <c r="BG112" s="766"/>
      <c r="BH112" s="766"/>
      <c r="BI112" s="766"/>
      <c r="BJ112" s="766"/>
      <c r="BK112" s="766"/>
      <c r="BL112" s="766"/>
      <c r="BM112" s="766"/>
      <c r="BN112" s="766"/>
      <c r="BO112" s="766"/>
      <c r="BP112" s="767"/>
      <c r="BQ112" s="768">
        <v>12279027</v>
      </c>
      <c r="BR112" s="769"/>
      <c r="BS112" s="769"/>
      <c r="BT112" s="769"/>
      <c r="BU112" s="769"/>
      <c r="BV112" s="769">
        <v>11648197</v>
      </c>
      <c r="BW112" s="769"/>
      <c r="BX112" s="769"/>
      <c r="BY112" s="769"/>
      <c r="BZ112" s="769"/>
      <c r="CA112" s="769">
        <v>11339449</v>
      </c>
      <c r="CB112" s="769"/>
      <c r="CC112" s="769"/>
      <c r="CD112" s="769"/>
      <c r="CE112" s="769"/>
      <c r="CF112" s="846">
        <v>111.4</v>
      </c>
      <c r="CG112" s="847"/>
      <c r="CH112" s="847"/>
      <c r="CI112" s="847"/>
      <c r="CJ112" s="847"/>
      <c r="CK112" s="915"/>
      <c r="CL112" s="864"/>
      <c r="CM112" s="801" t="s">
        <v>425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426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946330</v>
      </c>
      <c r="AB113" s="907"/>
      <c r="AC113" s="907"/>
      <c r="AD113" s="907"/>
      <c r="AE113" s="908"/>
      <c r="AF113" s="909">
        <v>971051</v>
      </c>
      <c r="AG113" s="907"/>
      <c r="AH113" s="907"/>
      <c r="AI113" s="907"/>
      <c r="AJ113" s="908"/>
      <c r="AK113" s="909">
        <v>962965</v>
      </c>
      <c r="AL113" s="907"/>
      <c r="AM113" s="907"/>
      <c r="AN113" s="907"/>
      <c r="AO113" s="908"/>
      <c r="AP113" s="910">
        <v>9.5</v>
      </c>
      <c r="AQ113" s="911"/>
      <c r="AR113" s="911"/>
      <c r="AS113" s="911"/>
      <c r="AT113" s="912"/>
      <c r="AU113" s="921"/>
      <c r="AV113" s="922"/>
      <c r="AW113" s="922"/>
      <c r="AX113" s="922"/>
      <c r="AY113" s="923"/>
      <c r="AZ113" s="765" t="s">
        <v>427</v>
      </c>
      <c r="BA113" s="766"/>
      <c r="BB113" s="766"/>
      <c r="BC113" s="766"/>
      <c r="BD113" s="766"/>
      <c r="BE113" s="766"/>
      <c r="BF113" s="766"/>
      <c r="BG113" s="766"/>
      <c r="BH113" s="766"/>
      <c r="BI113" s="766"/>
      <c r="BJ113" s="766"/>
      <c r="BK113" s="766"/>
      <c r="BL113" s="766"/>
      <c r="BM113" s="766"/>
      <c r="BN113" s="766"/>
      <c r="BO113" s="766"/>
      <c r="BP113" s="767"/>
      <c r="BQ113" s="768">
        <v>808193</v>
      </c>
      <c r="BR113" s="769"/>
      <c r="BS113" s="769"/>
      <c r="BT113" s="769"/>
      <c r="BU113" s="769"/>
      <c r="BV113" s="769">
        <v>851619</v>
      </c>
      <c r="BW113" s="769"/>
      <c r="BX113" s="769"/>
      <c r="BY113" s="769"/>
      <c r="BZ113" s="769"/>
      <c r="CA113" s="769">
        <v>651812</v>
      </c>
      <c r="CB113" s="769"/>
      <c r="CC113" s="769"/>
      <c r="CD113" s="769"/>
      <c r="CE113" s="769"/>
      <c r="CF113" s="846">
        <v>6.4</v>
      </c>
      <c r="CG113" s="847"/>
      <c r="CH113" s="847"/>
      <c r="CI113" s="847"/>
      <c r="CJ113" s="847"/>
      <c r="CK113" s="915"/>
      <c r="CL113" s="864"/>
      <c r="CM113" s="801" t="s">
        <v>428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19453</v>
      </c>
      <c r="DH113" s="782"/>
      <c r="DI113" s="782"/>
      <c r="DJ113" s="782"/>
      <c r="DK113" s="783"/>
      <c r="DL113" s="784">
        <v>17893</v>
      </c>
      <c r="DM113" s="782"/>
      <c r="DN113" s="782"/>
      <c r="DO113" s="782"/>
      <c r="DP113" s="783"/>
      <c r="DQ113" s="784">
        <v>273821</v>
      </c>
      <c r="DR113" s="782"/>
      <c r="DS113" s="782"/>
      <c r="DT113" s="782"/>
      <c r="DU113" s="783"/>
      <c r="DV113" s="752">
        <v>2.7</v>
      </c>
      <c r="DW113" s="753"/>
      <c r="DX113" s="753"/>
      <c r="DY113" s="753"/>
      <c r="DZ113" s="754"/>
    </row>
    <row r="114" spans="1:130" s="197" customFormat="1" ht="26.25" customHeight="1">
      <c r="A114" s="902"/>
      <c r="B114" s="903"/>
      <c r="C114" s="766" t="s">
        <v>429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384638</v>
      </c>
      <c r="AB114" s="782"/>
      <c r="AC114" s="782"/>
      <c r="AD114" s="782"/>
      <c r="AE114" s="783"/>
      <c r="AF114" s="784">
        <v>350257</v>
      </c>
      <c r="AG114" s="782"/>
      <c r="AH114" s="782"/>
      <c r="AI114" s="782"/>
      <c r="AJ114" s="783"/>
      <c r="AK114" s="784">
        <v>142564</v>
      </c>
      <c r="AL114" s="782"/>
      <c r="AM114" s="782"/>
      <c r="AN114" s="782"/>
      <c r="AO114" s="783"/>
      <c r="AP114" s="752">
        <v>1.4</v>
      </c>
      <c r="AQ114" s="753"/>
      <c r="AR114" s="753"/>
      <c r="AS114" s="753"/>
      <c r="AT114" s="754"/>
      <c r="AU114" s="921"/>
      <c r="AV114" s="922"/>
      <c r="AW114" s="922"/>
      <c r="AX114" s="922"/>
      <c r="AY114" s="923"/>
      <c r="AZ114" s="765" t="s">
        <v>430</v>
      </c>
      <c r="BA114" s="766"/>
      <c r="BB114" s="766"/>
      <c r="BC114" s="766"/>
      <c r="BD114" s="766"/>
      <c r="BE114" s="766"/>
      <c r="BF114" s="766"/>
      <c r="BG114" s="766"/>
      <c r="BH114" s="766"/>
      <c r="BI114" s="766"/>
      <c r="BJ114" s="766"/>
      <c r="BK114" s="766"/>
      <c r="BL114" s="766"/>
      <c r="BM114" s="766"/>
      <c r="BN114" s="766"/>
      <c r="BO114" s="766"/>
      <c r="BP114" s="767"/>
      <c r="BQ114" s="768">
        <v>2364948</v>
      </c>
      <c r="BR114" s="769"/>
      <c r="BS114" s="769"/>
      <c r="BT114" s="769"/>
      <c r="BU114" s="769"/>
      <c r="BV114" s="769">
        <v>1603084</v>
      </c>
      <c r="BW114" s="769"/>
      <c r="BX114" s="769"/>
      <c r="BY114" s="769"/>
      <c r="BZ114" s="769"/>
      <c r="CA114" s="769">
        <v>1313478</v>
      </c>
      <c r="CB114" s="769"/>
      <c r="CC114" s="769"/>
      <c r="CD114" s="769"/>
      <c r="CE114" s="769"/>
      <c r="CF114" s="846">
        <v>12.9</v>
      </c>
      <c r="CG114" s="847"/>
      <c r="CH114" s="847"/>
      <c r="CI114" s="847"/>
      <c r="CJ114" s="847"/>
      <c r="CK114" s="915"/>
      <c r="CL114" s="864"/>
      <c r="CM114" s="801" t="s">
        <v>431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432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227117</v>
      </c>
      <c r="AB115" s="907"/>
      <c r="AC115" s="907"/>
      <c r="AD115" s="907"/>
      <c r="AE115" s="908"/>
      <c r="AF115" s="909">
        <v>202705</v>
      </c>
      <c r="AG115" s="907"/>
      <c r="AH115" s="907"/>
      <c r="AI115" s="907"/>
      <c r="AJ115" s="908"/>
      <c r="AK115" s="909">
        <v>200187</v>
      </c>
      <c r="AL115" s="907"/>
      <c r="AM115" s="907"/>
      <c r="AN115" s="907"/>
      <c r="AO115" s="908"/>
      <c r="AP115" s="910">
        <v>2</v>
      </c>
      <c r="AQ115" s="911"/>
      <c r="AR115" s="911"/>
      <c r="AS115" s="911"/>
      <c r="AT115" s="912"/>
      <c r="AU115" s="921"/>
      <c r="AV115" s="922"/>
      <c r="AW115" s="922"/>
      <c r="AX115" s="922"/>
      <c r="AY115" s="923"/>
      <c r="AZ115" s="765" t="s">
        <v>433</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434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435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31</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436</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390187</v>
      </c>
      <c r="DH116" s="782"/>
      <c r="DI116" s="782"/>
      <c r="DJ116" s="782"/>
      <c r="DK116" s="783"/>
      <c r="DL116" s="784">
        <v>328548</v>
      </c>
      <c r="DM116" s="782"/>
      <c r="DN116" s="782"/>
      <c r="DO116" s="782"/>
      <c r="DP116" s="783"/>
      <c r="DQ116" s="784">
        <v>267519</v>
      </c>
      <c r="DR116" s="782"/>
      <c r="DS116" s="782"/>
      <c r="DT116" s="782"/>
      <c r="DU116" s="783"/>
      <c r="DV116" s="752">
        <v>2.6</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438</v>
      </c>
      <c r="Z117" s="887"/>
      <c r="AA117" s="892">
        <v>3918291</v>
      </c>
      <c r="AB117" s="893"/>
      <c r="AC117" s="893"/>
      <c r="AD117" s="893"/>
      <c r="AE117" s="894"/>
      <c r="AF117" s="896">
        <v>3823644</v>
      </c>
      <c r="AG117" s="893"/>
      <c r="AH117" s="893"/>
      <c r="AI117" s="893"/>
      <c r="AJ117" s="894"/>
      <c r="AK117" s="896">
        <v>3774110</v>
      </c>
      <c r="AL117" s="893"/>
      <c r="AM117" s="893"/>
      <c r="AN117" s="893"/>
      <c r="AO117" s="894"/>
      <c r="AP117" s="897"/>
      <c r="AQ117" s="898"/>
      <c r="AR117" s="898"/>
      <c r="AS117" s="898"/>
      <c r="AT117" s="899"/>
      <c r="AU117" s="921"/>
      <c r="AV117" s="922"/>
      <c r="AW117" s="922"/>
      <c r="AX117" s="922"/>
      <c r="AY117" s="923"/>
      <c r="AZ117" s="843" t="s">
        <v>439</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440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414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412</v>
      </c>
      <c r="AB118" s="886"/>
      <c r="AC118" s="886"/>
      <c r="AD118" s="886"/>
      <c r="AE118" s="887"/>
      <c r="AF118" s="888" t="s">
        <v>286</v>
      </c>
      <c r="AG118" s="886"/>
      <c r="AH118" s="886"/>
      <c r="AI118" s="886"/>
      <c r="AJ118" s="887"/>
      <c r="AK118" s="888" t="s">
        <v>285</v>
      </c>
      <c r="AL118" s="886"/>
      <c r="AM118" s="886"/>
      <c r="AN118" s="886"/>
      <c r="AO118" s="887"/>
      <c r="AP118" s="889" t="s">
        <v>413</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441</v>
      </c>
      <c r="BP118" s="836"/>
      <c r="BQ118" s="855">
        <v>41681243</v>
      </c>
      <c r="BR118" s="856"/>
      <c r="BS118" s="856"/>
      <c r="BT118" s="856"/>
      <c r="BU118" s="856"/>
      <c r="BV118" s="856">
        <v>41813247</v>
      </c>
      <c r="BW118" s="856"/>
      <c r="BX118" s="856"/>
      <c r="BY118" s="856"/>
      <c r="BZ118" s="856"/>
      <c r="CA118" s="856">
        <v>42149636</v>
      </c>
      <c r="CB118" s="856"/>
      <c r="CC118" s="856"/>
      <c r="CD118" s="856"/>
      <c r="CE118" s="856"/>
      <c r="CF118" s="741"/>
      <c r="CG118" s="742"/>
      <c r="CH118" s="742"/>
      <c r="CI118" s="742"/>
      <c r="CJ118" s="839"/>
      <c r="CK118" s="915"/>
      <c r="CL118" s="864"/>
      <c r="CM118" s="801" t="s">
        <v>442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417</v>
      </c>
      <c r="B119" s="862"/>
      <c r="C119" s="867" t="s">
        <v>418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443</v>
      </c>
      <c r="AV119" s="878"/>
      <c r="AW119" s="878"/>
      <c r="AX119" s="878"/>
      <c r="AY119" s="879"/>
      <c r="AZ119" s="814" t="s">
        <v>444</v>
      </c>
      <c r="BA119" s="756"/>
      <c r="BB119" s="756"/>
      <c r="BC119" s="756"/>
      <c r="BD119" s="756"/>
      <c r="BE119" s="756"/>
      <c r="BF119" s="756"/>
      <c r="BG119" s="756"/>
      <c r="BH119" s="756"/>
      <c r="BI119" s="756"/>
      <c r="BJ119" s="756"/>
      <c r="BK119" s="756"/>
      <c r="BL119" s="756"/>
      <c r="BM119" s="756"/>
      <c r="BN119" s="756"/>
      <c r="BO119" s="756"/>
      <c r="BP119" s="757"/>
      <c r="BQ119" s="797">
        <v>4373076</v>
      </c>
      <c r="BR119" s="798"/>
      <c r="BS119" s="798"/>
      <c r="BT119" s="798"/>
      <c r="BU119" s="798"/>
      <c r="BV119" s="798">
        <v>5036056</v>
      </c>
      <c r="BW119" s="798"/>
      <c r="BX119" s="798"/>
      <c r="BY119" s="798"/>
      <c r="BZ119" s="798"/>
      <c r="CA119" s="798">
        <v>4966883</v>
      </c>
      <c r="CB119" s="798"/>
      <c r="CC119" s="798"/>
      <c r="CD119" s="798"/>
      <c r="CE119" s="798"/>
      <c r="CF119" s="859">
        <v>48.8</v>
      </c>
      <c r="CG119" s="860"/>
      <c r="CH119" s="860"/>
      <c r="CI119" s="860"/>
      <c r="CJ119" s="860"/>
      <c r="CK119" s="916"/>
      <c r="CL119" s="866"/>
      <c r="CM119" s="823" t="s">
        <v>445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845380</v>
      </c>
      <c r="DH119" s="715"/>
      <c r="DI119" s="715"/>
      <c r="DJ119" s="715"/>
      <c r="DK119" s="716"/>
      <c r="DL119" s="717">
        <v>742618</v>
      </c>
      <c r="DM119" s="715"/>
      <c r="DN119" s="715"/>
      <c r="DO119" s="715"/>
      <c r="DP119" s="716"/>
      <c r="DQ119" s="717">
        <v>413843</v>
      </c>
      <c r="DR119" s="715"/>
      <c r="DS119" s="715"/>
      <c r="DT119" s="715"/>
      <c r="DU119" s="716"/>
      <c r="DV119" s="805">
        <v>4.0999999999999996</v>
      </c>
      <c r="DW119" s="806"/>
      <c r="DX119" s="806"/>
      <c r="DY119" s="806"/>
      <c r="DZ119" s="807"/>
    </row>
    <row r="120" spans="1:130" s="197" customFormat="1" ht="26.25" customHeight="1">
      <c r="A120" s="863"/>
      <c r="B120" s="864"/>
      <c r="C120" s="801" t="s">
        <v>421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446</v>
      </c>
      <c r="BA120" s="766"/>
      <c r="BB120" s="766"/>
      <c r="BC120" s="766"/>
      <c r="BD120" s="766"/>
      <c r="BE120" s="766"/>
      <c r="BF120" s="766"/>
      <c r="BG120" s="766"/>
      <c r="BH120" s="766"/>
      <c r="BI120" s="766"/>
      <c r="BJ120" s="766"/>
      <c r="BK120" s="766"/>
      <c r="BL120" s="766"/>
      <c r="BM120" s="766"/>
      <c r="BN120" s="766"/>
      <c r="BO120" s="766"/>
      <c r="BP120" s="767"/>
      <c r="BQ120" s="768">
        <v>423246</v>
      </c>
      <c r="BR120" s="769"/>
      <c r="BS120" s="769"/>
      <c r="BT120" s="769"/>
      <c r="BU120" s="769"/>
      <c r="BV120" s="769">
        <v>377051</v>
      </c>
      <c r="BW120" s="769"/>
      <c r="BX120" s="769"/>
      <c r="BY120" s="769"/>
      <c r="BZ120" s="769"/>
      <c r="CA120" s="769">
        <v>334060</v>
      </c>
      <c r="CB120" s="769"/>
      <c r="CC120" s="769"/>
      <c r="CD120" s="769"/>
      <c r="CE120" s="769"/>
      <c r="CF120" s="846">
        <v>3.3</v>
      </c>
      <c r="CG120" s="847"/>
      <c r="CH120" s="847"/>
      <c r="CI120" s="847"/>
      <c r="CJ120" s="847"/>
      <c r="CK120" s="848" t="s">
        <v>447</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9495232</v>
      </c>
      <c r="DH120" s="798"/>
      <c r="DI120" s="798"/>
      <c r="DJ120" s="798"/>
      <c r="DK120" s="798"/>
      <c r="DL120" s="798">
        <v>8892450</v>
      </c>
      <c r="DM120" s="798"/>
      <c r="DN120" s="798"/>
      <c r="DO120" s="798"/>
      <c r="DP120" s="798"/>
      <c r="DQ120" s="798">
        <v>8209462</v>
      </c>
      <c r="DR120" s="798"/>
      <c r="DS120" s="798"/>
      <c r="DT120" s="798"/>
      <c r="DU120" s="798"/>
      <c r="DV120" s="799">
        <v>80.7</v>
      </c>
      <c r="DW120" s="799"/>
      <c r="DX120" s="799"/>
      <c r="DY120" s="799"/>
      <c r="DZ120" s="800"/>
    </row>
    <row r="121" spans="1:130" s="197" customFormat="1" ht="26.25" customHeight="1">
      <c r="A121" s="863"/>
      <c r="B121" s="864"/>
      <c r="C121" s="840" t="s">
        <v>448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1796</v>
      </c>
      <c r="AB121" s="782"/>
      <c r="AC121" s="782"/>
      <c r="AD121" s="782"/>
      <c r="AE121" s="783"/>
      <c r="AF121" s="784">
        <v>1796</v>
      </c>
      <c r="AG121" s="782"/>
      <c r="AH121" s="782"/>
      <c r="AI121" s="782"/>
      <c r="AJ121" s="783"/>
      <c r="AK121" s="784">
        <v>1796</v>
      </c>
      <c r="AL121" s="782"/>
      <c r="AM121" s="782"/>
      <c r="AN121" s="782"/>
      <c r="AO121" s="783"/>
      <c r="AP121" s="752">
        <v>0</v>
      </c>
      <c r="AQ121" s="753"/>
      <c r="AR121" s="753"/>
      <c r="AS121" s="753"/>
      <c r="AT121" s="754"/>
      <c r="AU121" s="880"/>
      <c r="AV121" s="881"/>
      <c r="AW121" s="881"/>
      <c r="AX121" s="881"/>
      <c r="AY121" s="882"/>
      <c r="AZ121" s="843" t="s">
        <v>449</v>
      </c>
      <c r="BA121" s="844"/>
      <c r="BB121" s="844"/>
      <c r="BC121" s="844"/>
      <c r="BD121" s="844"/>
      <c r="BE121" s="844"/>
      <c r="BF121" s="844"/>
      <c r="BG121" s="844"/>
      <c r="BH121" s="844"/>
      <c r="BI121" s="844"/>
      <c r="BJ121" s="844"/>
      <c r="BK121" s="844"/>
      <c r="BL121" s="844"/>
      <c r="BM121" s="844"/>
      <c r="BN121" s="844"/>
      <c r="BO121" s="844"/>
      <c r="BP121" s="845"/>
      <c r="BQ121" s="855">
        <v>25447937</v>
      </c>
      <c r="BR121" s="856"/>
      <c r="BS121" s="856"/>
      <c r="BT121" s="856"/>
      <c r="BU121" s="856"/>
      <c r="BV121" s="856">
        <v>26689885</v>
      </c>
      <c r="BW121" s="856"/>
      <c r="BX121" s="856"/>
      <c r="BY121" s="856"/>
      <c r="BZ121" s="856"/>
      <c r="CA121" s="856">
        <v>29015234</v>
      </c>
      <c r="CB121" s="856"/>
      <c r="CC121" s="856"/>
      <c r="CD121" s="856"/>
      <c r="CE121" s="856"/>
      <c r="CF121" s="857">
        <v>285.10000000000002</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v>1753401</v>
      </c>
      <c r="DH121" s="769"/>
      <c r="DI121" s="769"/>
      <c r="DJ121" s="769"/>
      <c r="DK121" s="769"/>
      <c r="DL121" s="769">
        <v>1869825</v>
      </c>
      <c r="DM121" s="769"/>
      <c r="DN121" s="769"/>
      <c r="DO121" s="769"/>
      <c r="DP121" s="769"/>
      <c r="DQ121" s="769">
        <v>2277134</v>
      </c>
      <c r="DR121" s="769"/>
      <c r="DS121" s="769"/>
      <c r="DT121" s="769"/>
      <c r="DU121" s="769"/>
      <c r="DV121" s="821">
        <v>22.4</v>
      </c>
      <c r="DW121" s="821"/>
      <c r="DX121" s="821"/>
      <c r="DY121" s="821"/>
      <c r="DZ121" s="822"/>
    </row>
    <row r="122" spans="1:130" s="197" customFormat="1" ht="26.25" customHeight="1">
      <c r="A122" s="863"/>
      <c r="B122" s="864"/>
      <c r="C122" s="801" t="s">
        <v>431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450</v>
      </c>
      <c r="BP122" s="836"/>
      <c r="BQ122" s="837">
        <v>30244259</v>
      </c>
      <c r="BR122" s="838"/>
      <c r="BS122" s="838"/>
      <c r="BT122" s="838"/>
      <c r="BU122" s="838"/>
      <c r="BV122" s="838">
        <v>32102992</v>
      </c>
      <c r="BW122" s="838"/>
      <c r="BX122" s="838"/>
      <c r="BY122" s="838"/>
      <c r="BZ122" s="838"/>
      <c r="CA122" s="838">
        <v>34316177</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793458</v>
      </c>
      <c r="DH122" s="769"/>
      <c r="DI122" s="769"/>
      <c r="DJ122" s="769"/>
      <c r="DK122" s="769"/>
      <c r="DL122" s="769">
        <v>637489</v>
      </c>
      <c r="DM122" s="769"/>
      <c r="DN122" s="769"/>
      <c r="DO122" s="769"/>
      <c r="DP122" s="769"/>
      <c r="DQ122" s="769">
        <v>566499</v>
      </c>
      <c r="DR122" s="769"/>
      <c r="DS122" s="769"/>
      <c r="DT122" s="769"/>
      <c r="DU122" s="769"/>
      <c r="DV122" s="821">
        <v>5.6</v>
      </c>
      <c r="DW122" s="821"/>
      <c r="DX122" s="821"/>
      <c r="DY122" s="821"/>
      <c r="DZ122" s="822"/>
    </row>
    <row r="123" spans="1:130" s="197" customFormat="1" ht="26.25" customHeight="1" thickBot="1">
      <c r="A123" s="863"/>
      <c r="B123" s="864"/>
      <c r="C123" s="801" t="s">
        <v>437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67584</v>
      </c>
      <c r="AB123" s="782"/>
      <c r="AC123" s="782"/>
      <c r="AD123" s="782"/>
      <c r="AE123" s="783"/>
      <c r="AF123" s="784">
        <v>61639</v>
      </c>
      <c r="AG123" s="782"/>
      <c r="AH123" s="782"/>
      <c r="AI123" s="782"/>
      <c r="AJ123" s="783"/>
      <c r="AK123" s="784">
        <v>61029</v>
      </c>
      <c r="AL123" s="782"/>
      <c r="AM123" s="782"/>
      <c r="AN123" s="782"/>
      <c r="AO123" s="783"/>
      <c r="AP123" s="752">
        <v>0.6</v>
      </c>
      <c r="AQ123" s="753"/>
      <c r="AR123" s="753"/>
      <c r="AS123" s="753"/>
      <c r="AT123" s="754"/>
      <c r="AU123" s="832" t="s">
        <v>451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113.7</v>
      </c>
      <c r="BR123" s="830"/>
      <c r="BS123" s="830"/>
      <c r="BT123" s="830"/>
      <c r="BU123" s="830"/>
      <c r="BV123" s="830">
        <v>96.1</v>
      </c>
      <c r="BW123" s="830"/>
      <c r="BX123" s="830"/>
      <c r="BY123" s="830"/>
      <c r="BZ123" s="830"/>
      <c r="CA123" s="830">
        <v>76.900000000000006</v>
      </c>
      <c r="CB123" s="830"/>
      <c r="CC123" s="830"/>
      <c r="CD123" s="830"/>
      <c r="CE123" s="830"/>
      <c r="CF123" s="728"/>
      <c r="CG123" s="729"/>
      <c r="CH123" s="729"/>
      <c r="CI123" s="729"/>
      <c r="CJ123" s="831"/>
      <c r="CK123" s="849"/>
      <c r="CL123" s="810"/>
      <c r="CM123" s="810"/>
      <c r="CN123" s="810"/>
      <c r="CO123" s="811"/>
      <c r="CP123" s="826" t="s">
        <v>452</v>
      </c>
      <c r="CQ123" s="827"/>
      <c r="CR123" s="827"/>
      <c r="CS123" s="827"/>
      <c r="CT123" s="827"/>
      <c r="CU123" s="827"/>
      <c r="CV123" s="827"/>
      <c r="CW123" s="827"/>
      <c r="CX123" s="827"/>
      <c r="CY123" s="827"/>
      <c r="CZ123" s="827"/>
      <c r="DA123" s="827"/>
      <c r="DB123" s="827"/>
      <c r="DC123" s="827"/>
      <c r="DD123" s="827"/>
      <c r="DE123" s="827"/>
      <c r="DF123" s="828"/>
      <c r="DG123" s="781">
        <v>186687</v>
      </c>
      <c r="DH123" s="782"/>
      <c r="DI123" s="782"/>
      <c r="DJ123" s="782"/>
      <c r="DK123" s="783"/>
      <c r="DL123" s="784">
        <v>205644</v>
      </c>
      <c r="DM123" s="782"/>
      <c r="DN123" s="782"/>
      <c r="DO123" s="782"/>
      <c r="DP123" s="783"/>
      <c r="DQ123" s="784">
        <v>209907</v>
      </c>
      <c r="DR123" s="782"/>
      <c r="DS123" s="782"/>
      <c r="DT123" s="782"/>
      <c r="DU123" s="783"/>
      <c r="DV123" s="752">
        <v>2.1</v>
      </c>
      <c r="DW123" s="753"/>
      <c r="DX123" s="753"/>
      <c r="DY123" s="753"/>
      <c r="DZ123" s="754"/>
    </row>
    <row r="124" spans="1:130" s="197" customFormat="1" ht="26.25" customHeight="1">
      <c r="A124" s="863"/>
      <c r="B124" s="864"/>
      <c r="C124" s="801" t="s">
        <v>440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453</v>
      </c>
      <c r="CQ124" s="827"/>
      <c r="CR124" s="827"/>
      <c r="CS124" s="827"/>
      <c r="CT124" s="827"/>
      <c r="CU124" s="827"/>
      <c r="CV124" s="827"/>
      <c r="CW124" s="827"/>
      <c r="CX124" s="827"/>
      <c r="CY124" s="827"/>
      <c r="CZ124" s="827"/>
      <c r="DA124" s="827"/>
      <c r="DB124" s="827"/>
      <c r="DC124" s="827"/>
      <c r="DD124" s="827"/>
      <c r="DE124" s="827"/>
      <c r="DF124" s="828"/>
      <c r="DG124" s="714">
        <v>50249</v>
      </c>
      <c r="DH124" s="715"/>
      <c r="DI124" s="715"/>
      <c r="DJ124" s="715"/>
      <c r="DK124" s="716"/>
      <c r="DL124" s="717">
        <v>42789</v>
      </c>
      <c r="DM124" s="715"/>
      <c r="DN124" s="715"/>
      <c r="DO124" s="715"/>
      <c r="DP124" s="716"/>
      <c r="DQ124" s="717">
        <v>76447</v>
      </c>
      <c r="DR124" s="715"/>
      <c r="DS124" s="715"/>
      <c r="DT124" s="715"/>
      <c r="DU124" s="716"/>
      <c r="DV124" s="805">
        <v>0.8</v>
      </c>
      <c r="DW124" s="806"/>
      <c r="DX124" s="806"/>
      <c r="DY124" s="806"/>
      <c r="DZ124" s="807"/>
    </row>
    <row r="125" spans="1:130" s="197" customFormat="1" ht="26.25" customHeight="1" thickBot="1">
      <c r="A125" s="863"/>
      <c r="B125" s="864"/>
      <c r="C125" s="801" t="s">
        <v>442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454</v>
      </c>
      <c r="CL125" s="808"/>
      <c r="CM125" s="808"/>
      <c r="CN125" s="808"/>
      <c r="CO125" s="809"/>
      <c r="CP125" s="814" t="s">
        <v>455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445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138920</v>
      </c>
      <c r="AB126" s="782"/>
      <c r="AC126" s="782"/>
      <c r="AD126" s="782"/>
      <c r="AE126" s="783"/>
      <c r="AF126" s="784">
        <v>123731</v>
      </c>
      <c r="AG126" s="782"/>
      <c r="AH126" s="782"/>
      <c r="AI126" s="782"/>
      <c r="AJ126" s="783"/>
      <c r="AK126" s="784">
        <v>125249</v>
      </c>
      <c r="AL126" s="782"/>
      <c r="AM126" s="782"/>
      <c r="AN126" s="782"/>
      <c r="AO126" s="783"/>
      <c r="AP126" s="752">
        <v>1.2</v>
      </c>
      <c r="AQ126" s="753"/>
      <c r="AR126" s="753"/>
      <c r="AS126" s="753"/>
      <c r="AT126" s="754"/>
      <c r="AU126" s="233"/>
      <c r="AV126" s="233"/>
      <c r="AW126" s="233"/>
      <c r="AX126" s="804" t="s">
        <v>456</v>
      </c>
      <c r="AY126" s="762"/>
      <c r="AZ126" s="762"/>
      <c r="BA126" s="762"/>
      <c r="BB126" s="762"/>
      <c r="BC126" s="762"/>
      <c r="BD126" s="762"/>
      <c r="BE126" s="763"/>
      <c r="BF126" s="761" t="s">
        <v>457</v>
      </c>
      <c r="BG126" s="762"/>
      <c r="BH126" s="762"/>
      <c r="BI126" s="762"/>
      <c r="BJ126" s="762"/>
      <c r="BK126" s="762"/>
      <c r="BL126" s="763"/>
      <c r="BM126" s="761" t="s">
        <v>458</v>
      </c>
      <c r="BN126" s="762"/>
      <c r="BO126" s="762"/>
      <c r="BP126" s="762"/>
      <c r="BQ126" s="762"/>
      <c r="BR126" s="762"/>
      <c r="BS126" s="763"/>
      <c r="BT126" s="761" t="s">
        <v>459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460</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461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18817</v>
      </c>
      <c r="AB127" s="782"/>
      <c r="AC127" s="782"/>
      <c r="AD127" s="782"/>
      <c r="AE127" s="783"/>
      <c r="AF127" s="784">
        <v>15539</v>
      </c>
      <c r="AG127" s="782"/>
      <c r="AH127" s="782"/>
      <c r="AI127" s="782"/>
      <c r="AJ127" s="783"/>
      <c r="AK127" s="784">
        <v>12113</v>
      </c>
      <c r="AL127" s="782"/>
      <c r="AM127" s="782"/>
      <c r="AN127" s="782"/>
      <c r="AO127" s="783"/>
      <c r="AP127" s="752">
        <v>0.1</v>
      </c>
      <c r="AQ127" s="753"/>
      <c r="AR127" s="753"/>
      <c r="AS127" s="753"/>
      <c r="AT127" s="754"/>
      <c r="AU127" s="233"/>
      <c r="AV127" s="233"/>
      <c r="AW127" s="233"/>
      <c r="AX127" s="755" t="s">
        <v>462</v>
      </c>
      <c r="AY127" s="756"/>
      <c r="AZ127" s="756"/>
      <c r="BA127" s="756"/>
      <c r="BB127" s="756"/>
      <c r="BC127" s="756"/>
      <c r="BD127" s="756"/>
      <c r="BE127" s="757"/>
      <c r="BF127" s="758" t="s">
        <v>112</v>
      </c>
      <c r="BG127" s="759"/>
      <c r="BH127" s="759"/>
      <c r="BI127" s="759"/>
      <c r="BJ127" s="759"/>
      <c r="BK127" s="759"/>
      <c r="BL127" s="760"/>
      <c r="BM127" s="758">
        <v>13.03</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463</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464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465</v>
      </c>
      <c r="X128" s="795"/>
      <c r="Y128" s="795"/>
      <c r="Z128" s="796"/>
      <c r="AA128" s="721">
        <v>54975</v>
      </c>
      <c r="AB128" s="722"/>
      <c r="AC128" s="722"/>
      <c r="AD128" s="722"/>
      <c r="AE128" s="723"/>
      <c r="AF128" s="724">
        <v>54975</v>
      </c>
      <c r="AG128" s="722"/>
      <c r="AH128" s="722"/>
      <c r="AI128" s="722"/>
      <c r="AJ128" s="723"/>
      <c r="AK128" s="724">
        <v>50454</v>
      </c>
      <c r="AL128" s="722"/>
      <c r="AM128" s="722"/>
      <c r="AN128" s="722"/>
      <c r="AO128" s="723"/>
      <c r="AP128" s="725"/>
      <c r="AQ128" s="726"/>
      <c r="AR128" s="726"/>
      <c r="AS128" s="726"/>
      <c r="AT128" s="727"/>
      <c r="AU128" s="235"/>
      <c r="AV128" s="235"/>
      <c r="AW128" s="235"/>
      <c r="AX128" s="770" t="s">
        <v>466</v>
      </c>
      <c r="AY128" s="766"/>
      <c r="AZ128" s="766"/>
      <c r="BA128" s="766"/>
      <c r="BB128" s="766"/>
      <c r="BC128" s="766"/>
      <c r="BD128" s="766"/>
      <c r="BE128" s="767"/>
      <c r="BF128" s="788" t="s">
        <v>467</v>
      </c>
      <c r="BG128" s="789"/>
      <c r="BH128" s="789"/>
      <c r="BI128" s="789"/>
      <c r="BJ128" s="789"/>
      <c r="BK128" s="789"/>
      <c r="BL128" s="790"/>
      <c r="BM128" s="788">
        <v>18.03</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468</v>
      </c>
      <c r="X129" s="779"/>
      <c r="Y129" s="779"/>
      <c r="Z129" s="780"/>
      <c r="AA129" s="781">
        <v>12120346</v>
      </c>
      <c r="AB129" s="782"/>
      <c r="AC129" s="782"/>
      <c r="AD129" s="782"/>
      <c r="AE129" s="783"/>
      <c r="AF129" s="784">
        <v>12208660</v>
      </c>
      <c r="AG129" s="782"/>
      <c r="AH129" s="782"/>
      <c r="AI129" s="782"/>
      <c r="AJ129" s="783"/>
      <c r="AK129" s="784">
        <v>12258409</v>
      </c>
      <c r="AL129" s="782"/>
      <c r="AM129" s="782"/>
      <c r="AN129" s="782"/>
      <c r="AO129" s="783"/>
      <c r="AP129" s="785"/>
      <c r="AQ129" s="786"/>
      <c r="AR129" s="786"/>
      <c r="AS129" s="786"/>
      <c r="AT129" s="787"/>
      <c r="AU129" s="235"/>
      <c r="AV129" s="235"/>
      <c r="AW129" s="235"/>
      <c r="AX129" s="770" t="s">
        <v>469</v>
      </c>
      <c r="AY129" s="766"/>
      <c r="AZ129" s="766"/>
      <c r="BA129" s="766"/>
      <c r="BB129" s="766"/>
      <c r="BC129" s="766"/>
      <c r="BD129" s="766"/>
      <c r="BE129" s="767"/>
      <c r="BF129" s="771">
        <v>16.8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470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471</v>
      </c>
      <c r="X130" s="779"/>
      <c r="Y130" s="779"/>
      <c r="Z130" s="780"/>
      <c r="AA130" s="781">
        <v>2062516</v>
      </c>
      <c r="AB130" s="782"/>
      <c r="AC130" s="782"/>
      <c r="AD130" s="782"/>
      <c r="AE130" s="783"/>
      <c r="AF130" s="784">
        <v>2112063</v>
      </c>
      <c r="AG130" s="782"/>
      <c r="AH130" s="782"/>
      <c r="AI130" s="782"/>
      <c r="AJ130" s="783"/>
      <c r="AK130" s="784">
        <v>2082848</v>
      </c>
      <c r="AL130" s="782"/>
      <c r="AM130" s="782"/>
      <c r="AN130" s="782"/>
      <c r="AO130" s="783"/>
      <c r="AP130" s="785"/>
      <c r="AQ130" s="786"/>
      <c r="AR130" s="786"/>
      <c r="AS130" s="786"/>
      <c r="AT130" s="787"/>
      <c r="AU130" s="235"/>
      <c r="AV130" s="235"/>
      <c r="AW130" s="235"/>
      <c r="AX130" s="749" t="s">
        <v>472</v>
      </c>
      <c r="AY130" s="750"/>
      <c r="AZ130" s="750"/>
      <c r="BA130" s="750"/>
      <c r="BB130" s="750"/>
      <c r="BC130" s="750"/>
      <c r="BD130" s="750"/>
      <c r="BE130" s="751"/>
      <c r="BF130" s="703">
        <v>76.900000000000006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473</v>
      </c>
      <c r="X131" s="712"/>
      <c r="Y131" s="712"/>
      <c r="Z131" s="713"/>
      <c r="AA131" s="714">
        <v>10057830</v>
      </c>
      <c r="AB131" s="715"/>
      <c r="AC131" s="715"/>
      <c r="AD131" s="715"/>
      <c r="AE131" s="716"/>
      <c r="AF131" s="717">
        <v>10096597</v>
      </c>
      <c r="AG131" s="715"/>
      <c r="AH131" s="715"/>
      <c r="AI131" s="715"/>
      <c r="AJ131" s="716"/>
      <c r="AK131" s="717">
        <v>10175561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474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475</v>
      </c>
      <c r="W132" s="735"/>
      <c r="X132" s="735"/>
      <c r="Y132" s="735"/>
      <c r="Z132" s="736"/>
      <c r="AA132" s="737">
        <v>17.904458519999999</v>
      </c>
      <c r="AB132" s="738"/>
      <c r="AC132" s="738"/>
      <c r="AD132" s="738"/>
      <c r="AE132" s="739"/>
      <c r="AF132" s="740">
        <v>16.407567820000001</v>
      </c>
      <c r="AG132" s="738"/>
      <c r="AH132" s="738"/>
      <c r="AI132" s="738"/>
      <c r="AJ132" s="739"/>
      <c r="AK132" s="740">
        <v>16.124988099999999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476</v>
      </c>
      <c r="W133" s="744"/>
      <c r="X133" s="744"/>
      <c r="Y133" s="744"/>
      <c r="Z133" s="745"/>
      <c r="AA133" s="746">
        <v>19.5</v>
      </c>
      <c r="AB133" s="747"/>
      <c r="AC133" s="747"/>
      <c r="AD133" s="747"/>
      <c r="AE133" s="748"/>
      <c r="AF133" s="746">
        <v>17.7</v>
      </c>
      <c r="AG133" s="747"/>
      <c r="AH133" s="747"/>
      <c r="AI133" s="747"/>
      <c r="AJ133" s="748"/>
      <c r="AK133" s="746">
        <v>16.8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AA10" sqref="AA1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K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477</v>
      </c>
      <c r="B5" s="246"/>
      <c r="C5" s="246"/>
      <c r="D5" s="246"/>
      <c r="E5" s="246"/>
      <c r="F5" s="246"/>
      <c r="G5" s="246"/>
      <c r="H5" s="246"/>
      <c r="I5" s="246"/>
      <c r="J5" s="246"/>
      <c r="K5" s="246"/>
      <c r="L5" s="246"/>
      <c r="M5" s="246"/>
      <c r="N5" s="246"/>
      <c r="O5" s="247"/>
    </row>
    <row r="6" spans="1:16">
      <c r="A6" s="248"/>
      <c r="B6" s="244"/>
      <c r="C6" s="244"/>
      <c r="D6" s="244"/>
      <c r="E6" s="244"/>
      <c r="F6" s="244"/>
      <c r="G6" s="249" t="s">
        <v>478</v>
      </c>
      <c r="H6" s="249"/>
      <c r="I6" s="249"/>
      <c r="J6" s="249"/>
      <c r="K6" s="244"/>
      <c r="L6" s="244"/>
      <c r="M6" s="244"/>
      <c r="N6" s="244"/>
    </row>
    <row r="7" spans="1:16">
      <c r="A7" s="248"/>
      <c r="B7" s="244"/>
      <c r="C7" s="244"/>
      <c r="D7" s="244"/>
      <c r="E7" s="244"/>
      <c r="F7" s="244"/>
      <c r="G7" s="251"/>
      <c r="H7" s="252"/>
      <c r="I7" s="252"/>
      <c r="J7" s="253"/>
      <c r="K7" s="1117" t="s">
        <v>479</v>
      </c>
      <c r="L7" s="254"/>
      <c r="M7" s="255" t="s">
        <v>480</v>
      </c>
      <c r="N7" s="256"/>
    </row>
    <row r="8" spans="1:16">
      <c r="A8" s="248"/>
      <c r="B8" s="244"/>
      <c r="C8" s="244"/>
      <c r="D8" s="244"/>
      <c r="E8" s="244"/>
      <c r="F8" s="244"/>
      <c r="G8" s="257"/>
      <c r="H8" s="258"/>
      <c r="I8" s="258"/>
      <c r="J8" s="259"/>
      <c r="K8" s="1118"/>
      <c r="L8" s="260" t="s">
        <v>481</v>
      </c>
      <c r="M8" s="261" t="s">
        <v>482</v>
      </c>
      <c r="N8" s="262" t="s">
        <v>483</v>
      </c>
    </row>
    <row r="9" spans="1:16">
      <c r="A9" s="248"/>
      <c r="B9" s="244"/>
      <c r="C9" s="244"/>
      <c r="D9" s="244"/>
      <c r="E9" s="244"/>
      <c r="F9" s="244"/>
      <c r="G9" s="1131" t="s">
        <v>484</v>
      </c>
      <c r="H9" s="1132"/>
      <c r="I9" s="1132"/>
      <c r="J9" s="1133"/>
      <c r="K9" s="263">
        <v>2686881</v>
      </c>
      <c r="L9" s="264">
        <v>63436</v>
      </c>
      <c r="M9" s="265">
        <v>65901</v>
      </c>
      <c r="N9" s="266">
        <v>-3.7</v>
      </c>
    </row>
    <row r="10" spans="1:16">
      <c r="A10" s="248"/>
      <c r="B10" s="244"/>
      <c r="C10" s="244"/>
      <c r="D10" s="244"/>
      <c r="E10" s="244"/>
      <c r="F10" s="244"/>
      <c r="G10" s="1131" t="s">
        <v>485</v>
      </c>
      <c r="H10" s="1132"/>
      <c r="I10" s="1132"/>
      <c r="J10" s="1133"/>
      <c r="K10" s="267">
        <v>173226</v>
      </c>
      <c r="L10" s="268">
        <v>4090</v>
      </c>
      <c r="M10" s="269">
        <v>5870</v>
      </c>
      <c r="N10" s="270">
        <v>-30.3</v>
      </c>
    </row>
    <row r="11" spans="1:16" ht="13.5" customHeight="1">
      <c r="A11" s="248"/>
      <c r="B11" s="244"/>
      <c r="C11" s="244"/>
      <c r="D11" s="244"/>
      <c r="E11" s="244"/>
      <c r="F11" s="244"/>
      <c r="G11" s="1131" t="s">
        <v>486</v>
      </c>
      <c r="H11" s="1132"/>
      <c r="I11" s="1132"/>
      <c r="J11" s="1133"/>
      <c r="K11" s="267">
        <v>589017</v>
      </c>
      <c r="L11" s="268">
        <v>13906</v>
      </c>
      <c r="M11" s="269">
        <v>6372</v>
      </c>
      <c r="N11" s="270">
        <v>118.2</v>
      </c>
    </row>
    <row r="12" spans="1:16" ht="13.5" customHeight="1">
      <c r="A12" s="248"/>
      <c r="B12" s="244"/>
      <c r="C12" s="244"/>
      <c r="D12" s="244"/>
      <c r="E12" s="244"/>
      <c r="F12" s="244"/>
      <c r="G12" s="1131" t="s">
        <v>487</v>
      </c>
      <c r="H12" s="1132"/>
      <c r="I12" s="1132"/>
      <c r="J12" s="1133"/>
      <c r="K12" s="267">
        <v>79380</v>
      </c>
      <c r="L12" s="268">
        <v>1874</v>
      </c>
      <c r="M12" s="269">
        <v>682</v>
      </c>
      <c r="N12" s="270">
        <v>174.8</v>
      </c>
    </row>
    <row r="13" spans="1:16" ht="13.5" customHeight="1">
      <c r="A13" s="248"/>
      <c r="B13" s="244"/>
      <c r="C13" s="244"/>
      <c r="D13" s="244"/>
      <c r="E13" s="244"/>
      <c r="F13" s="244"/>
      <c r="G13" s="1131" t="s">
        <v>488</v>
      </c>
      <c r="H13" s="1132"/>
      <c r="I13" s="1132"/>
      <c r="J13" s="1133"/>
      <c r="K13" s="267">
        <v>27326</v>
      </c>
      <c r="L13" s="268">
        <v>645</v>
      </c>
      <c r="M13" s="269">
        <v>73</v>
      </c>
      <c r="N13" s="270">
        <v>783.6</v>
      </c>
    </row>
    <row r="14" spans="1:16" ht="13.5" customHeight="1">
      <c r="A14" s="248"/>
      <c r="B14" s="244"/>
      <c r="C14" s="244"/>
      <c r="D14" s="244"/>
      <c r="E14" s="244"/>
      <c r="F14" s="244"/>
      <c r="G14" s="1131" t="s">
        <v>489</v>
      </c>
      <c r="H14" s="1132"/>
      <c r="I14" s="1132"/>
      <c r="J14" s="1133"/>
      <c r="K14" s="267" t="s">
        <v>490</v>
      </c>
      <c r="L14" s="268" t="s">
        <v>490</v>
      </c>
      <c r="M14" s="269">
        <v>2928</v>
      </c>
      <c r="N14" s="270" t="s">
        <v>490</v>
      </c>
    </row>
    <row r="15" spans="1:16" ht="13.5" customHeight="1">
      <c r="A15" s="248"/>
      <c r="B15" s="244"/>
      <c r="C15" s="244"/>
      <c r="D15" s="244"/>
      <c r="E15" s="244"/>
      <c r="F15" s="244"/>
      <c r="G15" s="1131" t="s">
        <v>491</v>
      </c>
      <c r="H15" s="1132"/>
      <c r="I15" s="1132"/>
      <c r="J15" s="1133"/>
      <c r="K15" s="267">
        <v>95542</v>
      </c>
      <c r="L15" s="268">
        <v>2256</v>
      </c>
      <c r="M15" s="269">
        <v>1091</v>
      </c>
      <c r="N15" s="270">
        <v>106.8</v>
      </c>
    </row>
    <row r="16" spans="1:16">
      <c r="A16" s="248"/>
      <c r="B16" s="244"/>
      <c r="C16" s="244"/>
      <c r="D16" s="244"/>
      <c r="E16" s="244"/>
      <c r="F16" s="244"/>
      <c r="G16" s="1134" t="s">
        <v>492</v>
      </c>
      <c r="H16" s="1135"/>
      <c r="I16" s="1135"/>
      <c r="J16" s="1136"/>
      <c r="K16" s="268">
        <v>-333865</v>
      </c>
      <c r="L16" s="268">
        <v>-7882</v>
      </c>
      <c r="M16" s="269">
        <v>-7238</v>
      </c>
      <c r="N16" s="270">
        <v>8.9</v>
      </c>
    </row>
    <row r="17" spans="1:16">
      <c r="A17" s="248"/>
      <c r="B17" s="244"/>
      <c r="C17" s="244"/>
      <c r="D17" s="244"/>
      <c r="E17" s="244"/>
      <c r="F17" s="244"/>
      <c r="G17" s="1134" t="s">
        <v>170</v>
      </c>
      <c r="H17" s="1135"/>
      <c r="I17" s="1135"/>
      <c r="J17" s="1136"/>
      <c r="K17" s="268">
        <v>3317507</v>
      </c>
      <c r="L17" s="268">
        <v>78324</v>
      </c>
      <c r="M17" s="269">
        <v>75679</v>
      </c>
      <c r="N17" s="270">
        <v>3.5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493</v>
      </c>
      <c r="H19" s="244"/>
      <c r="I19" s="244"/>
      <c r="J19" s="244"/>
      <c r="K19" s="244"/>
      <c r="L19" s="244"/>
      <c r="M19" s="244"/>
      <c r="N19" s="244"/>
    </row>
    <row r="20" spans="1:16">
      <c r="A20" s="248"/>
      <c r="B20" s="244"/>
      <c r="C20" s="244"/>
      <c r="D20" s="244"/>
      <c r="E20" s="244"/>
      <c r="F20" s="244"/>
      <c r="G20" s="272"/>
      <c r="H20" s="273"/>
      <c r="I20" s="273"/>
      <c r="J20" s="274"/>
      <c r="K20" s="275" t="s">
        <v>494</v>
      </c>
      <c r="L20" s="276" t="s">
        <v>495</v>
      </c>
      <c r="M20" s="277" t="s">
        <v>496</v>
      </c>
      <c r="N20" s="278"/>
    </row>
    <row r="21" spans="1:16" s="284" customFormat="1">
      <c r="A21" s="279"/>
      <c r="B21" s="249"/>
      <c r="C21" s="249"/>
      <c r="D21" s="249"/>
      <c r="E21" s="249"/>
      <c r="F21" s="249"/>
      <c r="G21" s="1128" t="s">
        <v>497</v>
      </c>
      <c r="H21" s="1129"/>
      <c r="I21" s="1129"/>
      <c r="J21" s="1130"/>
      <c r="K21" s="280">
        <v>8.0500000000000007</v>
      </c>
      <c r="L21" s="281">
        <v>7.77</v>
      </c>
      <c r="M21" s="282">
        <v>0.28000000000000003</v>
      </c>
      <c r="N21" s="249"/>
      <c r="O21" s="283"/>
      <c r="P21" s="279"/>
    </row>
    <row r="22" spans="1:16" s="284" customFormat="1">
      <c r="A22" s="279"/>
      <c r="B22" s="249"/>
      <c r="C22" s="249"/>
      <c r="D22" s="249"/>
      <c r="E22" s="249"/>
      <c r="F22" s="249"/>
      <c r="G22" s="1128" t="s">
        <v>498</v>
      </c>
      <c r="H22" s="1129"/>
      <c r="I22" s="1129"/>
      <c r="J22" s="1130"/>
      <c r="K22" s="285">
        <v>97.7</v>
      </c>
      <c r="L22" s="286">
        <v>97.2</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501</v>
      </c>
      <c r="H29" s="249"/>
      <c r="I29" s="249"/>
      <c r="J29" s="249"/>
      <c r="K29" s="244"/>
      <c r="L29" s="244"/>
      <c r="M29" s="244"/>
      <c r="N29" s="244"/>
      <c r="O29" s="293"/>
    </row>
    <row r="30" spans="1:16">
      <c r="A30" s="248"/>
      <c r="B30" s="244"/>
      <c r="C30" s="244"/>
      <c r="D30" s="244"/>
      <c r="E30" s="244"/>
      <c r="F30" s="244"/>
      <c r="G30" s="251"/>
      <c r="H30" s="252"/>
      <c r="I30" s="252"/>
      <c r="J30" s="253"/>
      <c r="K30" s="1117" t="s">
        <v>479</v>
      </c>
      <c r="L30" s="254"/>
      <c r="M30" s="255" t="s">
        <v>480</v>
      </c>
      <c r="N30" s="256"/>
    </row>
    <row r="31" spans="1:16">
      <c r="A31" s="248"/>
      <c r="B31" s="244"/>
      <c r="C31" s="244"/>
      <c r="D31" s="244"/>
      <c r="E31" s="244"/>
      <c r="F31" s="244"/>
      <c r="G31" s="257"/>
      <c r="H31" s="258"/>
      <c r="I31" s="258"/>
      <c r="J31" s="259"/>
      <c r="K31" s="1118"/>
      <c r="L31" s="260" t="s">
        <v>481</v>
      </c>
      <c r="M31" s="261" t="s">
        <v>482</v>
      </c>
      <c r="N31" s="262" t="s">
        <v>483</v>
      </c>
    </row>
    <row r="32" spans="1:16" ht="27" customHeight="1">
      <c r="A32" s="248"/>
      <c r="B32" s="244"/>
      <c r="C32" s="244"/>
      <c r="D32" s="244"/>
      <c r="E32" s="244"/>
      <c r="F32" s="244"/>
      <c r="G32" s="1119" t="s">
        <v>502</v>
      </c>
      <c r="H32" s="1120"/>
      <c r="I32" s="1120"/>
      <c r="J32" s="1121"/>
      <c r="K32" s="294">
        <v>2468394</v>
      </c>
      <c r="L32" s="294">
        <v>58277</v>
      </c>
      <c r="M32" s="295">
        <v>51439</v>
      </c>
      <c r="N32" s="296">
        <v>13.3</v>
      </c>
    </row>
    <row r="33" spans="1:16" ht="13.5" customHeight="1">
      <c r="A33" s="248"/>
      <c r="B33" s="244"/>
      <c r="C33" s="244"/>
      <c r="D33" s="244"/>
      <c r="E33" s="244"/>
      <c r="F33" s="244"/>
      <c r="G33" s="1119" t="s">
        <v>503</v>
      </c>
      <c r="H33" s="1120"/>
      <c r="I33" s="1120"/>
      <c r="J33" s="1121"/>
      <c r="K33" s="294" t="s">
        <v>490</v>
      </c>
      <c r="L33" s="294" t="s">
        <v>490</v>
      </c>
      <c r="M33" s="295" t="s">
        <v>490</v>
      </c>
      <c r="N33" s="296" t="s">
        <v>490</v>
      </c>
    </row>
    <row r="34" spans="1:16" ht="27" customHeight="1">
      <c r="A34" s="248"/>
      <c r="B34" s="244"/>
      <c r="C34" s="244"/>
      <c r="D34" s="244"/>
      <c r="E34" s="244"/>
      <c r="F34" s="244"/>
      <c r="G34" s="1119" t="s">
        <v>504</v>
      </c>
      <c r="H34" s="1120"/>
      <c r="I34" s="1120"/>
      <c r="J34" s="1121"/>
      <c r="K34" s="294" t="s">
        <v>490</v>
      </c>
      <c r="L34" s="294" t="s">
        <v>490</v>
      </c>
      <c r="M34" s="295">
        <v>4</v>
      </c>
      <c r="N34" s="296" t="s">
        <v>490</v>
      </c>
    </row>
    <row r="35" spans="1:16" ht="27" customHeight="1">
      <c r="A35" s="248"/>
      <c r="B35" s="244"/>
      <c r="C35" s="244"/>
      <c r="D35" s="244"/>
      <c r="E35" s="244"/>
      <c r="F35" s="244"/>
      <c r="G35" s="1119" t="s">
        <v>505</v>
      </c>
      <c r="H35" s="1120"/>
      <c r="I35" s="1120"/>
      <c r="J35" s="1121"/>
      <c r="K35" s="294">
        <v>962965</v>
      </c>
      <c r="L35" s="294">
        <v>22735</v>
      </c>
      <c r="M35" s="295">
        <v>19389</v>
      </c>
      <c r="N35" s="296">
        <v>17.3</v>
      </c>
    </row>
    <row r="36" spans="1:16" ht="27" customHeight="1">
      <c r="A36" s="248"/>
      <c r="B36" s="244"/>
      <c r="C36" s="244"/>
      <c r="D36" s="244"/>
      <c r="E36" s="244"/>
      <c r="F36" s="244"/>
      <c r="G36" s="1119" t="s">
        <v>506</v>
      </c>
      <c r="H36" s="1120"/>
      <c r="I36" s="1120"/>
      <c r="J36" s="1121"/>
      <c r="K36" s="294">
        <v>142564</v>
      </c>
      <c r="L36" s="294">
        <v>3366</v>
      </c>
      <c r="M36" s="295">
        <v>3577</v>
      </c>
      <c r="N36" s="296">
        <v>-5.9</v>
      </c>
    </row>
    <row r="37" spans="1:16" ht="13.5" customHeight="1">
      <c r="A37" s="248"/>
      <c r="B37" s="244"/>
      <c r="C37" s="244"/>
      <c r="D37" s="244"/>
      <c r="E37" s="244"/>
      <c r="F37" s="244"/>
      <c r="G37" s="1119" t="s">
        <v>507</v>
      </c>
      <c r="H37" s="1120"/>
      <c r="I37" s="1120"/>
      <c r="J37" s="1121"/>
      <c r="K37" s="294">
        <v>200187</v>
      </c>
      <c r="L37" s="294">
        <v>4726</v>
      </c>
      <c r="M37" s="295">
        <v>1084</v>
      </c>
      <c r="N37" s="296">
        <v>336</v>
      </c>
    </row>
    <row r="38" spans="1:16" ht="27" customHeight="1">
      <c r="A38" s="248"/>
      <c r="B38" s="244"/>
      <c r="C38" s="244"/>
      <c r="D38" s="244"/>
      <c r="E38" s="244"/>
      <c r="F38" s="244"/>
      <c r="G38" s="1122" t="s">
        <v>508</v>
      </c>
      <c r="H38" s="1123"/>
      <c r="I38" s="1123"/>
      <c r="J38" s="1124"/>
      <c r="K38" s="297" t="s">
        <v>490</v>
      </c>
      <c r="L38" s="297" t="s">
        <v>490</v>
      </c>
      <c r="M38" s="298">
        <v>3</v>
      </c>
      <c r="N38" s="299" t="s">
        <v>490</v>
      </c>
      <c r="O38" s="293"/>
    </row>
    <row r="39" spans="1:16">
      <c r="A39" s="248"/>
      <c r="B39" s="244"/>
      <c r="C39" s="244"/>
      <c r="D39" s="244"/>
      <c r="E39" s="244"/>
      <c r="F39" s="244"/>
      <c r="G39" s="1122" t="s">
        <v>509</v>
      </c>
      <c r="H39" s="1123"/>
      <c r="I39" s="1123"/>
      <c r="J39" s="1124"/>
      <c r="K39" s="300">
        <v>-50454</v>
      </c>
      <c r="L39" s="300">
        <v>-1191</v>
      </c>
      <c r="M39" s="301">
        <v>-6442</v>
      </c>
      <c r="N39" s="302">
        <v>-81.5</v>
      </c>
      <c r="O39" s="293"/>
    </row>
    <row r="40" spans="1:16" ht="27" customHeight="1">
      <c r="A40" s="248"/>
      <c r="B40" s="244"/>
      <c r="C40" s="244"/>
      <c r="D40" s="244"/>
      <c r="E40" s="244"/>
      <c r="F40" s="244"/>
      <c r="G40" s="1119" t="s">
        <v>510</v>
      </c>
      <c r="H40" s="1120"/>
      <c r="I40" s="1120"/>
      <c r="J40" s="1121"/>
      <c r="K40" s="300">
        <v>-2082848</v>
      </c>
      <c r="L40" s="300">
        <v>-49175</v>
      </c>
      <c r="M40" s="301">
        <v>-42225</v>
      </c>
      <c r="N40" s="302">
        <v>16.5</v>
      </c>
      <c r="O40" s="293"/>
    </row>
    <row r="41" spans="1:16">
      <c r="A41" s="248"/>
      <c r="B41" s="244"/>
      <c r="C41" s="244"/>
      <c r="D41" s="244"/>
      <c r="E41" s="244"/>
      <c r="F41" s="244"/>
      <c r="G41" s="1125" t="s">
        <v>280</v>
      </c>
      <c r="H41" s="1126"/>
      <c r="I41" s="1126"/>
      <c r="J41" s="1127"/>
      <c r="K41" s="294">
        <v>1640808</v>
      </c>
      <c r="L41" s="300">
        <v>38739</v>
      </c>
      <c r="M41" s="301">
        <v>26827</v>
      </c>
      <c r="N41" s="302">
        <v>44.4</v>
      </c>
      <c r="O41" s="293"/>
    </row>
    <row r="42" spans="1:16">
      <c r="A42" s="248"/>
      <c r="B42" s="244"/>
      <c r="C42" s="244"/>
      <c r="D42" s="244"/>
      <c r="E42" s="244"/>
      <c r="F42" s="244"/>
      <c r="G42" s="303" t="s">
        <v>511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512</v>
      </c>
      <c r="B47" s="244"/>
      <c r="C47" s="244"/>
      <c r="D47" s="244"/>
      <c r="E47" s="244"/>
      <c r="F47" s="244"/>
      <c r="G47" s="244"/>
      <c r="H47" s="244"/>
      <c r="I47" s="244"/>
      <c r="J47" s="244"/>
      <c r="K47" s="244"/>
      <c r="L47" s="244"/>
      <c r="M47" s="244"/>
      <c r="N47" s="244"/>
    </row>
    <row r="48" spans="1:16">
      <c r="A48" s="248"/>
      <c r="B48" s="244"/>
      <c r="C48" s="244"/>
      <c r="D48" s="244"/>
      <c r="E48" s="244"/>
      <c r="F48" s="244"/>
      <c r="G48" s="308" t="s">
        <v>513</v>
      </c>
      <c r="H48" s="308"/>
      <c r="I48" s="308"/>
      <c r="J48" s="308"/>
      <c r="K48" s="308"/>
      <c r="L48" s="308"/>
      <c r="M48" s="309"/>
      <c r="N48" s="308"/>
    </row>
    <row r="49" spans="1:14" ht="13.5" customHeight="1">
      <c r="A49" s="248"/>
      <c r="B49" s="244"/>
      <c r="C49" s="244"/>
      <c r="D49" s="244"/>
      <c r="E49" s="244"/>
      <c r="F49" s="244"/>
      <c r="G49" s="310"/>
      <c r="H49" s="311"/>
      <c r="I49" s="1112" t="s">
        <v>479</v>
      </c>
      <c r="J49" s="1114" t="s">
        <v>514</v>
      </c>
      <c r="K49" s="1115"/>
      <c r="L49" s="1115"/>
      <c r="M49" s="1115"/>
      <c r="N49" s="1116"/>
    </row>
    <row r="50" spans="1:14">
      <c r="A50" s="248"/>
      <c r="B50" s="244"/>
      <c r="C50" s="244"/>
      <c r="D50" s="244"/>
      <c r="E50" s="244"/>
      <c r="F50" s="244"/>
      <c r="G50" s="312"/>
      <c r="H50" s="313"/>
      <c r="I50" s="1113"/>
      <c r="J50" s="314" t="s">
        <v>515</v>
      </c>
      <c r="K50" s="315" t="s">
        <v>516</v>
      </c>
      <c r="L50" s="316" t="s">
        <v>517</v>
      </c>
      <c r="M50" s="317" t="s">
        <v>518</v>
      </c>
      <c r="N50" s="318" t="s">
        <v>519</v>
      </c>
    </row>
    <row r="51" spans="1:14">
      <c r="A51" s="248"/>
      <c r="B51" s="244"/>
      <c r="C51" s="244"/>
      <c r="D51" s="244"/>
      <c r="E51" s="244"/>
      <c r="F51" s="244"/>
      <c r="G51" s="310" t="s">
        <v>520</v>
      </c>
      <c r="H51" s="311"/>
      <c r="I51" s="319">
        <v>4895452</v>
      </c>
      <c r="J51" s="320">
        <v>114903</v>
      </c>
      <c r="K51" s="321">
        <v>33.4</v>
      </c>
      <c r="L51" s="322">
        <v>79008</v>
      </c>
      <c r="M51" s="323">
        <v>36.6</v>
      </c>
      <c r="N51" s="324">
        <v>-3.2</v>
      </c>
    </row>
    <row r="52" spans="1:14">
      <c r="A52" s="248"/>
      <c r="B52" s="244"/>
      <c r="C52" s="244"/>
      <c r="D52" s="244"/>
      <c r="E52" s="244"/>
      <c r="F52" s="244"/>
      <c r="G52" s="325"/>
      <c r="H52" s="326" t="s">
        <v>521</v>
      </c>
      <c r="I52" s="327">
        <v>2506117</v>
      </c>
      <c r="J52" s="328">
        <v>58822</v>
      </c>
      <c r="K52" s="329">
        <v>8.9</v>
      </c>
      <c r="L52" s="330">
        <v>46014</v>
      </c>
      <c r="M52" s="331">
        <v>37.5</v>
      </c>
      <c r="N52" s="332">
        <v>-28.6</v>
      </c>
    </row>
    <row r="53" spans="1:14">
      <c r="A53" s="248"/>
      <c r="B53" s="244"/>
      <c r="C53" s="244"/>
      <c r="D53" s="244"/>
      <c r="E53" s="244"/>
      <c r="F53" s="244"/>
      <c r="G53" s="310" t="s">
        <v>522</v>
      </c>
      <c r="H53" s="311"/>
      <c r="I53" s="319">
        <v>4146456</v>
      </c>
      <c r="J53" s="320">
        <v>97803</v>
      </c>
      <c r="K53" s="321">
        <v>-14.9</v>
      </c>
      <c r="L53" s="322">
        <v>86381</v>
      </c>
      <c r="M53" s="323">
        <v>9.3000000000000007</v>
      </c>
      <c r="N53" s="324">
        <v>-24.2</v>
      </c>
    </row>
    <row r="54" spans="1:14">
      <c r="A54" s="248"/>
      <c r="B54" s="244"/>
      <c r="C54" s="244"/>
      <c r="D54" s="244"/>
      <c r="E54" s="244"/>
      <c r="F54" s="244"/>
      <c r="G54" s="325"/>
      <c r="H54" s="326" t="s">
        <v>521</v>
      </c>
      <c r="I54" s="327">
        <v>1918277</v>
      </c>
      <c r="J54" s="328">
        <v>45247</v>
      </c>
      <c r="K54" s="329">
        <v>-23.1</v>
      </c>
      <c r="L54" s="330">
        <v>41242</v>
      </c>
      <c r="M54" s="331">
        <v>-10.4</v>
      </c>
      <c r="N54" s="332">
        <v>-12.7</v>
      </c>
    </row>
    <row r="55" spans="1:14">
      <c r="A55" s="248"/>
      <c r="B55" s="244"/>
      <c r="C55" s="244"/>
      <c r="D55" s="244"/>
      <c r="E55" s="244"/>
      <c r="F55" s="244"/>
      <c r="G55" s="310" t="s">
        <v>523</v>
      </c>
      <c r="H55" s="311"/>
      <c r="I55" s="319">
        <v>3330436</v>
      </c>
      <c r="J55" s="320">
        <v>78814</v>
      </c>
      <c r="K55" s="321">
        <v>-19.399999999999999</v>
      </c>
      <c r="L55" s="322">
        <v>49094</v>
      </c>
      <c r="M55" s="323">
        <v>-43.2</v>
      </c>
      <c r="N55" s="324">
        <v>23.8</v>
      </c>
    </row>
    <row r="56" spans="1:14">
      <c r="A56" s="248"/>
      <c r="B56" s="244"/>
      <c r="C56" s="244"/>
      <c r="D56" s="244"/>
      <c r="E56" s="244"/>
      <c r="F56" s="244"/>
      <c r="G56" s="325"/>
      <c r="H56" s="326" t="s">
        <v>521</v>
      </c>
      <c r="I56" s="327">
        <v>1655994</v>
      </c>
      <c r="J56" s="328">
        <v>39189</v>
      </c>
      <c r="K56" s="329">
        <v>-13.4</v>
      </c>
      <c r="L56" s="330">
        <v>27415</v>
      </c>
      <c r="M56" s="331">
        <v>-33.5</v>
      </c>
      <c r="N56" s="332">
        <v>20.100000000000001</v>
      </c>
    </row>
    <row r="57" spans="1:14">
      <c r="A57" s="248"/>
      <c r="B57" s="244"/>
      <c r="C57" s="244"/>
      <c r="D57" s="244"/>
      <c r="E57" s="244"/>
      <c r="F57" s="244"/>
      <c r="G57" s="310" t="s">
        <v>524</v>
      </c>
      <c r="H57" s="311"/>
      <c r="I57" s="319">
        <v>4420925</v>
      </c>
      <c r="J57" s="320">
        <v>104191</v>
      </c>
      <c r="K57" s="321">
        <v>32.200000000000003</v>
      </c>
      <c r="L57" s="322">
        <v>60245</v>
      </c>
      <c r="M57" s="323">
        <v>22.7</v>
      </c>
      <c r="N57" s="324">
        <v>9.5</v>
      </c>
    </row>
    <row r="58" spans="1:14">
      <c r="A58" s="248"/>
      <c r="B58" s="244"/>
      <c r="C58" s="244"/>
      <c r="D58" s="244"/>
      <c r="E58" s="244"/>
      <c r="F58" s="244"/>
      <c r="G58" s="325"/>
      <c r="H58" s="326" t="s">
        <v>521</v>
      </c>
      <c r="I58" s="327">
        <v>2419537</v>
      </c>
      <c r="J58" s="328">
        <v>57023</v>
      </c>
      <c r="K58" s="329">
        <v>45.5</v>
      </c>
      <c r="L58" s="330">
        <v>33678</v>
      </c>
      <c r="M58" s="331">
        <v>22.8</v>
      </c>
      <c r="N58" s="332">
        <v>22.7</v>
      </c>
    </row>
    <row r="59" spans="1:14">
      <c r="A59" s="248"/>
      <c r="B59" s="244"/>
      <c r="C59" s="244"/>
      <c r="D59" s="244"/>
      <c r="E59" s="244"/>
      <c r="F59" s="244"/>
      <c r="G59" s="310" t="s">
        <v>525</v>
      </c>
      <c r="H59" s="311"/>
      <c r="I59" s="319">
        <v>4971625</v>
      </c>
      <c r="J59" s="320">
        <v>117377</v>
      </c>
      <c r="K59" s="321">
        <v>12.7</v>
      </c>
      <c r="L59" s="322">
        <v>68386</v>
      </c>
      <c r="M59" s="323">
        <v>13.5</v>
      </c>
      <c r="N59" s="324">
        <v>-0.8</v>
      </c>
    </row>
    <row r="60" spans="1:14">
      <c r="A60" s="248"/>
      <c r="B60" s="244"/>
      <c r="C60" s="244"/>
      <c r="D60" s="244"/>
      <c r="E60" s="244"/>
      <c r="F60" s="244"/>
      <c r="G60" s="325"/>
      <c r="H60" s="326" t="s">
        <v>521</v>
      </c>
      <c r="I60" s="333">
        <v>1478481</v>
      </c>
      <c r="J60" s="328">
        <v>34906</v>
      </c>
      <c r="K60" s="329">
        <v>-38.799999999999997</v>
      </c>
      <c r="L60" s="330">
        <v>35121</v>
      </c>
      <c r="M60" s="331">
        <v>4.3</v>
      </c>
      <c r="N60" s="332">
        <v>-43.1</v>
      </c>
    </row>
    <row r="61" spans="1:14">
      <c r="A61" s="248"/>
      <c r="B61" s="244"/>
      <c r="C61" s="244"/>
      <c r="D61" s="244"/>
      <c r="E61" s="244"/>
      <c r="F61" s="244"/>
      <c r="G61" s="310" t="s">
        <v>526</v>
      </c>
      <c r="H61" s="334"/>
      <c r="I61" s="335">
        <v>4352979</v>
      </c>
      <c r="J61" s="336">
        <v>102618</v>
      </c>
      <c r="K61" s="337">
        <v>8.8000000000000007</v>
      </c>
      <c r="L61" s="338">
        <v>68623</v>
      </c>
      <c r="M61" s="339">
        <v>7.8</v>
      </c>
      <c r="N61" s="324">
        <v>1</v>
      </c>
    </row>
    <row r="62" spans="1:14">
      <c r="A62" s="248"/>
      <c r="B62" s="244"/>
      <c r="C62" s="244"/>
      <c r="D62" s="244"/>
      <c r="E62" s="244"/>
      <c r="F62" s="244"/>
      <c r="G62" s="325"/>
      <c r="H62" s="326" t="s">
        <v>521</v>
      </c>
      <c r="I62" s="327">
        <v>1995681</v>
      </c>
      <c r="J62" s="328">
        <v>47037</v>
      </c>
      <c r="K62" s="329">
        <v>-4.2</v>
      </c>
      <c r="L62" s="330">
        <v>36694</v>
      </c>
      <c r="M62" s="331">
        <v>4.0999999999999996</v>
      </c>
      <c r="N62" s="332">
        <v>-8.3000000000000007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K46"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37" t="s">
        <v>3</v>
      </c>
      <c r="D47" s="1137"/>
      <c r="E47" s="1138"/>
      <c r="F47" s="11">
        <v>12.72</v>
      </c>
      <c r="G47" s="12">
        <v>12.48</v>
      </c>
      <c r="H47" s="12">
        <v>12.59</v>
      </c>
      <c r="I47" s="12">
        <v>14.17</v>
      </c>
      <c r="J47" s="13">
        <v>15.75</v>
      </c>
    </row>
    <row r="48" spans="2:10" ht="57.75" customHeight="1">
      <c r="B48" s="14"/>
      <c r="C48" s="1139" t="s">
        <v>4</v>
      </c>
      <c r="D48" s="1139"/>
      <c r="E48" s="1140"/>
      <c r="F48" s="15">
        <v>4.4400000000000004</v>
      </c>
      <c r="G48" s="16">
        <v>9.2200000000000006</v>
      </c>
      <c r="H48" s="16">
        <v>7.01</v>
      </c>
      <c r="I48" s="16">
        <v>3.68</v>
      </c>
      <c r="J48" s="17">
        <v>3.47</v>
      </c>
    </row>
    <row r="49" spans="2:10" ht="57.75" customHeight="1" thickBot="1">
      <c r="B49" s="18"/>
      <c r="C49" s="1141" t="s">
        <v>5</v>
      </c>
      <c r="D49" s="1141"/>
      <c r="E49" s="1142"/>
      <c r="F49" s="19">
        <v>1.23</v>
      </c>
      <c r="G49" s="20">
        <v>5.35</v>
      </c>
      <c r="H49" s="20" t="s">
        <v>533</v>
      </c>
      <c r="I49" s="20" t="s">
        <v>534</v>
      </c>
      <c r="J49" s="21">
        <v>1.44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J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49" t="s">
        <v>535</v>
      </c>
      <c r="D34" s="1149"/>
      <c r="E34" s="1150"/>
      <c r="F34" s="32">
        <v>36.950000000000003</v>
      </c>
      <c r="G34" s="33">
        <v>37.56</v>
      </c>
      <c r="H34" s="33">
        <v>41.02</v>
      </c>
      <c r="I34" s="33">
        <v>34.99</v>
      </c>
      <c r="J34" s="34">
        <v>30.09</v>
      </c>
      <c r="K34" s="22"/>
      <c r="L34" s="22"/>
      <c r="M34" s="22"/>
      <c r="N34" s="22"/>
      <c r="O34" s="22"/>
      <c r="P34" s="22"/>
    </row>
    <row r="35" spans="1:16" ht="39" customHeight="1">
      <c r="A35" s="22"/>
      <c r="B35" s="35"/>
      <c r="C35" s="1143" t="s">
        <v>536</v>
      </c>
      <c r="D35" s="1144"/>
      <c r="E35" s="1145"/>
      <c r="F35" s="36">
        <v>4.4400000000000004</v>
      </c>
      <c r="G35" s="37">
        <v>9.2200000000000006</v>
      </c>
      <c r="H35" s="37">
        <v>7.01</v>
      </c>
      <c r="I35" s="37">
        <v>3.68</v>
      </c>
      <c r="J35" s="38">
        <v>3.47</v>
      </c>
      <c r="K35" s="22"/>
      <c r="L35" s="22"/>
      <c r="M35" s="22"/>
      <c r="N35" s="22"/>
      <c r="O35" s="22"/>
      <c r="P35" s="22"/>
    </row>
    <row r="36" spans="1:16" ht="39" customHeight="1">
      <c r="A36" s="22"/>
      <c r="B36" s="35"/>
      <c r="C36" s="1143" t="s">
        <v>537</v>
      </c>
      <c r="D36" s="1144"/>
      <c r="E36" s="1145"/>
      <c r="F36" s="36">
        <v>3.58</v>
      </c>
      <c r="G36" s="37">
        <v>0.83</v>
      </c>
      <c r="H36" s="37">
        <v>1.1399999999999999</v>
      </c>
      <c r="I36" s="37">
        <v>1.28</v>
      </c>
      <c r="J36" s="38">
        <v>1.7</v>
      </c>
      <c r="K36" s="22"/>
      <c r="L36" s="22"/>
      <c r="M36" s="22"/>
      <c r="N36" s="22"/>
      <c r="O36" s="22"/>
      <c r="P36" s="22"/>
    </row>
    <row r="37" spans="1:16" ht="39" customHeight="1">
      <c r="A37" s="22"/>
      <c r="B37" s="35"/>
      <c r="C37" s="1143" t="s">
        <v>538</v>
      </c>
      <c r="D37" s="1144"/>
      <c r="E37" s="1145"/>
      <c r="F37" s="36">
        <v>0.99</v>
      </c>
      <c r="G37" s="37">
        <v>1.7</v>
      </c>
      <c r="H37" s="37">
        <v>1.36</v>
      </c>
      <c r="I37" s="37">
        <v>1.18</v>
      </c>
      <c r="J37" s="38">
        <v>1.36</v>
      </c>
      <c r="K37" s="22"/>
      <c r="L37" s="22"/>
      <c r="M37" s="22"/>
      <c r="N37" s="22"/>
      <c r="O37" s="22"/>
      <c r="P37" s="22"/>
    </row>
    <row r="38" spans="1:16" ht="39" customHeight="1">
      <c r="A38" s="22"/>
      <c r="B38" s="35"/>
      <c r="C38" s="1143" t="s">
        <v>539</v>
      </c>
      <c r="D38" s="1144"/>
      <c r="E38" s="1145"/>
      <c r="F38" s="36">
        <v>2.25</v>
      </c>
      <c r="G38" s="37">
        <v>1.68</v>
      </c>
      <c r="H38" s="37">
        <v>1.27</v>
      </c>
      <c r="I38" s="37">
        <v>0.94</v>
      </c>
      <c r="J38" s="38">
        <v>1.1599999999999999</v>
      </c>
      <c r="K38" s="22"/>
      <c r="L38" s="22"/>
      <c r="M38" s="22"/>
      <c r="N38" s="22"/>
      <c r="O38" s="22"/>
      <c r="P38" s="22"/>
    </row>
    <row r="39" spans="1:16" ht="39" customHeight="1">
      <c r="A39" s="22"/>
      <c r="B39" s="35"/>
      <c r="C39" s="1143" t="s">
        <v>540</v>
      </c>
      <c r="D39" s="1144"/>
      <c r="E39" s="1145"/>
      <c r="F39" s="36" t="s">
        <v>490</v>
      </c>
      <c r="G39" s="37" t="s">
        <v>490</v>
      </c>
      <c r="H39" s="37" t="s">
        <v>490</v>
      </c>
      <c r="I39" s="37" t="s">
        <v>490</v>
      </c>
      <c r="J39" s="38">
        <v>0.05</v>
      </c>
      <c r="K39" s="22"/>
      <c r="L39" s="22"/>
      <c r="M39" s="22"/>
      <c r="N39" s="22"/>
      <c r="O39" s="22"/>
      <c r="P39" s="22"/>
    </row>
    <row r="40" spans="1:16" ht="39" customHeight="1">
      <c r="A40" s="22"/>
      <c r="B40" s="35"/>
      <c r="C40" s="1143" t="s">
        <v>541</v>
      </c>
      <c r="D40" s="1144"/>
      <c r="E40" s="1145"/>
      <c r="F40" s="36">
        <v>0</v>
      </c>
      <c r="G40" s="37">
        <v>0</v>
      </c>
      <c r="H40" s="37">
        <v>0</v>
      </c>
      <c r="I40" s="37">
        <v>0</v>
      </c>
      <c r="J40" s="38">
        <v>0</v>
      </c>
      <c r="K40" s="22"/>
      <c r="L40" s="22"/>
      <c r="M40" s="22"/>
      <c r="N40" s="22"/>
      <c r="O40" s="22"/>
      <c r="P40" s="22"/>
    </row>
    <row r="41" spans="1:16" ht="39" customHeight="1">
      <c r="A41" s="22"/>
      <c r="B41" s="35"/>
      <c r="C41" s="1143" t="s">
        <v>542</v>
      </c>
      <c r="D41" s="1144"/>
      <c r="E41" s="1145"/>
      <c r="F41" s="36">
        <v>0</v>
      </c>
      <c r="G41" s="37">
        <v>0</v>
      </c>
      <c r="H41" s="37">
        <v>0</v>
      </c>
      <c r="I41" s="37">
        <v>0</v>
      </c>
      <c r="J41" s="38">
        <v>0</v>
      </c>
      <c r="K41" s="22"/>
      <c r="L41" s="22"/>
      <c r="M41" s="22"/>
      <c r="N41" s="22"/>
      <c r="O41" s="22"/>
      <c r="P41" s="22"/>
    </row>
    <row r="42" spans="1:16" ht="39" customHeight="1">
      <c r="A42" s="22"/>
      <c r="B42" s="39"/>
      <c r="C42" s="1143" t="s">
        <v>543</v>
      </c>
      <c r="D42" s="1144"/>
      <c r="E42" s="1145"/>
      <c r="F42" s="36" t="s">
        <v>490</v>
      </c>
      <c r="G42" s="37" t="s">
        <v>490</v>
      </c>
      <c r="H42" s="37" t="s">
        <v>490</v>
      </c>
      <c r="I42" s="37" t="s">
        <v>490</v>
      </c>
      <c r="J42" s="38" t="s">
        <v>490</v>
      </c>
      <c r="K42" s="22"/>
      <c r="L42" s="22"/>
      <c r="M42" s="22"/>
      <c r="N42" s="22"/>
      <c r="O42" s="22"/>
      <c r="P42" s="22"/>
    </row>
    <row r="43" spans="1:16" ht="39" customHeight="1" thickBot="1">
      <c r="A43" s="22"/>
      <c r="B43" s="40"/>
      <c r="C43" s="1146" t="s">
        <v>544</v>
      </c>
      <c r="D43" s="1147"/>
      <c r="E43" s="1148"/>
      <c r="F43" s="41">
        <v>0.17</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N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528</v>
      </c>
      <c r="L44" s="56" t="s">
        <v>529</v>
      </c>
      <c r="M44" s="56" t="s">
        <v>530</v>
      </c>
      <c r="N44" s="56" t="s">
        <v>531</v>
      </c>
      <c r="O44" s="57" t="s">
        <v>532</v>
      </c>
      <c r="P44" s="48"/>
      <c r="Q44" s="48"/>
      <c r="R44" s="48"/>
      <c r="S44" s="48"/>
      <c r="T44" s="48"/>
      <c r="U44" s="48"/>
    </row>
    <row r="45" spans="1:21" ht="30.75" customHeight="1">
      <c r="A45" s="48"/>
      <c r="B45" s="1159" t="s">
        <v>11</v>
      </c>
      <c r="C45" s="1160"/>
      <c r="D45" s="58"/>
      <c r="E45" s="1165" t="s">
        <v>12</v>
      </c>
      <c r="F45" s="1165"/>
      <c r="G45" s="1165"/>
      <c r="H45" s="1165"/>
      <c r="I45" s="1165"/>
      <c r="J45" s="1166"/>
      <c r="K45" s="59">
        <v>2569</v>
      </c>
      <c r="L45" s="60">
        <v>2391</v>
      </c>
      <c r="M45" s="60">
        <v>2360</v>
      </c>
      <c r="N45" s="60">
        <v>2300</v>
      </c>
      <c r="O45" s="61">
        <v>2468</v>
      </c>
      <c r="P45" s="48"/>
      <c r="Q45" s="48"/>
      <c r="R45" s="48"/>
      <c r="S45" s="48"/>
      <c r="T45" s="48"/>
      <c r="U45" s="48"/>
    </row>
    <row r="46" spans="1:21" ht="30.75" customHeight="1">
      <c r="A46" s="48"/>
      <c r="B46" s="1161"/>
      <c r="C46" s="1162"/>
      <c r="D46" s="62"/>
      <c r="E46" s="1153" t="s">
        <v>13</v>
      </c>
      <c r="F46" s="1153"/>
      <c r="G46" s="1153"/>
      <c r="H46" s="1153"/>
      <c r="I46" s="1153"/>
      <c r="J46" s="1154"/>
      <c r="K46" s="63" t="s">
        <v>490</v>
      </c>
      <c r="L46" s="64" t="s">
        <v>490</v>
      </c>
      <c r="M46" s="64" t="s">
        <v>490</v>
      </c>
      <c r="N46" s="64" t="s">
        <v>490</v>
      </c>
      <c r="O46" s="65" t="s">
        <v>490</v>
      </c>
      <c r="P46" s="48"/>
      <c r="Q46" s="48"/>
      <c r="R46" s="48"/>
      <c r="S46" s="48"/>
      <c r="T46" s="48"/>
      <c r="U46" s="48"/>
    </row>
    <row r="47" spans="1:21" ht="30.75" customHeight="1">
      <c r="A47" s="48"/>
      <c r="B47" s="1161"/>
      <c r="C47" s="1162"/>
      <c r="D47" s="62"/>
      <c r="E47" s="1153" t="s">
        <v>14</v>
      </c>
      <c r="F47" s="1153"/>
      <c r="G47" s="1153"/>
      <c r="H47" s="1153"/>
      <c r="I47" s="1153"/>
      <c r="J47" s="1154"/>
      <c r="K47" s="63" t="s">
        <v>490</v>
      </c>
      <c r="L47" s="64" t="s">
        <v>490</v>
      </c>
      <c r="M47" s="64" t="s">
        <v>490</v>
      </c>
      <c r="N47" s="64" t="s">
        <v>490</v>
      </c>
      <c r="O47" s="65" t="s">
        <v>490</v>
      </c>
      <c r="P47" s="48"/>
      <c r="Q47" s="48"/>
      <c r="R47" s="48"/>
      <c r="S47" s="48"/>
      <c r="T47" s="48"/>
      <c r="U47" s="48"/>
    </row>
    <row r="48" spans="1:21" ht="30.75" customHeight="1">
      <c r="A48" s="48"/>
      <c r="B48" s="1161"/>
      <c r="C48" s="1162"/>
      <c r="D48" s="62"/>
      <c r="E48" s="1153" t="s">
        <v>15</v>
      </c>
      <c r="F48" s="1153"/>
      <c r="G48" s="1153"/>
      <c r="H48" s="1153"/>
      <c r="I48" s="1153"/>
      <c r="J48" s="1154"/>
      <c r="K48" s="63">
        <v>993</v>
      </c>
      <c r="L48" s="64">
        <v>966</v>
      </c>
      <c r="M48" s="64">
        <v>946</v>
      </c>
      <c r="N48" s="64">
        <v>971</v>
      </c>
      <c r="O48" s="65">
        <v>963</v>
      </c>
      <c r="P48" s="48"/>
      <c r="Q48" s="48"/>
      <c r="R48" s="48"/>
      <c r="S48" s="48"/>
      <c r="T48" s="48"/>
      <c r="U48" s="48"/>
    </row>
    <row r="49" spans="1:21" ht="30.75" customHeight="1">
      <c r="A49" s="48"/>
      <c r="B49" s="1161"/>
      <c r="C49" s="1162"/>
      <c r="D49" s="62"/>
      <c r="E49" s="1153" t="s">
        <v>16</v>
      </c>
      <c r="F49" s="1153"/>
      <c r="G49" s="1153"/>
      <c r="H49" s="1153"/>
      <c r="I49" s="1153"/>
      <c r="J49" s="1154"/>
      <c r="K49" s="63">
        <v>426</v>
      </c>
      <c r="L49" s="64">
        <v>429</v>
      </c>
      <c r="M49" s="64">
        <v>385</v>
      </c>
      <c r="N49" s="64">
        <v>350</v>
      </c>
      <c r="O49" s="65">
        <v>143</v>
      </c>
      <c r="P49" s="48"/>
      <c r="Q49" s="48"/>
      <c r="R49" s="48"/>
      <c r="S49" s="48"/>
      <c r="T49" s="48"/>
      <c r="U49" s="48"/>
    </row>
    <row r="50" spans="1:21" ht="30.75" customHeight="1">
      <c r="A50" s="48"/>
      <c r="B50" s="1161"/>
      <c r="C50" s="1162"/>
      <c r="D50" s="62"/>
      <c r="E50" s="1153" t="s">
        <v>17</v>
      </c>
      <c r="F50" s="1153"/>
      <c r="G50" s="1153"/>
      <c r="H50" s="1153"/>
      <c r="I50" s="1153"/>
      <c r="J50" s="1154"/>
      <c r="K50" s="63">
        <v>269</v>
      </c>
      <c r="L50" s="64">
        <v>244</v>
      </c>
      <c r="M50" s="64">
        <v>227</v>
      </c>
      <c r="N50" s="64">
        <v>203</v>
      </c>
      <c r="O50" s="65">
        <v>200</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t="s">
        <v>490</v>
      </c>
      <c r="O51" s="65" t="s">
        <v>490</v>
      </c>
      <c r="P51" s="48"/>
      <c r="Q51" s="48"/>
      <c r="R51" s="48"/>
      <c r="S51" s="48"/>
      <c r="T51" s="48"/>
      <c r="U51" s="48"/>
    </row>
    <row r="52" spans="1:21" ht="30.75" customHeight="1">
      <c r="A52" s="48"/>
      <c r="B52" s="1151" t="s">
        <v>19</v>
      </c>
      <c r="C52" s="1152"/>
      <c r="D52" s="66"/>
      <c r="E52" s="1153" t="s">
        <v>20</v>
      </c>
      <c r="F52" s="1153"/>
      <c r="G52" s="1153"/>
      <c r="H52" s="1153"/>
      <c r="I52" s="1153"/>
      <c r="J52" s="1154"/>
      <c r="K52" s="63">
        <v>2106</v>
      </c>
      <c r="L52" s="64">
        <v>2102</v>
      </c>
      <c r="M52" s="64">
        <v>2117</v>
      </c>
      <c r="N52" s="64">
        <v>2166</v>
      </c>
      <c r="O52" s="65">
        <v>2132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2151</v>
      </c>
      <c r="L53" s="69">
        <v>1928</v>
      </c>
      <c r="M53" s="69">
        <v>1801</v>
      </c>
      <c r="N53" s="69">
        <v>1658</v>
      </c>
      <c r="O53" s="70">
        <v>1642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2015-03-30T03:01:40Z</cp:lastPrinted>
  <dcterms:created xsi:type="dcterms:W3CDTF">2015-02-17T06:41:48Z</dcterms:created>
  <dcterms:modified xsi:type="dcterms:W3CDTF">2015-05-08T06:31:48Z</dcterms:modified>
</cp:coreProperties>
</file>