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7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CO34" i="9"/>
  <c r="CO35" i="9" s="1"/>
  <c r="BW34" i="9"/>
  <c r="BW35" i="9" s="1"/>
  <c r="BW36" i="9" s="1"/>
  <c r="BW37" i="9" s="1"/>
  <c r="BW38" i="9" s="1"/>
  <c r="BW39" i="9" s="1"/>
  <c r="BW40" i="9" s="1"/>
  <c r="BW41" i="9" s="1"/>
  <c r="BW42" i="9" s="1"/>
  <c r="BW43" i="9" s="1"/>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<sst xmlns="http://schemas.openxmlformats.org/spreadsheetml/2006/main" count="1005" uniqueCount="552">
  <si>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</si>
  <si>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</si>
  <si>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</si>
  <si>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</si>
  <si>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</si>
  <si>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</si>
  <si>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</si>
  <si>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</si>
  <si>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</si>
  <si>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</si>
  <si>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</si>
  <si>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</si>
  <si>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</si>
  <si>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</si>
  <si>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</si>
  <si>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</si>
  <si>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</si>
  <si>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</si>
  <si>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</si>
  <si>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</si>
  <si>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</si>
  <si>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</si>
  <si>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</si>
  <si>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</si>
  <si>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</si>
  <si>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</si>
  <si>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</si>
  <si>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</si>
  <si>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</si>
  <si>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</si>
  <si>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</si>
  <si>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</si>
  <si>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</si>
  <si>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</si>
  <si>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</si>
  <si>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</si>
  <si>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</si>
  <si>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</si>
  <si>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</si>
  <si>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</si>
  <si>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</si>
  <si>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</si>
  <si>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</si>
  <si>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</si>
  <si>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</si>
  <si>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</si>
  <si>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</si>
  <si>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</si>
  <si>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</si>
  <si>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</si>
  <si>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</si>
  <si>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</si>
  <si>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</si>
  <si>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</si>
  <si>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</si>
  <si>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</si>
  <si>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</si>
  <si>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</si>
  <si>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</si>
  <si>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</si>
  <si>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</si>
  <si>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</si>
  <si>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</si>
  <si>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</si>
  <si>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</si>
  <si>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</si>
  <si>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</si>
  <si>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</si>
  <si>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</si>
  <si>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</si>
  <si>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</si>
  <si>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</si>
  <si>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</si>
  <si>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</si>
  <si>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</si>
  <si>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</si>
  <si>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</si>
  <si>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</si>
  <si>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</si>
  <si>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</si>
  <si>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</si>
  <si>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</si>
  <si>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</si>
  <si>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</si>
  <si>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</si>
  <si>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</si>
  <si>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</si>
  <si>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</si>
  <si>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</si>
  <si>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</si>
  <si>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</si>
  <si>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</si>
  <si>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</si>
  <si>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</si>
  <si>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</si>
  <si>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</si>
  <si>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</si>
  <si>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</si>
  <si>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</si>
  <si>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</si>
  <si>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</si>
  <si>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</si>
  <si>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</si>
  <si>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</si>
  <si>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</si>
  <si>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</si>
  <si>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</si>
  <si>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</si>
  <si>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</si>
  <si>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</si>
  <si>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</si>
  <si>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</si>
  <si>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</si>
  <si>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</si>
  <si>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</si>
  <si>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</si>
  <si>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</si>
  <si>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</si>
  <si>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</si>
  <si>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</si>
  <si>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</si>
  <si>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</si>
  <si>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</si>
  <si>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</si>
  <si>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</si>
  <si>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</si>
  <si>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</si>
  <si>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</si>
  <si>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</si>
  <si>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</si>
  <si>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</si>
  <si>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</si>
  <si>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</si>
  <si>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</si>
  <si>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</si>
  <si>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</si>
  <si>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</si>
  <si>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</si>
  <si>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</si>
  <si>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</si>
  <si>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</si>
  <si>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</si>
  <si>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</si>
  <si>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</si>
  <si>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</si>
  <si>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</si>
  <si>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</si>
  <si>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</si>
  <si>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</si>
  <si>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</si>
  <si>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</si>
  <si>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</si>
  <si>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</si>
  <si>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</si>
  <si>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</si>
  <si>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</si>
  <si>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</si>
  <si>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</si>
  <si>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</si>
  <si>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</si>
  <si>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</si>
  <si>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</si>
  <si>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</si>
  <si>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</si>
  <si>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</si>
  <si>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</si>
  <si>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</si>
  <si>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</si>
  <si>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</si>
  <si>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</si>
  <si>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</si>
  <si>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</si>
  <si>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</si>
  <si>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</si>
  <si>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</si>
  <si>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</si>
  <si>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</si>
  <si>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</si>
  <si>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</si>
  <si>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</si>
  <si>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</si>
  <si>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</si>
  <si>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</si>
  <si>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</si>
  <si>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</si>
  <si>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</si>
  <si>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</si>
  <si>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</si>
  <si>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</si>
  <si>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</si>
  <si>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</si>
  <si>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</si>
  <si>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</si>
  <si>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</si>
  <si>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</si>
  <si>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富山県立山町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</si>
  <si>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</si>
  <si>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</si>
  <si>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</si>
  <si>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</si>
  <si>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</si>
  <si>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</si>
  <si>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</si>
  <si>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</si>
  <si>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</si>
  <si>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</si>
  <si>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</si>
  <si>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</si>
  <si>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</si>
  <si>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</si>
  <si>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</si>
  <si>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</si>
  <si>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</si>
  <si>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</si>
  <si>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</si>
  <si>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</si>
  <si>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</si>
  <si>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</si>
  <si>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</si>
  <si>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</si>
  <si>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</si>
  <si>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</si>
  <si>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</si>
  <si>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</si>
  <si>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</si>
  <si>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</si>
  <si>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</si>
  <si>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</si>
  <si>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</si>
  <si>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</si>
  <si>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</si>
  <si>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</si>
  <si>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</si>
  <si>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</si>
  <si>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</si>
  <si>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</si>
  <si>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</si>
  <si>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</si>
  <si>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</si>
  <si>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</si>
  <si>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</si>
  <si>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</si>
  <si>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</si>
  <si>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</si>
  <si>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</si>
  <si>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</si>
  <si>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</si>
  <si>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</si>
  <si>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</si>
  <si>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</si>
  <si>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</si>
  <si>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</si>
  <si>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</si>
  <si>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</si>
  <si>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</si>
  <si>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</si>
  <si>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</si>
  <si>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</si>
  <si>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</si>
  <si>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</si>
  <si>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</si>
  <si>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</si>
  <si>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</si>
  <si>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</si>
  <si>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</si>
  <si>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</si>
  <si>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</si>
  <si>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</si>
  <si>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</si>
  <si>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</si>
  <si>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</si>
  <si>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</si>
  <si>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</si>
  <si>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</si>
  <si>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</si>
  <si>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</si>
  <si>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</si>
  <si>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</si>
  <si>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</si>
  <si>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</si>
  <si>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</si>
  <si>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</si>
  <si>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</si>
  <si>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</si>
  <si>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</si>
  <si>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</si>
  <si>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</si>
  <si>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</si>
  <si>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</si>
  <si>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</si>
  <si>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</si>
  <si>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</si>
  <si>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</si>
  <si>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</si>
  <si>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</si>
  <si>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</si>
  <si>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</si>
  <si>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</si>
  <si>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</si>
  <si>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</si>
  <si>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</si>
  <si>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</si>
  <si>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</si>
  <si>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</si>
  <si>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</si>
  <si>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</si>
  <si>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</si>
  <si>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</si>
  <si>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</si>
  <si>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</si>
  <si>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</si>
  <si>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</si>
  <si>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</si>
  <si>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</si>
  <si>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</si>
  <si>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</si>
  <si>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</si>
  <si>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</si>
  <si>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</si>
  <si>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</si>
  <si>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</si>
  <si>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</si>
  <si>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</si>
  <si>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</si>
  <si>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</si>
  <si>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</si>
  <si>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</si>
  <si>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</si>
  <si>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</si>
  <si>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</si>
  <si>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</si>
  <si>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</si>
  <si>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</si>
  <si>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</si>
  <si>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</si>
  <si>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</si>
  <si>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</si>
  <si>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</si>
  <si>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</si>
  <si>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</si>
  <si>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</si>
  <si>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</si>
  <si>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</si>
  <si>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</si>
  <si>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</si>
  <si>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</si>
  <si>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富山県立山町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</si>
  <si>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</si>
  <si>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</si>
  <si>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</si>
  <si>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</si>
  <si>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</si>
  <si>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</si>
  <si>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</si>
  <si>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</si>
  <si>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</si>
  <si>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</si>
  <si>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</si>
  <si>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</si>
  <si>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</si>
  <si>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</si>
  <si>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</si>
  <si>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</si>
  <si>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</si>
  <si>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</si>
  <si>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</si>
  <si>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</si>
  <si>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</si>
  <si>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</si>
  <si>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</si>
  <si>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</si>
  <si>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</si>
  <si>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</si>
  <si>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</si>
  <si>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</si>
  <si>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</si>
  <si>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</si>
  <si>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</si>
  <si>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</si>
  <si>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</si>
  <si>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</si>
  <si>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</si>
  <si>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</si>
  <si>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</si>
  <si>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</si>
  <si>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</si>
  <si>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</si>
  <si>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</si>
  <si>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</si>
  <si>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</si>
  <si>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</si>
  <si>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</si>
  <si>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</si>
  <si>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</si>
  <si>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</si>
  <si>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</si>
  <si>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</si>
  <si>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</si>
  <si>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</si>
  <si>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</si>
  <si>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</si>
  <si>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</si>
  <si>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</si>
  <si>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</si>
  <si>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</si>
  <si>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</si>
  <si>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</si>
  <si>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</si>
  <si>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</si>
  <si>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</si>
  <si>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</si>
  <si>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</si>
  <si>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</si>
  <si>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</si>
  <si>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</si>
  <si>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</si>
  <si>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</si>
  <si>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</si>
  <si>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</si>
  <si>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</si>
  <si>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</si>
  <si>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</si>
  <si>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</si>
  <si>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</si>
  <si>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</si>
  <si>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</si>
  <si>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</si>
  <si>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</si>
  <si>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</si>
  <si>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</si>
  <si>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</si>
  <si>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</si>
  <si>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</si>
  <si>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</si>
  <si>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</si>
  <si>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</si>
  <si>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</si>
  <si>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</si>
  <si>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</si>
  <si>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</si>
  <si>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</si>
  <si>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</si>
  <si>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</si>
  <si>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</si>
  <si>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</si>
  <si>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</si>
  <si>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</si>
  <si>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</si>
  <si>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</si>
  <si>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</si>
  <si>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</si>
  <si>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</si>
  <si>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</si>
  <si>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</si>
  <si>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</si>
  <si>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</si>
  <si>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</si>
  <si>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</si>
  <si>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</si>
  <si>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</si>
  <si>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</si>
  <si>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</si>
  <si>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</si>
  <si>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</si>
  <si>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</si>
  <si>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</si>
  <si>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</si>
  <si>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</si>
  <si>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</si>
  <si>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</si>
  <si>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</si>
  <si>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</si>
  <si>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</si>
  <si>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</si>
  <si>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</si>
  <si>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</si>
  <si>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</si>
  <si>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</si>
  <si>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</si>
  <si>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</si>
  <si>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</si>
  <si>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</si>
  <si>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</si>
  <si>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</si>
  <si>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</si>
  <si>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</si>
  <si>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</si>
  <si>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</si>
  <si>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</si>
  <si>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</si>
  <si>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</si>
  <si>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</si>
  <si>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</si>
  <si>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</si>
  <si>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</si>
  <si>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</si>
  <si>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</si>
  <si>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</si>
  <si>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</si>
  <si>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</si>
  <si>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</si>
  <si>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</si>
  <si>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</si>
  <si>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</si>
  <si>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</si>
  <si>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</si>
  <si>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</si>
  <si>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</si>
  <si>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</si>
  <si>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</si>
  <si>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</si>
  <si>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</si>
  <si>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</si>
  <si>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</si>
  <si>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</si>
  <si>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</si>
  <si>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</si>
  <si>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</si>
  <si>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</si>
  <si>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</si>
  <si>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3.19</t>
  </si>
  <si>
    <t>▲ 2.96</t>
  </si>
  <si>
    <t>後期高齢者医療事業特別会計</t>
  </si>
  <si>
    <t>▲ 0.08</t>
  </si>
  <si>
    <t>水道事業会計</t>
  </si>
  <si>
    <t>一般会計</t>
  </si>
  <si>
    <t>国民健康保険事業特別会計</t>
  </si>
  <si>
    <t>地域開発事業特別会計</t>
  </si>
  <si>
    <t>農業集落排水事業特別会計</t>
  </si>
  <si>
    <t>墓地公園特別会計</t>
  </si>
  <si>
    <t>その他会計（赤字）</t>
  </si>
  <si>
    <t>その他会計（黒字）</t>
  </si>
  <si>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</si>
  <si>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</si>
  <si>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</si>
  <si>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</si>
  <si>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</si>
  <si>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</si>
  <si>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</si>
  <si>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</si>
  <si>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</si>
  <si>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</si>
  <si>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[公共下水道事業特別会計]</t>
    <rPh sb="2" eb="4">
      <t>コウキョウ</t>
    </rPh>
    <rPh sb="4" eb="7">
      <t>ゲスイドウ</t>
    </rPh>
    <rPh sb="7" eb="9">
      <t>ジギョウ</t>
    </rPh>
    <rPh sb="9" eb="11">
      <t>トクベツ</t>
    </rPh>
    <rPh sb="11" eb="13">
      <t>カイケイ</t>
    </rPh>
    <phoneticPr fontId="5"/>
  </si>
  <si>
    <t>　[公共下水道関連特定環境保全公共下水道事業特別会計]</t>
    <rPh sb="2" eb="4">
      <t>コウキョウ</t>
    </rPh>
    <rPh sb="4" eb="7">
      <t>ゲスイドウ</t>
    </rPh>
    <rPh sb="7" eb="9">
      <t>カンレン</t>
    </rPh>
    <rPh sb="9" eb="11">
      <t>トクテイ</t>
    </rPh>
    <rPh sb="11" eb="13">
      <t>カンキョウ</t>
    </rPh>
    <rPh sb="13" eb="15">
      <t>ホゼン</t>
    </rPh>
    <rPh sb="15" eb="17">
      <t>コウキョウ</t>
    </rPh>
    <rPh sb="17" eb="20">
      <t>ゲスイドウ</t>
    </rPh>
    <rPh sb="20" eb="22">
      <t>ジギョウ</t>
    </rPh>
    <rPh sb="22" eb="24">
      <t>トクベツ</t>
    </rPh>
    <rPh sb="24" eb="26">
      <t>カイケイ</t>
    </rPh>
    <phoneticPr fontId="5"/>
  </si>
  <si>
    <t>三郷利田用水市町村組合</t>
    <rPh sb="0" eb="2">
      <t>サンゴウ</t>
    </rPh>
    <rPh sb="2" eb="3">
      <t>キ</t>
    </rPh>
    <rPh sb="3" eb="4">
      <t>タ</t>
    </rPh>
    <rPh sb="4" eb="6">
      <t>ヨウスイ</t>
    </rPh>
    <rPh sb="6" eb="9">
      <t>シチョウソン</t>
    </rPh>
    <rPh sb="9" eb="11">
      <t>クミアイ</t>
    </rPh>
    <phoneticPr fontId="5"/>
  </si>
  <si>
    <t>-</t>
    <phoneticPr fontId="2"/>
  </si>
  <si>
    <t>立山町土地開発公社</t>
    <rPh sb="0" eb="3">
      <t>タテヤママチ</t>
    </rPh>
    <rPh sb="3" eb="5">
      <t>トチ</t>
    </rPh>
    <rPh sb="5" eb="7">
      <t>カイハツ</t>
    </rPh>
    <rPh sb="7" eb="9">
      <t>コウシャ</t>
    </rPh>
    <phoneticPr fontId="5"/>
  </si>
  <si>
    <t>-</t>
    <phoneticPr fontId="2"/>
  </si>
  <si>
    <t>-</t>
    <phoneticPr fontId="2"/>
  </si>
  <si>
    <t>たてやま</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</si>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</sst>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118845</c:v>
                </c:pt>
                <c:pt idx="1">
                  <c:v>113087</c:v>
                </c:pt>
                <c:pt idx="2">
                  <c:v>87184</c:v>
                </c:pt>
                <c:pt idx="3">
                  <c:v>120288</c:v>
                </c:pt>
                <c:pt idx="4">
                  <c:v>106166</c:v>
                </c:pt>
              </c:numCache>
            </c:numRef>
          </c:val>
          <c:smooth val="0"/>
        </c:ser>
        <c:dLbls>
          <c:showLegendKey val="0"/>
          <c:showVal val="0"/>
          <c:showCatName val="0"/>
          <c:showSerName val="0"/>
          <c:showPercent val="0"/>
          <c:showBubbleSize val="0"/>
        </c:dLbls>
        <c:marker val="1"/>
        <c:smooth val="0"/>
        <c:axId val="125236736"/>
        <c:axId val="125238656"/>
      </c:lineChart>
      <c:catAx>
        <c:axId val="125236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38656"/>
        <c:crosses val="autoZero"/>
        <c:auto val="1"/>
        <c:lblAlgn val="ctr"/>
        <c:lblOffset val="100"/>
        <c:tickLblSkip val="1"/>
        <c:tickMarkSkip val="1"/>
        <c:noMultiLvlLbl val="0"/>
      </c:catAx>
      <c:valAx>
        <c:axId val="1252386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3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2.93</c:v>
                </c:pt>
                <c:pt idx="1">
                  <c:v>2.5</c:v>
                </c:pt>
                <c:pt idx="2">
                  <c:v>3.83</c:v>
                </c:pt>
                <c:pt idx="3">
                  <c:v>7.23</c:v>
                </c:pt>
                <c:pt idx="4">
                  <c:v>3.51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7.6</c:v>
                </c:pt>
                <c:pt idx="1">
                  <c:v>9.93</c:v>
                </c:pt>
                <c:pt idx="2">
                  <c:v>11.59</c:v>
                </c:pt>
                <c:pt idx="3">
                  <c:v>11.99</c:v>
                </c:pt>
                <c:pt idx="4">
                  <c:v>12.64</c:v>
                </c:pt>
              </c:numCache>
            </c:numRef>
          </c:val>
        </c:ser>
        <c:dLbls>
          <c:showLegendKey val="0"/>
          <c:showVal val="0"/>
          <c:showCatName val="0"/>
          <c:showSerName val="0"/>
          <c:showPercent val="0"/>
          <c:showBubbleSize val="0"/>
        </c:dLbls>
        <c:gapWidth val="250"/>
        <c:overlap val="100"/>
        <c:axId val="92588288"/>
        <c:axId val="10106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-3.19</c:v>
                </c:pt>
                <c:pt idx="1">
                  <c:v>1.78</c:v>
                </c:pt>
                <c:pt idx="2">
                  <c:v>3.02</c:v>
                </c:pt>
                <c:pt idx="3">
                  <c:v>3.83</c:v>
                </c:pt>
                <c:pt idx="4">
                  <c:v>-2.96</c:v>
                </c:pt>
              </c:numCache>
            </c:numRef>
          </c:val>
          <c:smooth val="0"/>
        </c:ser>
        <c:dLbls>
          <c:showLegendKey val="0"/>
          <c:showVal val="0"/>
          <c:showCatName val="0"/>
          <c:showSerName val="0"/>
          <c:showPercent val="0"/>
          <c:showBubbleSize val="0"/>
        </c:dLbls>
        <c:marker val="1"/>
        <c:smooth val="0"/>
        <c:axId val="92588288"/>
        <c:axId val="101060992"/>
      </c:lineChart>
      <c:catAx>
        <c:axId val="925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060992"/>
        <c:crosses val="autoZero"/>
        <c:auto val="1"/>
        <c:lblAlgn val="ctr"/>
        <c:lblOffset val="100"/>
        <c:tickLblSkip val="1"/>
        <c:tickMarkSkip val="1"/>
        <c:noMultiLvlLbl val="0"/>
      </c:catAx>
      <c:valAx>
        <c:axId val="1010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0.03</c:v>
                </c:pt>
                <c:pt idx="8">
                  <c:v>#N/A</c:v>
                </c:pt>
                <c:pt idx="9">
                  <c:v>7.0000000000000007E-2</c:v>
                </c:pt>
              </c:numCache>
            </c:numRef>
          </c:val>
        </c:ser>
        <c:ser>
          <c:idx val="5"/>
          <c:order val="5"/>
          <c:tx>
            <c:strRef>
              <c:f>データシート!$A$32</c:f>
              <c:strCache>
                <c:ptCount val="1"/>
                <c:pt idx="0">
                  <c:v>地域開発事業特別会計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c:v>
                </c:pt>
                <c:pt idx="4">
                  <c:v>#N/A</c:v>
                </c:pt>
                <c:pt idx="5">
                  <c:v>0.46</c:v>
                </c:pt>
                <c:pt idx="6">
                  <c:v>#N/A</c:v>
                </c:pt>
                <c:pt idx="7">
                  <c:v>0</c:v>
                </c:pt>
                <c:pt idx="8">
                  <c:v>#N/A</c:v>
                </c:pt>
                <c:pt idx="9">
                  <c:v>0.73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c:v>
                </c:pt>
                <c:pt idx="2">
                  <c:v>#N/A</c:v>
                </c:pt>
                <c:pt idx="3">
                  <c:v>0.7</c:v>
                </c:pt>
                <c:pt idx="4">
                  <c:v>#N/A</c:v>
                </c:pt>
                <c:pt idx="5">
                  <c:v>1.24</c:v>
                </c:pt>
                <c:pt idx="6">
                  <c:v>#N/A</c:v>
                </c:pt>
                <c:pt idx="7">
                  <c:v>1.24</c:v>
                </c:pt>
                <c:pt idx="8">
                  <c:v>#N/A</c:v>
                </c:pt>
                <c:pt idx="9">
                  <c:v>1.91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3.57</c:v>
                </c:pt>
                <c:pt idx="2">
                  <c:v>#N/A</c:v>
                </c:pt>
                <c:pt idx="3">
                  <c:v>3.22</c:v>
                </c:pt>
                <c:pt idx="4">
                  <c:v>#N/A</c:v>
                </c:pt>
                <c:pt idx="5">
                  <c:v>4.4400000000000004</c:v>
                </c:pt>
                <c:pt idx="6">
                  <c:v>#N/A</c:v>
                </c:pt>
                <c:pt idx="7">
                  <c:v>8.1</c:v>
                </c:pt>
                <c:pt idx="8">
                  <c:v>#N/A</c:v>
                </c:pt>
                <c:pt idx="9">
                  <c:v>4.47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7.72</c:v>
                </c:pt>
                <c:pt idx="2">
                  <c:v>#N/A</c:v>
                </c:pt>
                <c:pt idx="3">
                  <c:v>8.44</c:v>
                </c:pt>
                <c:pt idx="4">
                  <c:v>#N/A</c:v>
                </c:pt>
                <c:pt idx="5">
                  <c:v>9.07</c:v>
                </c:pt>
                <c:pt idx="6">
                  <c:v>#N/A</c:v>
                </c:pt>
                <c:pt idx="7">
                  <c:v>9.74</c:v>
                </c:pt>
                <c:pt idx="8">
                  <c:v>#N/A</c:v>
                </c:pt>
                <c:pt idx="9">
                  <c:v>8.07</c:v>
                </c:pt>
              </c:numCache>
            </c:numRef>
          </c:val>
        </c:ser>
        <c:ser>
          <c:idx val="9"/>
          <c:order val="9"/>
          <c:tx>
            <c:strRef>
              <c:f>データシート!$A$36</c:f>
              <c:strCache>
                <c:ptCount val="1"/>
                <c:pt idx="0">
                  <c:v>後期高齢者医療事業特別会計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0.01</c:v>
                </c:pt>
                <c:pt idx="2">
                  <c:v>#N/A</c:v>
                </c:pt>
                <c:pt idx="3">
                  <c:v>0.02</c:v>
                </c:pt>
                <c:pt idx="4">
                  <c:v>#N/A</c:v>
                </c:pt>
                <c:pt idx="5">
                  <c:v>0.02</c:v>
                </c:pt>
                <c:pt idx="6">
                  <c:v>#N/A</c:v>
                </c:pt>
                <c:pt idx="7">
                  <c:v>0.02</c:v>
                </c:pt>
                <c:pt idx="8">
                  <c:v>0.08</c:v>
                </c:pt>
                <c:pt idx="9">
                  <c:v>#N/A</c:v>
                </c:pt>
              </c:numCache>
            </c:numRef>
          </c:val>
        </c:ser>
        <c:dLbls>
          <c:showLegendKey val="0"/>
          <c:showVal val="0"/>
          <c:showCatName val="0"/>
          <c:showSerName val="0"/>
          <c:showPercent val="0"/>
          <c:showBubbleSize val="0"/>
        </c:dLbls>
        <c:gapWidth val="150"/>
        <c:overlap val="100"/>
        <c:axId val="126546304"/>
        <c:axId val="126547840"/>
      </c:barChart>
      <c:catAx>
        <c:axId val="1265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47840"/>
        <c:crosses val="autoZero"/>
        <c:auto val="1"/>
        <c:lblAlgn val="ctr"/>
        <c:lblOffset val="100"/>
        <c:tickLblSkip val="1"/>
        <c:tickMarkSkip val="1"/>
        <c:noMultiLvlLbl val="0"/>
      </c:catAx>
      <c:valAx>
        <c:axId val="12654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4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1233</c:v>
                </c:pt>
                <c:pt idx="5">
                  <c:v>1257</c:v>
                </c:pt>
                <c:pt idx="8">
                  <c:v>1278</c:v>
                </c:pt>
                <c:pt idx="11">
                  <c:v>1300</c:v>
                </c:pt>
                <c:pt idx="14">
                  <c:v>1416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88</c:v>
                </c:pt>
                <c:pt idx="3">
                  <c:v>82</c:v>
                </c:pt>
                <c:pt idx="6">
                  <c:v>66</c:v>
                </c:pt>
                <c:pt idx="9">
                  <c:v>61</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635</c:v>
                </c:pt>
                <c:pt idx="3">
                  <c:v>572</c:v>
                </c:pt>
                <c:pt idx="6">
                  <c:v>564</c:v>
                </c:pt>
                <c:pt idx="9">
                  <c:v>613</c:v>
                </c:pt>
                <c:pt idx="12">
                  <c:v>599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c:v>
                </c:pt>
                <c:pt idx="3">
                  <c:v>65</c:v>
                </c:pt>
                <c:pt idx="6">
                  <c:v>95</c:v>
                </c:pt>
                <c:pt idx="9">
                  <c:v>104</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1221</c:v>
                </c:pt>
                <c:pt idx="3">
                  <c:v>1266</c:v>
                </c:pt>
                <c:pt idx="6">
                  <c:v>1332</c:v>
                </c:pt>
                <c:pt idx="9">
                  <c:v>1386</c:v>
                </c:pt>
                <c:pt idx="12">
                  <c:v>1513</c:v>
                </c:pt>
              </c:numCache>
            </c:numRef>
          </c:val>
        </c:ser>
        <c:dLbls>
          <c:showLegendKey val="0"/>
          <c:showVal val="0"/>
          <c:showCatName val="0"/>
          <c:showSerName val="0"/>
          <c:showPercent val="0"/>
          <c:showBubbleSize val="0"/>
        </c:dLbls>
        <c:gapWidth val="100"/>
        <c:overlap val="100"/>
        <c:axId val="127394560"/>
        <c:axId val="12739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762</c:v>
                </c:pt>
                <c:pt idx="2">
                  <c:v>#N/A</c:v>
                </c:pt>
                <c:pt idx="3">
                  <c:v>#N/A</c:v>
                </c:pt>
                <c:pt idx="4">
                  <c:v>728</c:v>
                </c:pt>
                <c:pt idx="5">
                  <c:v>#N/A</c:v>
                </c:pt>
                <c:pt idx="6">
                  <c:v>#N/A</c:v>
                </c:pt>
                <c:pt idx="7">
                  <c:v>779</c:v>
                </c:pt>
                <c:pt idx="8">
                  <c:v>#N/A</c:v>
                </c:pt>
                <c:pt idx="9">
                  <c:v>#N/A</c:v>
                </c:pt>
                <c:pt idx="10">
                  <c:v>864</c:v>
                </c:pt>
                <c:pt idx="11">
                  <c:v>#N/A</c:v>
                </c:pt>
                <c:pt idx="12">
                  <c:v>#N/A</c:v>
                </c:pt>
                <c:pt idx="13">
                  <c:v>865</c:v>
                </c:pt>
                <c:pt idx="14">
                  <c:v>#N/A</c:v>
                </c:pt>
              </c:numCache>
            </c:numRef>
          </c:val>
          <c:smooth val="0"/>
        </c:ser>
        <c:dLbls>
          <c:showLegendKey val="0"/>
          <c:showVal val="0"/>
          <c:showCatName val="0"/>
          <c:showSerName val="0"/>
          <c:showPercent val="0"/>
          <c:showBubbleSize val="0"/>
        </c:dLbls>
        <c:marker val="1"/>
        <c:smooth val="0"/>
        <c:axId val="127394560"/>
        <c:axId val="127396480"/>
      </c:lineChart>
      <c:catAx>
        <c:axId val="1273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96480"/>
        <c:crosses val="autoZero"/>
        <c:auto val="1"/>
        <c:lblAlgn val="ctr"/>
        <c:lblOffset val="100"/>
        <c:tickLblSkip val="1"/>
        <c:tickMarkSkip val="1"/>
        <c:noMultiLvlLbl val="0"/>
      </c:catAx>
      <c:valAx>
        <c:axId val="12739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9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15182</c:v>
                </c:pt>
                <c:pt idx="5">
                  <c:v>15543</c:v>
                </c:pt>
                <c:pt idx="8">
                  <c:v>16174</c:v>
                </c:pt>
                <c:pt idx="11">
                  <c:v>16345</c:v>
                </c:pt>
                <c:pt idx="14">
                  <c:v>15906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542</c:v>
                </c:pt>
                <c:pt idx="5">
                  <c:v>562</c:v>
                </c:pt>
                <c:pt idx="8">
                  <c:v>479</c:v>
                </c:pt>
                <c:pt idx="11">
                  <c:v>641</c:v>
                </c:pt>
                <c:pt idx="14">
                  <c:v>523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1727</c:v>
                </c:pt>
                <c:pt idx="5">
                  <c:v>2005</c:v>
                </c:pt>
                <c:pt idx="8">
                  <c:v>2558</c:v>
                </c:pt>
                <c:pt idx="11">
                  <c:v>2983</c:v>
                </c:pt>
                <c:pt idx="14">
                  <c:v>3488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2687</c:v>
                </c:pt>
                <c:pt idx="3">
                  <c:v>2602</c:v>
                </c:pt>
                <c:pt idx="6">
                  <c:v>2464</c:v>
                </c:pt>
                <c:pt idx="9">
                  <c:v>2342</c:v>
                </c:pt>
                <c:pt idx="12">
                  <c:v>2150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13573</c:v>
                </c:pt>
                <c:pt idx="3">
                  <c:v>13452</c:v>
                </c:pt>
                <c:pt idx="6">
                  <c:v>13529</c:v>
                </c:pt>
                <c:pt idx="9">
                  <c:v>13371</c:v>
                </c:pt>
                <c:pt idx="12">
                  <c:v>13153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1302</c:v>
                </c:pt>
                <c:pt idx="3">
                  <c:v>1344</c:v>
                </c:pt>
                <c:pt idx="6">
                  <c:v>1468</c:v>
                </c:pt>
                <c:pt idx="9">
                  <c:v>1687</c:v>
                </c:pt>
                <c:pt idx="12">
                  <c:v>1863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423</c:v>
                </c:pt>
                <c:pt idx="3">
                  <c:v>348</c:v>
                </c:pt>
                <c:pt idx="6">
                  <c:v>296</c:v>
                </c:pt>
                <c:pt idx="9">
                  <c:v>236</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11867</c:v>
                </c:pt>
                <c:pt idx="3">
                  <c:v>12323</c:v>
                </c:pt>
                <c:pt idx="6">
                  <c:v>12784</c:v>
                </c:pt>
                <c:pt idx="9">
                  <c:v>13699</c:v>
                </c:pt>
                <c:pt idx="12">
                  <c:v>13608</c:v>
                </c:pt>
              </c:numCache>
            </c:numRef>
          </c:val>
        </c:ser>
        <c:dLbls>
          <c:showLegendKey val="0"/>
          <c:showVal val="0"/>
          <c:showCatName val="0"/>
          <c:showSerName val="0"/>
          <c:showPercent val="0"/>
          <c:showBubbleSize val="0"/>
        </c:dLbls>
        <c:gapWidth val="100"/>
        <c:overlap val="100"/>
        <c:axId val="126446208"/>
        <c:axId val="12646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12401</c:v>
                </c:pt>
                <c:pt idx="2">
                  <c:v>#N/A</c:v>
                </c:pt>
                <c:pt idx="3">
                  <c:v>#N/A</c:v>
                </c:pt>
                <c:pt idx="4">
                  <c:v>11960</c:v>
                </c:pt>
                <c:pt idx="5">
                  <c:v>#N/A</c:v>
                </c:pt>
                <c:pt idx="6">
                  <c:v>#N/A</c:v>
                </c:pt>
                <c:pt idx="7">
                  <c:v>11330</c:v>
                </c:pt>
                <c:pt idx="8">
                  <c:v>#N/A</c:v>
                </c:pt>
                <c:pt idx="9">
                  <c:v>#N/A</c:v>
                </c:pt>
                <c:pt idx="10">
                  <c:v>11366</c:v>
                </c:pt>
                <c:pt idx="11">
                  <c:v>#N/A</c:v>
                </c:pt>
                <c:pt idx="12">
                  <c:v>#N/A</c:v>
                </c:pt>
                <c:pt idx="13">
                  <c:v>11043</c:v>
                </c:pt>
                <c:pt idx="14">
                  <c:v>#N/A</c:v>
                </c:pt>
              </c:numCache>
            </c:numRef>
          </c:val>
          <c:smooth val="0"/>
        </c:ser>
        <c:dLbls>
          <c:showLegendKey val="0"/>
          <c:showVal val="0"/>
          <c:showCatName val="0"/>
          <c:showSerName val="0"/>
          <c:showPercent val="0"/>
          <c:showBubbleSize val="0"/>
        </c:dLbls>
        <c:marker val="1"/>
        <c:smooth val="0"/>
        <c:axId val="126446208"/>
        <c:axId val="126468864"/>
      </c:lineChart>
      <c:catAx>
        <c:axId val="1264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68864"/>
        <c:crosses val="autoZero"/>
        <c:auto val="1"/>
        <c:lblAlgn val="ctr"/>
        <c:lblOffset val="100"/>
        <c:tickLblSkip val="1"/>
        <c:tickMarkSkip val="1"/>
        <c:noMultiLvlLbl val="0"/>
      </c:catAx>
      <c:valAx>
        <c:axId val="12646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26,983
26,809
307.29
13,369,390
13,014,589
252,551
7,199,041
13,607,545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自動車取得税率の引き下げ等による自動車取得税交付金の減（▲</a:t>
          </a:r>
          <a:r>
            <a:rPr kumimoji="1" lang="en-US" altLang="ja-JP" sz="1050">
              <a:latin typeface="ＭＳ Ｐゴシック"/>
            </a:rPr>
            <a:t>50.2</a:t>
          </a:r>
          <a:r>
            <a:rPr kumimoji="1" lang="ja-JP" altLang="en-US" sz="1050">
              <a:latin typeface="ＭＳ Ｐゴシック"/>
            </a:rPr>
            <a:t>％）や法人税率の引き下げの影響による法人税割の減（▲</a:t>
          </a:r>
          <a:r>
            <a:rPr kumimoji="1" lang="en-US" altLang="ja-JP" sz="1050">
              <a:latin typeface="ＭＳ Ｐゴシック"/>
            </a:rPr>
            <a:t>16.3</a:t>
          </a:r>
          <a:r>
            <a:rPr kumimoji="1" lang="ja-JP" altLang="en-US" sz="1050">
              <a:latin typeface="ＭＳ Ｐゴシック"/>
            </a:rPr>
            <a:t>％）などがあったが、一方で、消費税率の引き上げ分の収入額については</a:t>
          </a:r>
          <a:r>
            <a:rPr kumimoji="1" lang="en-US" altLang="ja-JP" sz="1050">
              <a:latin typeface="ＭＳ Ｐゴシック"/>
            </a:rPr>
            <a:t>100%</a:t>
          </a:r>
          <a:r>
            <a:rPr kumimoji="1" lang="ja-JP" altLang="en-US" sz="1050">
              <a:latin typeface="ＭＳ Ｐゴシック"/>
            </a:rPr>
            <a:t>算入されることによる地方消費税交付金が増（</a:t>
          </a:r>
          <a:r>
            <a:rPr kumimoji="1" lang="en-US" altLang="ja-JP" sz="1050">
              <a:latin typeface="ＭＳ Ｐゴシック"/>
            </a:rPr>
            <a:t>+29.1%</a:t>
          </a:r>
          <a:r>
            <a:rPr kumimoji="1" lang="ja-JP" altLang="en-US" sz="1050">
              <a:latin typeface="ＭＳ Ｐゴシック"/>
            </a:rPr>
            <a:t>）となった他、個人均等割の標準税率の引き上げに伴う増（</a:t>
          </a:r>
          <a:r>
            <a:rPr kumimoji="1" lang="en-US" altLang="ja-JP" sz="1050">
              <a:latin typeface="ＭＳ Ｐゴシック"/>
            </a:rPr>
            <a:t>+16.0</a:t>
          </a:r>
          <a:r>
            <a:rPr kumimoji="1" lang="ja-JP" altLang="en-US" sz="1050">
              <a:latin typeface="ＭＳ Ｐゴシック"/>
            </a:rPr>
            <a:t>％）、新規企業の進出や新築住宅の増等による固定資産税の増（</a:t>
          </a:r>
          <a:r>
            <a:rPr kumimoji="1" lang="en-US" altLang="ja-JP" sz="1050">
              <a:latin typeface="ＭＳ Ｐゴシック"/>
            </a:rPr>
            <a:t>+4.4</a:t>
          </a:r>
          <a:r>
            <a:rPr kumimoji="1" lang="ja-JP" altLang="en-US" sz="1050">
              <a:latin typeface="ＭＳ Ｐゴシック"/>
            </a:rPr>
            <a:t>％）などがあったことから、基準財政収入額全体では、前年度に比べ</a:t>
          </a:r>
          <a:r>
            <a:rPr kumimoji="1" lang="en-US" altLang="ja-JP" sz="1050">
              <a:latin typeface="ＭＳ Ｐゴシック"/>
            </a:rPr>
            <a:t>165</a:t>
          </a:r>
          <a:r>
            <a:rPr kumimoji="1" lang="ja-JP" altLang="en-US" sz="1050">
              <a:latin typeface="ＭＳ Ｐゴシック"/>
            </a:rPr>
            <a:t>百万円の増加となった。また、基準財政需要額も前年度に比べ</a:t>
          </a:r>
          <a:r>
            <a:rPr kumimoji="1" lang="en-US" altLang="ja-JP" sz="1050">
              <a:latin typeface="ＭＳ Ｐゴシック"/>
            </a:rPr>
            <a:t>66</a:t>
          </a:r>
          <a:r>
            <a:rPr kumimoji="1" lang="ja-JP" altLang="en-US" sz="1050">
              <a:latin typeface="ＭＳ Ｐゴシック"/>
            </a:rPr>
            <a:t>百万円の増加となり、平成</a:t>
          </a:r>
          <a:r>
            <a:rPr kumimoji="1" lang="en-US" altLang="ja-JP" sz="1050">
              <a:latin typeface="ＭＳ Ｐゴシック"/>
            </a:rPr>
            <a:t>26</a:t>
          </a:r>
          <a:r>
            <a:rPr kumimoji="1" lang="ja-JP" altLang="en-US" sz="1050">
              <a:latin typeface="ＭＳ Ｐゴシック"/>
            </a:rPr>
            <a:t>年度の財政力指数は</a:t>
          </a:r>
          <a:r>
            <a:rPr kumimoji="1" lang="en-US" altLang="ja-JP" sz="1050">
              <a:latin typeface="ＭＳ Ｐゴシック"/>
            </a:rPr>
            <a:t>0.44</a:t>
          </a:r>
          <a:r>
            <a:rPr kumimoji="1" lang="ja-JP" altLang="en-US" sz="1050">
              <a:latin typeface="ＭＳ Ｐゴシック"/>
            </a:rPr>
            <a:t>という結果となった。</a:t>
          </a:r>
          <a:r>
            <a:rPr lang="ja-JP" altLang="ja-JP" sz="1050" b="0" i="0" baseline="0">
              <a:solidFill>
                <a:schemeClr val="dk1"/>
              </a:solidFill>
              <a:effectLst/>
              <a:latin typeface="+mn-lt"/>
              <a:ea typeface="+mn-ea"/>
              <a:cs typeface="+mn-cs"/>
            </a:rPr>
            <a:t>今後は企業誘致や町税の徴収率向上に向けた取り組みを強化し、自主財源の確保に努めるとともに、事務事業の見直しなどによる歳出削減を行うことで財政基盤の強化を図っていく。</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71261</xdr:rowOff>
    </xdr:to>
    <xdr:cxnSp macro="">
      <xdr:nvCxnSpPr>
        <xdr:cNvPr id="67" name="直線コネクタ 66"/>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71261</xdr:rowOff>
    </xdr:to>
    <xdr:cxnSp macro="">
      <xdr:nvCxnSpPr>
        <xdr:cNvPr id="70" name="直線コネクタ 69"/>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71261</xdr:rowOff>
    </xdr:to>
    <xdr:cxnSp macro="">
      <xdr:nvCxnSpPr>
        <xdr:cNvPr id="73" name="直線コネクタ 72"/>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57855</xdr:rowOff>
    </xdr:to>
    <xdr:cxnSp macro="">
      <xdr:nvCxnSpPr>
        <xdr:cNvPr id="76" name="直線コネクタ 75"/>
        <xdr:cNvCxnSpPr/>
      </xdr:nvCxnSpPr>
      <xdr:spPr>
        <a:xfrm>
          <a:off x="1447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6" name="円/楕円 85"/>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7"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8" name="円/楕円 87"/>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9" name="テキスト ボックス 88"/>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0" name="円/楕円 89"/>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1" name="テキスト ボックス 90"/>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2" name="円/楕円 91"/>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3" name="テキスト ボックス 92"/>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4" name="円/楕円 93"/>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5" name="テキスト ボックス 94"/>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歳入については、臨時財政対策債が減額となったものの、地方交付税や地方税、地方消費税交付金が増加し、経常一般財源等</a:t>
          </a:r>
          <a:r>
            <a:rPr kumimoji="1" lang="en-US" altLang="ja-JP" sz="1000">
              <a:latin typeface="ＭＳ Ｐゴシック"/>
            </a:rPr>
            <a:t>(</a:t>
          </a:r>
          <a:r>
            <a:rPr kumimoji="1" lang="ja-JP" altLang="en-US" sz="1000">
              <a:latin typeface="ＭＳ Ｐゴシック"/>
            </a:rPr>
            <a:t>＋臨時財政対策債</a:t>
          </a:r>
          <a:r>
            <a:rPr kumimoji="1" lang="en-US" altLang="ja-JP" sz="1000">
              <a:latin typeface="ＭＳ Ｐゴシック"/>
            </a:rPr>
            <a:t>)</a:t>
          </a:r>
          <a:r>
            <a:rPr kumimoji="1" lang="ja-JP" altLang="en-US" sz="1000">
              <a:latin typeface="ＭＳ Ｐゴシック"/>
            </a:rPr>
            <a:t>は前年度比＋</a:t>
          </a:r>
          <a:r>
            <a:rPr kumimoji="1" lang="en-US" altLang="ja-JP" sz="1000">
              <a:latin typeface="ＭＳ Ｐゴシック"/>
            </a:rPr>
            <a:t>121</a:t>
          </a:r>
          <a:r>
            <a:rPr kumimoji="1" lang="ja-JP" altLang="en-US" sz="1000">
              <a:latin typeface="ＭＳ Ｐゴシック"/>
            </a:rPr>
            <a:t>百万円となった。一方、歳出については、人事院勧告に基づく人件費の増加</a:t>
          </a:r>
          <a:r>
            <a:rPr kumimoji="1" lang="en-US" altLang="ja-JP" sz="1000">
              <a:latin typeface="ＭＳ Ｐゴシック"/>
            </a:rPr>
            <a:t>(</a:t>
          </a:r>
          <a:r>
            <a:rPr kumimoji="1" lang="ja-JP" altLang="en-US" sz="1000">
              <a:latin typeface="ＭＳ Ｐゴシック"/>
            </a:rPr>
            <a:t>＋</a:t>
          </a:r>
          <a:r>
            <a:rPr kumimoji="1" lang="en-US" altLang="ja-JP" sz="1000">
              <a:latin typeface="ＭＳ Ｐゴシック"/>
            </a:rPr>
            <a:t>80</a:t>
          </a:r>
          <a:r>
            <a:rPr kumimoji="1" lang="ja-JP" altLang="en-US" sz="1000">
              <a:latin typeface="ＭＳ Ｐゴシック"/>
            </a:rPr>
            <a:t>百万円</a:t>
          </a:r>
          <a:r>
            <a:rPr kumimoji="1" lang="en-US" altLang="ja-JP" sz="1000">
              <a:latin typeface="ＭＳ Ｐゴシック"/>
            </a:rPr>
            <a:t>)</a:t>
          </a:r>
          <a:r>
            <a:rPr kumimoji="1" lang="ja-JP" altLang="en-US" sz="1000">
              <a:latin typeface="ＭＳ Ｐゴシック"/>
            </a:rPr>
            <a:t>や消費税増税等による物件費・維持補修費の増加</a:t>
          </a:r>
          <a:r>
            <a:rPr kumimoji="1" lang="en-US" altLang="ja-JP" sz="1000">
              <a:latin typeface="ＭＳ Ｐゴシック"/>
            </a:rPr>
            <a:t>(</a:t>
          </a:r>
          <a:r>
            <a:rPr kumimoji="1" lang="ja-JP" altLang="en-US" sz="1000">
              <a:latin typeface="ＭＳ Ｐゴシック"/>
            </a:rPr>
            <a:t>＋</a:t>
          </a:r>
          <a:r>
            <a:rPr kumimoji="1" lang="en-US" altLang="ja-JP" sz="1000">
              <a:latin typeface="ＭＳ Ｐゴシック"/>
            </a:rPr>
            <a:t>70</a:t>
          </a:r>
          <a:r>
            <a:rPr kumimoji="1" lang="ja-JP" altLang="en-US" sz="1000">
              <a:latin typeface="ＭＳ Ｐゴシック"/>
            </a:rPr>
            <a:t>百万円</a:t>
          </a:r>
          <a:r>
            <a:rPr kumimoji="1" lang="en-US" altLang="ja-JP" sz="1000">
              <a:latin typeface="ＭＳ Ｐゴシック"/>
            </a:rPr>
            <a:t>)</a:t>
          </a:r>
          <a:r>
            <a:rPr kumimoji="1" lang="ja-JP" altLang="en-US" sz="1000">
              <a:latin typeface="ＭＳ Ｐゴシック"/>
            </a:rPr>
            <a:t>、臨時財政対策債等の既発債の元金償還が発生したことによる公債費の増加</a:t>
          </a:r>
          <a:r>
            <a:rPr kumimoji="1" lang="en-US" altLang="ja-JP" sz="1000">
              <a:latin typeface="ＭＳ Ｐゴシック"/>
            </a:rPr>
            <a:t>(</a:t>
          </a:r>
          <a:r>
            <a:rPr kumimoji="1" lang="ja-JP" altLang="en-US" sz="1000">
              <a:latin typeface="ＭＳ Ｐゴシック"/>
            </a:rPr>
            <a:t>＋</a:t>
          </a:r>
          <a:r>
            <a:rPr kumimoji="1" lang="en-US" altLang="ja-JP" sz="1000">
              <a:latin typeface="ＭＳ Ｐゴシック"/>
            </a:rPr>
            <a:t>102</a:t>
          </a:r>
          <a:r>
            <a:rPr kumimoji="1" lang="ja-JP" altLang="en-US" sz="1000">
              <a:latin typeface="ＭＳ Ｐゴシック"/>
            </a:rPr>
            <a:t>百万円</a:t>
          </a:r>
          <a:r>
            <a:rPr kumimoji="1" lang="en-US" altLang="ja-JP" sz="1000">
              <a:latin typeface="ＭＳ Ｐゴシック"/>
            </a:rPr>
            <a:t>)</a:t>
          </a:r>
          <a:r>
            <a:rPr kumimoji="1" lang="ja-JP" altLang="en-US" sz="1000">
              <a:latin typeface="ＭＳ Ｐゴシック"/>
            </a:rPr>
            <a:t>等により、経常経費充当一般財源が前年度比＋</a:t>
          </a:r>
          <a:r>
            <a:rPr kumimoji="1" lang="en-US" altLang="ja-JP" sz="1000">
              <a:latin typeface="ＭＳ Ｐゴシック"/>
            </a:rPr>
            <a:t>256</a:t>
          </a:r>
          <a:r>
            <a:rPr kumimoji="1" lang="ja-JP" altLang="en-US" sz="1000">
              <a:latin typeface="ＭＳ Ｐゴシック"/>
            </a:rPr>
            <a:t>百万円となった。歳出の増が歳入の増を大きく上回ったことで、経常収支比率は</a:t>
          </a:r>
          <a:r>
            <a:rPr kumimoji="1" lang="en-US" altLang="ja-JP" sz="1000">
              <a:latin typeface="ＭＳ Ｐゴシック"/>
            </a:rPr>
            <a:t>2.1</a:t>
          </a:r>
          <a:r>
            <a:rPr kumimoji="1" lang="ja-JP" altLang="en-US" sz="1000">
              <a:latin typeface="ＭＳ Ｐゴシック"/>
            </a:rPr>
            <a:t>％悪化となった。</a:t>
          </a:r>
          <a:endParaRPr kumimoji="1" lang="en-US" altLang="ja-JP" sz="10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a:rPr>
            <a:t>　</a:t>
          </a:r>
          <a:r>
            <a:rPr lang="ja-JP" altLang="ja-JP" sz="1000" b="0" i="0" baseline="0">
              <a:solidFill>
                <a:schemeClr val="dk1"/>
              </a:solidFill>
              <a:effectLst/>
              <a:latin typeface="+mn-lt"/>
              <a:ea typeface="+mn-ea"/>
              <a:cs typeface="+mn-cs"/>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138430</xdr:rowOff>
    </xdr:to>
    <xdr:cxnSp macro="">
      <xdr:nvCxnSpPr>
        <xdr:cNvPr id="128" name="直線コネクタ 127"/>
        <xdr:cNvCxnSpPr/>
      </xdr:nvCxnSpPr>
      <xdr:spPr>
        <a:xfrm>
          <a:off x="4114800" y="1083843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37084</xdr:rowOff>
    </xdr:to>
    <xdr:cxnSp macro="">
      <xdr:nvCxnSpPr>
        <xdr:cNvPr id="131" name="直線コネクタ 130"/>
        <xdr:cNvCxnSpPr/>
      </xdr:nvCxnSpPr>
      <xdr:spPr>
        <a:xfrm>
          <a:off x="3225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62</xdr:row>
      <xdr:rowOff>160274</xdr:rowOff>
    </xdr:to>
    <xdr:cxnSp macro="">
      <xdr:nvCxnSpPr>
        <xdr:cNvPr id="134" name="直線コネクタ 133"/>
        <xdr:cNvCxnSpPr/>
      </xdr:nvCxnSpPr>
      <xdr:spPr>
        <a:xfrm>
          <a:off x="2336800" y="107129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83058</xdr:rowOff>
    </xdr:to>
    <xdr:cxnSp macro="">
      <xdr:nvCxnSpPr>
        <xdr:cNvPr id="137" name="直線コネクタ 136"/>
        <xdr:cNvCxnSpPr/>
      </xdr:nvCxnSpPr>
      <xdr:spPr>
        <a:xfrm>
          <a:off x="1447800" y="106357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7" name="円/楕円 146"/>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104157</xdr:rowOff>
    </xdr:from>
    <xdr:ext cx="762000" cy="259045"/>
    <xdr:sp macro="" textlink="">
      <xdr:nvSpPr>
        <xdr:cNvPr id="148"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49" name="円/楕円 148"/>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98061</xdr:rowOff>
    </xdr:from>
    <xdr:ext cx="736600" cy="259045"/>
    <xdr:sp macro="" textlink="">
      <xdr:nvSpPr>
        <xdr:cNvPr id="150" name="テキスト ボックス 149"/>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1" name="円/楕円 150"/>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2" name="テキスト ボックス 151"/>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3" name="円/楕円 152"/>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4" name="テキスト ボックス 153"/>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5" name="円/楕円 154"/>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6" name="テキスト ボックス 155"/>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人件費については前年度と同水準であったが、物件費については、調査地区の拡大に伴う地籍調査委託料の増などにより、前年度比</a:t>
          </a:r>
          <a:r>
            <a:rPr kumimoji="1" lang="en-US" altLang="ja-JP" sz="1300">
              <a:latin typeface="ＭＳ Ｐゴシック"/>
            </a:rPr>
            <a:t>93</a:t>
          </a:r>
          <a:r>
            <a:rPr kumimoji="1" lang="ja-JP" altLang="en-US" sz="1300">
              <a:latin typeface="ＭＳ Ｐゴシック"/>
            </a:rPr>
            <a:t>百万円の増加になった。また、当町は行政区域面積が広く、保育所・小学校などの施設数が多いといったいわゆるスケールデメリットが働いていることなどから類似団体平均に比べ高くなっている。</a:t>
          </a:r>
        </a:p>
        <a:p>
          <a:r>
            <a:rPr kumimoji="1" lang="ja-JP" altLang="en-US" sz="1300">
              <a:latin typeface="ＭＳ Ｐゴシック"/>
            </a:rPr>
            <a:t>　今後も、引き続き適正な定員管理による人件費の抑制を図り、併せて指定管理者制度の導入をはじめとした行財政改革を一層推進し、コストの低減に努めていく必要がある。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137227</xdr:rowOff>
    </xdr:from>
    <xdr:to>
      <xdr:col>7</xdr:col>
      <xdr:colOff>152400</xdr:colOff>
      <xdr:row>84</xdr:row>
      <xdr:rowOff>28073</xdr:rowOff>
    </xdr:to>
    <xdr:cxnSp macro="">
      <xdr:nvCxnSpPr>
        <xdr:cNvPr id="191" name="直線コネクタ 190"/>
        <xdr:cNvCxnSpPr/>
      </xdr:nvCxnSpPr>
      <xdr:spPr>
        <a:xfrm>
          <a:off x="4114800" y="14367577"/>
          <a:ext cx="838200" cy="6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137227</xdr:rowOff>
    </xdr:from>
    <xdr:to>
      <xdr:col>6</xdr:col>
      <xdr:colOff>0</xdr:colOff>
      <xdr:row>83</xdr:row>
      <xdr:rowOff>158091</xdr:rowOff>
    </xdr:to>
    <xdr:cxnSp macro="">
      <xdr:nvCxnSpPr>
        <xdr:cNvPr id="194" name="直線コネクタ 193"/>
        <xdr:cNvCxnSpPr/>
      </xdr:nvCxnSpPr>
      <xdr:spPr>
        <a:xfrm flipV="1">
          <a:off x="3225800" y="14367577"/>
          <a:ext cx="8890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158091</xdr:rowOff>
    </xdr:from>
    <xdr:to>
      <xdr:col>4</xdr:col>
      <xdr:colOff>482600</xdr:colOff>
      <xdr:row>83</xdr:row>
      <xdr:rowOff>163770</xdr:rowOff>
    </xdr:to>
    <xdr:cxnSp macro="">
      <xdr:nvCxnSpPr>
        <xdr:cNvPr id="197" name="直線コネクタ 196"/>
        <xdr:cNvCxnSpPr/>
      </xdr:nvCxnSpPr>
      <xdr:spPr>
        <a:xfrm flipV="1">
          <a:off x="2336800" y="14388441"/>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116185</xdr:rowOff>
    </xdr:from>
    <xdr:to>
      <xdr:col>3</xdr:col>
      <xdr:colOff>279400</xdr:colOff>
      <xdr:row>83</xdr:row>
      <xdr:rowOff>163770</xdr:rowOff>
    </xdr:to>
    <xdr:cxnSp macro="">
      <xdr:nvCxnSpPr>
        <xdr:cNvPr id="200" name="直線コネクタ 199"/>
        <xdr:cNvCxnSpPr/>
      </xdr:nvCxnSpPr>
      <xdr:spPr>
        <a:xfrm>
          <a:off x="1447800" y="14346535"/>
          <a:ext cx="889000" cy="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148723</xdr:rowOff>
    </xdr:from>
    <xdr:to>
      <xdr:col>7</xdr:col>
      <xdr:colOff>203200</xdr:colOff>
      <xdr:row>84</xdr:row>
      <xdr:rowOff>78873</xdr:rowOff>
    </xdr:to>
    <xdr:sp macro="" textlink="">
      <xdr:nvSpPr>
        <xdr:cNvPr id="210" name="円/楕円 209"/>
        <xdr:cNvSpPr/>
      </xdr:nvSpPr>
      <xdr:spPr>
        <a:xfrm>
          <a:off x="4902200" y="143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120800</xdr:rowOff>
    </xdr:from>
    <xdr:ext cx="762000" cy="259045"/>
    <xdr:sp macro="" textlink="">
      <xdr:nvSpPr>
        <xdr:cNvPr id="211" name="人件費・物件費等の状況該当値テキスト"/>
        <xdr:cNvSpPr txBox="1"/>
      </xdr:nvSpPr>
      <xdr:spPr>
        <a:xfrm>
          <a:off x="5041900" y="143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86427</xdr:rowOff>
    </xdr:from>
    <xdr:to>
      <xdr:col>6</xdr:col>
      <xdr:colOff>50800</xdr:colOff>
      <xdr:row>84</xdr:row>
      <xdr:rowOff>16577</xdr:rowOff>
    </xdr:to>
    <xdr:sp macro="" textlink="">
      <xdr:nvSpPr>
        <xdr:cNvPr id="212" name="円/楕円 211"/>
        <xdr:cNvSpPr/>
      </xdr:nvSpPr>
      <xdr:spPr>
        <a:xfrm>
          <a:off x="4064000" y="143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1354</xdr:rowOff>
    </xdr:from>
    <xdr:ext cx="736600" cy="259045"/>
    <xdr:sp macro="" textlink="">
      <xdr:nvSpPr>
        <xdr:cNvPr id="213" name="テキスト ボックス 212"/>
        <xdr:cNvSpPr txBox="1"/>
      </xdr:nvSpPr>
      <xdr:spPr>
        <a:xfrm>
          <a:off x="3733800" y="1440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107291</xdr:rowOff>
    </xdr:from>
    <xdr:to>
      <xdr:col>4</xdr:col>
      <xdr:colOff>533400</xdr:colOff>
      <xdr:row>84</xdr:row>
      <xdr:rowOff>37441</xdr:rowOff>
    </xdr:to>
    <xdr:sp macro="" textlink="">
      <xdr:nvSpPr>
        <xdr:cNvPr id="214" name="円/楕円 213"/>
        <xdr:cNvSpPr/>
      </xdr:nvSpPr>
      <xdr:spPr>
        <a:xfrm>
          <a:off x="3175000" y="143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22218</xdr:rowOff>
    </xdr:from>
    <xdr:ext cx="762000" cy="259045"/>
    <xdr:sp macro="" textlink="">
      <xdr:nvSpPr>
        <xdr:cNvPr id="215" name="テキスト ボックス 214"/>
        <xdr:cNvSpPr txBox="1"/>
      </xdr:nvSpPr>
      <xdr:spPr>
        <a:xfrm>
          <a:off x="2844800" y="144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112970</xdr:rowOff>
    </xdr:from>
    <xdr:to>
      <xdr:col>3</xdr:col>
      <xdr:colOff>330200</xdr:colOff>
      <xdr:row>84</xdr:row>
      <xdr:rowOff>43120</xdr:rowOff>
    </xdr:to>
    <xdr:sp macro="" textlink="">
      <xdr:nvSpPr>
        <xdr:cNvPr id="216" name="円/楕円 215"/>
        <xdr:cNvSpPr/>
      </xdr:nvSpPr>
      <xdr:spPr>
        <a:xfrm>
          <a:off x="2286000" y="14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27897</xdr:rowOff>
    </xdr:from>
    <xdr:ext cx="762000" cy="259045"/>
    <xdr:sp macro="" textlink="">
      <xdr:nvSpPr>
        <xdr:cNvPr id="217" name="テキスト ボックス 216"/>
        <xdr:cNvSpPr txBox="1"/>
      </xdr:nvSpPr>
      <xdr:spPr>
        <a:xfrm>
          <a:off x="1955800" y="144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65385</xdr:rowOff>
    </xdr:from>
    <xdr:to>
      <xdr:col>2</xdr:col>
      <xdr:colOff>127000</xdr:colOff>
      <xdr:row>83</xdr:row>
      <xdr:rowOff>166985</xdr:rowOff>
    </xdr:to>
    <xdr:sp macro="" textlink="">
      <xdr:nvSpPr>
        <xdr:cNvPr id="218" name="円/楕円 217"/>
        <xdr:cNvSpPr/>
      </xdr:nvSpPr>
      <xdr:spPr>
        <a:xfrm>
          <a:off x="1397000" y="142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151762</xdr:rowOff>
    </xdr:from>
    <xdr:ext cx="762000" cy="259045"/>
    <xdr:sp macro="" textlink="">
      <xdr:nvSpPr>
        <xdr:cNvPr id="219" name="テキスト ボックス 218"/>
        <xdr:cNvSpPr txBox="1"/>
      </xdr:nvSpPr>
      <xdr:spPr>
        <a:xfrm>
          <a:off x="1066800" y="1438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定員適性化計画に基づく定員管理を平成</a:t>
          </a:r>
          <a:r>
            <a:rPr kumimoji="1" lang="en-US" altLang="ja-JP" sz="1300">
              <a:latin typeface="ＭＳ Ｐゴシック"/>
            </a:rPr>
            <a:t>17</a:t>
          </a:r>
          <a:r>
            <a:rPr kumimoji="1" lang="ja-JP" altLang="en-US" sz="1300">
              <a:latin typeface="ＭＳ Ｐゴシック"/>
            </a:rPr>
            <a:t>年度より実施しており、今後も引き続き給与水準の適正化に努めていく。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26246</xdr:rowOff>
    </xdr:to>
    <xdr:cxnSp macro="">
      <xdr:nvCxnSpPr>
        <xdr:cNvPr id="253" name="直線コネクタ 252"/>
        <xdr:cNvCxnSpPr/>
      </xdr:nvCxnSpPr>
      <xdr:spPr>
        <a:xfrm>
          <a:off x="16179800" y="14428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88</xdr:row>
      <xdr:rowOff>40216</xdr:rowOff>
    </xdr:to>
    <xdr:cxnSp macro="">
      <xdr:nvCxnSpPr>
        <xdr:cNvPr id="256" name="直線コネクタ 255"/>
        <xdr:cNvCxnSpPr/>
      </xdr:nvCxnSpPr>
      <xdr:spPr>
        <a:xfrm flipV="1">
          <a:off x="15290800" y="1442804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16087</xdr:rowOff>
    </xdr:from>
    <xdr:to>
      <xdr:col>22</xdr:col>
      <xdr:colOff>203200</xdr:colOff>
      <xdr:row>88</xdr:row>
      <xdr:rowOff>40216</xdr:rowOff>
    </xdr:to>
    <xdr:cxnSp macro="">
      <xdr:nvCxnSpPr>
        <xdr:cNvPr id="259" name="直線コネクタ 258"/>
        <xdr:cNvCxnSpPr/>
      </xdr:nvCxnSpPr>
      <xdr:spPr>
        <a:xfrm>
          <a:off x="14401800" y="151036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88</xdr:row>
      <xdr:rowOff>16087</xdr:rowOff>
    </xdr:to>
    <xdr:cxnSp macro="">
      <xdr:nvCxnSpPr>
        <xdr:cNvPr id="262" name="直線コネクタ 261"/>
        <xdr:cNvCxnSpPr/>
      </xdr:nvCxnSpPr>
      <xdr:spPr>
        <a:xfrm>
          <a:off x="13512800" y="143878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2" name="円/楕円 271"/>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3"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4" name="円/楕円 273"/>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5" name="テキスト ボックス 274"/>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6" name="円/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78" name="円/楕円 277"/>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51664</xdr:rowOff>
    </xdr:from>
    <xdr:ext cx="762000" cy="259045"/>
    <xdr:sp macro="" textlink="">
      <xdr:nvSpPr>
        <xdr:cNvPr id="279" name="テキスト ボックス 278"/>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80" name="円/楕円 279"/>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81" name="テキスト ボックス 28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定員適正化計画に基づく職員数の削減などを進めているが、平成</a:t>
          </a:r>
          <a:r>
            <a:rPr kumimoji="1" lang="en-US" altLang="ja-JP" sz="1300">
              <a:latin typeface="ＭＳ Ｐゴシック"/>
            </a:rPr>
            <a:t>20</a:t>
          </a:r>
          <a:r>
            <a:rPr kumimoji="1" lang="ja-JP" altLang="en-US" sz="1300">
              <a:latin typeface="ＭＳ Ｐゴシック"/>
            </a:rPr>
            <a:t>年度以降はほぼ同水準で推移している。当町は、行政区域面積が広いうえに南北に長い町であることから、人口に対する保育所・小学校などの施設数が多く、そのため類似団体平均と比べると大きく上回っている状況となっている。今後も更なる民間委託の推進や事務事業の見直しによる効率化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138914</xdr:rowOff>
    </xdr:from>
    <xdr:to>
      <xdr:col>24</xdr:col>
      <xdr:colOff>558800</xdr:colOff>
      <xdr:row>61</xdr:row>
      <xdr:rowOff>157299</xdr:rowOff>
    </xdr:to>
    <xdr:cxnSp macro="">
      <xdr:nvCxnSpPr>
        <xdr:cNvPr id="318" name="直線コネクタ 317"/>
        <xdr:cNvCxnSpPr/>
      </xdr:nvCxnSpPr>
      <xdr:spPr>
        <a:xfrm flipV="1">
          <a:off x="16179800" y="1059736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157299</xdr:rowOff>
    </xdr:to>
    <xdr:cxnSp macro="">
      <xdr:nvCxnSpPr>
        <xdr:cNvPr id="321" name="直線コネクタ 320"/>
        <xdr:cNvCxnSpPr/>
      </xdr:nvCxnSpPr>
      <xdr:spPr>
        <a:xfrm>
          <a:off x="15290800" y="10615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164193</xdr:rowOff>
    </xdr:to>
    <xdr:cxnSp macro="">
      <xdr:nvCxnSpPr>
        <xdr:cNvPr id="324" name="直線コネクタ 323"/>
        <xdr:cNvCxnSpPr/>
      </xdr:nvCxnSpPr>
      <xdr:spPr>
        <a:xfrm flipV="1">
          <a:off x="14401800" y="106157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160746</xdr:rowOff>
    </xdr:from>
    <xdr:to>
      <xdr:col>21</xdr:col>
      <xdr:colOff>0</xdr:colOff>
      <xdr:row>61</xdr:row>
      <xdr:rowOff>164193</xdr:rowOff>
    </xdr:to>
    <xdr:cxnSp macro="">
      <xdr:nvCxnSpPr>
        <xdr:cNvPr id="327" name="直線コネクタ 326"/>
        <xdr:cNvCxnSpPr/>
      </xdr:nvCxnSpPr>
      <xdr:spPr>
        <a:xfrm>
          <a:off x="13512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37" name="円/楕円 336"/>
        <xdr:cNvSpPr/>
      </xdr:nvSpPr>
      <xdr:spPr>
        <a:xfrm>
          <a:off x="169672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60191</xdr:rowOff>
    </xdr:from>
    <xdr:ext cx="762000" cy="259045"/>
    <xdr:sp macro="" textlink="">
      <xdr:nvSpPr>
        <xdr:cNvPr id="338" name="定員管理の状況該当値テキスト"/>
        <xdr:cNvSpPr txBox="1"/>
      </xdr:nvSpPr>
      <xdr:spPr>
        <a:xfrm>
          <a:off x="17106900" y="105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106499</xdr:rowOff>
    </xdr:from>
    <xdr:to>
      <xdr:col>23</xdr:col>
      <xdr:colOff>457200</xdr:colOff>
      <xdr:row>62</xdr:row>
      <xdr:rowOff>36649</xdr:rowOff>
    </xdr:to>
    <xdr:sp macro="" textlink="">
      <xdr:nvSpPr>
        <xdr:cNvPr id="339" name="円/楕円 338"/>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21426</xdr:rowOff>
    </xdr:from>
    <xdr:ext cx="736600" cy="259045"/>
    <xdr:sp macro="" textlink="">
      <xdr:nvSpPr>
        <xdr:cNvPr id="340" name="テキスト ボックス 339"/>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106499</xdr:rowOff>
    </xdr:from>
    <xdr:to>
      <xdr:col>22</xdr:col>
      <xdr:colOff>254000</xdr:colOff>
      <xdr:row>62</xdr:row>
      <xdr:rowOff>36649</xdr:rowOff>
    </xdr:to>
    <xdr:sp macro="" textlink="">
      <xdr:nvSpPr>
        <xdr:cNvPr id="341" name="円/楕円 340"/>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21426</xdr:rowOff>
    </xdr:from>
    <xdr:ext cx="762000" cy="259045"/>
    <xdr:sp macro="" textlink="">
      <xdr:nvSpPr>
        <xdr:cNvPr id="342" name="テキスト ボックス 341"/>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113393</xdr:rowOff>
    </xdr:from>
    <xdr:to>
      <xdr:col>21</xdr:col>
      <xdr:colOff>50800</xdr:colOff>
      <xdr:row>62</xdr:row>
      <xdr:rowOff>43543</xdr:rowOff>
    </xdr:to>
    <xdr:sp macro="" textlink="">
      <xdr:nvSpPr>
        <xdr:cNvPr id="343" name="円/楕円 342"/>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28320</xdr:rowOff>
    </xdr:from>
    <xdr:ext cx="762000" cy="259045"/>
    <xdr:sp macro="" textlink="">
      <xdr:nvSpPr>
        <xdr:cNvPr id="344" name="テキスト ボックス 343"/>
        <xdr:cNvSpPr txBox="1"/>
      </xdr:nvSpPr>
      <xdr:spPr>
        <a:xfrm>
          <a:off x="14020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109946</xdr:rowOff>
    </xdr:from>
    <xdr:to>
      <xdr:col>19</xdr:col>
      <xdr:colOff>533400</xdr:colOff>
      <xdr:row>62</xdr:row>
      <xdr:rowOff>40096</xdr:rowOff>
    </xdr:to>
    <xdr:sp macro="" textlink="">
      <xdr:nvSpPr>
        <xdr:cNvPr id="345" name="円/楕円 344"/>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24873</xdr:rowOff>
    </xdr:from>
    <xdr:ext cx="762000" cy="259045"/>
    <xdr:sp macro="" textlink="">
      <xdr:nvSpPr>
        <xdr:cNvPr id="346" name="テキスト ボックス 345"/>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ここ数年、将来負担総額の軽減として据置期間を短縮（直ちに元金発生）していることや、既発債の元金償還が発生していることなどから、公債費は、前年度比</a:t>
          </a:r>
          <a:r>
            <a:rPr kumimoji="1" lang="en-US" altLang="ja-JP" sz="1050">
              <a:latin typeface="ＭＳ Ｐゴシック"/>
            </a:rPr>
            <a:t>126</a:t>
          </a:r>
          <a:r>
            <a:rPr kumimoji="1" lang="ja-JP" altLang="en-US" sz="1050">
              <a:latin typeface="ＭＳ Ｐゴシック"/>
            </a:rPr>
            <a:t>百万円の増加となった。よって、平成</a:t>
          </a:r>
          <a:r>
            <a:rPr kumimoji="1" lang="en-US" altLang="ja-JP" sz="1050">
              <a:latin typeface="ＭＳ Ｐゴシック"/>
            </a:rPr>
            <a:t>26</a:t>
          </a:r>
          <a:r>
            <a:rPr kumimoji="1" lang="ja-JP" altLang="en-US" sz="1050">
              <a:latin typeface="ＭＳ Ｐゴシック"/>
            </a:rPr>
            <a:t>年度の実質公債費比率については、前年度に比べ</a:t>
          </a:r>
          <a:r>
            <a:rPr kumimoji="1" lang="en-US" altLang="ja-JP" sz="1050">
              <a:latin typeface="ＭＳ Ｐゴシック"/>
            </a:rPr>
            <a:t>0.8</a:t>
          </a:r>
          <a:r>
            <a:rPr kumimoji="1" lang="ja-JP" altLang="en-US" sz="1050">
              <a:latin typeface="ＭＳ Ｐゴシック"/>
            </a:rPr>
            <a:t>ポイント悪化した。</a:t>
          </a:r>
        </a:p>
        <a:p>
          <a:r>
            <a:rPr kumimoji="1" lang="ja-JP" altLang="en-US" sz="1050">
              <a:latin typeface="ＭＳ Ｐゴシック"/>
            </a:rPr>
            <a:t>　過去の高利率地方債の償還が順次終了し、実質公債費比率は改善傾向に向かうと思われるが、今後、公共施設等に係る更新費用に伴う地方債借入額の増加などが見込まれ、実質公債費比率の悪化が危惧され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108796</xdr:rowOff>
    </xdr:from>
    <xdr:to>
      <xdr:col>24</xdr:col>
      <xdr:colOff>558800</xdr:colOff>
      <xdr:row>45</xdr:row>
      <xdr:rowOff>1694</xdr:rowOff>
    </xdr:to>
    <xdr:cxnSp macro="">
      <xdr:nvCxnSpPr>
        <xdr:cNvPr id="379" name="直線コネクタ 378"/>
        <xdr:cNvCxnSpPr/>
      </xdr:nvCxnSpPr>
      <xdr:spPr>
        <a:xfrm>
          <a:off x="16179800" y="76525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52494</xdr:rowOff>
    </xdr:from>
    <xdr:to>
      <xdr:col>23</xdr:col>
      <xdr:colOff>406400</xdr:colOff>
      <xdr:row>44</xdr:row>
      <xdr:rowOff>108796</xdr:rowOff>
    </xdr:to>
    <xdr:cxnSp macro="">
      <xdr:nvCxnSpPr>
        <xdr:cNvPr id="382" name="直線コネクタ 381"/>
        <xdr:cNvCxnSpPr/>
      </xdr:nvCxnSpPr>
      <xdr:spPr>
        <a:xfrm>
          <a:off x="15290800" y="75962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100754</xdr:rowOff>
    </xdr:to>
    <xdr:cxnSp macro="">
      <xdr:nvCxnSpPr>
        <xdr:cNvPr id="385" name="直線コネクタ 384"/>
        <xdr:cNvCxnSpPr/>
      </xdr:nvCxnSpPr>
      <xdr:spPr>
        <a:xfrm flipV="1">
          <a:off x="14401800" y="759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49954</xdr:rowOff>
    </xdr:to>
    <xdr:cxnSp macro="">
      <xdr:nvCxnSpPr>
        <xdr:cNvPr id="388" name="直線コネクタ 387"/>
        <xdr:cNvCxnSpPr/>
      </xdr:nvCxnSpPr>
      <xdr:spPr>
        <a:xfrm flipV="1">
          <a:off x="13512800" y="76445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122344</xdr:rowOff>
    </xdr:from>
    <xdr:to>
      <xdr:col>24</xdr:col>
      <xdr:colOff>609600</xdr:colOff>
      <xdr:row>45</xdr:row>
      <xdr:rowOff>52494</xdr:rowOff>
    </xdr:to>
    <xdr:sp macro="" textlink="">
      <xdr:nvSpPr>
        <xdr:cNvPr id="398" name="円/楕円 397"/>
        <xdr:cNvSpPr/>
      </xdr:nvSpPr>
      <xdr:spPr>
        <a:xfrm>
          <a:off x="16967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94421</xdr:rowOff>
    </xdr:from>
    <xdr:ext cx="762000" cy="259045"/>
    <xdr:sp macro="" textlink="">
      <xdr:nvSpPr>
        <xdr:cNvPr id="399" name="公債費負担の状況該当値テキスト"/>
        <xdr:cNvSpPr txBox="1"/>
      </xdr:nvSpPr>
      <xdr:spPr>
        <a:xfrm>
          <a:off x="17106900" y="76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57996</xdr:rowOff>
    </xdr:from>
    <xdr:to>
      <xdr:col>23</xdr:col>
      <xdr:colOff>457200</xdr:colOff>
      <xdr:row>44</xdr:row>
      <xdr:rowOff>159596</xdr:rowOff>
    </xdr:to>
    <xdr:sp macro="" textlink="">
      <xdr:nvSpPr>
        <xdr:cNvPr id="400" name="円/楕円 399"/>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144373</xdr:rowOff>
    </xdr:from>
    <xdr:ext cx="736600" cy="259045"/>
    <xdr:sp macro="" textlink="">
      <xdr:nvSpPr>
        <xdr:cNvPr id="401" name="テキスト ボックス 400"/>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402" name="円/楕円 401"/>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403" name="テキスト ボックス 402"/>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4" name="円/楕円 403"/>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5" name="テキスト ボックス 404"/>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170604</xdr:rowOff>
    </xdr:from>
    <xdr:to>
      <xdr:col>19</xdr:col>
      <xdr:colOff>533400</xdr:colOff>
      <xdr:row>45</xdr:row>
      <xdr:rowOff>100754</xdr:rowOff>
    </xdr:to>
    <xdr:sp macro="" textlink="">
      <xdr:nvSpPr>
        <xdr:cNvPr id="406" name="円/楕円 405"/>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85531</xdr:rowOff>
    </xdr:from>
    <xdr:ext cx="762000" cy="259045"/>
    <xdr:sp macro="" textlink="">
      <xdr:nvSpPr>
        <xdr:cNvPr id="407" name="テキスト ボックス 406"/>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公営企業債等繰入見込額が前年度比</a:t>
          </a:r>
          <a:r>
            <a:rPr kumimoji="1" lang="en-US" altLang="ja-JP" sz="1050">
              <a:latin typeface="ＭＳ Ｐゴシック"/>
            </a:rPr>
            <a:t>176</a:t>
          </a:r>
          <a:r>
            <a:rPr kumimoji="1" lang="ja-JP" altLang="en-US" sz="1050">
              <a:latin typeface="ＭＳ Ｐゴシック"/>
            </a:rPr>
            <a:t>百万円の増額となったが、債務負担行為に基づく支出予定額や退職手当負担見込額、地方債の現在高が前年度に比べ減額となり、将来負担額は</a:t>
          </a:r>
          <a:r>
            <a:rPr kumimoji="1" lang="en-US" altLang="ja-JP" sz="1050">
              <a:latin typeface="ＭＳ Ｐゴシック"/>
            </a:rPr>
            <a:t>374</a:t>
          </a:r>
          <a:r>
            <a:rPr kumimoji="1" lang="ja-JP" altLang="en-US" sz="1050">
              <a:latin typeface="ＭＳ Ｐゴシック"/>
            </a:rPr>
            <a:t>百万円の減額となった。また、充当可能財源等も前年度比</a:t>
          </a:r>
          <a:r>
            <a:rPr kumimoji="1" lang="en-US" altLang="ja-JP" sz="1050">
              <a:latin typeface="ＭＳ Ｐゴシック"/>
            </a:rPr>
            <a:t>52</a:t>
          </a:r>
          <a:r>
            <a:rPr kumimoji="1" lang="ja-JP" altLang="en-US" sz="1050">
              <a:latin typeface="ＭＳ Ｐゴシック"/>
            </a:rPr>
            <a:t>百万円の減額となったことから、将来負担比率は</a:t>
          </a:r>
          <a:r>
            <a:rPr kumimoji="1" lang="en-US" altLang="ja-JP" sz="1050">
              <a:latin typeface="ＭＳ Ｐゴシック"/>
            </a:rPr>
            <a:t>188.9</a:t>
          </a:r>
          <a:r>
            <a:rPr kumimoji="1" lang="ja-JP" altLang="en-US" sz="1050">
              <a:latin typeface="ＭＳ Ｐゴシック"/>
            </a:rPr>
            <a:t>％になり、前年度比</a:t>
          </a:r>
          <a:r>
            <a:rPr kumimoji="1" lang="en-US" altLang="ja-JP" sz="1050">
              <a:latin typeface="ＭＳ Ｐゴシック"/>
            </a:rPr>
            <a:t>3.7</a:t>
          </a:r>
          <a:r>
            <a:rPr kumimoji="1" lang="ja-JP" altLang="en-US" sz="1050">
              <a:latin typeface="ＭＳ Ｐゴシック"/>
            </a:rPr>
            <a:t>％の改善となった。</a:t>
          </a:r>
        </a:p>
        <a:p>
          <a:r>
            <a:rPr kumimoji="1" lang="ja-JP" altLang="en-US" sz="1050">
              <a:latin typeface="ＭＳ Ｐゴシック"/>
            </a:rPr>
            <a:t>　しかし、類似団体の平均と比べ大きく上回る状況であるうえに、今後も介護保険事業といった組合等負担見込額が増加傾向であることから、地方債の借入については、今以上に事業を厳選し、将来負担額の抑制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110839</xdr:rowOff>
    </xdr:to>
    <xdr:cxnSp macro="">
      <xdr:nvCxnSpPr>
        <xdr:cNvPr id="432" name="直線コネクタ 431"/>
        <xdr:cNvCxnSpPr/>
      </xdr:nvCxnSpPr>
      <xdr:spPr>
        <a:xfrm flipV="1">
          <a:off x="17018000" y="2571750"/>
          <a:ext cx="0" cy="113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82916</xdr:rowOff>
    </xdr:from>
    <xdr:ext cx="762000" cy="259045"/>
    <xdr:sp macro="" textlink="">
      <xdr:nvSpPr>
        <xdr:cNvPr id="433" name="将来負担の状況最小値テキスト"/>
        <xdr:cNvSpPr txBox="1"/>
      </xdr:nvSpPr>
      <xdr:spPr>
        <a:xfrm>
          <a:off x="17106900" y="36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21</xdr:row>
      <xdr:rowOff>110839</xdr:rowOff>
    </xdr:from>
    <xdr:to>
      <xdr:col>24</xdr:col>
      <xdr:colOff>647700</xdr:colOff>
      <xdr:row>21</xdr:row>
      <xdr:rowOff>110839</xdr:rowOff>
    </xdr:to>
    <xdr:cxnSp macro="">
      <xdr:nvCxnSpPr>
        <xdr:cNvPr id="434" name="直線コネクタ 433"/>
        <xdr:cNvCxnSpPr/>
      </xdr:nvCxnSpPr>
      <xdr:spPr>
        <a:xfrm>
          <a:off x="16929100" y="371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110839</xdr:rowOff>
    </xdr:from>
    <xdr:to>
      <xdr:col>24</xdr:col>
      <xdr:colOff>558800</xdr:colOff>
      <xdr:row>21</xdr:row>
      <xdr:rowOff>133159</xdr:rowOff>
    </xdr:to>
    <xdr:cxnSp macro="">
      <xdr:nvCxnSpPr>
        <xdr:cNvPr id="437" name="直線コネクタ 436"/>
        <xdr:cNvCxnSpPr/>
      </xdr:nvCxnSpPr>
      <xdr:spPr>
        <a:xfrm flipV="1">
          <a:off x="16179800" y="3711289"/>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88187</xdr:rowOff>
    </xdr:from>
    <xdr:ext cx="762000" cy="259045"/>
    <xdr:sp macro="" textlink="">
      <xdr:nvSpPr>
        <xdr:cNvPr id="438" name="将来負担の状況平均値テキスト"/>
        <xdr:cNvSpPr txBox="1"/>
      </xdr:nvSpPr>
      <xdr:spPr>
        <a:xfrm>
          <a:off x="17106900" y="2488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71660</xdr:rowOff>
    </xdr:from>
    <xdr:to>
      <xdr:col>24</xdr:col>
      <xdr:colOff>609600</xdr:colOff>
      <xdr:row>16</xdr:row>
      <xdr:rowOff>1810</xdr:rowOff>
    </xdr:to>
    <xdr:sp macro="" textlink="">
      <xdr:nvSpPr>
        <xdr:cNvPr id="439" name="フローチャート : 判断 438"/>
        <xdr:cNvSpPr/>
      </xdr:nvSpPr>
      <xdr:spPr>
        <a:xfrm>
          <a:off x="169672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124714</xdr:rowOff>
    </xdr:from>
    <xdr:to>
      <xdr:col>23</xdr:col>
      <xdr:colOff>406400</xdr:colOff>
      <xdr:row>21</xdr:row>
      <xdr:rowOff>133159</xdr:rowOff>
    </xdr:to>
    <xdr:cxnSp macro="">
      <xdr:nvCxnSpPr>
        <xdr:cNvPr id="440" name="直線コネクタ 439"/>
        <xdr:cNvCxnSpPr/>
      </xdr:nvCxnSpPr>
      <xdr:spPr>
        <a:xfrm>
          <a:off x="15290800" y="3725164"/>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83725</xdr:rowOff>
    </xdr:from>
    <xdr:to>
      <xdr:col>23</xdr:col>
      <xdr:colOff>457200</xdr:colOff>
      <xdr:row>16</xdr:row>
      <xdr:rowOff>13875</xdr:rowOff>
    </xdr:to>
    <xdr:sp macro="" textlink="">
      <xdr:nvSpPr>
        <xdr:cNvPr id="441" name="フローチャート : 判断 440"/>
        <xdr:cNvSpPr/>
      </xdr:nvSpPr>
      <xdr:spPr>
        <a:xfrm>
          <a:off x="16129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24052</xdr:rowOff>
    </xdr:from>
    <xdr:ext cx="736600" cy="259045"/>
    <xdr:sp macro="" textlink="">
      <xdr:nvSpPr>
        <xdr:cNvPr id="442" name="テキスト ボックス 441"/>
        <xdr:cNvSpPr txBox="1"/>
      </xdr:nvSpPr>
      <xdr:spPr>
        <a:xfrm>
          <a:off x="15798800" y="242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124714</xdr:rowOff>
    </xdr:from>
    <xdr:to>
      <xdr:col>22</xdr:col>
      <xdr:colOff>203200</xdr:colOff>
      <xdr:row>22</xdr:row>
      <xdr:rowOff>15399</xdr:rowOff>
    </xdr:to>
    <xdr:cxnSp macro="">
      <xdr:nvCxnSpPr>
        <xdr:cNvPr id="443" name="直線コネクタ 442"/>
        <xdr:cNvCxnSpPr/>
      </xdr:nvCxnSpPr>
      <xdr:spPr>
        <a:xfrm flipV="1">
          <a:off x="14401800" y="3725164"/>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134398</xdr:rowOff>
    </xdr:from>
    <xdr:to>
      <xdr:col>22</xdr:col>
      <xdr:colOff>254000</xdr:colOff>
      <xdr:row>16</xdr:row>
      <xdr:rowOff>64548</xdr:rowOff>
    </xdr:to>
    <xdr:sp macro="" textlink="">
      <xdr:nvSpPr>
        <xdr:cNvPr id="444" name="フローチャート : 判断 443"/>
        <xdr:cNvSpPr/>
      </xdr:nvSpPr>
      <xdr:spPr>
        <a:xfrm>
          <a:off x="15240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74725</xdr:rowOff>
    </xdr:from>
    <xdr:ext cx="762000" cy="259045"/>
    <xdr:sp macro="" textlink="">
      <xdr:nvSpPr>
        <xdr:cNvPr id="445" name="テキスト ボックス 444"/>
        <xdr:cNvSpPr txBox="1"/>
      </xdr:nvSpPr>
      <xdr:spPr>
        <a:xfrm>
          <a:off x="14909800" y="24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15399</xdr:rowOff>
    </xdr:from>
    <xdr:to>
      <xdr:col>21</xdr:col>
      <xdr:colOff>0</xdr:colOff>
      <xdr:row>22</xdr:row>
      <xdr:rowOff>38322</xdr:rowOff>
    </xdr:to>
    <xdr:cxnSp macro="">
      <xdr:nvCxnSpPr>
        <xdr:cNvPr id="446" name="直線コネクタ 445"/>
        <xdr:cNvCxnSpPr/>
      </xdr:nvCxnSpPr>
      <xdr:spPr>
        <a:xfrm flipV="1">
          <a:off x="13512800" y="3787299"/>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20257</xdr:rowOff>
    </xdr:from>
    <xdr:to>
      <xdr:col>21</xdr:col>
      <xdr:colOff>50800</xdr:colOff>
      <xdr:row>16</xdr:row>
      <xdr:rowOff>121857</xdr:rowOff>
    </xdr:to>
    <xdr:sp macro="" textlink="">
      <xdr:nvSpPr>
        <xdr:cNvPr id="447" name="フローチャート : 判断 446"/>
        <xdr:cNvSpPr/>
      </xdr:nvSpPr>
      <xdr:spPr>
        <a:xfrm>
          <a:off x="14351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132034</xdr:rowOff>
    </xdr:from>
    <xdr:ext cx="762000" cy="259045"/>
    <xdr:sp macro="" textlink="">
      <xdr:nvSpPr>
        <xdr:cNvPr id="448" name="テキスト ボックス 447"/>
        <xdr:cNvSpPr txBox="1"/>
      </xdr:nvSpPr>
      <xdr:spPr>
        <a:xfrm>
          <a:off x="14020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9" name="フローチャート : 判断 448"/>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42022</xdr:rowOff>
    </xdr:from>
    <xdr:ext cx="762000" cy="259045"/>
    <xdr:sp macro="" textlink="">
      <xdr:nvSpPr>
        <xdr:cNvPr id="450" name="テキスト ボックス 449"/>
        <xdr:cNvSpPr txBox="1"/>
      </xdr:nvSpPr>
      <xdr:spPr>
        <a:xfrm>
          <a:off x="13131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60039</xdr:rowOff>
    </xdr:from>
    <xdr:to>
      <xdr:col>24</xdr:col>
      <xdr:colOff>609600</xdr:colOff>
      <xdr:row>21</xdr:row>
      <xdr:rowOff>161639</xdr:rowOff>
    </xdr:to>
    <xdr:sp macro="" textlink="">
      <xdr:nvSpPr>
        <xdr:cNvPr id="456" name="円/楕円 455"/>
        <xdr:cNvSpPr/>
      </xdr:nvSpPr>
      <xdr:spPr>
        <a:xfrm>
          <a:off x="16967200" y="36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127366</xdr:rowOff>
    </xdr:from>
    <xdr:ext cx="762000" cy="259045"/>
    <xdr:sp macro="" textlink="">
      <xdr:nvSpPr>
        <xdr:cNvPr id="457" name="将来負担の状況該当値テキスト"/>
        <xdr:cNvSpPr txBox="1"/>
      </xdr:nvSpPr>
      <xdr:spPr>
        <a:xfrm>
          <a:off x="171069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82359</xdr:rowOff>
    </xdr:from>
    <xdr:to>
      <xdr:col>23</xdr:col>
      <xdr:colOff>457200</xdr:colOff>
      <xdr:row>22</xdr:row>
      <xdr:rowOff>12509</xdr:rowOff>
    </xdr:to>
    <xdr:sp macro="" textlink="">
      <xdr:nvSpPr>
        <xdr:cNvPr id="458" name="円/楕円 457"/>
        <xdr:cNvSpPr/>
      </xdr:nvSpPr>
      <xdr:spPr>
        <a:xfrm>
          <a:off x="16129000" y="36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168736</xdr:rowOff>
    </xdr:from>
    <xdr:ext cx="736600" cy="259045"/>
    <xdr:sp macro="" textlink="">
      <xdr:nvSpPr>
        <xdr:cNvPr id="459" name="テキスト ボックス 458"/>
        <xdr:cNvSpPr txBox="1"/>
      </xdr:nvSpPr>
      <xdr:spPr>
        <a:xfrm>
          <a:off x="15798800" y="376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73914</xdr:rowOff>
    </xdr:from>
    <xdr:to>
      <xdr:col>22</xdr:col>
      <xdr:colOff>254000</xdr:colOff>
      <xdr:row>22</xdr:row>
      <xdr:rowOff>4064</xdr:rowOff>
    </xdr:to>
    <xdr:sp macro="" textlink="">
      <xdr:nvSpPr>
        <xdr:cNvPr id="460" name="円/楕円 459"/>
        <xdr:cNvSpPr/>
      </xdr:nvSpPr>
      <xdr:spPr>
        <a:xfrm>
          <a:off x="15240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160291</xdr:rowOff>
    </xdr:from>
    <xdr:ext cx="762000" cy="259045"/>
    <xdr:sp macro="" textlink="">
      <xdr:nvSpPr>
        <xdr:cNvPr id="461" name="テキスト ボックス 460"/>
        <xdr:cNvSpPr txBox="1"/>
      </xdr:nvSpPr>
      <xdr:spPr>
        <a:xfrm>
          <a:off x="14909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136049</xdr:rowOff>
    </xdr:from>
    <xdr:to>
      <xdr:col>21</xdr:col>
      <xdr:colOff>50800</xdr:colOff>
      <xdr:row>22</xdr:row>
      <xdr:rowOff>66199</xdr:rowOff>
    </xdr:to>
    <xdr:sp macro="" textlink="">
      <xdr:nvSpPr>
        <xdr:cNvPr id="462" name="円/楕円 461"/>
        <xdr:cNvSpPr/>
      </xdr:nvSpPr>
      <xdr:spPr>
        <a:xfrm>
          <a:off x="14351000" y="3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50976</xdr:rowOff>
    </xdr:from>
    <xdr:ext cx="762000" cy="259045"/>
    <xdr:sp macro="" textlink="">
      <xdr:nvSpPr>
        <xdr:cNvPr id="463" name="テキスト ボックス 462"/>
        <xdr:cNvSpPr txBox="1"/>
      </xdr:nvSpPr>
      <xdr:spPr>
        <a:xfrm>
          <a:off x="14020800" y="38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158972</xdr:rowOff>
    </xdr:from>
    <xdr:to>
      <xdr:col>19</xdr:col>
      <xdr:colOff>533400</xdr:colOff>
      <xdr:row>22</xdr:row>
      <xdr:rowOff>89122</xdr:rowOff>
    </xdr:to>
    <xdr:sp macro="" textlink="">
      <xdr:nvSpPr>
        <xdr:cNvPr id="464" name="円/楕円 463"/>
        <xdr:cNvSpPr/>
      </xdr:nvSpPr>
      <xdr:spPr>
        <a:xfrm>
          <a:off x="13462000" y="37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73899</xdr:rowOff>
    </xdr:from>
    <xdr:ext cx="762000" cy="259045"/>
    <xdr:sp macro="" textlink="">
      <xdr:nvSpPr>
        <xdr:cNvPr id="465" name="テキスト ボックス 464"/>
        <xdr:cNvSpPr txBox="1"/>
      </xdr:nvSpPr>
      <xdr:spPr>
        <a:xfrm>
          <a:off x="13131800" y="384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26,983
26,809
307.29
13,369,390
13,014,589
252,551
7,199,041
13,607,545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188.9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人件費については、類似団体の平均に比べやや高い水準にある。これは生活圏が広く、人口に対する保育所・小学校等の施設数が相対的に多いことなどが主な要因となっている。しかし、定員適正化計画による定員管理や指定管理者制度の導入による民間委託といった行財政改革の効果も出てきていることから、比率は平成</a:t>
          </a:r>
          <a:r>
            <a:rPr kumimoji="1" lang="en-US" altLang="ja-JP" sz="1050">
              <a:latin typeface="ＭＳ Ｐゴシック"/>
            </a:rPr>
            <a:t>16</a:t>
          </a:r>
          <a:r>
            <a:rPr kumimoji="1" lang="ja-JP" altLang="en-US" sz="1050">
              <a:latin typeface="ＭＳ Ｐゴシック"/>
            </a:rPr>
            <a:t>年度をピークに低下し続けている。平成</a:t>
          </a:r>
          <a:r>
            <a:rPr kumimoji="1" lang="en-US" altLang="ja-JP" sz="1050">
              <a:latin typeface="ＭＳ Ｐゴシック"/>
            </a:rPr>
            <a:t>26</a:t>
          </a:r>
          <a:r>
            <a:rPr kumimoji="1" lang="ja-JP" altLang="en-US" sz="1050">
              <a:latin typeface="ＭＳ Ｐゴシック"/>
            </a:rPr>
            <a:t>年度については前年度比</a:t>
          </a:r>
          <a:r>
            <a:rPr kumimoji="1" lang="en-US" altLang="ja-JP" sz="1050">
              <a:latin typeface="ＭＳ Ｐゴシック"/>
            </a:rPr>
            <a:t>0.6</a:t>
          </a:r>
          <a:r>
            <a:rPr kumimoji="1" lang="ja-JP" altLang="en-US" sz="1050">
              <a:latin typeface="ＭＳ Ｐゴシック"/>
            </a:rPr>
            <a:t>ポイント悪化しているが、これは　平成</a:t>
          </a:r>
          <a:r>
            <a:rPr kumimoji="1" lang="en-US" altLang="ja-JP" sz="1050">
              <a:latin typeface="ＭＳ Ｐゴシック"/>
            </a:rPr>
            <a:t>25</a:t>
          </a:r>
          <a:r>
            <a:rPr kumimoji="1" lang="ja-JP" altLang="en-US" sz="1050">
              <a:latin typeface="ＭＳ Ｐゴシック"/>
            </a:rPr>
            <a:t>年度に実施した国の地方公務員給与削減対応による職員給与の削減により改善していたものが、削減前のベースに戻ったためである。今後も民間委託の推進や事務事業の見直しによる業務の効率化を図ることで、人件費の抑制に努める。</a:t>
          </a:r>
          <a:endParaRPr kumimoji="1" lang="en-US" altLang="ja-JP" sz="1050">
            <a:latin typeface="ＭＳ Ｐゴシック"/>
          </a:endParaRPr>
        </a:p>
        <a:p>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74422</xdr:rowOff>
    </xdr:to>
    <xdr:cxnSp macro="">
      <xdr:nvCxnSpPr>
        <xdr:cNvPr id="62" name="直線コネクタ 61"/>
        <xdr:cNvCxnSpPr/>
      </xdr:nvCxnSpPr>
      <xdr:spPr>
        <a:xfrm>
          <a:off x="3987800" y="6390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78994</xdr:rowOff>
    </xdr:to>
    <xdr:cxnSp macro="">
      <xdr:nvCxnSpPr>
        <xdr:cNvPr id="65" name="直線コネクタ 64"/>
        <xdr:cNvCxnSpPr/>
      </xdr:nvCxnSpPr>
      <xdr:spPr>
        <a:xfrm flipV="1">
          <a:off x="3098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101854</xdr:rowOff>
    </xdr:to>
    <xdr:cxnSp macro="">
      <xdr:nvCxnSpPr>
        <xdr:cNvPr id="68" name="直線コネクタ 67"/>
        <xdr:cNvCxnSpPr/>
      </xdr:nvCxnSpPr>
      <xdr:spPr>
        <a:xfrm flipV="1">
          <a:off x="2209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106426</xdr:rowOff>
    </xdr:to>
    <xdr:cxnSp macro="">
      <xdr:nvCxnSpPr>
        <xdr:cNvPr id="71" name="直線コネクタ 70"/>
        <xdr:cNvCxnSpPr/>
      </xdr:nvCxnSpPr>
      <xdr:spPr>
        <a:xfrm flipV="1">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1" name="円/楕円 80"/>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2"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3" name="円/楕円 82"/>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4" name="テキスト ボックス 83"/>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5" name="円/楕円 84"/>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6" name="テキスト ボックス 85"/>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7" name="円/楕円 86"/>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88" name="テキスト ボックス 87"/>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89" name="円/楕円 88"/>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0" name="テキスト ボックス 89"/>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年度は、調査地区の拡大に伴う地籍調査委託料の増などで、前年度に比べ</a:t>
          </a:r>
          <a:r>
            <a:rPr kumimoji="1" lang="en-US" altLang="ja-JP" sz="1100">
              <a:latin typeface="ＭＳ Ｐゴシック"/>
            </a:rPr>
            <a:t>26</a:t>
          </a:r>
          <a:r>
            <a:rPr kumimoji="1" lang="ja-JP" altLang="en-US" sz="1100">
              <a:latin typeface="ＭＳ Ｐゴシック"/>
            </a:rPr>
            <a:t>百万円増額となり、経常収支比率も</a:t>
          </a:r>
          <a:r>
            <a:rPr kumimoji="1" lang="en-US" altLang="ja-JP" sz="1100">
              <a:latin typeface="ＭＳ Ｐゴシック"/>
            </a:rPr>
            <a:t>0.6</a:t>
          </a:r>
          <a:r>
            <a:rPr kumimoji="1" lang="ja-JP" altLang="en-US" sz="1100">
              <a:latin typeface="ＭＳ Ｐゴシック"/>
            </a:rPr>
            <a:t>％増加した。とはいえ、類似団体と比べて、</a:t>
          </a:r>
          <a:r>
            <a:rPr kumimoji="1" lang="en-US" altLang="ja-JP" sz="1100">
              <a:latin typeface="ＭＳ Ｐゴシック"/>
            </a:rPr>
            <a:t>3.8</a:t>
          </a:r>
          <a:r>
            <a:rPr kumimoji="1" lang="ja-JP" altLang="en-US" sz="1100">
              <a:latin typeface="ＭＳ Ｐゴシック"/>
            </a:rPr>
            <a:t>％下回っていることから、今後も、継続的に業務委託や施設管理費等の経常的な物件費の低減に努める。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108712</xdr:rowOff>
    </xdr:to>
    <xdr:cxnSp macro="">
      <xdr:nvCxnSpPr>
        <xdr:cNvPr id="120" name="直線コネクタ 119"/>
        <xdr:cNvCxnSpPr/>
      </xdr:nvCxnSpPr>
      <xdr:spPr>
        <a:xfrm>
          <a:off x="15671800" y="2824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81280</xdr:rowOff>
    </xdr:to>
    <xdr:cxnSp macro="">
      <xdr:nvCxnSpPr>
        <xdr:cNvPr id="123" name="直線コネクタ 122"/>
        <xdr:cNvCxnSpPr/>
      </xdr:nvCxnSpPr>
      <xdr:spPr>
        <a:xfrm>
          <a:off x="14782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17272</xdr:rowOff>
    </xdr:from>
    <xdr:to>
      <xdr:col>21</xdr:col>
      <xdr:colOff>361950</xdr:colOff>
      <xdr:row>16</xdr:row>
      <xdr:rowOff>49276</xdr:rowOff>
    </xdr:to>
    <xdr:cxnSp macro="">
      <xdr:nvCxnSpPr>
        <xdr:cNvPr id="126" name="直線コネクタ 125"/>
        <xdr:cNvCxnSpPr/>
      </xdr:nvCxnSpPr>
      <xdr:spPr>
        <a:xfrm>
          <a:off x="13893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17272</xdr:rowOff>
    </xdr:to>
    <xdr:cxnSp macro="">
      <xdr:nvCxnSpPr>
        <xdr:cNvPr id="129" name="直線コネクタ 128"/>
        <xdr:cNvCxnSpPr/>
      </xdr:nvCxnSpPr>
      <xdr:spPr>
        <a:xfrm>
          <a:off x="13004800" y="2710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39" name="円/楕円 138"/>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0"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1" name="円/楕円 140"/>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2" name="テキスト ボックス 141"/>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3" name="円/楕円 142"/>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4" name="テキスト ボックス 143"/>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137922</xdr:rowOff>
    </xdr:from>
    <xdr:to>
      <xdr:col>20</xdr:col>
      <xdr:colOff>209550</xdr:colOff>
      <xdr:row>16</xdr:row>
      <xdr:rowOff>68072</xdr:rowOff>
    </xdr:to>
    <xdr:sp macro="" textlink="">
      <xdr:nvSpPr>
        <xdr:cNvPr id="145" name="円/楕円 144"/>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78249</xdr:rowOff>
    </xdr:from>
    <xdr:ext cx="762000" cy="259045"/>
    <xdr:sp macro="" textlink="">
      <xdr:nvSpPr>
        <xdr:cNvPr id="146" name="テキスト ボックス 145"/>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7" name="円/楕円 146"/>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48" name="テキスト ボックス 14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障害者支援費や障害者医療費助成などの対象者の増加に伴い年々増加する傾向であり、新たに子育て世帯臨時特定給付金の支給等で、本町おける扶助費の歳出決算額は、前年度に比べ</a:t>
          </a:r>
          <a:r>
            <a:rPr kumimoji="1" lang="en-US" altLang="ja-JP" sz="1100">
              <a:latin typeface="ＭＳ Ｐゴシック"/>
            </a:rPr>
            <a:t>61</a:t>
          </a:r>
          <a:r>
            <a:rPr kumimoji="1" lang="ja-JP" altLang="en-US" sz="1100">
              <a:latin typeface="ＭＳ Ｐゴシック"/>
            </a:rPr>
            <a:t>百万円の増額となり、経常収支比率は</a:t>
          </a:r>
          <a:r>
            <a:rPr kumimoji="1" lang="en-US" altLang="ja-JP" sz="1100">
              <a:latin typeface="ＭＳ Ｐゴシック"/>
            </a:rPr>
            <a:t>6.1</a:t>
          </a:r>
          <a:r>
            <a:rPr kumimoji="1" lang="ja-JP" altLang="en-US" sz="1100">
              <a:latin typeface="ＭＳ Ｐゴシック"/>
            </a:rPr>
            <a:t>％となった。しかし、高齢化社会の進展に伴い、社会保障関係経費の増加が避けられない中、本町においては、全国平均を上回るペースで高齢化が進んでいる（平成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月現在高齢化率：約</a:t>
          </a:r>
          <a:r>
            <a:rPr kumimoji="1" lang="en-US" altLang="ja-JP" sz="1100">
              <a:latin typeface="ＭＳ Ｐゴシック"/>
            </a:rPr>
            <a:t>30%</a:t>
          </a:r>
          <a:r>
            <a:rPr kumimoji="1" lang="ja-JP" altLang="en-US" sz="1100">
              <a:latin typeface="ＭＳ Ｐゴシック"/>
            </a:rPr>
            <a:t>）ことから、今後さらに比率が上昇するものと考えられる。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55</xdr:row>
      <xdr:rowOff>69850</xdr:rowOff>
    </xdr:to>
    <xdr:cxnSp macro="">
      <xdr:nvCxnSpPr>
        <xdr:cNvPr id="181" name="直線コネクタ 180"/>
        <xdr:cNvCxnSpPr/>
      </xdr:nvCxnSpPr>
      <xdr:spPr>
        <a:xfrm flipV="1">
          <a:off x="39878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4" name="直線コネクタ 183"/>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87" name="直線コネクタ 186"/>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0" name="直線コネクタ 189"/>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0" name="円/楕円 199"/>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10177</xdr:rowOff>
    </xdr:from>
    <xdr:ext cx="762000" cy="259045"/>
    <xdr:sp macro="" textlink="">
      <xdr:nvSpPr>
        <xdr:cNvPr id="201" name="扶助費該当値テキスト"/>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2" name="円/楕円 201"/>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3" name="テキスト ボックス 20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4" name="円/楕円 203"/>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5" name="テキスト ボックス 204"/>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7" name="テキスト ボックス 20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8" name="円/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農業集落排水事業・下水道事業（公共下水道）への繰出金の増額などにより、前年度比</a:t>
          </a:r>
          <a:r>
            <a:rPr kumimoji="1" lang="en-US" altLang="ja-JP" sz="1300">
              <a:latin typeface="ＭＳ Ｐゴシック"/>
            </a:rPr>
            <a:t>0.5</a:t>
          </a:r>
          <a:r>
            <a:rPr kumimoji="1" lang="ja-JP" altLang="en-US" sz="1300">
              <a:latin typeface="ＭＳ Ｐゴシック"/>
            </a:rPr>
            <a:t>％増え</a:t>
          </a:r>
          <a:r>
            <a:rPr kumimoji="1" lang="en-US" altLang="ja-JP" sz="1300">
              <a:latin typeface="ＭＳ Ｐゴシック"/>
            </a:rPr>
            <a:t>20.1</a:t>
          </a:r>
          <a:r>
            <a:rPr kumimoji="1" lang="ja-JP" altLang="en-US" sz="1300">
              <a:latin typeface="ＭＳ Ｐゴシック"/>
            </a:rPr>
            <a:t>％となった。類似団体平均や全国平均の比率と比べると、大きく上回っており、今後、下水道事業などへの繰出金がさらに増加する見込みであることから、更なる悪化が危惧される。今後、下水道事業などについては、経費の節減をはじめ、独立採算の原則に立ち返った料金の適正化を図るなどして、普通会計への負担軽減に努め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108712</xdr:rowOff>
    </xdr:from>
    <xdr:to>
      <xdr:col>24</xdr:col>
      <xdr:colOff>31750</xdr:colOff>
      <xdr:row>58</xdr:row>
      <xdr:rowOff>131572</xdr:rowOff>
    </xdr:to>
    <xdr:cxnSp macro="">
      <xdr:nvCxnSpPr>
        <xdr:cNvPr id="239" name="直線コネクタ 238"/>
        <xdr:cNvCxnSpPr/>
      </xdr:nvCxnSpPr>
      <xdr:spPr>
        <a:xfrm>
          <a:off x="15671800" y="100528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72136</xdr:rowOff>
    </xdr:from>
    <xdr:to>
      <xdr:col>22</xdr:col>
      <xdr:colOff>565150</xdr:colOff>
      <xdr:row>58</xdr:row>
      <xdr:rowOff>108712</xdr:rowOff>
    </xdr:to>
    <xdr:cxnSp macro="">
      <xdr:nvCxnSpPr>
        <xdr:cNvPr id="242" name="直線コネクタ 241"/>
        <xdr:cNvCxnSpPr/>
      </xdr:nvCxnSpPr>
      <xdr:spPr>
        <a:xfrm>
          <a:off x="14782800" y="10016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53848</xdr:rowOff>
    </xdr:from>
    <xdr:to>
      <xdr:col>21</xdr:col>
      <xdr:colOff>361950</xdr:colOff>
      <xdr:row>58</xdr:row>
      <xdr:rowOff>72136</xdr:rowOff>
    </xdr:to>
    <xdr:cxnSp macro="">
      <xdr:nvCxnSpPr>
        <xdr:cNvPr id="245" name="直線コネクタ 244"/>
        <xdr:cNvCxnSpPr/>
      </xdr:nvCxnSpPr>
      <xdr:spPr>
        <a:xfrm>
          <a:off x="13893800" y="9997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44704</xdr:rowOff>
    </xdr:from>
    <xdr:to>
      <xdr:col>20</xdr:col>
      <xdr:colOff>158750</xdr:colOff>
      <xdr:row>58</xdr:row>
      <xdr:rowOff>53848</xdr:rowOff>
    </xdr:to>
    <xdr:cxnSp macro="">
      <xdr:nvCxnSpPr>
        <xdr:cNvPr id="248" name="直線コネクタ 247"/>
        <xdr:cNvCxnSpPr/>
      </xdr:nvCxnSpPr>
      <xdr:spPr>
        <a:xfrm>
          <a:off x="13004800" y="9988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80772</xdr:rowOff>
    </xdr:from>
    <xdr:to>
      <xdr:col>24</xdr:col>
      <xdr:colOff>82550</xdr:colOff>
      <xdr:row>59</xdr:row>
      <xdr:rowOff>10922</xdr:rowOff>
    </xdr:to>
    <xdr:sp macro="" textlink="">
      <xdr:nvSpPr>
        <xdr:cNvPr id="258" name="円/楕円 257"/>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52849</xdr:rowOff>
    </xdr:from>
    <xdr:ext cx="762000" cy="259045"/>
    <xdr:sp macro="" textlink="">
      <xdr:nvSpPr>
        <xdr:cNvPr id="259"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57912</xdr:rowOff>
    </xdr:from>
    <xdr:to>
      <xdr:col>22</xdr:col>
      <xdr:colOff>615950</xdr:colOff>
      <xdr:row>58</xdr:row>
      <xdr:rowOff>159512</xdr:rowOff>
    </xdr:to>
    <xdr:sp macro="" textlink="">
      <xdr:nvSpPr>
        <xdr:cNvPr id="260" name="円/楕円 259"/>
        <xdr:cNvSpPr/>
      </xdr:nvSpPr>
      <xdr:spPr>
        <a:xfrm>
          <a:off x="15621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144289</xdr:rowOff>
    </xdr:from>
    <xdr:ext cx="736600" cy="259045"/>
    <xdr:sp macro="" textlink="">
      <xdr:nvSpPr>
        <xdr:cNvPr id="261" name="テキスト ボックス 260"/>
        <xdr:cNvSpPr txBox="1"/>
      </xdr:nvSpPr>
      <xdr:spPr>
        <a:xfrm>
          <a:off x="15290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21336</xdr:rowOff>
    </xdr:from>
    <xdr:to>
      <xdr:col>21</xdr:col>
      <xdr:colOff>412750</xdr:colOff>
      <xdr:row>58</xdr:row>
      <xdr:rowOff>122936</xdr:rowOff>
    </xdr:to>
    <xdr:sp macro="" textlink="">
      <xdr:nvSpPr>
        <xdr:cNvPr id="262" name="円/楕円 261"/>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107713</xdr:rowOff>
    </xdr:from>
    <xdr:ext cx="762000" cy="259045"/>
    <xdr:sp macro="" textlink="">
      <xdr:nvSpPr>
        <xdr:cNvPr id="263" name="テキスト ボックス 262"/>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xdr:rowOff>
    </xdr:from>
    <xdr:to>
      <xdr:col>20</xdr:col>
      <xdr:colOff>209550</xdr:colOff>
      <xdr:row>58</xdr:row>
      <xdr:rowOff>104648</xdr:rowOff>
    </xdr:to>
    <xdr:sp macro="" textlink="">
      <xdr:nvSpPr>
        <xdr:cNvPr id="264" name="円/楕円 263"/>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89425</xdr:rowOff>
    </xdr:from>
    <xdr:ext cx="762000" cy="259045"/>
    <xdr:sp macro="" textlink="">
      <xdr:nvSpPr>
        <xdr:cNvPr id="265" name="テキスト ボックス 264"/>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165354</xdr:rowOff>
    </xdr:from>
    <xdr:to>
      <xdr:col>19</xdr:col>
      <xdr:colOff>6350</xdr:colOff>
      <xdr:row>58</xdr:row>
      <xdr:rowOff>95504</xdr:rowOff>
    </xdr:to>
    <xdr:sp macro="" textlink="">
      <xdr:nvSpPr>
        <xdr:cNvPr id="266" name="円/楕円 265"/>
        <xdr:cNvSpPr/>
      </xdr:nvSpPr>
      <xdr:spPr>
        <a:xfrm>
          <a:off x="12954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80281</xdr:rowOff>
    </xdr:from>
    <xdr:ext cx="762000" cy="259045"/>
    <xdr:sp macro="" textlink="">
      <xdr:nvSpPr>
        <xdr:cNvPr id="267" name="テキスト ボックス 266"/>
        <xdr:cNvSpPr txBox="1"/>
      </xdr:nvSpPr>
      <xdr:spPr>
        <a:xfrm>
          <a:off x="12623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一部事務組合に対する補助金の減額により、経常経費充当一般財源は対前年比</a:t>
          </a:r>
          <a:r>
            <a:rPr kumimoji="1" lang="en-US" altLang="ja-JP" sz="1300">
              <a:latin typeface="ＭＳ Ｐゴシック"/>
            </a:rPr>
            <a:t>27</a:t>
          </a:r>
          <a:r>
            <a:rPr kumimoji="1" lang="ja-JP" altLang="en-US" sz="1300">
              <a:latin typeface="ＭＳ Ｐゴシック"/>
            </a:rPr>
            <a:t>百万の減額となり</a:t>
          </a:r>
          <a:r>
            <a:rPr kumimoji="1" lang="en-US" altLang="ja-JP" sz="1300">
              <a:latin typeface="ＭＳ Ｐゴシック"/>
            </a:rPr>
            <a:t>0.4</a:t>
          </a:r>
          <a:r>
            <a:rPr kumimoji="1" lang="ja-JP" altLang="en-US" sz="1300">
              <a:latin typeface="ＭＳ Ｐゴシック"/>
            </a:rPr>
            <a:t>％低下した。しかしながら、今一度、補助金本来の意義、必要性を再検討し、事業効果を明確に立証できない補助金を廃止するなど、内容の見直しを進める。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159004</xdr:rowOff>
    </xdr:to>
    <xdr:cxnSp macro="">
      <xdr:nvCxnSpPr>
        <xdr:cNvPr id="297" name="直線コネクタ 296"/>
        <xdr:cNvCxnSpPr/>
      </xdr:nvCxnSpPr>
      <xdr:spPr>
        <a:xfrm flipV="1">
          <a:off x="15671800" y="5970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24130</xdr:rowOff>
    </xdr:to>
    <xdr:cxnSp macro="">
      <xdr:nvCxnSpPr>
        <xdr:cNvPr id="300" name="直線コネクタ 299"/>
        <xdr:cNvCxnSpPr/>
      </xdr:nvCxnSpPr>
      <xdr:spPr>
        <a:xfrm flipV="1">
          <a:off x="14782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46990</xdr:rowOff>
    </xdr:to>
    <xdr:cxnSp macro="">
      <xdr:nvCxnSpPr>
        <xdr:cNvPr id="303" name="直線コネクタ 302"/>
        <xdr:cNvCxnSpPr/>
      </xdr:nvCxnSpPr>
      <xdr:spPr>
        <a:xfrm flipV="1">
          <a:off x="13893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60706</xdr:rowOff>
    </xdr:to>
    <xdr:cxnSp macro="">
      <xdr:nvCxnSpPr>
        <xdr:cNvPr id="306" name="直線コネクタ 305"/>
        <xdr:cNvCxnSpPr/>
      </xdr:nvCxnSpPr>
      <xdr:spPr>
        <a:xfrm flipV="1">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89916</xdr:rowOff>
    </xdr:from>
    <xdr:to>
      <xdr:col>24</xdr:col>
      <xdr:colOff>82550</xdr:colOff>
      <xdr:row>35</xdr:row>
      <xdr:rowOff>20066</xdr:rowOff>
    </xdr:to>
    <xdr:sp macro="" textlink="">
      <xdr:nvSpPr>
        <xdr:cNvPr id="316" name="円/楕円 315"/>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169943</xdr:rowOff>
    </xdr:from>
    <xdr:ext cx="762000" cy="259045"/>
    <xdr:sp macro="" textlink="">
      <xdr:nvSpPr>
        <xdr:cNvPr id="317"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18" name="円/楕円 317"/>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19" name="テキスト ボックス 318"/>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20" name="円/楕円 31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21" name="テキスト ボックス 32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22" name="円/楕円 321"/>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23" name="テキスト ボックス 32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4" name="円/楕円 323"/>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25" name="テキスト ボックス 324"/>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過去の高金利地方債の償還が順次終了してきているものの、後年度に</a:t>
          </a:r>
          <a:r>
            <a:rPr kumimoji="1" lang="en-US" altLang="ja-JP" sz="1100">
              <a:latin typeface="ＭＳ Ｐゴシック"/>
            </a:rPr>
            <a:t>100%</a:t>
          </a:r>
          <a:r>
            <a:rPr kumimoji="1" lang="ja-JP" altLang="en-US" sz="1100">
              <a:latin typeface="ＭＳ Ｐゴシック"/>
            </a:rPr>
            <a:t>交付税算入される臨時財政対策債の多額の償還が始まっていること、および、将来負担の軽減を目的に、借入期間の短縮や据置期間を設定しない借入条件での借入を行っていることから、公債費における経常経費充当一般財源は前年度に比べ</a:t>
          </a:r>
          <a:r>
            <a:rPr kumimoji="1" lang="en-US" altLang="ja-JP" sz="1100">
              <a:latin typeface="ＭＳ Ｐゴシック"/>
            </a:rPr>
            <a:t>102</a:t>
          </a:r>
          <a:r>
            <a:rPr kumimoji="1" lang="ja-JP" altLang="en-US" sz="1100">
              <a:latin typeface="ＭＳ Ｐゴシック"/>
            </a:rPr>
            <a:t>百万円の増額となり、経常収支比率も</a:t>
          </a:r>
          <a:r>
            <a:rPr kumimoji="1" lang="en-US" altLang="ja-JP" sz="1100">
              <a:latin typeface="ＭＳ Ｐゴシック"/>
            </a:rPr>
            <a:t>1.0</a:t>
          </a:r>
          <a:r>
            <a:rPr kumimoji="1" lang="ja-JP" altLang="en-US" sz="1100">
              <a:latin typeface="ＭＳ Ｐゴシック"/>
            </a:rPr>
            <a:t>ポイント悪化した。今後は、起債の峻別を図り、比率の平準化に努める。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54611</xdr:rowOff>
    </xdr:to>
    <xdr:cxnSp macro="">
      <xdr:nvCxnSpPr>
        <xdr:cNvPr id="358" name="直線コネクタ 357"/>
        <xdr:cNvCxnSpPr/>
      </xdr:nvCxnSpPr>
      <xdr:spPr>
        <a:xfrm>
          <a:off x="3987800" y="135229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149861</xdr:rowOff>
    </xdr:to>
    <xdr:cxnSp macro="">
      <xdr:nvCxnSpPr>
        <xdr:cNvPr id="361" name="直線コネクタ 360"/>
        <xdr:cNvCxnSpPr/>
      </xdr:nvCxnSpPr>
      <xdr:spPr>
        <a:xfrm>
          <a:off x="3098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73661</xdr:rowOff>
    </xdr:to>
    <xdr:cxnSp macro="">
      <xdr:nvCxnSpPr>
        <xdr:cNvPr id="364" name="直線コネクタ 363"/>
        <xdr:cNvCxnSpPr/>
      </xdr:nvCxnSpPr>
      <xdr:spPr>
        <a:xfrm>
          <a:off x="2209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153670</xdr:rowOff>
    </xdr:to>
    <xdr:cxnSp macro="">
      <xdr:nvCxnSpPr>
        <xdr:cNvPr id="367" name="直線コネクタ 366"/>
        <xdr:cNvCxnSpPr/>
      </xdr:nvCxnSpPr>
      <xdr:spPr>
        <a:xfrm>
          <a:off x="1320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7" name="円/楕円 376"/>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147338</xdr:rowOff>
    </xdr:from>
    <xdr:ext cx="762000" cy="259045"/>
    <xdr:sp macro="" textlink="">
      <xdr:nvSpPr>
        <xdr:cNvPr id="378"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79" name="円/楕円 37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0" name="テキスト ボックス 37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1" name="円/楕円 380"/>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2" name="テキスト ボックス 38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83" name="円/楕円 382"/>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84" name="テキスト ボックス 383"/>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5" name="円/楕円 384"/>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費に係る経常収支比率は前年度と比べ改善はないものの、類似団体平均に比べて下回る結果となっている。しかし、財政力の低い当町にとって、この比率は、ここ近年の普通交付税や臨時財政対策債の増額によるところが大きく、国の動向によっては、大きく改悪することも考えられる。今後、自立した財政運営が図られるよう、企業誘致や町税等徴収率の向上などに取り組み、更には行財政改革大綱、同工程表、事務事業評価に基づき、行政のスリム化と効率的なサービス提供体制の構築を図る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124714</xdr:rowOff>
    </xdr:to>
    <xdr:cxnSp macro="">
      <xdr:nvCxnSpPr>
        <xdr:cNvPr id="417" name="直線コネクタ 416"/>
        <xdr:cNvCxnSpPr/>
      </xdr:nvCxnSpPr>
      <xdr:spPr>
        <a:xfrm>
          <a:off x="15671800" y="129331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74422</xdr:rowOff>
    </xdr:to>
    <xdr:cxnSp macro="">
      <xdr:nvCxnSpPr>
        <xdr:cNvPr id="420" name="直線コネクタ 419"/>
        <xdr:cNvCxnSpPr/>
      </xdr:nvCxnSpPr>
      <xdr:spPr>
        <a:xfrm>
          <a:off x="14782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74422</xdr:rowOff>
    </xdr:to>
    <xdr:cxnSp macro="">
      <xdr:nvCxnSpPr>
        <xdr:cNvPr id="423" name="直線コネクタ 422"/>
        <xdr:cNvCxnSpPr/>
      </xdr:nvCxnSpPr>
      <xdr:spPr>
        <a:xfrm>
          <a:off x="13893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75</xdr:row>
      <xdr:rowOff>56134</xdr:rowOff>
    </xdr:to>
    <xdr:cxnSp macro="">
      <xdr:nvCxnSpPr>
        <xdr:cNvPr id="426" name="直線コネクタ 425"/>
        <xdr:cNvCxnSpPr/>
      </xdr:nvCxnSpPr>
      <xdr:spPr>
        <a:xfrm>
          <a:off x="13004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73914</xdr:rowOff>
    </xdr:from>
    <xdr:to>
      <xdr:col>24</xdr:col>
      <xdr:colOff>82550</xdr:colOff>
      <xdr:row>76</xdr:row>
      <xdr:rowOff>4065</xdr:rowOff>
    </xdr:to>
    <xdr:sp macro="" textlink="">
      <xdr:nvSpPr>
        <xdr:cNvPr id="436" name="円/楕円 435"/>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90441</xdr:rowOff>
    </xdr:from>
    <xdr:ext cx="762000" cy="259045"/>
    <xdr:sp macro="" textlink="">
      <xdr:nvSpPr>
        <xdr:cNvPr id="437"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38" name="円/楕円 437"/>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39" name="テキスト ボックス 438"/>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23622</xdr:rowOff>
    </xdr:from>
    <xdr:to>
      <xdr:col>21</xdr:col>
      <xdr:colOff>412750</xdr:colOff>
      <xdr:row>75</xdr:row>
      <xdr:rowOff>125222</xdr:rowOff>
    </xdr:to>
    <xdr:sp macro="" textlink="">
      <xdr:nvSpPr>
        <xdr:cNvPr id="440" name="円/楕円 439"/>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135399</xdr:rowOff>
    </xdr:from>
    <xdr:ext cx="762000" cy="259045"/>
    <xdr:sp macro="" textlink="">
      <xdr:nvSpPr>
        <xdr:cNvPr id="441" name="テキスト ボックス 440"/>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42" name="円/楕円 441"/>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43" name="テキスト ボックス 442"/>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135636</xdr:rowOff>
    </xdr:from>
    <xdr:to>
      <xdr:col>19</xdr:col>
      <xdr:colOff>6350</xdr:colOff>
      <xdr:row>75</xdr:row>
      <xdr:rowOff>65786</xdr:rowOff>
    </xdr:to>
    <xdr:sp macro="" textlink="">
      <xdr:nvSpPr>
        <xdr:cNvPr id="444" name="円/楕円 443"/>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75963</xdr:rowOff>
    </xdr:from>
    <xdr:ext cx="762000" cy="259045"/>
    <xdr:sp macro="" textlink="">
      <xdr:nvSpPr>
        <xdr:cNvPr id="445" name="テキスト ボックス 444"/>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富山県立山町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123734</xdr:rowOff>
    </xdr:from>
    <xdr:to>
      <xdr:col>4</xdr:col>
      <xdr:colOff>1117600</xdr:colOff>
      <xdr:row>17</xdr:row>
      <xdr:rowOff>159788</xdr:rowOff>
    </xdr:to>
    <xdr:cxnSp macro="">
      <xdr:nvCxnSpPr>
        <xdr:cNvPr id="52" name="直線コネクタ 51"/>
        <xdr:cNvCxnSpPr/>
      </xdr:nvCxnSpPr>
      <xdr:spPr bwMode="auto">
        <a:xfrm flipV="1">
          <a:off x="5003800" y="3086009"/>
          <a:ext cx="647700" cy="3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127076</xdr:rowOff>
    </xdr:from>
    <xdr:to>
      <xdr:col>4</xdr:col>
      <xdr:colOff>469900</xdr:colOff>
      <xdr:row>17</xdr:row>
      <xdr:rowOff>159788</xdr:rowOff>
    </xdr:to>
    <xdr:cxnSp macro="">
      <xdr:nvCxnSpPr>
        <xdr:cNvPr id="55" name="直線コネクタ 54"/>
        <xdr:cNvCxnSpPr/>
      </xdr:nvCxnSpPr>
      <xdr:spPr bwMode="auto">
        <a:xfrm>
          <a:off x="4305300" y="3089351"/>
          <a:ext cx="698500" cy="3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115940</xdr:rowOff>
    </xdr:from>
    <xdr:to>
      <xdr:col>3</xdr:col>
      <xdr:colOff>904875</xdr:colOff>
      <xdr:row>17</xdr:row>
      <xdr:rowOff>127076</xdr:rowOff>
    </xdr:to>
    <xdr:cxnSp macro="">
      <xdr:nvCxnSpPr>
        <xdr:cNvPr id="58" name="直線コネクタ 57"/>
        <xdr:cNvCxnSpPr/>
      </xdr:nvCxnSpPr>
      <xdr:spPr bwMode="auto">
        <a:xfrm>
          <a:off x="3606800" y="3078215"/>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115940</xdr:rowOff>
    </xdr:from>
    <xdr:to>
      <xdr:col>3</xdr:col>
      <xdr:colOff>206375</xdr:colOff>
      <xdr:row>17</xdr:row>
      <xdr:rowOff>131518</xdr:rowOff>
    </xdr:to>
    <xdr:cxnSp macro="">
      <xdr:nvCxnSpPr>
        <xdr:cNvPr id="61" name="直線コネクタ 60"/>
        <xdr:cNvCxnSpPr/>
      </xdr:nvCxnSpPr>
      <xdr:spPr bwMode="auto">
        <a:xfrm flipV="1">
          <a:off x="2908300" y="3078215"/>
          <a:ext cx="698500" cy="1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72934</xdr:rowOff>
    </xdr:from>
    <xdr:to>
      <xdr:col>5</xdr:col>
      <xdr:colOff>34925</xdr:colOff>
      <xdr:row>18</xdr:row>
      <xdr:rowOff>3084</xdr:rowOff>
    </xdr:to>
    <xdr:sp macro="" textlink="">
      <xdr:nvSpPr>
        <xdr:cNvPr id="71" name="円/楕円 70"/>
        <xdr:cNvSpPr/>
      </xdr:nvSpPr>
      <xdr:spPr bwMode="auto">
        <a:xfrm>
          <a:off x="5600700" y="303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89461</xdr:rowOff>
    </xdr:from>
    <xdr:ext cx="762000" cy="259045"/>
    <xdr:sp macro="" textlink="">
      <xdr:nvSpPr>
        <xdr:cNvPr id="72" name="人口1人当たり決算額の推移該当値テキスト130"/>
        <xdr:cNvSpPr txBox="1"/>
      </xdr:nvSpPr>
      <xdr:spPr>
        <a:xfrm>
          <a:off x="5740400" y="288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108988</xdr:rowOff>
    </xdr:from>
    <xdr:to>
      <xdr:col>4</xdr:col>
      <xdr:colOff>520700</xdr:colOff>
      <xdr:row>18</xdr:row>
      <xdr:rowOff>39138</xdr:rowOff>
    </xdr:to>
    <xdr:sp macro="" textlink="">
      <xdr:nvSpPr>
        <xdr:cNvPr id="73" name="円/楕円 72"/>
        <xdr:cNvSpPr/>
      </xdr:nvSpPr>
      <xdr:spPr bwMode="auto">
        <a:xfrm>
          <a:off x="4953000" y="30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49315</xdr:rowOff>
    </xdr:from>
    <xdr:ext cx="736600" cy="259045"/>
    <xdr:sp macro="" textlink="">
      <xdr:nvSpPr>
        <xdr:cNvPr id="74" name="テキスト ボックス 73"/>
        <xdr:cNvSpPr txBox="1"/>
      </xdr:nvSpPr>
      <xdr:spPr>
        <a:xfrm>
          <a:off x="4622800" y="284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76276</xdr:rowOff>
    </xdr:from>
    <xdr:to>
      <xdr:col>3</xdr:col>
      <xdr:colOff>955675</xdr:colOff>
      <xdr:row>18</xdr:row>
      <xdr:rowOff>6426</xdr:rowOff>
    </xdr:to>
    <xdr:sp macro="" textlink="">
      <xdr:nvSpPr>
        <xdr:cNvPr id="75" name="円/楕円 74"/>
        <xdr:cNvSpPr/>
      </xdr:nvSpPr>
      <xdr:spPr bwMode="auto">
        <a:xfrm>
          <a:off x="4254500" y="303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16603</xdr:rowOff>
    </xdr:from>
    <xdr:ext cx="762000" cy="259045"/>
    <xdr:sp macro="" textlink="">
      <xdr:nvSpPr>
        <xdr:cNvPr id="76" name="テキスト ボックス 75"/>
        <xdr:cNvSpPr txBox="1"/>
      </xdr:nvSpPr>
      <xdr:spPr>
        <a:xfrm>
          <a:off x="3924300" y="280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65140</xdr:rowOff>
    </xdr:from>
    <xdr:to>
      <xdr:col>3</xdr:col>
      <xdr:colOff>257175</xdr:colOff>
      <xdr:row>17</xdr:row>
      <xdr:rowOff>166740</xdr:rowOff>
    </xdr:to>
    <xdr:sp macro="" textlink="">
      <xdr:nvSpPr>
        <xdr:cNvPr id="77" name="円/楕円 76"/>
        <xdr:cNvSpPr/>
      </xdr:nvSpPr>
      <xdr:spPr bwMode="auto">
        <a:xfrm>
          <a:off x="3556000" y="302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5467</xdr:rowOff>
    </xdr:from>
    <xdr:ext cx="762000" cy="259045"/>
    <xdr:sp macro="" textlink="">
      <xdr:nvSpPr>
        <xdr:cNvPr id="78" name="テキスト ボックス 77"/>
        <xdr:cNvSpPr txBox="1"/>
      </xdr:nvSpPr>
      <xdr:spPr>
        <a:xfrm>
          <a:off x="3225800" y="27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80718</xdr:rowOff>
    </xdr:from>
    <xdr:to>
      <xdr:col>2</xdr:col>
      <xdr:colOff>692150</xdr:colOff>
      <xdr:row>18</xdr:row>
      <xdr:rowOff>10868</xdr:rowOff>
    </xdr:to>
    <xdr:sp macro="" textlink="">
      <xdr:nvSpPr>
        <xdr:cNvPr id="79" name="円/楕円 78"/>
        <xdr:cNvSpPr/>
      </xdr:nvSpPr>
      <xdr:spPr bwMode="auto">
        <a:xfrm>
          <a:off x="28575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21045</xdr:rowOff>
    </xdr:from>
    <xdr:ext cx="762000" cy="259045"/>
    <xdr:sp macro="" textlink="">
      <xdr:nvSpPr>
        <xdr:cNvPr id="80" name="テキスト ボックス 79"/>
        <xdr:cNvSpPr txBox="1"/>
      </xdr:nvSpPr>
      <xdr:spPr>
        <a:xfrm>
          <a:off x="2527300" y="28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314125</xdr:rowOff>
    </xdr:from>
    <xdr:to>
      <xdr:col>4</xdr:col>
      <xdr:colOff>1117600</xdr:colOff>
      <xdr:row>33</xdr:row>
      <xdr:rowOff>322094</xdr:rowOff>
    </xdr:to>
    <xdr:cxnSp macro="">
      <xdr:nvCxnSpPr>
        <xdr:cNvPr id="115" name="直線コネクタ 114"/>
        <xdr:cNvCxnSpPr/>
      </xdr:nvCxnSpPr>
      <xdr:spPr bwMode="auto">
        <a:xfrm flipV="1">
          <a:off x="5003800" y="6238675"/>
          <a:ext cx="647700" cy="7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322094</xdr:rowOff>
    </xdr:from>
    <xdr:to>
      <xdr:col>4</xdr:col>
      <xdr:colOff>469900</xdr:colOff>
      <xdr:row>34</xdr:row>
      <xdr:rowOff>89118</xdr:rowOff>
    </xdr:to>
    <xdr:cxnSp macro="">
      <xdr:nvCxnSpPr>
        <xdr:cNvPr id="118" name="直線コネクタ 117"/>
        <xdr:cNvCxnSpPr/>
      </xdr:nvCxnSpPr>
      <xdr:spPr bwMode="auto">
        <a:xfrm flipV="1">
          <a:off x="4305300" y="6246644"/>
          <a:ext cx="698500" cy="10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89118</xdr:rowOff>
    </xdr:from>
    <xdr:to>
      <xdr:col>3</xdr:col>
      <xdr:colOff>904875</xdr:colOff>
      <xdr:row>34</xdr:row>
      <xdr:rowOff>152016</xdr:rowOff>
    </xdr:to>
    <xdr:cxnSp macro="">
      <xdr:nvCxnSpPr>
        <xdr:cNvPr id="121" name="直線コネクタ 120"/>
        <xdr:cNvCxnSpPr/>
      </xdr:nvCxnSpPr>
      <xdr:spPr bwMode="auto">
        <a:xfrm flipV="1">
          <a:off x="3606800" y="6356568"/>
          <a:ext cx="698500" cy="6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117007</xdr:rowOff>
    </xdr:from>
    <xdr:to>
      <xdr:col>3</xdr:col>
      <xdr:colOff>206375</xdr:colOff>
      <xdr:row>34</xdr:row>
      <xdr:rowOff>152016</xdr:rowOff>
    </xdr:to>
    <xdr:cxnSp macro="">
      <xdr:nvCxnSpPr>
        <xdr:cNvPr id="124" name="直線コネクタ 123"/>
        <xdr:cNvCxnSpPr/>
      </xdr:nvCxnSpPr>
      <xdr:spPr bwMode="auto">
        <a:xfrm>
          <a:off x="2908300" y="6384457"/>
          <a:ext cx="6985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263325</xdr:rowOff>
    </xdr:from>
    <xdr:to>
      <xdr:col>5</xdr:col>
      <xdr:colOff>34925</xdr:colOff>
      <xdr:row>34</xdr:row>
      <xdr:rowOff>22025</xdr:rowOff>
    </xdr:to>
    <xdr:sp macro="" textlink="">
      <xdr:nvSpPr>
        <xdr:cNvPr id="134" name="円/楕円 133"/>
        <xdr:cNvSpPr/>
      </xdr:nvSpPr>
      <xdr:spPr bwMode="auto">
        <a:xfrm>
          <a:off x="5600700" y="618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108402</xdr:rowOff>
    </xdr:from>
    <xdr:ext cx="762000" cy="259045"/>
    <xdr:sp macro="" textlink="">
      <xdr:nvSpPr>
        <xdr:cNvPr id="135" name="人口1人当たり決算額の推移該当値テキスト445"/>
        <xdr:cNvSpPr txBox="1"/>
      </xdr:nvSpPr>
      <xdr:spPr>
        <a:xfrm>
          <a:off x="5740400" y="603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32,020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271294</xdr:rowOff>
    </xdr:from>
    <xdr:to>
      <xdr:col>4</xdr:col>
      <xdr:colOff>520700</xdr:colOff>
      <xdr:row>34</xdr:row>
      <xdr:rowOff>29994</xdr:rowOff>
    </xdr:to>
    <xdr:sp macro="" textlink="">
      <xdr:nvSpPr>
        <xdr:cNvPr id="136" name="円/楕円 135"/>
        <xdr:cNvSpPr/>
      </xdr:nvSpPr>
      <xdr:spPr bwMode="auto">
        <a:xfrm>
          <a:off x="4953000" y="619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40171</xdr:rowOff>
    </xdr:from>
    <xdr:ext cx="736600" cy="259045"/>
    <xdr:sp macro="" textlink="">
      <xdr:nvSpPr>
        <xdr:cNvPr id="137" name="テキスト ボックス 136"/>
        <xdr:cNvSpPr txBox="1"/>
      </xdr:nvSpPr>
      <xdr:spPr>
        <a:xfrm>
          <a:off x="4622800" y="5964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38318</xdr:rowOff>
    </xdr:from>
    <xdr:to>
      <xdr:col>3</xdr:col>
      <xdr:colOff>955675</xdr:colOff>
      <xdr:row>34</xdr:row>
      <xdr:rowOff>139918</xdr:rowOff>
    </xdr:to>
    <xdr:sp macro="" textlink="">
      <xdr:nvSpPr>
        <xdr:cNvPr id="138" name="円/楕円 137"/>
        <xdr:cNvSpPr/>
      </xdr:nvSpPr>
      <xdr:spPr bwMode="auto">
        <a:xfrm>
          <a:off x="4254500" y="630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150095</xdr:rowOff>
    </xdr:from>
    <xdr:ext cx="762000" cy="259045"/>
    <xdr:sp macro="" textlink="">
      <xdr:nvSpPr>
        <xdr:cNvPr id="139" name="テキスト ボックス 138"/>
        <xdr:cNvSpPr txBox="1"/>
      </xdr:nvSpPr>
      <xdr:spPr>
        <a:xfrm>
          <a:off x="3924300" y="6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101216</xdr:rowOff>
    </xdr:from>
    <xdr:to>
      <xdr:col>3</xdr:col>
      <xdr:colOff>257175</xdr:colOff>
      <xdr:row>34</xdr:row>
      <xdr:rowOff>202816</xdr:rowOff>
    </xdr:to>
    <xdr:sp macro="" textlink="">
      <xdr:nvSpPr>
        <xdr:cNvPr id="140" name="円/楕円 139"/>
        <xdr:cNvSpPr/>
      </xdr:nvSpPr>
      <xdr:spPr bwMode="auto">
        <a:xfrm>
          <a:off x="3556000" y="636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212993</xdr:rowOff>
    </xdr:from>
    <xdr:ext cx="762000" cy="259045"/>
    <xdr:sp macro="" textlink="">
      <xdr:nvSpPr>
        <xdr:cNvPr id="141" name="テキスト ボックス 140"/>
        <xdr:cNvSpPr txBox="1"/>
      </xdr:nvSpPr>
      <xdr:spPr>
        <a:xfrm>
          <a:off x="3225800" y="61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66207</xdr:rowOff>
    </xdr:from>
    <xdr:to>
      <xdr:col>2</xdr:col>
      <xdr:colOff>692150</xdr:colOff>
      <xdr:row>34</xdr:row>
      <xdr:rowOff>167807</xdr:rowOff>
    </xdr:to>
    <xdr:sp macro="" textlink="">
      <xdr:nvSpPr>
        <xdr:cNvPr id="142" name="円/楕円 141"/>
        <xdr:cNvSpPr/>
      </xdr:nvSpPr>
      <xdr:spPr bwMode="auto">
        <a:xfrm>
          <a:off x="28575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177984</xdr:rowOff>
    </xdr:from>
    <xdr:ext cx="762000" cy="259045"/>
    <xdr:sp macro="" textlink="">
      <xdr:nvSpPr>
        <xdr:cNvPr id="143" name="テキスト ボックス 142"/>
        <xdr:cNvSpPr txBox="1"/>
      </xdr:nvSpPr>
      <xdr:spPr>
        <a:xfrm>
          <a:off x="2527300" y="61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実質収支については、前年度に大型事業が終了したことにより、実質収支比率は</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％減少した。実質単年度収支については、除雪経費等の増加もあり、財政調整基金を</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百万円取り崩していることから、実質単年度収支は前年度比</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百万の減となり、実質単年度収支比率は</a:t>
          </a:r>
          <a:r>
            <a:rPr kumimoji="1" lang="en-US" altLang="ja-JP" sz="1400">
              <a:latin typeface="ＭＳ ゴシック" pitchFamily="49" charset="-128"/>
              <a:ea typeface="ＭＳ ゴシック" pitchFamily="49" charset="-128"/>
            </a:rPr>
            <a:t>6.79</a:t>
          </a:r>
          <a:r>
            <a:rPr kumimoji="1" lang="ja-JP" altLang="en-US" sz="1400">
              <a:latin typeface="ＭＳ ゴシック" pitchFamily="49" charset="-128"/>
              <a:ea typeface="ＭＳ ゴシック" pitchFamily="49" charset="-128"/>
            </a:rPr>
            <a:t>％減少し、▲</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年度の国民健康保険事業特別会計における歳入については、療養給付費交付金や保険料が減額になったものの、国庫支出金などが増額となり、歳入総額としては、前年度に比べ</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百万円の増額となった。一方、歳出総額については、保険給付費や保健事業費などが増額となったことから、前年度に比べ</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百万円の増額となり、実質収支としては、前年度に比べ</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一般会計については、歳入歳出差引額は</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百万円あるものの、年度末近くでの国の補正予算に対応した事業等の繰越に伴い、実質収支は</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町の全会計で見てみると実質赤字はないが、今後も町税の徴収率向上に向けた取組はもちろん、企業誘致や地域活性化施策の推進等、自主財源の確保に努める。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過去の高利率地方債の償還が順次終了しているものの、年々、臨時財政対策債の償還が始まっていることや、国の補正予算を活用した大型事業が完了したことにより、元利償還額は微増している。算入公債費等についても、国の補正予算に伴う大型補助事業実施により、地方債の借入額が増加していることから、全体としても増加傾向にあり、分子の構造で見ると実質公債費比率を改善させる要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充当可能財源等については、下水道費に係る地方債の減などにより、理論償還にて算入される基準財政需要額が減額となったことにより、前年度比</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一方、近年の国の補正予算に伴う大型事業実施による借入などによって地方債の現在高は、平成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年度においては前年度比</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百万円の減となり、将来負担比率の分子としては前年度に比べて</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今後も将来負担の軽減を図るため、事業及び起債の峻別、基金積立の計画的運用を継続していく。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13369390</v>
      </c>
      <c r="BO4" s="379"/>
      <c r="BP4" s="379"/>
      <c r="BQ4" s="379"/>
      <c r="BR4" s="379"/>
      <c r="BS4" s="379"/>
      <c r="BT4" s="379"/>
      <c r="BU4" s="380"/>
      <c r="BV4" s="378">
        <v>14594961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13014589</v>
      </c>
      <c r="BO5" s="384"/>
      <c r="BP5" s="384"/>
      <c r="BQ5" s="384"/>
      <c r="BR5" s="384"/>
      <c r="BS5" s="384"/>
      <c r="BT5" s="384"/>
      <c r="BU5" s="385"/>
      <c r="BV5" s="383">
        <v>13796457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354801</v>
      </c>
      <c r="BO6" s="384"/>
      <c r="BP6" s="384"/>
      <c r="BQ6" s="384"/>
      <c r="BR6" s="384"/>
      <c r="BS6" s="384"/>
      <c r="BT6" s="384"/>
      <c r="BU6" s="385"/>
      <c r="BV6" s="383">
        <v>798504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94.2</v>
      </c>
      <c r="CU6" s="530"/>
      <c r="CV6" s="530"/>
      <c r="CW6" s="530"/>
      <c r="CX6" s="530"/>
      <c r="CY6" s="530"/>
      <c r="CZ6" s="530"/>
      <c r="DA6" s="531"/>
      <c r="DB6" s="529">
        <v>92.4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102250</v>
      </c>
      <c r="BO7" s="384"/>
      <c r="BP7" s="384"/>
      <c r="BQ7" s="384"/>
      <c r="BR7" s="384"/>
      <c r="BS7" s="384"/>
      <c r="BT7" s="384"/>
      <c r="BU7" s="385"/>
      <c r="BV7" s="383">
        <v>281268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7199041</v>
      </c>
      <c r="CU7" s="384"/>
      <c r="CV7" s="384"/>
      <c r="CW7" s="384"/>
      <c r="CX7" s="384"/>
      <c r="CY7" s="384"/>
      <c r="CZ7" s="384"/>
      <c r="DA7" s="385"/>
      <c r="DB7" s="383">
        <v>7155745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252551</v>
      </c>
      <c r="BO8" s="384"/>
      <c r="BP8" s="384"/>
      <c r="BQ8" s="384"/>
      <c r="BR8" s="384"/>
      <c r="BS8" s="384"/>
      <c r="BT8" s="384"/>
      <c r="BU8" s="385"/>
      <c r="BV8" s="383">
        <v>517236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27466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-264685</v>
      </c>
      <c r="BO9" s="384"/>
      <c r="BP9" s="384"/>
      <c r="BQ9" s="384"/>
      <c r="BR9" s="384"/>
      <c r="BS9" s="384"/>
      <c r="BT9" s="384"/>
      <c r="BU9" s="385"/>
      <c r="BV9" s="383">
        <v>243741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28011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190288</v>
      </c>
      <c r="BO10" s="384"/>
      <c r="BP10" s="384"/>
      <c r="BQ10" s="384"/>
      <c r="BR10" s="384"/>
      <c r="BS10" s="384"/>
      <c r="BT10" s="384"/>
      <c r="BU10" s="385"/>
      <c r="BV10" s="383">
        <v>30257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26983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138400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26809</v>
      </c>
      <c r="S13" s="485"/>
      <c r="T13" s="485"/>
      <c r="U13" s="485"/>
      <c r="V13" s="486"/>
      <c r="W13" s="472" t="s">
        <v>124</v>
      </c>
      <c r="X13" s="396"/>
      <c r="Y13" s="396"/>
      <c r="Z13" s="396"/>
      <c r="AA13" s="396"/>
      <c r="AB13" s="397"/>
      <c r="AC13" s="359">
        <v>917</v>
      </c>
      <c r="AD13" s="360"/>
      <c r="AE13" s="360"/>
      <c r="AF13" s="360"/>
      <c r="AG13" s="361"/>
      <c r="AH13" s="359">
        <v>1200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-212797</v>
      </c>
      <c r="BO13" s="384"/>
      <c r="BP13" s="384"/>
      <c r="BQ13" s="384"/>
      <c r="BR13" s="384"/>
      <c r="BS13" s="384"/>
      <c r="BT13" s="384"/>
      <c r="BU13" s="385"/>
      <c r="BV13" s="383">
        <v>273998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14.1</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27195</v>
      </c>
      <c r="S14" s="485"/>
      <c r="T14" s="485"/>
      <c r="U14" s="485"/>
      <c r="V14" s="486"/>
      <c r="W14" s="487"/>
      <c r="X14" s="399"/>
      <c r="Y14" s="399"/>
      <c r="Z14" s="399"/>
      <c r="AA14" s="399"/>
      <c r="AB14" s="400"/>
      <c r="AC14" s="477">
        <v>6.5</v>
      </c>
      <c r="AD14" s="478"/>
      <c r="AE14" s="478"/>
      <c r="AF14" s="478"/>
      <c r="AG14" s="479"/>
      <c r="AH14" s="477">
        <v>7.9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188.9</v>
      </c>
      <c r="CU14" s="456"/>
      <c r="CV14" s="456"/>
      <c r="CW14" s="456"/>
      <c r="CX14" s="456"/>
      <c r="CY14" s="456"/>
      <c r="CZ14" s="456"/>
      <c r="DA14" s="457"/>
      <c r="DB14" s="488">
        <v>192.6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27019</v>
      </c>
      <c r="S15" s="485"/>
      <c r="T15" s="485"/>
      <c r="U15" s="485"/>
      <c r="V15" s="486"/>
      <c r="W15" s="472" t="s">
        <v>131</v>
      </c>
      <c r="X15" s="396"/>
      <c r="Y15" s="396"/>
      <c r="Z15" s="396"/>
      <c r="AA15" s="396"/>
      <c r="AB15" s="397"/>
      <c r="AC15" s="359">
        <v>4496</v>
      </c>
      <c r="AD15" s="360"/>
      <c r="AE15" s="360"/>
      <c r="AF15" s="360"/>
      <c r="AG15" s="361"/>
      <c r="AH15" s="359">
        <v>5100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2664493</v>
      </c>
      <c r="BO15" s="379"/>
      <c r="BP15" s="379"/>
      <c r="BQ15" s="379"/>
      <c r="BR15" s="379"/>
      <c r="BS15" s="379"/>
      <c r="BT15" s="379"/>
      <c r="BU15" s="380"/>
      <c r="BV15" s="378">
        <v>2602320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31.9</v>
      </c>
      <c r="AD16" s="478"/>
      <c r="AE16" s="478"/>
      <c r="AF16" s="478"/>
      <c r="AG16" s="479"/>
      <c r="AH16" s="477">
        <v>33.4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5976853</v>
      </c>
      <c r="BO16" s="384"/>
      <c r="BP16" s="384"/>
      <c r="BQ16" s="384"/>
      <c r="BR16" s="384"/>
      <c r="BS16" s="384"/>
      <c r="BT16" s="384"/>
      <c r="BU16" s="385"/>
      <c r="BV16" s="383">
        <v>5925578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8660</v>
      </c>
      <c r="AD17" s="360"/>
      <c r="AE17" s="360"/>
      <c r="AF17" s="360"/>
      <c r="AG17" s="361"/>
      <c r="AH17" s="359">
        <v>8924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3375423</v>
      </c>
      <c r="BO17" s="384"/>
      <c r="BP17" s="384"/>
      <c r="BQ17" s="384"/>
      <c r="BR17" s="384"/>
      <c r="BS17" s="384"/>
      <c r="BT17" s="384"/>
      <c r="BU17" s="385"/>
      <c r="BV17" s="383">
        <v>3318998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307.29000000000002</v>
      </c>
      <c r="M18" s="448"/>
      <c r="N18" s="448"/>
      <c r="O18" s="448"/>
      <c r="P18" s="448"/>
      <c r="Q18" s="448"/>
      <c r="R18" s="449"/>
      <c r="S18" s="449"/>
      <c r="T18" s="449"/>
      <c r="U18" s="449"/>
      <c r="V18" s="450"/>
      <c r="W18" s="464"/>
      <c r="X18" s="465"/>
      <c r="Y18" s="465"/>
      <c r="Z18" s="465"/>
      <c r="AA18" s="465"/>
      <c r="AB18" s="473"/>
      <c r="AC18" s="347">
        <v>61.5</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6578772</v>
      </c>
      <c r="BO18" s="384"/>
      <c r="BP18" s="384"/>
      <c r="BQ18" s="384"/>
      <c r="BR18" s="384"/>
      <c r="BS18" s="384"/>
      <c r="BT18" s="384"/>
      <c r="BU18" s="385"/>
      <c r="BV18" s="383">
        <v>6323118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9074029</v>
      </c>
      <c r="BO19" s="384"/>
      <c r="BP19" s="384"/>
      <c r="BQ19" s="384"/>
      <c r="BR19" s="384"/>
      <c r="BS19" s="384"/>
      <c r="BT19" s="384"/>
      <c r="BU19" s="385"/>
      <c r="BV19" s="383">
        <v>9419247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8992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13607545</v>
      </c>
      <c r="BO23" s="384"/>
      <c r="BP23" s="384"/>
      <c r="BQ23" s="384"/>
      <c r="BR23" s="384"/>
      <c r="BS23" s="384"/>
      <c r="BT23" s="384"/>
      <c r="BU23" s="385"/>
      <c r="BV23" s="383">
        <v>13699371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8230</v>
      </c>
      <c r="R24" s="360"/>
      <c r="S24" s="360"/>
      <c r="T24" s="360"/>
      <c r="U24" s="360"/>
      <c r="V24" s="361"/>
      <c r="W24" s="425"/>
      <c r="X24" s="416"/>
      <c r="Y24" s="417"/>
      <c r="Z24" s="356" t="s">
        <v>154</v>
      </c>
      <c r="AA24" s="357"/>
      <c r="AB24" s="357"/>
      <c r="AC24" s="357"/>
      <c r="AD24" s="357"/>
      <c r="AE24" s="357"/>
      <c r="AF24" s="357"/>
      <c r="AG24" s="358"/>
      <c r="AH24" s="359">
        <v>237</v>
      </c>
      <c r="AI24" s="360"/>
      <c r="AJ24" s="360"/>
      <c r="AK24" s="360"/>
      <c r="AL24" s="361"/>
      <c r="AM24" s="359">
        <v>732093</v>
      </c>
      <c r="AN24" s="360"/>
      <c r="AO24" s="360"/>
      <c r="AP24" s="360"/>
      <c r="AQ24" s="360"/>
      <c r="AR24" s="361"/>
      <c r="AS24" s="359">
        <v>3089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11381762</v>
      </c>
      <c r="BO24" s="384"/>
      <c r="BP24" s="384"/>
      <c r="BQ24" s="384"/>
      <c r="BR24" s="384"/>
      <c r="BS24" s="384"/>
      <c r="BT24" s="384"/>
      <c r="BU24" s="385"/>
      <c r="BV24" s="383">
        <v>11357663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6840</v>
      </c>
      <c r="R25" s="360"/>
      <c r="S25" s="360"/>
      <c r="T25" s="360"/>
      <c r="U25" s="360"/>
      <c r="V25" s="361"/>
      <c r="W25" s="425"/>
      <c r="X25" s="416"/>
      <c r="Y25" s="417"/>
      <c r="Z25" s="356" t="s">
        <v>157</v>
      </c>
      <c r="AA25" s="357"/>
      <c r="AB25" s="357"/>
      <c r="AC25" s="357"/>
      <c r="AD25" s="357"/>
      <c r="AE25" s="357"/>
      <c r="AF25" s="357"/>
      <c r="AG25" s="358"/>
      <c r="AH25" s="359">
        <v>32</v>
      </c>
      <c r="AI25" s="360"/>
      <c r="AJ25" s="360"/>
      <c r="AK25" s="360"/>
      <c r="AL25" s="361"/>
      <c r="AM25" s="359">
        <v>93216</v>
      </c>
      <c r="AN25" s="360"/>
      <c r="AO25" s="360"/>
      <c r="AP25" s="360"/>
      <c r="AQ25" s="360"/>
      <c r="AR25" s="361"/>
      <c r="AS25" s="359">
        <v>2913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842833</v>
      </c>
      <c r="BO25" s="379"/>
      <c r="BP25" s="379"/>
      <c r="BQ25" s="379"/>
      <c r="BR25" s="379"/>
      <c r="BS25" s="379"/>
      <c r="BT25" s="379"/>
      <c r="BU25" s="380"/>
      <c r="BV25" s="378">
        <v>606759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6050</v>
      </c>
      <c r="R26" s="360"/>
      <c r="S26" s="360"/>
      <c r="T26" s="360"/>
      <c r="U26" s="360"/>
      <c r="V26" s="361"/>
      <c r="W26" s="425"/>
      <c r="X26" s="416"/>
      <c r="Y26" s="417"/>
      <c r="Z26" s="356" t="s">
        <v>160</v>
      </c>
      <c r="AA26" s="438"/>
      <c r="AB26" s="438"/>
      <c r="AC26" s="438"/>
      <c r="AD26" s="438"/>
      <c r="AE26" s="438"/>
      <c r="AF26" s="438"/>
      <c r="AG26" s="439"/>
      <c r="AH26" s="359">
        <v>32</v>
      </c>
      <c r="AI26" s="360"/>
      <c r="AJ26" s="360"/>
      <c r="AK26" s="360"/>
      <c r="AL26" s="361"/>
      <c r="AM26" s="359">
        <v>99328</v>
      </c>
      <c r="AN26" s="360"/>
      <c r="AO26" s="360"/>
      <c r="AP26" s="360"/>
      <c r="AQ26" s="360"/>
      <c r="AR26" s="361"/>
      <c r="AS26" s="359">
        <v>3104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238939</v>
      </c>
      <c r="BO27" s="387"/>
      <c r="BP27" s="387"/>
      <c r="BQ27" s="387"/>
      <c r="BR27" s="387"/>
      <c r="BS27" s="387"/>
      <c r="BT27" s="387"/>
      <c r="BU27" s="388"/>
      <c r="BV27" s="386">
        <v>238808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910217</v>
      </c>
      <c r="BO28" s="379"/>
      <c r="BP28" s="379"/>
      <c r="BQ28" s="379"/>
      <c r="BR28" s="379"/>
      <c r="BS28" s="379"/>
      <c r="BT28" s="379"/>
      <c r="BU28" s="380"/>
      <c r="BV28" s="378">
        <v>858329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2900</v>
      </c>
      <c r="R29" s="360"/>
      <c r="S29" s="360"/>
      <c r="T29" s="360"/>
      <c r="U29" s="360"/>
      <c r="V29" s="361"/>
      <c r="W29" s="426"/>
      <c r="X29" s="427"/>
      <c r="Y29" s="428"/>
      <c r="Z29" s="356" t="s">
        <v>170</v>
      </c>
      <c r="AA29" s="357"/>
      <c r="AB29" s="357"/>
      <c r="AC29" s="357"/>
      <c r="AD29" s="357"/>
      <c r="AE29" s="357"/>
      <c r="AF29" s="357"/>
      <c r="AG29" s="358"/>
      <c r="AH29" s="359">
        <v>237</v>
      </c>
      <c r="AI29" s="360"/>
      <c r="AJ29" s="360"/>
      <c r="AK29" s="360"/>
      <c r="AL29" s="361"/>
      <c r="AM29" s="359">
        <v>732093</v>
      </c>
      <c r="AN29" s="360"/>
      <c r="AO29" s="360"/>
      <c r="AP29" s="360"/>
      <c r="AQ29" s="360"/>
      <c r="AR29" s="361"/>
      <c r="AS29" s="359">
        <v>3089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662753</v>
      </c>
      <c r="BO29" s="384"/>
      <c r="BP29" s="384"/>
      <c r="BQ29" s="384"/>
      <c r="BR29" s="384"/>
      <c r="BS29" s="384"/>
      <c r="BT29" s="384"/>
      <c r="BU29" s="385"/>
      <c r="BV29" s="383">
        <v>462640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1727328</v>
      </c>
      <c r="BO30" s="387"/>
      <c r="BP30" s="387"/>
      <c r="BQ30" s="387"/>
      <c r="BR30" s="387"/>
      <c r="BS30" s="387"/>
      <c r="BT30" s="387"/>
      <c r="BU30" s="388"/>
      <c r="BV30" s="386">
        <v>1893903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富山地区広域圏事務組合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たてやま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墓地公園特別会計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地域開発事業特別会計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富山県市町村会館管理組合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立山町土地開発公社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滑川中新川地区広域情報事務組合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富山県市町村総合事務組合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富山県後期高齢者医療広域連合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　[後期高齢者医療事業特別会計]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常願寺川右岸水防市町村組合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中新川広域行政事務組合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3153890</v>
      </c>
      <c r="S5" s="639"/>
      <c r="T5" s="639"/>
      <c r="U5" s="639"/>
      <c r="V5" s="639"/>
      <c r="W5" s="639"/>
      <c r="X5" s="639"/>
      <c r="Y5" s="686"/>
      <c r="Z5" s="699">
        <v>23.6</v>
      </c>
      <c r="AA5" s="699"/>
      <c r="AB5" s="699"/>
      <c r="AC5" s="699"/>
      <c r="AD5" s="700">
        <v>3153890</v>
      </c>
      <c r="AE5" s="700"/>
      <c r="AF5" s="700"/>
      <c r="AG5" s="700"/>
      <c r="AH5" s="700"/>
      <c r="AI5" s="700"/>
      <c r="AJ5" s="700"/>
      <c r="AK5" s="700"/>
      <c r="AL5" s="687">
        <v>45.2</v>
      </c>
      <c r="AM5" s="656"/>
      <c r="AN5" s="656"/>
      <c r="AO5" s="688"/>
      <c r="AP5" s="675" t="s">
        <v>208</v>
      </c>
      <c r="AQ5" s="676"/>
      <c r="AR5" s="676"/>
      <c r="AS5" s="676"/>
      <c r="AT5" s="676"/>
      <c r="AU5" s="676"/>
      <c r="AV5" s="676"/>
      <c r="AW5" s="676"/>
      <c r="AX5" s="676"/>
      <c r="AY5" s="676"/>
      <c r="AZ5" s="676"/>
      <c r="BA5" s="676"/>
      <c r="BB5" s="676"/>
      <c r="BC5" s="676"/>
      <c r="BD5" s="676"/>
      <c r="BE5" s="676"/>
      <c r="BF5" s="677"/>
      <c r="BG5" s="588">
        <v>3125894</v>
      </c>
      <c r="BH5" s="589"/>
      <c r="BI5" s="589"/>
      <c r="BJ5" s="589"/>
      <c r="BK5" s="589"/>
      <c r="BL5" s="589"/>
      <c r="BM5" s="589"/>
      <c r="BN5" s="590"/>
      <c r="BO5" s="641">
        <v>99.1</v>
      </c>
      <c r="BP5" s="641"/>
      <c r="BQ5" s="641"/>
      <c r="BR5" s="641"/>
      <c r="BS5" s="642">
        <v>269503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122537</v>
      </c>
      <c r="S6" s="589"/>
      <c r="T6" s="589"/>
      <c r="U6" s="589"/>
      <c r="V6" s="589"/>
      <c r="W6" s="589"/>
      <c r="X6" s="589"/>
      <c r="Y6" s="590"/>
      <c r="Z6" s="641">
        <v>0.9</v>
      </c>
      <c r="AA6" s="641"/>
      <c r="AB6" s="641"/>
      <c r="AC6" s="641"/>
      <c r="AD6" s="642">
        <v>122537</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3125894</v>
      </c>
      <c r="BH6" s="589"/>
      <c r="BI6" s="589"/>
      <c r="BJ6" s="589"/>
      <c r="BK6" s="589"/>
      <c r="BL6" s="589"/>
      <c r="BM6" s="589"/>
      <c r="BN6" s="590"/>
      <c r="BO6" s="641">
        <v>99.1</v>
      </c>
      <c r="BP6" s="641"/>
      <c r="BQ6" s="641"/>
      <c r="BR6" s="641"/>
      <c r="BS6" s="642">
        <v>269503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128084</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128084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8196</v>
      </c>
      <c r="S7" s="589"/>
      <c r="T7" s="589"/>
      <c r="U7" s="589"/>
      <c r="V7" s="589"/>
      <c r="W7" s="589"/>
      <c r="X7" s="589"/>
      <c r="Y7" s="590"/>
      <c r="Z7" s="641">
        <v>0.1</v>
      </c>
      <c r="AA7" s="641"/>
      <c r="AB7" s="641"/>
      <c r="AC7" s="641"/>
      <c r="AD7" s="642">
        <v>8196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1405311</v>
      </c>
      <c r="BH7" s="589"/>
      <c r="BI7" s="589"/>
      <c r="BJ7" s="589"/>
      <c r="BK7" s="589"/>
      <c r="BL7" s="589"/>
      <c r="BM7" s="589"/>
      <c r="BN7" s="590"/>
      <c r="BO7" s="641">
        <v>44.6</v>
      </c>
      <c r="BP7" s="641"/>
      <c r="BQ7" s="641"/>
      <c r="BR7" s="641"/>
      <c r="BS7" s="642">
        <v>36463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2086022</v>
      </c>
      <c r="CS7" s="589"/>
      <c r="CT7" s="589"/>
      <c r="CU7" s="589"/>
      <c r="CV7" s="589"/>
      <c r="CW7" s="589"/>
      <c r="CX7" s="589"/>
      <c r="CY7" s="590"/>
      <c r="CZ7" s="641">
        <v>16</v>
      </c>
      <c r="DA7" s="641"/>
      <c r="DB7" s="641"/>
      <c r="DC7" s="641"/>
      <c r="DD7" s="594">
        <v>144058</v>
      </c>
      <c r="DE7" s="589"/>
      <c r="DF7" s="589"/>
      <c r="DG7" s="589"/>
      <c r="DH7" s="589"/>
      <c r="DI7" s="589"/>
      <c r="DJ7" s="589"/>
      <c r="DK7" s="589"/>
      <c r="DL7" s="589"/>
      <c r="DM7" s="589"/>
      <c r="DN7" s="589"/>
      <c r="DO7" s="589"/>
      <c r="DP7" s="590"/>
      <c r="DQ7" s="594">
        <v>1841910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28361</v>
      </c>
      <c r="S8" s="589"/>
      <c r="T8" s="589"/>
      <c r="U8" s="589"/>
      <c r="V8" s="589"/>
      <c r="W8" s="589"/>
      <c r="X8" s="589"/>
      <c r="Y8" s="590"/>
      <c r="Z8" s="641">
        <v>0.2</v>
      </c>
      <c r="AA8" s="641"/>
      <c r="AB8" s="641"/>
      <c r="AC8" s="641"/>
      <c r="AD8" s="642">
        <v>28361</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48140</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3865670</v>
      </c>
      <c r="CS8" s="589"/>
      <c r="CT8" s="589"/>
      <c r="CU8" s="589"/>
      <c r="CV8" s="589"/>
      <c r="CW8" s="589"/>
      <c r="CX8" s="589"/>
      <c r="CY8" s="590"/>
      <c r="CZ8" s="641">
        <v>29.7</v>
      </c>
      <c r="DA8" s="641"/>
      <c r="DB8" s="641"/>
      <c r="DC8" s="641"/>
      <c r="DD8" s="594">
        <v>771296</v>
      </c>
      <c r="DE8" s="589"/>
      <c r="DF8" s="589"/>
      <c r="DG8" s="589"/>
      <c r="DH8" s="589"/>
      <c r="DI8" s="589"/>
      <c r="DJ8" s="589"/>
      <c r="DK8" s="589"/>
      <c r="DL8" s="589"/>
      <c r="DM8" s="589"/>
      <c r="DN8" s="589"/>
      <c r="DO8" s="589"/>
      <c r="DP8" s="590"/>
      <c r="DQ8" s="594">
        <v>1997867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14003</v>
      </c>
      <c r="S9" s="589"/>
      <c r="T9" s="589"/>
      <c r="U9" s="589"/>
      <c r="V9" s="589"/>
      <c r="W9" s="589"/>
      <c r="X9" s="589"/>
      <c r="Y9" s="590"/>
      <c r="Z9" s="641">
        <v>0.1</v>
      </c>
      <c r="AA9" s="641"/>
      <c r="AB9" s="641"/>
      <c r="AC9" s="641"/>
      <c r="AD9" s="642">
        <v>14003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1136046</v>
      </c>
      <c r="BH9" s="589"/>
      <c r="BI9" s="589"/>
      <c r="BJ9" s="589"/>
      <c r="BK9" s="589"/>
      <c r="BL9" s="589"/>
      <c r="BM9" s="589"/>
      <c r="BN9" s="590"/>
      <c r="BO9" s="641">
        <v>36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487350</v>
      </c>
      <c r="CS9" s="589"/>
      <c r="CT9" s="589"/>
      <c r="CU9" s="589"/>
      <c r="CV9" s="589"/>
      <c r="CW9" s="589"/>
      <c r="CX9" s="589"/>
      <c r="CY9" s="590"/>
      <c r="CZ9" s="641">
        <v>3.7</v>
      </c>
      <c r="DA9" s="641"/>
      <c r="DB9" s="641"/>
      <c r="DC9" s="641"/>
      <c r="DD9" s="594">
        <v>497</v>
      </c>
      <c r="DE9" s="589"/>
      <c r="DF9" s="589"/>
      <c r="DG9" s="589"/>
      <c r="DH9" s="589"/>
      <c r="DI9" s="589"/>
      <c r="DJ9" s="589"/>
      <c r="DK9" s="589"/>
      <c r="DL9" s="589"/>
      <c r="DM9" s="589"/>
      <c r="DN9" s="589"/>
      <c r="DO9" s="589"/>
      <c r="DP9" s="590"/>
      <c r="DQ9" s="594">
        <v>468802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266971</v>
      </c>
      <c r="S10" s="589"/>
      <c r="T10" s="589"/>
      <c r="U10" s="589"/>
      <c r="V10" s="589"/>
      <c r="W10" s="589"/>
      <c r="X10" s="589"/>
      <c r="Y10" s="590"/>
      <c r="Z10" s="641">
        <v>2</v>
      </c>
      <c r="AA10" s="641"/>
      <c r="AB10" s="641"/>
      <c r="AC10" s="641"/>
      <c r="AD10" s="642">
        <v>266971</v>
      </c>
      <c r="AE10" s="642"/>
      <c r="AF10" s="642"/>
      <c r="AG10" s="642"/>
      <c r="AH10" s="642"/>
      <c r="AI10" s="642"/>
      <c r="AJ10" s="642"/>
      <c r="AK10" s="642"/>
      <c r="AL10" s="611">
        <v>3.8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64362</v>
      </c>
      <c r="BH10" s="589"/>
      <c r="BI10" s="589"/>
      <c r="BJ10" s="589"/>
      <c r="BK10" s="589"/>
      <c r="BL10" s="589"/>
      <c r="BM10" s="589"/>
      <c r="BN10" s="590"/>
      <c r="BO10" s="641">
        <v>2</v>
      </c>
      <c r="BP10" s="641"/>
      <c r="BQ10" s="641"/>
      <c r="BR10" s="641"/>
      <c r="BS10" s="594">
        <v>10866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93384</v>
      </c>
      <c r="CS10" s="589"/>
      <c r="CT10" s="589"/>
      <c r="CU10" s="589"/>
      <c r="CV10" s="589"/>
      <c r="CW10" s="589"/>
      <c r="CX10" s="589"/>
      <c r="CY10" s="590"/>
      <c r="CZ10" s="641">
        <v>0.7</v>
      </c>
      <c r="DA10" s="641"/>
      <c r="DB10" s="641"/>
      <c r="DC10" s="641"/>
      <c r="DD10" s="594" t="s">
        <v>112</v>
      </c>
      <c r="DE10" s="589"/>
      <c r="DF10" s="589"/>
      <c r="DG10" s="589"/>
      <c r="DH10" s="589"/>
      <c r="DI10" s="589"/>
      <c r="DJ10" s="589"/>
      <c r="DK10" s="589"/>
      <c r="DL10" s="589"/>
      <c r="DM10" s="589"/>
      <c r="DN10" s="589"/>
      <c r="DO10" s="589"/>
      <c r="DP10" s="590"/>
      <c r="DQ10" s="594">
        <v>690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11662</v>
      </c>
      <c r="S11" s="589"/>
      <c r="T11" s="589"/>
      <c r="U11" s="589"/>
      <c r="V11" s="589"/>
      <c r="W11" s="589"/>
      <c r="X11" s="589"/>
      <c r="Y11" s="590"/>
      <c r="Z11" s="641">
        <v>0.1</v>
      </c>
      <c r="AA11" s="641"/>
      <c r="AB11" s="641"/>
      <c r="AC11" s="641"/>
      <c r="AD11" s="642">
        <v>11662</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156763</v>
      </c>
      <c r="BH11" s="589"/>
      <c r="BI11" s="589"/>
      <c r="BJ11" s="589"/>
      <c r="BK11" s="589"/>
      <c r="BL11" s="589"/>
      <c r="BM11" s="589"/>
      <c r="BN11" s="590"/>
      <c r="BO11" s="641">
        <v>5</v>
      </c>
      <c r="BP11" s="641"/>
      <c r="BQ11" s="641"/>
      <c r="BR11" s="641"/>
      <c r="BS11" s="594">
        <v>25597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554231</v>
      </c>
      <c r="CS11" s="589"/>
      <c r="CT11" s="589"/>
      <c r="CU11" s="589"/>
      <c r="CV11" s="589"/>
      <c r="CW11" s="589"/>
      <c r="CX11" s="589"/>
      <c r="CY11" s="590"/>
      <c r="CZ11" s="641">
        <v>4.3</v>
      </c>
      <c r="DA11" s="641"/>
      <c r="DB11" s="641"/>
      <c r="DC11" s="641"/>
      <c r="DD11" s="594">
        <v>149373</v>
      </c>
      <c r="DE11" s="589"/>
      <c r="DF11" s="589"/>
      <c r="DG11" s="589"/>
      <c r="DH11" s="589"/>
      <c r="DI11" s="589"/>
      <c r="DJ11" s="589"/>
      <c r="DK11" s="589"/>
      <c r="DL11" s="589"/>
      <c r="DM11" s="589"/>
      <c r="DN11" s="589"/>
      <c r="DO11" s="589"/>
      <c r="DP11" s="590"/>
      <c r="DQ11" s="594">
        <v>385883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1497814</v>
      </c>
      <c r="BH12" s="589"/>
      <c r="BI12" s="589"/>
      <c r="BJ12" s="589"/>
      <c r="BK12" s="589"/>
      <c r="BL12" s="589"/>
      <c r="BM12" s="589"/>
      <c r="BN12" s="590"/>
      <c r="BO12" s="641">
        <v>47.5</v>
      </c>
      <c r="BP12" s="641"/>
      <c r="BQ12" s="641"/>
      <c r="BR12" s="641"/>
      <c r="BS12" s="594">
        <v>233040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469226</v>
      </c>
      <c r="CS12" s="589"/>
      <c r="CT12" s="589"/>
      <c r="CU12" s="589"/>
      <c r="CV12" s="589"/>
      <c r="CW12" s="589"/>
      <c r="CX12" s="589"/>
      <c r="CY12" s="590"/>
      <c r="CZ12" s="641">
        <v>3.6</v>
      </c>
      <c r="DA12" s="641"/>
      <c r="DB12" s="641"/>
      <c r="DC12" s="641"/>
      <c r="DD12" s="594">
        <v>13011</v>
      </c>
      <c r="DE12" s="589"/>
      <c r="DF12" s="589"/>
      <c r="DG12" s="589"/>
      <c r="DH12" s="589"/>
      <c r="DI12" s="589"/>
      <c r="DJ12" s="589"/>
      <c r="DK12" s="589"/>
      <c r="DL12" s="589"/>
      <c r="DM12" s="589"/>
      <c r="DN12" s="589"/>
      <c r="DO12" s="589"/>
      <c r="DP12" s="590"/>
      <c r="DQ12" s="594">
        <v>149955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15525</v>
      </c>
      <c r="S13" s="589"/>
      <c r="T13" s="589"/>
      <c r="U13" s="589"/>
      <c r="V13" s="589"/>
      <c r="W13" s="589"/>
      <c r="X13" s="589"/>
      <c r="Y13" s="590"/>
      <c r="Z13" s="641">
        <v>0.1</v>
      </c>
      <c r="AA13" s="641"/>
      <c r="AB13" s="641"/>
      <c r="AC13" s="641"/>
      <c r="AD13" s="642">
        <v>15525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1489911</v>
      </c>
      <c r="BH13" s="589"/>
      <c r="BI13" s="589"/>
      <c r="BJ13" s="589"/>
      <c r="BK13" s="589"/>
      <c r="BL13" s="589"/>
      <c r="BM13" s="589"/>
      <c r="BN13" s="590"/>
      <c r="BO13" s="641">
        <v>47.2</v>
      </c>
      <c r="BP13" s="641"/>
      <c r="BQ13" s="641"/>
      <c r="BR13" s="641"/>
      <c r="BS13" s="594">
        <v>233040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1594423</v>
      </c>
      <c r="CS13" s="589"/>
      <c r="CT13" s="589"/>
      <c r="CU13" s="589"/>
      <c r="CV13" s="589"/>
      <c r="CW13" s="589"/>
      <c r="CX13" s="589"/>
      <c r="CY13" s="590"/>
      <c r="CZ13" s="641">
        <v>12.3</v>
      </c>
      <c r="DA13" s="641"/>
      <c r="DB13" s="641"/>
      <c r="DC13" s="641"/>
      <c r="DD13" s="594">
        <v>584973</v>
      </c>
      <c r="DE13" s="589"/>
      <c r="DF13" s="589"/>
      <c r="DG13" s="589"/>
      <c r="DH13" s="589"/>
      <c r="DI13" s="589"/>
      <c r="DJ13" s="589"/>
      <c r="DK13" s="589"/>
      <c r="DL13" s="589"/>
      <c r="DM13" s="589"/>
      <c r="DN13" s="589"/>
      <c r="DO13" s="589"/>
      <c r="DP13" s="590"/>
      <c r="DQ13" s="594">
        <v>1036321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64188</v>
      </c>
      <c r="BH14" s="589"/>
      <c r="BI14" s="589"/>
      <c r="BJ14" s="589"/>
      <c r="BK14" s="589"/>
      <c r="BL14" s="589"/>
      <c r="BM14" s="589"/>
      <c r="BN14" s="590"/>
      <c r="BO14" s="641">
        <v>2</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900577</v>
      </c>
      <c r="CS14" s="589"/>
      <c r="CT14" s="589"/>
      <c r="CU14" s="589"/>
      <c r="CV14" s="589"/>
      <c r="CW14" s="589"/>
      <c r="CX14" s="589"/>
      <c r="CY14" s="590"/>
      <c r="CZ14" s="641">
        <v>6.9</v>
      </c>
      <c r="DA14" s="641"/>
      <c r="DB14" s="641"/>
      <c r="DC14" s="641"/>
      <c r="DD14" s="594">
        <v>612684</v>
      </c>
      <c r="DE14" s="589"/>
      <c r="DF14" s="589"/>
      <c r="DG14" s="589"/>
      <c r="DH14" s="589"/>
      <c r="DI14" s="589"/>
      <c r="DJ14" s="589"/>
      <c r="DK14" s="589"/>
      <c r="DL14" s="589"/>
      <c r="DM14" s="589"/>
      <c r="DN14" s="589"/>
      <c r="DO14" s="589"/>
      <c r="DP14" s="590"/>
      <c r="DQ14" s="594">
        <v>292903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15521</v>
      </c>
      <c r="S15" s="589"/>
      <c r="T15" s="589"/>
      <c r="U15" s="589"/>
      <c r="V15" s="589"/>
      <c r="W15" s="589"/>
      <c r="X15" s="589"/>
      <c r="Y15" s="590"/>
      <c r="Z15" s="641">
        <v>0.1</v>
      </c>
      <c r="AA15" s="641"/>
      <c r="AB15" s="641"/>
      <c r="AC15" s="641"/>
      <c r="AD15" s="642">
        <v>15521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158581</v>
      </c>
      <c r="BH15" s="589"/>
      <c r="BI15" s="589"/>
      <c r="BJ15" s="589"/>
      <c r="BK15" s="589"/>
      <c r="BL15" s="589"/>
      <c r="BM15" s="589"/>
      <c r="BN15" s="590"/>
      <c r="BO15" s="641">
        <v>5</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1319501</v>
      </c>
      <c r="CS15" s="589"/>
      <c r="CT15" s="589"/>
      <c r="CU15" s="589"/>
      <c r="CV15" s="589"/>
      <c r="CW15" s="589"/>
      <c r="CX15" s="589"/>
      <c r="CY15" s="590"/>
      <c r="CZ15" s="641">
        <v>10.1</v>
      </c>
      <c r="DA15" s="641"/>
      <c r="DB15" s="641"/>
      <c r="DC15" s="641"/>
      <c r="DD15" s="594">
        <v>588775</v>
      </c>
      <c r="DE15" s="589"/>
      <c r="DF15" s="589"/>
      <c r="DG15" s="589"/>
      <c r="DH15" s="589"/>
      <c r="DI15" s="589"/>
      <c r="DJ15" s="589"/>
      <c r="DK15" s="589"/>
      <c r="DL15" s="589"/>
      <c r="DM15" s="589"/>
      <c r="DN15" s="589"/>
      <c r="DO15" s="589"/>
      <c r="DP15" s="590"/>
      <c r="DQ15" s="594">
        <v>969328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3674539</v>
      </c>
      <c r="S16" s="589"/>
      <c r="T16" s="589"/>
      <c r="U16" s="589"/>
      <c r="V16" s="589"/>
      <c r="W16" s="589"/>
      <c r="X16" s="589"/>
      <c r="Y16" s="590"/>
      <c r="Z16" s="641">
        <v>27.5</v>
      </c>
      <c r="AA16" s="641"/>
      <c r="AB16" s="641"/>
      <c r="AC16" s="641"/>
      <c r="AD16" s="642">
        <v>3327453</v>
      </c>
      <c r="AE16" s="642"/>
      <c r="AF16" s="642"/>
      <c r="AG16" s="642"/>
      <c r="AH16" s="642"/>
      <c r="AI16" s="642"/>
      <c r="AJ16" s="642"/>
      <c r="AK16" s="642"/>
      <c r="AL16" s="611">
        <v>47.6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3489</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2765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3327453</v>
      </c>
      <c r="S17" s="589"/>
      <c r="T17" s="589"/>
      <c r="U17" s="589"/>
      <c r="V17" s="589"/>
      <c r="W17" s="589"/>
      <c r="X17" s="589"/>
      <c r="Y17" s="590"/>
      <c r="Z17" s="641">
        <v>24.9</v>
      </c>
      <c r="AA17" s="641"/>
      <c r="AB17" s="641"/>
      <c r="AC17" s="641"/>
      <c r="AD17" s="642">
        <v>3327453</v>
      </c>
      <c r="AE17" s="642"/>
      <c r="AF17" s="642"/>
      <c r="AG17" s="642"/>
      <c r="AH17" s="642"/>
      <c r="AI17" s="642"/>
      <c r="AJ17" s="642"/>
      <c r="AK17" s="642"/>
      <c r="AL17" s="611">
        <v>47.6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1512632</v>
      </c>
      <c r="CS17" s="589"/>
      <c r="CT17" s="589"/>
      <c r="CU17" s="589"/>
      <c r="CV17" s="589"/>
      <c r="CW17" s="589"/>
      <c r="CX17" s="589"/>
      <c r="CY17" s="590"/>
      <c r="CZ17" s="641">
        <v>11.6</v>
      </c>
      <c r="DA17" s="641"/>
      <c r="DB17" s="641"/>
      <c r="DC17" s="641"/>
      <c r="DD17" s="594" t="s">
        <v>112</v>
      </c>
      <c r="DE17" s="589"/>
      <c r="DF17" s="589"/>
      <c r="DG17" s="589"/>
      <c r="DH17" s="589"/>
      <c r="DI17" s="589"/>
      <c r="DJ17" s="589"/>
      <c r="DK17" s="589"/>
      <c r="DL17" s="589"/>
      <c r="DM17" s="589"/>
      <c r="DN17" s="589"/>
      <c r="DO17" s="589"/>
      <c r="DP17" s="590"/>
      <c r="DQ17" s="594">
        <v>1444720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347086</v>
      </c>
      <c r="S18" s="589"/>
      <c r="T18" s="589"/>
      <c r="U18" s="589"/>
      <c r="V18" s="589"/>
      <c r="W18" s="589"/>
      <c r="X18" s="589"/>
      <c r="Y18" s="590"/>
      <c r="Z18" s="641">
        <v>2.6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27996</v>
      </c>
      <c r="BH19" s="589"/>
      <c r="BI19" s="589"/>
      <c r="BJ19" s="589"/>
      <c r="BK19" s="589"/>
      <c r="BL19" s="589"/>
      <c r="BM19" s="589"/>
      <c r="BN19" s="590"/>
      <c r="BO19" s="641">
        <v>0.9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7311205</v>
      </c>
      <c r="S20" s="589"/>
      <c r="T20" s="589"/>
      <c r="U20" s="589"/>
      <c r="V20" s="589"/>
      <c r="W20" s="589"/>
      <c r="X20" s="589"/>
      <c r="Y20" s="590"/>
      <c r="Z20" s="641">
        <v>54.7</v>
      </c>
      <c r="AA20" s="641"/>
      <c r="AB20" s="641"/>
      <c r="AC20" s="641"/>
      <c r="AD20" s="642">
        <v>6964119</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27996</v>
      </c>
      <c r="BH20" s="589"/>
      <c r="BI20" s="589"/>
      <c r="BJ20" s="589"/>
      <c r="BK20" s="589"/>
      <c r="BL20" s="589"/>
      <c r="BM20" s="589"/>
      <c r="BN20" s="590"/>
      <c r="BO20" s="641">
        <v>0.9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13014589</v>
      </c>
      <c r="CS20" s="589"/>
      <c r="CT20" s="589"/>
      <c r="CU20" s="589"/>
      <c r="CV20" s="589"/>
      <c r="CW20" s="589"/>
      <c r="CX20" s="589"/>
      <c r="CY20" s="590"/>
      <c r="CZ20" s="641">
        <v>100</v>
      </c>
      <c r="DA20" s="641"/>
      <c r="DB20" s="641"/>
      <c r="DC20" s="641"/>
      <c r="DD20" s="594">
        <v>2864667</v>
      </c>
      <c r="DE20" s="589"/>
      <c r="DF20" s="589"/>
      <c r="DG20" s="589"/>
      <c r="DH20" s="589"/>
      <c r="DI20" s="589"/>
      <c r="DJ20" s="589"/>
      <c r="DK20" s="589"/>
      <c r="DL20" s="589"/>
      <c r="DM20" s="589"/>
      <c r="DN20" s="589"/>
      <c r="DO20" s="589"/>
      <c r="DP20" s="590"/>
      <c r="DQ20" s="594">
        <v>8719228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3045</v>
      </c>
      <c r="S21" s="589"/>
      <c r="T21" s="589"/>
      <c r="U21" s="589"/>
      <c r="V21" s="589"/>
      <c r="W21" s="589"/>
      <c r="X21" s="589"/>
      <c r="Y21" s="590"/>
      <c r="Z21" s="641">
        <v>0</v>
      </c>
      <c r="AA21" s="641"/>
      <c r="AB21" s="641"/>
      <c r="AC21" s="641"/>
      <c r="AD21" s="642">
        <v>3045</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27996</v>
      </c>
      <c r="BH21" s="589"/>
      <c r="BI21" s="589"/>
      <c r="BJ21" s="589"/>
      <c r="BK21" s="589"/>
      <c r="BL21" s="589"/>
      <c r="BM21" s="589"/>
      <c r="BN21" s="590"/>
      <c r="BO21" s="641">
        <v>0.9</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107578</v>
      </c>
      <c r="S22" s="589"/>
      <c r="T22" s="589"/>
      <c r="U22" s="589"/>
      <c r="V22" s="589"/>
      <c r="W22" s="589"/>
      <c r="X22" s="589"/>
      <c r="Y22" s="590"/>
      <c r="Z22" s="641">
        <v>0.8</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247491</v>
      </c>
      <c r="S23" s="589"/>
      <c r="T23" s="589"/>
      <c r="U23" s="589"/>
      <c r="V23" s="589"/>
      <c r="W23" s="589"/>
      <c r="X23" s="589"/>
      <c r="Y23" s="590"/>
      <c r="Z23" s="641">
        <v>1.9</v>
      </c>
      <c r="AA23" s="641"/>
      <c r="AB23" s="641"/>
      <c r="AC23" s="641"/>
      <c r="AD23" s="642">
        <v>11930</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12824</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5089314</v>
      </c>
      <c r="CS24" s="639"/>
      <c r="CT24" s="639"/>
      <c r="CU24" s="639"/>
      <c r="CV24" s="639"/>
      <c r="CW24" s="639"/>
      <c r="CX24" s="639"/>
      <c r="CY24" s="686"/>
      <c r="CZ24" s="690">
        <v>39.1</v>
      </c>
      <c r="DA24" s="691"/>
      <c r="DB24" s="691"/>
      <c r="DC24" s="692"/>
      <c r="DD24" s="685">
        <v>3794697</v>
      </c>
      <c r="DE24" s="639"/>
      <c r="DF24" s="639"/>
      <c r="DG24" s="639"/>
      <c r="DH24" s="639"/>
      <c r="DI24" s="639"/>
      <c r="DJ24" s="639"/>
      <c r="DK24" s="686"/>
      <c r="DL24" s="685">
        <v>3779693</v>
      </c>
      <c r="DM24" s="639"/>
      <c r="DN24" s="639"/>
      <c r="DO24" s="639"/>
      <c r="DP24" s="639"/>
      <c r="DQ24" s="639"/>
      <c r="DR24" s="639"/>
      <c r="DS24" s="639"/>
      <c r="DT24" s="639"/>
      <c r="DU24" s="639"/>
      <c r="DV24" s="686"/>
      <c r="DW24" s="687">
        <v>50.5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994522</v>
      </c>
      <c r="S25" s="589"/>
      <c r="T25" s="589"/>
      <c r="U25" s="589"/>
      <c r="V25" s="589"/>
      <c r="W25" s="589"/>
      <c r="X25" s="589"/>
      <c r="Y25" s="590"/>
      <c r="Z25" s="641">
        <v>7.4</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2114445</v>
      </c>
      <c r="CS25" s="607"/>
      <c r="CT25" s="607"/>
      <c r="CU25" s="607"/>
      <c r="CV25" s="607"/>
      <c r="CW25" s="607"/>
      <c r="CX25" s="607"/>
      <c r="CY25" s="608"/>
      <c r="CZ25" s="591">
        <v>16.2</v>
      </c>
      <c r="DA25" s="609"/>
      <c r="DB25" s="609"/>
      <c r="DC25" s="610"/>
      <c r="DD25" s="594">
        <v>1884363</v>
      </c>
      <c r="DE25" s="607"/>
      <c r="DF25" s="607"/>
      <c r="DG25" s="607"/>
      <c r="DH25" s="607"/>
      <c r="DI25" s="607"/>
      <c r="DJ25" s="607"/>
      <c r="DK25" s="608"/>
      <c r="DL25" s="594">
        <v>1880039</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1392720</v>
      </c>
      <c r="CS26" s="589"/>
      <c r="CT26" s="589"/>
      <c r="CU26" s="589"/>
      <c r="CV26" s="589"/>
      <c r="CW26" s="589"/>
      <c r="CX26" s="589"/>
      <c r="CY26" s="590"/>
      <c r="CZ26" s="591">
        <v>10.7</v>
      </c>
      <c r="DA26" s="609"/>
      <c r="DB26" s="609"/>
      <c r="DC26" s="610"/>
      <c r="DD26" s="594">
        <v>1168157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1247030</v>
      </c>
      <c r="S27" s="589"/>
      <c r="T27" s="589"/>
      <c r="U27" s="589"/>
      <c r="V27" s="589"/>
      <c r="W27" s="589"/>
      <c r="X27" s="589"/>
      <c r="Y27" s="590"/>
      <c r="Z27" s="641">
        <v>9.3000000000000007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3153890</v>
      </c>
      <c r="BH27" s="589"/>
      <c r="BI27" s="589"/>
      <c r="BJ27" s="589"/>
      <c r="BK27" s="589"/>
      <c r="BL27" s="589"/>
      <c r="BM27" s="589"/>
      <c r="BN27" s="590"/>
      <c r="BO27" s="641">
        <v>100</v>
      </c>
      <c r="BP27" s="641"/>
      <c r="BQ27" s="641"/>
      <c r="BR27" s="641"/>
      <c r="BS27" s="594">
        <v>269503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1462237</v>
      </c>
      <c r="CS27" s="607"/>
      <c r="CT27" s="607"/>
      <c r="CU27" s="607"/>
      <c r="CV27" s="607"/>
      <c r="CW27" s="607"/>
      <c r="CX27" s="607"/>
      <c r="CY27" s="608"/>
      <c r="CZ27" s="591">
        <v>11.2</v>
      </c>
      <c r="DA27" s="609"/>
      <c r="DB27" s="609"/>
      <c r="DC27" s="610"/>
      <c r="DD27" s="594">
        <v>465614</v>
      </c>
      <c r="DE27" s="607"/>
      <c r="DF27" s="607"/>
      <c r="DG27" s="607"/>
      <c r="DH27" s="607"/>
      <c r="DI27" s="607"/>
      <c r="DJ27" s="607"/>
      <c r="DK27" s="608"/>
      <c r="DL27" s="594">
        <v>454934</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12282</v>
      </c>
      <c r="S28" s="589"/>
      <c r="T28" s="589"/>
      <c r="U28" s="589"/>
      <c r="V28" s="589"/>
      <c r="W28" s="589"/>
      <c r="X28" s="589"/>
      <c r="Y28" s="590"/>
      <c r="Z28" s="641">
        <v>0.1</v>
      </c>
      <c r="AA28" s="641"/>
      <c r="AB28" s="641"/>
      <c r="AC28" s="641"/>
      <c r="AD28" s="642">
        <v>1867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1512632</v>
      </c>
      <c r="CS28" s="589"/>
      <c r="CT28" s="589"/>
      <c r="CU28" s="589"/>
      <c r="CV28" s="589"/>
      <c r="CW28" s="589"/>
      <c r="CX28" s="589"/>
      <c r="CY28" s="590"/>
      <c r="CZ28" s="591">
        <v>11.6</v>
      </c>
      <c r="DA28" s="609"/>
      <c r="DB28" s="609"/>
      <c r="DC28" s="610"/>
      <c r="DD28" s="594">
        <v>1444720</v>
      </c>
      <c r="DE28" s="589"/>
      <c r="DF28" s="589"/>
      <c r="DG28" s="589"/>
      <c r="DH28" s="589"/>
      <c r="DI28" s="589"/>
      <c r="DJ28" s="589"/>
      <c r="DK28" s="590"/>
      <c r="DL28" s="594">
        <v>1444720</v>
      </c>
      <c r="DM28" s="589"/>
      <c r="DN28" s="589"/>
      <c r="DO28" s="589"/>
      <c r="DP28" s="589"/>
      <c r="DQ28" s="589"/>
      <c r="DR28" s="589"/>
      <c r="DS28" s="589"/>
      <c r="DT28" s="589"/>
      <c r="DU28" s="589"/>
      <c r="DV28" s="590"/>
      <c r="DW28" s="611">
        <v>19.3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5787</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1512560</v>
      </c>
      <c r="CS29" s="607"/>
      <c r="CT29" s="607"/>
      <c r="CU29" s="607"/>
      <c r="CV29" s="607"/>
      <c r="CW29" s="607"/>
      <c r="CX29" s="607"/>
      <c r="CY29" s="608"/>
      <c r="CZ29" s="591">
        <v>11.6</v>
      </c>
      <c r="DA29" s="609"/>
      <c r="DB29" s="609"/>
      <c r="DC29" s="610"/>
      <c r="DD29" s="594">
        <v>1444648</v>
      </c>
      <c r="DE29" s="607"/>
      <c r="DF29" s="607"/>
      <c r="DG29" s="607"/>
      <c r="DH29" s="607"/>
      <c r="DI29" s="607"/>
      <c r="DJ29" s="607"/>
      <c r="DK29" s="608"/>
      <c r="DL29" s="594">
        <v>1444648</v>
      </c>
      <c r="DM29" s="607"/>
      <c r="DN29" s="607"/>
      <c r="DO29" s="607"/>
      <c r="DP29" s="607"/>
      <c r="DQ29" s="607"/>
      <c r="DR29" s="607"/>
      <c r="DS29" s="607"/>
      <c r="DT29" s="607"/>
      <c r="DU29" s="607"/>
      <c r="DV29" s="608"/>
      <c r="DW29" s="611">
        <v>19.3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829475</v>
      </c>
      <c r="S30" s="589"/>
      <c r="T30" s="589"/>
      <c r="U30" s="589"/>
      <c r="V30" s="589"/>
      <c r="W30" s="589"/>
      <c r="X30" s="589"/>
      <c r="Y30" s="590"/>
      <c r="Z30" s="641">
        <v>6.2</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99.2</v>
      </c>
      <c r="BH30" s="655"/>
      <c r="BI30" s="655"/>
      <c r="BJ30" s="655"/>
      <c r="BK30" s="655"/>
      <c r="BL30" s="655"/>
      <c r="BM30" s="656">
        <v>96.6</v>
      </c>
      <c r="BN30" s="655"/>
      <c r="BO30" s="655"/>
      <c r="BP30" s="655"/>
      <c r="BQ30" s="657"/>
      <c r="BR30" s="654">
        <v>99.3</v>
      </c>
      <c r="BS30" s="655"/>
      <c r="BT30" s="655"/>
      <c r="BU30" s="655"/>
      <c r="BV30" s="655"/>
      <c r="BW30" s="655"/>
      <c r="BX30" s="656">
        <v>96.6</v>
      </c>
      <c r="BY30" s="655"/>
      <c r="BZ30" s="655"/>
      <c r="CA30" s="655"/>
      <c r="CB30" s="657"/>
      <c r="CD30" s="660"/>
      <c r="CE30" s="661"/>
      <c r="CF30" s="625" t="s">
        <v>292</v>
      </c>
      <c r="CG30" s="622"/>
      <c r="CH30" s="622"/>
      <c r="CI30" s="622"/>
      <c r="CJ30" s="622"/>
      <c r="CK30" s="622"/>
      <c r="CL30" s="622"/>
      <c r="CM30" s="622"/>
      <c r="CN30" s="622"/>
      <c r="CO30" s="622"/>
      <c r="CP30" s="622"/>
      <c r="CQ30" s="623"/>
      <c r="CR30" s="588">
        <v>1355491</v>
      </c>
      <c r="CS30" s="589"/>
      <c r="CT30" s="589"/>
      <c r="CU30" s="589"/>
      <c r="CV30" s="589"/>
      <c r="CW30" s="589"/>
      <c r="CX30" s="589"/>
      <c r="CY30" s="590"/>
      <c r="CZ30" s="591">
        <v>10.4</v>
      </c>
      <c r="DA30" s="609"/>
      <c r="DB30" s="609"/>
      <c r="DC30" s="610"/>
      <c r="DD30" s="594">
        <v>1293400</v>
      </c>
      <c r="DE30" s="589"/>
      <c r="DF30" s="589"/>
      <c r="DG30" s="589"/>
      <c r="DH30" s="589"/>
      <c r="DI30" s="589"/>
      <c r="DJ30" s="589"/>
      <c r="DK30" s="590"/>
      <c r="DL30" s="594">
        <v>1293400</v>
      </c>
      <c r="DM30" s="589"/>
      <c r="DN30" s="589"/>
      <c r="DO30" s="589"/>
      <c r="DP30" s="589"/>
      <c r="DQ30" s="589"/>
      <c r="DR30" s="589"/>
      <c r="DS30" s="589"/>
      <c r="DT30" s="589"/>
      <c r="DU30" s="589"/>
      <c r="DV30" s="590"/>
      <c r="DW30" s="611">
        <v>17.3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798504</v>
      </c>
      <c r="S31" s="589"/>
      <c r="T31" s="589"/>
      <c r="U31" s="589"/>
      <c r="V31" s="589"/>
      <c r="W31" s="589"/>
      <c r="X31" s="589"/>
      <c r="Y31" s="590"/>
      <c r="Z31" s="641">
        <v>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97.8</v>
      </c>
      <c r="BN31" s="653"/>
      <c r="BO31" s="653"/>
      <c r="BP31" s="653"/>
      <c r="BQ31" s="617"/>
      <c r="BR31" s="652">
        <v>99.5</v>
      </c>
      <c r="BS31" s="607"/>
      <c r="BT31" s="607"/>
      <c r="BU31" s="607"/>
      <c r="BV31" s="607"/>
      <c r="BW31" s="607"/>
      <c r="BX31" s="643">
        <v>97.8</v>
      </c>
      <c r="BY31" s="653"/>
      <c r="BZ31" s="653"/>
      <c r="CA31" s="653"/>
      <c r="CB31" s="617"/>
      <c r="CD31" s="660"/>
      <c r="CE31" s="661"/>
      <c r="CF31" s="625" t="s">
        <v>296</v>
      </c>
      <c r="CG31" s="622"/>
      <c r="CH31" s="622"/>
      <c r="CI31" s="622"/>
      <c r="CJ31" s="622"/>
      <c r="CK31" s="622"/>
      <c r="CL31" s="622"/>
      <c r="CM31" s="622"/>
      <c r="CN31" s="622"/>
      <c r="CO31" s="622"/>
      <c r="CP31" s="622"/>
      <c r="CQ31" s="623"/>
      <c r="CR31" s="588">
        <v>157069</v>
      </c>
      <c r="CS31" s="607"/>
      <c r="CT31" s="607"/>
      <c r="CU31" s="607"/>
      <c r="CV31" s="607"/>
      <c r="CW31" s="607"/>
      <c r="CX31" s="607"/>
      <c r="CY31" s="608"/>
      <c r="CZ31" s="591">
        <v>1.2</v>
      </c>
      <c r="DA31" s="609"/>
      <c r="DB31" s="609"/>
      <c r="DC31" s="610"/>
      <c r="DD31" s="594">
        <v>151248</v>
      </c>
      <c r="DE31" s="607"/>
      <c r="DF31" s="607"/>
      <c r="DG31" s="607"/>
      <c r="DH31" s="607"/>
      <c r="DI31" s="607"/>
      <c r="DJ31" s="607"/>
      <c r="DK31" s="608"/>
      <c r="DL31" s="594">
        <v>151248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535982</v>
      </c>
      <c r="S32" s="589"/>
      <c r="T32" s="589"/>
      <c r="U32" s="589"/>
      <c r="V32" s="589"/>
      <c r="W32" s="589"/>
      <c r="X32" s="589"/>
      <c r="Y32" s="590"/>
      <c r="Z32" s="641">
        <v>4</v>
      </c>
      <c r="AA32" s="641"/>
      <c r="AB32" s="641"/>
      <c r="AC32" s="641"/>
      <c r="AD32" s="642">
        <v>2206</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94.9</v>
      </c>
      <c r="BN32" s="573"/>
      <c r="BO32" s="573"/>
      <c r="BP32" s="573"/>
      <c r="BQ32" s="630"/>
      <c r="BR32" s="651">
        <v>98.9</v>
      </c>
      <c r="BS32" s="573"/>
      <c r="BT32" s="573"/>
      <c r="BU32" s="573"/>
      <c r="BV32" s="573"/>
      <c r="BW32" s="573"/>
      <c r="BX32" s="636">
        <v>94.9</v>
      </c>
      <c r="BY32" s="573"/>
      <c r="BZ32" s="573"/>
      <c r="CA32" s="573"/>
      <c r="CB32" s="630"/>
      <c r="CD32" s="662"/>
      <c r="CE32" s="663"/>
      <c r="CF32" s="625" t="s">
        <v>299</v>
      </c>
      <c r="CG32" s="622"/>
      <c r="CH32" s="622"/>
      <c r="CI32" s="622"/>
      <c r="CJ32" s="622"/>
      <c r="CK32" s="622"/>
      <c r="CL32" s="622"/>
      <c r="CM32" s="622"/>
      <c r="CN32" s="622"/>
      <c r="CO32" s="622"/>
      <c r="CP32" s="622"/>
      <c r="CQ32" s="623"/>
      <c r="CR32" s="588">
        <v>72</v>
      </c>
      <c r="CS32" s="589"/>
      <c r="CT32" s="589"/>
      <c r="CU32" s="589"/>
      <c r="CV32" s="589"/>
      <c r="CW32" s="589"/>
      <c r="CX32" s="589"/>
      <c r="CY32" s="590"/>
      <c r="CZ32" s="591">
        <v>0</v>
      </c>
      <c r="DA32" s="609"/>
      <c r="DB32" s="609"/>
      <c r="DC32" s="610"/>
      <c r="DD32" s="594">
        <v>72</v>
      </c>
      <c r="DE32" s="589"/>
      <c r="DF32" s="589"/>
      <c r="DG32" s="589"/>
      <c r="DH32" s="589"/>
      <c r="DI32" s="589"/>
      <c r="DJ32" s="589"/>
      <c r="DK32" s="590"/>
      <c r="DL32" s="594">
        <v>72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1263665</v>
      </c>
      <c r="S33" s="589"/>
      <c r="T33" s="589"/>
      <c r="U33" s="589"/>
      <c r="V33" s="589"/>
      <c r="W33" s="589"/>
      <c r="X33" s="589"/>
      <c r="Y33" s="590"/>
      <c r="Z33" s="641">
        <v>9.5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5057119</v>
      </c>
      <c r="CS33" s="607"/>
      <c r="CT33" s="607"/>
      <c r="CU33" s="607"/>
      <c r="CV33" s="607"/>
      <c r="CW33" s="607"/>
      <c r="CX33" s="607"/>
      <c r="CY33" s="608"/>
      <c r="CZ33" s="591">
        <v>38.9</v>
      </c>
      <c r="DA33" s="609"/>
      <c r="DB33" s="609"/>
      <c r="DC33" s="610"/>
      <c r="DD33" s="594">
        <v>4211234</v>
      </c>
      <c r="DE33" s="607"/>
      <c r="DF33" s="607"/>
      <c r="DG33" s="607"/>
      <c r="DH33" s="607"/>
      <c r="DI33" s="607"/>
      <c r="DJ33" s="607"/>
      <c r="DK33" s="608"/>
      <c r="DL33" s="594">
        <v>2799079</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1255194</v>
      </c>
      <c r="CS34" s="589"/>
      <c r="CT34" s="589"/>
      <c r="CU34" s="589"/>
      <c r="CV34" s="589"/>
      <c r="CW34" s="589"/>
      <c r="CX34" s="589"/>
      <c r="CY34" s="590"/>
      <c r="CZ34" s="591">
        <v>9.6</v>
      </c>
      <c r="DA34" s="609"/>
      <c r="DB34" s="609"/>
      <c r="DC34" s="610"/>
      <c r="DD34" s="594">
        <v>1032034</v>
      </c>
      <c r="DE34" s="589"/>
      <c r="DF34" s="589"/>
      <c r="DG34" s="589"/>
      <c r="DH34" s="589"/>
      <c r="DI34" s="589"/>
      <c r="DJ34" s="589"/>
      <c r="DK34" s="590"/>
      <c r="DL34" s="594">
        <v>906136</v>
      </c>
      <c r="DM34" s="589"/>
      <c r="DN34" s="589"/>
      <c r="DO34" s="589"/>
      <c r="DP34" s="589"/>
      <c r="DQ34" s="589"/>
      <c r="DR34" s="589"/>
      <c r="DS34" s="589"/>
      <c r="DT34" s="589"/>
      <c r="DU34" s="589"/>
      <c r="DV34" s="590"/>
      <c r="DW34" s="611">
        <v>12.1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496165</v>
      </c>
      <c r="S35" s="589"/>
      <c r="T35" s="589"/>
      <c r="U35" s="589"/>
      <c r="V35" s="589"/>
      <c r="W35" s="589"/>
      <c r="X35" s="589"/>
      <c r="Y35" s="590"/>
      <c r="Z35" s="641">
        <v>3.7</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1628785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137720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334421</v>
      </c>
      <c r="CS35" s="607"/>
      <c r="CT35" s="607"/>
      <c r="CU35" s="607"/>
      <c r="CV35" s="607"/>
      <c r="CW35" s="607"/>
      <c r="CX35" s="607"/>
      <c r="CY35" s="608"/>
      <c r="CZ35" s="591">
        <v>2.6</v>
      </c>
      <c r="DA35" s="609"/>
      <c r="DB35" s="609"/>
      <c r="DC35" s="610"/>
      <c r="DD35" s="594">
        <v>309985</v>
      </c>
      <c r="DE35" s="607"/>
      <c r="DF35" s="607"/>
      <c r="DG35" s="607"/>
      <c r="DH35" s="607"/>
      <c r="DI35" s="607"/>
      <c r="DJ35" s="607"/>
      <c r="DK35" s="608"/>
      <c r="DL35" s="594">
        <v>183103</v>
      </c>
      <c r="DM35" s="607"/>
      <c r="DN35" s="607"/>
      <c r="DO35" s="607"/>
      <c r="DP35" s="607"/>
      <c r="DQ35" s="607"/>
      <c r="DR35" s="607"/>
      <c r="DS35" s="607"/>
      <c r="DT35" s="607"/>
      <c r="DU35" s="607"/>
      <c r="DV35" s="608"/>
      <c r="DW35" s="611">
        <v>2.4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13369390</v>
      </c>
      <c r="S36" s="629"/>
      <c r="T36" s="629"/>
      <c r="U36" s="629"/>
      <c r="V36" s="629"/>
      <c r="W36" s="629"/>
      <c r="X36" s="629"/>
      <c r="Y36" s="632"/>
      <c r="Z36" s="633">
        <v>100</v>
      </c>
      <c r="AA36" s="633"/>
      <c r="AB36" s="633"/>
      <c r="AC36" s="633"/>
      <c r="AD36" s="634">
        <v>6983167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672014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108432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685309</v>
      </c>
      <c r="CS36" s="589"/>
      <c r="CT36" s="589"/>
      <c r="CU36" s="589"/>
      <c r="CV36" s="589"/>
      <c r="CW36" s="589"/>
      <c r="CX36" s="589"/>
      <c r="CY36" s="590"/>
      <c r="CZ36" s="591">
        <v>5.3</v>
      </c>
      <c r="DA36" s="609"/>
      <c r="DB36" s="609"/>
      <c r="DC36" s="610"/>
      <c r="DD36" s="594">
        <v>572742</v>
      </c>
      <c r="DE36" s="589"/>
      <c r="DF36" s="589"/>
      <c r="DG36" s="589"/>
      <c r="DH36" s="589"/>
      <c r="DI36" s="589"/>
      <c r="DJ36" s="589"/>
      <c r="DK36" s="590"/>
      <c r="DL36" s="594">
        <v>396107</v>
      </c>
      <c r="DM36" s="589"/>
      <c r="DN36" s="589"/>
      <c r="DO36" s="589"/>
      <c r="DP36" s="589"/>
      <c r="DQ36" s="589"/>
      <c r="DR36" s="589"/>
      <c r="DS36" s="589"/>
      <c r="DT36" s="589"/>
      <c r="DU36" s="589"/>
      <c r="DV36" s="590"/>
      <c r="DW36" s="611">
        <v>5.3</v>
      </c>
      <c r="DX36" s="612"/>
      <c r="DY36" s="612"/>
      <c r="DZ36" s="612"/>
      <c r="EA36" s="612"/>
      <c r="EB36" s="612"/>
      <c r="EC36" s="613"/>
    </row>
    <row r="37" spans="2:133" ht="11.25" customHeight="1">
      <c r="AQ37" s="614" t="s">
        <v>314</v>
      </c>
      <c r="AR37" s="615"/>
      <c r="AS37" s="615"/>
      <c r="AT37" s="615"/>
      <c r="AU37" s="615"/>
      <c r="AV37" s="615"/>
      <c r="AW37" s="615"/>
      <c r="AX37" s="615"/>
      <c r="AY37" s="616"/>
      <c r="AZ37" s="588">
        <v>12791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3506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270524</v>
      </c>
      <c r="CS37" s="607"/>
      <c r="CT37" s="607"/>
      <c r="CU37" s="607"/>
      <c r="CV37" s="607"/>
      <c r="CW37" s="607"/>
      <c r="CX37" s="607"/>
      <c r="CY37" s="608"/>
      <c r="CZ37" s="591">
        <v>2.1</v>
      </c>
      <c r="DA37" s="609"/>
      <c r="DB37" s="609"/>
      <c r="DC37" s="610"/>
      <c r="DD37" s="594">
        <v>270524</v>
      </c>
      <c r="DE37" s="607"/>
      <c r="DF37" s="607"/>
      <c r="DG37" s="607"/>
      <c r="DH37" s="607"/>
      <c r="DI37" s="607"/>
      <c r="DJ37" s="607"/>
      <c r="DK37" s="608"/>
      <c r="DL37" s="594">
        <v>222689</v>
      </c>
      <c r="DM37" s="607"/>
      <c r="DN37" s="607"/>
      <c r="DO37" s="607"/>
      <c r="DP37" s="607"/>
      <c r="DQ37" s="607"/>
      <c r="DR37" s="607"/>
      <c r="DS37" s="607"/>
      <c r="DT37" s="607"/>
      <c r="DU37" s="607"/>
      <c r="DV37" s="608"/>
      <c r="DW37" s="611">
        <v>3</v>
      </c>
      <c r="DX37" s="612"/>
      <c r="DY37" s="612"/>
      <c r="DZ37" s="612"/>
      <c r="EA37" s="612"/>
      <c r="EB37" s="612"/>
      <c r="EC37" s="613"/>
    </row>
    <row r="38" spans="2:133" ht="11.25" customHeight="1">
      <c r="AQ38" s="614" t="s">
        <v>317</v>
      </c>
      <c r="AR38" s="615"/>
      <c r="AS38" s="615"/>
      <c r="AT38" s="615"/>
      <c r="AU38" s="615"/>
      <c r="AV38" s="615"/>
      <c r="AW38" s="615"/>
      <c r="AX38" s="615"/>
      <c r="AY38" s="616"/>
      <c r="AZ38" s="588">
        <v>6706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5777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1615994</v>
      </c>
      <c r="CS38" s="589"/>
      <c r="CT38" s="589"/>
      <c r="CU38" s="589"/>
      <c r="CV38" s="589"/>
      <c r="CW38" s="589"/>
      <c r="CX38" s="589"/>
      <c r="CY38" s="590"/>
      <c r="CZ38" s="591">
        <v>12.4</v>
      </c>
      <c r="DA38" s="609"/>
      <c r="DB38" s="609"/>
      <c r="DC38" s="610"/>
      <c r="DD38" s="594">
        <v>1499908</v>
      </c>
      <c r="DE38" s="589"/>
      <c r="DF38" s="589"/>
      <c r="DG38" s="589"/>
      <c r="DH38" s="589"/>
      <c r="DI38" s="589"/>
      <c r="DJ38" s="589"/>
      <c r="DK38" s="590"/>
      <c r="DL38" s="594">
        <v>1313733</v>
      </c>
      <c r="DM38" s="589"/>
      <c r="DN38" s="589"/>
      <c r="DO38" s="589"/>
      <c r="DP38" s="589"/>
      <c r="DQ38" s="589"/>
      <c r="DR38" s="589"/>
      <c r="DS38" s="589"/>
      <c r="DT38" s="589"/>
      <c r="DU38" s="589"/>
      <c r="DV38" s="590"/>
      <c r="DW38" s="611">
        <v>17.600000000000001</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864901</v>
      </c>
      <c r="CS39" s="607"/>
      <c r="CT39" s="607"/>
      <c r="CU39" s="607"/>
      <c r="CV39" s="607"/>
      <c r="CW39" s="607"/>
      <c r="CX39" s="607"/>
      <c r="CY39" s="608"/>
      <c r="CZ39" s="591">
        <v>6.6</v>
      </c>
      <c r="DA39" s="609"/>
      <c r="DB39" s="609"/>
      <c r="DC39" s="610"/>
      <c r="DD39" s="594">
        <v>796565</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158173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301300</v>
      </c>
      <c r="CS40" s="589"/>
      <c r="CT40" s="589"/>
      <c r="CU40" s="589"/>
      <c r="CV40" s="589"/>
      <c r="CW40" s="589"/>
      <c r="CX40" s="589"/>
      <c r="CY40" s="590"/>
      <c r="CZ40" s="591">
        <v>2.2999999999999998</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779101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2868156</v>
      </c>
      <c r="CS42" s="589"/>
      <c r="CT42" s="589"/>
      <c r="CU42" s="589"/>
      <c r="CV42" s="589"/>
      <c r="CW42" s="589"/>
      <c r="CX42" s="589"/>
      <c r="CY42" s="590"/>
      <c r="CZ42" s="591">
        <v>22</v>
      </c>
      <c r="DA42" s="592"/>
      <c r="DB42" s="592"/>
      <c r="DC42" s="593"/>
      <c r="DD42" s="594">
        <v>713297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336</v>
      </c>
      <c r="CS43" s="607"/>
      <c r="CT43" s="607"/>
      <c r="CU43" s="607"/>
      <c r="CV43" s="607"/>
      <c r="CW43" s="607"/>
      <c r="CX43" s="607"/>
      <c r="CY43" s="608"/>
      <c r="CZ43" s="591" t="s">
        <v>336</v>
      </c>
      <c r="DA43" s="609"/>
      <c r="DB43" s="609"/>
      <c r="DC43" s="610"/>
      <c r="DD43" s="594" t="s">
        <v>336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287</v>
      </c>
      <c r="CE44" s="602"/>
      <c r="CF44" s="585" t="s">
        <v>338</v>
      </c>
      <c r="CG44" s="586"/>
      <c r="CH44" s="586"/>
      <c r="CI44" s="586"/>
      <c r="CJ44" s="586"/>
      <c r="CK44" s="586"/>
      <c r="CL44" s="586"/>
      <c r="CM44" s="586"/>
      <c r="CN44" s="586"/>
      <c r="CO44" s="586"/>
      <c r="CP44" s="586"/>
      <c r="CQ44" s="587"/>
      <c r="CR44" s="588">
        <v>2864667</v>
      </c>
      <c r="CS44" s="589"/>
      <c r="CT44" s="589"/>
      <c r="CU44" s="589"/>
      <c r="CV44" s="589"/>
      <c r="CW44" s="589"/>
      <c r="CX44" s="589"/>
      <c r="CY44" s="590"/>
      <c r="CZ44" s="591">
        <v>22</v>
      </c>
      <c r="DA44" s="592"/>
      <c r="DB44" s="592"/>
      <c r="DC44" s="593"/>
      <c r="DD44" s="594">
        <v>710532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1286723</v>
      </c>
      <c r="CS45" s="607"/>
      <c r="CT45" s="607"/>
      <c r="CU45" s="607"/>
      <c r="CV45" s="607"/>
      <c r="CW45" s="607"/>
      <c r="CX45" s="607"/>
      <c r="CY45" s="608"/>
      <c r="CZ45" s="591">
        <v>9.9</v>
      </c>
      <c r="DA45" s="609"/>
      <c r="DB45" s="609"/>
      <c r="DC45" s="610"/>
      <c r="DD45" s="594">
        <v>63789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1557871</v>
      </c>
      <c r="CS46" s="589"/>
      <c r="CT46" s="589"/>
      <c r="CU46" s="589"/>
      <c r="CV46" s="589"/>
      <c r="CW46" s="589"/>
      <c r="CX46" s="589"/>
      <c r="CY46" s="590"/>
      <c r="CZ46" s="591">
        <v>12</v>
      </c>
      <c r="DA46" s="592"/>
      <c r="DB46" s="592"/>
      <c r="DC46" s="593"/>
      <c r="DD46" s="594">
        <v>630979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3489</v>
      </c>
      <c r="CS47" s="607"/>
      <c r="CT47" s="607"/>
      <c r="CU47" s="607"/>
      <c r="CV47" s="607"/>
      <c r="CW47" s="607"/>
      <c r="CX47" s="607"/>
      <c r="CY47" s="608"/>
      <c r="CZ47" s="591">
        <v>0</v>
      </c>
      <c r="DA47" s="609"/>
      <c r="DB47" s="609"/>
      <c r="DC47" s="610"/>
      <c r="DD47" s="594">
        <v>2765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336</v>
      </c>
      <c r="CS48" s="589"/>
      <c r="CT48" s="589"/>
      <c r="CU48" s="589"/>
      <c r="CV48" s="589"/>
      <c r="CW48" s="589"/>
      <c r="CX48" s="589"/>
      <c r="CY48" s="590"/>
      <c r="CZ48" s="591" t="s">
        <v>336</v>
      </c>
      <c r="DA48" s="592"/>
      <c r="DB48" s="592"/>
      <c r="DC48" s="593"/>
      <c r="DD48" s="594" t="s">
        <v>336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13014589</v>
      </c>
      <c r="CS49" s="573"/>
      <c r="CT49" s="573"/>
      <c r="CU49" s="573"/>
      <c r="CV49" s="573"/>
      <c r="CW49" s="573"/>
      <c r="CX49" s="573"/>
      <c r="CY49" s="574"/>
      <c r="CZ49" s="575">
        <v>100</v>
      </c>
      <c r="DA49" s="576"/>
      <c r="DB49" s="576"/>
      <c r="DC49" s="577"/>
      <c r="DD49" s="578">
        <v>8719228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366</v>
      </c>
      <c r="C7" s="1050"/>
      <c r="D7" s="1050"/>
      <c r="E7" s="1050"/>
      <c r="F7" s="1050"/>
      <c r="G7" s="1050"/>
      <c r="H7" s="1050"/>
      <c r="I7" s="1050"/>
      <c r="J7" s="1050"/>
      <c r="K7" s="1050"/>
      <c r="L7" s="1050"/>
      <c r="M7" s="1050"/>
      <c r="N7" s="1050"/>
      <c r="O7" s="1050"/>
      <c r="P7" s="1051"/>
      <c r="Q7" s="1103">
        <v>13503</v>
      </c>
      <c r="R7" s="1104"/>
      <c r="S7" s="1104"/>
      <c r="T7" s="1104"/>
      <c r="U7" s="1104"/>
      <c r="V7" s="1104">
        <v>13079</v>
      </c>
      <c r="W7" s="1104"/>
      <c r="X7" s="1104"/>
      <c r="Y7" s="1104"/>
      <c r="Z7" s="1104"/>
      <c r="AA7" s="1104">
        <v>425</v>
      </c>
      <c r="AB7" s="1104"/>
      <c r="AC7" s="1104"/>
      <c r="AD7" s="1104"/>
      <c r="AE7" s="1105"/>
      <c r="AF7" s="1106">
        <v>322</v>
      </c>
      <c r="AG7" s="1107"/>
      <c r="AH7" s="1107"/>
      <c r="AI7" s="1107"/>
      <c r="AJ7" s="1108"/>
      <c r="AK7" s="1090">
        <v>828</v>
      </c>
      <c r="AL7" s="1091"/>
      <c r="AM7" s="1091"/>
      <c r="AN7" s="1091"/>
      <c r="AO7" s="1091"/>
      <c r="AP7" s="1091">
        <v>13608</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549</v>
      </c>
      <c r="BT7" s="1095"/>
      <c r="BU7" s="1095"/>
      <c r="BV7" s="1095"/>
      <c r="BW7" s="1095"/>
      <c r="BX7" s="1095"/>
      <c r="BY7" s="1095"/>
      <c r="BZ7" s="1095"/>
      <c r="CA7" s="1095"/>
      <c r="CB7" s="1095"/>
      <c r="CC7" s="1095"/>
      <c r="CD7" s="1095"/>
      <c r="CE7" s="1095"/>
      <c r="CF7" s="1095"/>
      <c r="CG7" s="1096"/>
      <c r="CH7" s="1087">
        <v>2</v>
      </c>
      <c r="CI7" s="1088"/>
      <c r="CJ7" s="1088"/>
      <c r="CK7" s="1088"/>
      <c r="CL7" s="1089"/>
      <c r="CM7" s="1087">
        <v>55</v>
      </c>
      <c r="CN7" s="1088"/>
      <c r="CO7" s="1088"/>
      <c r="CP7" s="1088"/>
      <c r="CQ7" s="1089"/>
      <c r="CR7" s="1087">
        <v>36</v>
      </c>
      <c r="CS7" s="1088"/>
      <c r="CT7" s="1088"/>
      <c r="CU7" s="1088"/>
      <c r="CV7" s="1089"/>
      <c r="CW7" s="1087" t="s">
        <v>545</v>
      </c>
      <c r="CX7" s="1088"/>
      <c r="CY7" s="1088"/>
      <c r="CZ7" s="1088"/>
      <c r="DA7" s="1089"/>
      <c r="DB7" s="1087" t="s">
        <v>545</v>
      </c>
      <c r="DC7" s="1088"/>
      <c r="DD7" s="1088"/>
      <c r="DE7" s="1088"/>
      <c r="DF7" s="1089"/>
      <c r="DG7" s="1087" t="s">
        <v>545</v>
      </c>
      <c r="DH7" s="1088"/>
      <c r="DI7" s="1088"/>
      <c r="DJ7" s="1088"/>
      <c r="DK7" s="1089"/>
      <c r="DL7" s="1087" t="s">
        <v>545</v>
      </c>
      <c r="DM7" s="1088"/>
      <c r="DN7" s="1088"/>
      <c r="DO7" s="1088"/>
      <c r="DP7" s="1089"/>
      <c r="DQ7" s="1087" t="s">
        <v>545</v>
      </c>
      <c r="DR7" s="1088"/>
      <c r="DS7" s="1088"/>
      <c r="DT7" s="1088"/>
      <c r="DU7" s="1089"/>
      <c r="DV7" s="1114"/>
      <c r="DW7" s="1115"/>
      <c r="DX7" s="1115"/>
      <c r="DY7" s="1115"/>
      <c r="DZ7" s="1116"/>
      <c r="EA7" s="205"/>
    </row>
    <row r="8" spans="1:131" s="206" customFormat="1" ht="26.25" customHeight="1">
      <c r="A8" s="212">
        <v>2</v>
      </c>
      <c r="B8" s="1030" t="s">
        <v>367</v>
      </c>
      <c r="C8" s="1031"/>
      <c r="D8" s="1031"/>
      <c r="E8" s="1031"/>
      <c r="F8" s="1031"/>
      <c r="G8" s="1031"/>
      <c r="H8" s="1031"/>
      <c r="I8" s="1031"/>
      <c r="J8" s="1031"/>
      <c r="K8" s="1031"/>
      <c r="L8" s="1031"/>
      <c r="M8" s="1031"/>
      <c r="N8" s="1031"/>
      <c r="O8" s="1031"/>
      <c r="P8" s="1032"/>
      <c r="Q8" s="1042">
        <v>6</v>
      </c>
      <c r="R8" s="1043"/>
      <c r="S8" s="1043"/>
      <c r="T8" s="1043"/>
      <c r="U8" s="1043"/>
      <c r="V8" s="1043">
        <v>5</v>
      </c>
      <c r="W8" s="1043"/>
      <c r="X8" s="1043"/>
      <c r="Y8" s="1043"/>
      <c r="Z8" s="1043"/>
      <c r="AA8" s="1043">
        <v>0</v>
      </c>
      <c r="AB8" s="1043"/>
      <c r="AC8" s="1043"/>
      <c r="AD8" s="1043"/>
      <c r="AE8" s="1044"/>
      <c r="AF8" s="1036">
        <v>0</v>
      </c>
      <c r="AG8" s="1037"/>
      <c r="AH8" s="1037"/>
      <c r="AI8" s="1037"/>
      <c r="AJ8" s="1038"/>
      <c r="AK8" s="1085">
        <v>2</v>
      </c>
      <c r="AL8" s="1086"/>
      <c r="AM8" s="1086"/>
      <c r="AN8" s="1086"/>
      <c r="AO8" s="1086"/>
      <c r="AP8" s="1086" t="s">
        <v>545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546</v>
      </c>
      <c r="BT8" s="1014"/>
      <c r="BU8" s="1014"/>
      <c r="BV8" s="1014"/>
      <c r="BW8" s="1014"/>
      <c r="BX8" s="1014"/>
      <c r="BY8" s="1014"/>
      <c r="BZ8" s="1014"/>
      <c r="CA8" s="1014"/>
      <c r="CB8" s="1014"/>
      <c r="CC8" s="1014"/>
      <c r="CD8" s="1014"/>
      <c r="CE8" s="1014"/>
      <c r="CF8" s="1014"/>
      <c r="CG8" s="1015"/>
      <c r="CH8" s="988">
        <v>0</v>
      </c>
      <c r="CI8" s="989"/>
      <c r="CJ8" s="989"/>
      <c r="CK8" s="989"/>
      <c r="CL8" s="990"/>
      <c r="CM8" s="988">
        <v>6</v>
      </c>
      <c r="CN8" s="989"/>
      <c r="CO8" s="989"/>
      <c r="CP8" s="989"/>
      <c r="CQ8" s="990"/>
      <c r="CR8" s="988">
        <v>5</v>
      </c>
      <c r="CS8" s="989"/>
      <c r="CT8" s="989"/>
      <c r="CU8" s="989"/>
      <c r="CV8" s="990"/>
      <c r="CW8" s="988" t="s">
        <v>550</v>
      </c>
      <c r="CX8" s="989"/>
      <c r="CY8" s="989"/>
      <c r="CZ8" s="989"/>
      <c r="DA8" s="990"/>
      <c r="DB8" s="988" t="s">
        <v>545</v>
      </c>
      <c r="DC8" s="989"/>
      <c r="DD8" s="989"/>
      <c r="DE8" s="989"/>
      <c r="DF8" s="990"/>
      <c r="DG8" s="988" t="s">
        <v>551</v>
      </c>
      <c r="DH8" s="989"/>
      <c r="DI8" s="989"/>
      <c r="DJ8" s="989"/>
      <c r="DK8" s="990"/>
      <c r="DL8" s="988" t="s">
        <v>551</v>
      </c>
      <c r="DM8" s="989"/>
      <c r="DN8" s="989"/>
      <c r="DO8" s="989"/>
      <c r="DP8" s="990"/>
      <c r="DQ8" s="988" t="s">
        <v>551</v>
      </c>
      <c r="DR8" s="989"/>
      <c r="DS8" s="989"/>
      <c r="DT8" s="989"/>
      <c r="DU8" s="990"/>
      <c r="DV8" s="991"/>
      <c r="DW8" s="992"/>
      <c r="DX8" s="992"/>
      <c r="DY8" s="992"/>
      <c r="DZ8" s="993"/>
      <c r="EA8" s="205"/>
    </row>
    <row r="9" spans="1:131" s="206" customFormat="1" ht="26.25" customHeight="1">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7">
        <v>13488</v>
      </c>
      <c r="R23" s="1068"/>
      <c r="S23" s="1068"/>
      <c r="T23" s="1068"/>
      <c r="U23" s="1068"/>
      <c r="V23" s="1068">
        <v>13063</v>
      </c>
      <c r="W23" s="1068"/>
      <c r="X23" s="1068"/>
      <c r="Y23" s="1068"/>
      <c r="Z23" s="1068"/>
      <c r="AA23" s="1068">
        <v>425</v>
      </c>
      <c r="AB23" s="1068"/>
      <c r="AC23" s="1068"/>
      <c r="AD23" s="1068"/>
      <c r="AE23" s="1069"/>
      <c r="AF23" s="1070">
        <v>323</v>
      </c>
      <c r="AG23" s="1068"/>
      <c r="AH23" s="1068"/>
      <c r="AI23" s="1068"/>
      <c r="AJ23" s="1071"/>
      <c r="AK23" s="1072"/>
      <c r="AL23" s="1073"/>
      <c r="AM23" s="1073"/>
      <c r="AN23" s="1073"/>
      <c r="AO23" s="1073"/>
      <c r="AP23" s="1068">
        <v>13608</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381</v>
      </c>
      <c r="C28" s="1050"/>
      <c r="D28" s="1050"/>
      <c r="E28" s="1050"/>
      <c r="F28" s="1050"/>
      <c r="G28" s="1050"/>
      <c r="H28" s="1050"/>
      <c r="I28" s="1050"/>
      <c r="J28" s="1050"/>
      <c r="K28" s="1050"/>
      <c r="L28" s="1050"/>
      <c r="M28" s="1050"/>
      <c r="N28" s="1050"/>
      <c r="O28" s="1050"/>
      <c r="P28" s="1051"/>
      <c r="Q28" s="1052">
        <v>2797</v>
      </c>
      <c r="R28" s="1053"/>
      <c r="S28" s="1053"/>
      <c r="T28" s="1053"/>
      <c r="U28" s="1053"/>
      <c r="V28" s="1053">
        <v>2659</v>
      </c>
      <c r="W28" s="1053"/>
      <c r="X28" s="1053"/>
      <c r="Y28" s="1053"/>
      <c r="Z28" s="1053"/>
      <c r="AA28" s="1053">
        <v>138</v>
      </c>
      <c r="AB28" s="1053"/>
      <c r="AC28" s="1053"/>
      <c r="AD28" s="1053"/>
      <c r="AE28" s="1054"/>
      <c r="AF28" s="1055">
        <v>138</v>
      </c>
      <c r="AG28" s="1053"/>
      <c r="AH28" s="1053"/>
      <c r="AI28" s="1053"/>
      <c r="AJ28" s="1056"/>
      <c r="AK28" s="1057">
        <v>126</v>
      </c>
      <c r="AL28" s="1045"/>
      <c r="AM28" s="1045"/>
      <c r="AN28" s="1045"/>
      <c r="AO28" s="1045"/>
      <c r="AP28" s="1045" t="s">
        <v>545</v>
      </c>
      <c r="AQ28" s="1045"/>
      <c r="AR28" s="1045"/>
      <c r="AS28" s="1045"/>
      <c r="AT28" s="1045"/>
      <c r="AU28" s="1045" t="s">
        <v>545</v>
      </c>
      <c r="AV28" s="1045"/>
      <c r="AW28" s="1045"/>
      <c r="AX28" s="1045"/>
      <c r="AY28" s="1045"/>
      <c r="AZ28" s="1046" t="s">
        <v>545</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0" t="s">
        <v>382</v>
      </c>
      <c r="C29" s="1031"/>
      <c r="D29" s="1031"/>
      <c r="E29" s="1031"/>
      <c r="F29" s="1031"/>
      <c r="G29" s="1031"/>
      <c r="H29" s="1031"/>
      <c r="I29" s="1031"/>
      <c r="J29" s="1031"/>
      <c r="K29" s="1031"/>
      <c r="L29" s="1031"/>
      <c r="M29" s="1031"/>
      <c r="N29" s="1031"/>
      <c r="O29" s="1031"/>
      <c r="P29" s="1032"/>
      <c r="Q29" s="1042">
        <v>596</v>
      </c>
      <c r="R29" s="1043"/>
      <c r="S29" s="1043"/>
      <c r="T29" s="1043"/>
      <c r="U29" s="1043"/>
      <c r="V29" s="1043">
        <v>602</v>
      </c>
      <c r="W29" s="1043"/>
      <c r="X29" s="1043"/>
      <c r="Y29" s="1043"/>
      <c r="Z29" s="1043"/>
      <c r="AA29" s="1043">
        <v>-6</v>
      </c>
      <c r="AB29" s="1043"/>
      <c r="AC29" s="1043"/>
      <c r="AD29" s="1043"/>
      <c r="AE29" s="1044"/>
      <c r="AF29" s="1036">
        <v>-6</v>
      </c>
      <c r="AG29" s="1037"/>
      <c r="AH29" s="1037"/>
      <c r="AI29" s="1037"/>
      <c r="AJ29" s="1038"/>
      <c r="AK29" s="976">
        <v>357</v>
      </c>
      <c r="AL29" s="967"/>
      <c r="AM29" s="967"/>
      <c r="AN29" s="967"/>
      <c r="AO29" s="967"/>
      <c r="AP29" s="967" t="s">
        <v>545</v>
      </c>
      <c r="AQ29" s="967"/>
      <c r="AR29" s="967"/>
      <c r="AS29" s="967"/>
      <c r="AT29" s="967"/>
      <c r="AU29" s="967" t="s">
        <v>545</v>
      </c>
      <c r="AV29" s="967"/>
      <c r="AW29" s="967"/>
      <c r="AX29" s="967"/>
      <c r="AY29" s="967"/>
      <c r="AZ29" s="1041" t="s">
        <v>545</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0" t="s">
        <v>383</v>
      </c>
      <c r="C30" s="1031"/>
      <c r="D30" s="1031"/>
      <c r="E30" s="1031"/>
      <c r="F30" s="1031"/>
      <c r="G30" s="1031"/>
      <c r="H30" s="1031"/>
      <c r="I30" s="1031"/>
      <c r="J30" s="1031"/>
      <c r="K30" s="1031"/>
      <c r="L30" s="1031"/>
      <c r="M30" s="1031"/>
      <c r="N30" s="1031"/>
      <c r="O30" s="1031"/>
      <c r="P30" s="1032"/>
      <c r="Q30" s="1042">
        <v>492</v>
      </c>
      <c r="R30" s="1043"/>
      <c r="S30" s="1043"/>
      <c r="T30" s="1043"/>
      <c r="U30" s="1043"/>
      <c r="V30" s="1043">
        <v>485</v>
      </c>
      <c r="W30" s="1043"/>
      <c r="X30" s="1043"/>
      <c r="Y30" s="1043"/>
      <c r="Z30" s="1043"/>
      <c r="AA30" s="1043">
        <v>6</v>
      </c>
      <c r="AB30" s="1043"/>
      <c r="AC30" s="1043"/>
      <c r="AD30" s="1043"/>
      <c r="AE30" s="1044"/>
      <c r="AF30" s="1036">
        <v>581</v>
      </c>
      <c r="AG30" s="1037"/>
      <c r="AH30" s="1037"/>
      <c r="AI30" s="1037"/>
      <c r="AJ30" s="1038"/>
      <c r="AK30" s="976">
        <v>13</v>
      </c>
      <c r="AL30" s="967"/>
      <c r="AM30" s="967"/>
      <c r="AN30" s="967"/>
      <c r="AO30" s="967"/>
      <c r="AP30" s="967">
        <v>2077</v>
      </c>
      <c r="AQ30" s="967"/>
      <c r="AR30" s="967"/>
      <c r="AS30" s="967"/>
      <c r="AT30" s="967"/>
      <c r="AU30" s="967">
        <v>177</v>
      </c>
      <c r="AV30" s="967"/>
      <c r="AW30" s="967"/>
      <c r="AX30" s="967"/>
      <c r="AY30" s="967"/>
      <c r="AZ30" s="1041" t="s">
        <v>545</v>
      </c>
      <c r="BA30" s="1041"/>
      <c r="BB30" s="1041"/>
      <c r="BC30" s="1041"/>
      <c r="BD30" s="1041"/>
      <c r="BE30" s="1025" t="s">
        <v>384</v>
      </c>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0" t="s">
        <v>385</v>
      </c>
      <c r="C31" s="1031"/>
      <c r="D31" s="1031"/>
      <c r="E31" s="1031"/>
      <c r="F31" s="1031"/>
      <c r="G31" s="1031"/>
      <c r="H31" s="1031"/>
      <c r="I31" s="1031"/>
      <c r="J31" s="1031"/>
      <c r="K31" s="1031"/>
      <c r="L31" s="1031"/>
      <c r="M31" s="1031"/>
      <c r="N31" s="1031"/>
      <c r="O31" s="1031"/>
      <c r="P31" s="1032"/>
      <c r="Q31" s="1042">
        <v>178</v>
      </c>
      <c r="R31" s="1043"/>
      <c r="S31" s="1043"/>
      <c r="T31" s="1043"/>
      <c r="U31" s="1043"/>
      <c r="V31" s="1043">
        <v>173</v>
      </c>
      <c r="W31" s="1043"/>
      <c r="X31" s="1043"/>
      <c r="Y31" s="1043"/>
      <c r="Z31" s="1043"/>
      <c r="AA31" s="1043">
        <v>5</v>
      </c>
      <c r="AB31" s="1043"/>
      <c r="AC31" s="1043"/>
      <c r="AD31" s="1043"/>
      <c r="AE31" s="1044"/>
      <c r="AF31" s="1036">
        <v>5</v>
      </c>
      <c r="AG31" s="1037"/>
      <c r="AH31" s="1037"/>
      <c r="AI31" s="1037"/>
      <c r="AJ31" s="1038"/>
      <c r="AK31" s="976">
        <v>146</v>
      </c>
      <c r="AL31" s="967"/>
      <c r="AM31" s="967"/>
      <c r="AN31" s="967"/>
      <c r="AO31" s="967"/>
      <c r="AP31" s="967">
        <v>2114</v>
      </c>
      <c r="AQ31" s="967"/>
      <c r="AR31" s="967"/>
      <c r="AS31" s="967"/>
      <c r="AT31" s="967"/>
      <c r="AU31" s="967">
        <v>1687</v>
      </c>
      <c r="AV31" s="967"/>
      <c r="AW31" s="967"/>
      <c r="AX31" s="967"/>
      <c r="AY31" s="967"/>
      <c r="AZ31" s="1041" t="s">
        <v>548</v>
      </c>
      <c r="BA31" s="1041"/>
      <c r="BB31" s="1041"/>
      <c r="BC31" s="1041"/>
      <c r="BD31" s="1041"/>
      <c r="BE31" s="1025" t="s">
        <v>386</v>
      </c>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0" t="s">
        <v>387</v>
      </c>
      <c r="C32" s="1031"/>
      <c r="D32" s="1031"/>
      <c r="E32" s="1031"/>
      <c r="F32" s="1031"/>
      <c r="G32" s="1031"/>
      <c r="H32" s="1031"/>
      <c r="I32" s="1031"/>
      <c r="J32" s="1031"/>
      <c r="K32" s="1031"/>
      <c r="L32" s="1031"/>
      <c r="M32" s="1031"/>
      <c r="N32" s="1031"/>
      <c r="O32" s="1031"/>
      <c r="P32" s="1032"/>
      <c r="Q32" s="1042">
        <v>674</v>
      </c>
      <c r="R32" s="1043"/>
      <c r="S32" s="1043"/>
      <c r="T32" s="1043"/>
      <c r="U32" s="1043"/>
      <c r="V32" s="1043">
        <v>467</v>
      </c>
      <c r="W32" s="1043"/>
      <c r="X32" s="1043"/>
      <c r="Y32" s="1043"/>
      <c r="Z32" s="1043"/>
      <c r="AA32" s="1043">
        <v>206</v>
      </c>
      <c r="AB32" s="1043"/>
      <c r="AC32" s="1043"/>
      <c r="AD32" s="1043"/>
      <c r="AE32" s="1044"/>
      <c r="AF32" s="1036">
        <v>53</v>
      </c>
      <c r="AG32" s="1037"/>
      <c r="AH32" s="1037"/>
      <c r="AI32" s="1037"/>
      <c r="AJ32" s="1038"/>
      <c r="AK32" s="976">
        <v>7</v>
      </c>
      <c r="AL32" s="967"/>
      <c r="AM32" s="967"/>
      <c r="AN32" s="967"/>
      <c r="AO32" s="967"/>
      <c r="AP32" s="967" t="s">
        <v>547</v>
      </c>
      <c r="AQ32" s="967"/>
      <c r="AR32" s="967"/>
      <c r="AS32" s="967"/>
      <c r="AT32" s="967"/>
      <c r="AU32" s="967" t="s">
        <v>545</v>
      </c>
      <c r="AV32" s="967"/>
      <c r="AW32" s="967"/>
      <c r="AX32" s="967"/>
      <c r="AY32" s="967"/>
      <c r="AZ32" s="1041" t="s">
        <v>545</v>
      </c>
      <c r="BA32" s="1041"/>
      <c r="BB32" s="1041"/>
      <c r="BC32" s="1041"/>
      <c r="BD32" s="1041"/>
      <c r="BE32" s="1025" t="s">
        <v>386</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6"/>
      <c r="AL33" s="967"/>
      <c r="AM33" s="967"/>
      <c r="AN33" s="967"/>
      <c r="AO33" s="967"/>
      <c r="AP33" s="967"/>
      <c r="AQ33" s="967"/>
      <c r="AR33" s="967"/>
      <c r="AS33" s="967"/>
      <c r="AT33" s="967"/>
      <c r="AU33" s="967"/>
      <c r="AV33" s="967"/>
      <c r="AW33" s="967"/>
      <c r="AX33" s="967"/>
      <c r="AY33" s="967"/>
      <c r="AZ33" s="1041"/>
      <c r="BA33" s="1041"/>
      <c r="BB33" s="1041"/>
      <c r="BC33" s="1041"/>
      <c r="BD33" s="1041"/>
      <c r="BE33" s="1025"/>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6"/>
      <c r="AL34" s="967"/>
      <c r="AM34" s="967"/>
      <c r="AN34" s="967"/>
      <c r="AO34" s="967"/>
      <c r="AP34" s="967"/>
      <c r="AQ34" s="967"/>
      <c r="AR34" s="967"/>
      <c r="AS34" s="967"/>
      <c r="AT34" s="967"/>
      <c r="AU34" s="967"/>
      <c r="AV34" s="967"/>
      <c r="AW34" s="967"/>
      <c r="AX34" s="967"/>
      <c r="AY34" s="967"/>
      <c r="AZ34" s="1041"/>
      <c r="BA34" s="1041"/>
      <c r="BB34" s="1041"/>
      <c r="BC34" s="1041"/>
      <c r="BD34" s="1041"/>
      <c r="BE34" s="1025"/>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6"/>
      <c r="AL35" s="967"/>
      <c r="AM35" s="967"/>
      <c r="AN35" s="967"/>
      <c r="AO35" s="967"/>
      <c r="AP35" s="967"/>
      <c r="AQ35" s="967"/>
      <c r="AR35" s="967"/>
      <c r="AS35" s="967"/>
      <c r="AT35" s="967"/>
      <c r="AU35" s="967"/>
      <c r="AV35" s="967"/>
      <c r="AW35" s="967"/>
      <c r="AX35" s="967"/>
      <c r="AY35" s="967"/>
      <c r="AZ35" s="1041"/>
      <c r="BA35" s="1041"/>
      <c r="BB35" s="1041"/>
      <c r="BC35" s="1041"/>
      <c r="BD35" s="1041"/>
      <c r="BE35" s="1025"/>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6"/>
      <c r="AL36" s="967"/>
      <c r="AM36" s="967"/>
      <c r="AN36" s="967"/>
      <c r="AO36" s="967"/>
      <c r="AP36" s="967"/>
      <c r="AQ36" s="967"/>
      <c r="AR36" s="967"/>
      <c r="AS36" s="967"/>
      <c r="AT36" s="967"/>
      <c r="AU36" s="967"/>
      <c r="AV36" s="967"/>
      <c r="AW36" s="967"/>
      <c r="AX36" s="967"/>
      <c r="AY36" s="96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771</v>
      </c>
      <c r="AG63" s="955"/>
      <c r="AH63" s="955"/>
      <c r="AI63" s="955"/>
      <c r="AJ63" s="1023"/>
      <c r="AK63" s="1024"/>
      <c r="AL63" s="959"/>
      <c r="AM63" s="959"/>
      <c r="AN63" s="959"/>
      <c r="AO63" s="959"/>
      <c r="AP63" s="955"/>
      <c r="AQ63" s="955"/>
      <c r="AR63" s="955"/>
      <c r="AS63" s="955"/>
      <c r="AT63" s="955"/>
      <c r="AU63" s="955"/>
      <c r="AV63" s="955"/>
      <c r="AW63" s="955"/>
      <c r="AX63" s="955"/>
      <c r="AY63" s="955"/>
      <c r="AZ63" s="1018"/>
      <c r="BA63" s="1018"/>
      <c r="BB63" s="1018"/>
      <c r="BC63" s="1018"/>
      <c r="BD63" s="1018"/>
      <c r="BE63" s="956"/>
      <c r="BF63" s="956"/>
      <c r="BG63" s="956"/>
      <c r="BH63" s="956"/>
      <c r="BI63" s="957"/>
      <c r="BJ63" s="1019" t="s">
        <v>112</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532</v>
      </c>
      <c r="C68" s="985"/>
      <c r="D68" s="985"/>
      <c r="E68" s="985"/>
      <c r="F68" s="985"/>
      <c r="G68" s="985"/>
      <c r="H68" s="985"/>
      <c r="I68" s="985"/>
      <c r="J68" s="985"/>
      <c r="K68" s="985"/>
      <c r="L68" s="985"/>
      <c r="M68" s="985"/>
      <c r="N68" s="985"/>
      <c r="O68" s="985"/>
      <c r="P68" s="986"/>
      <c r="Q68" s="987">
        <v>6999</v>
      </c>
      <c r="R68" s="981"/>
      <c r="S68" s="981"/>
      <c r="T68" s="981"/>
      <c r="U68" s="981"/>
      <c r="V68" s="981">
        <v>6510</v>
      </c>
      <c r="W68" s="981"/>
      <c r="X68" s="981"/>
      <c r="Y68" s="981"/>
      <c r="Z68" s="981"/>
      <c r="AA68" s="981">
        <v>489</v>
      </c>
      <c r="AB68" s="981"/>
      <c r="AC68" s="981"/>
      <c r="AD68" s="981"/>
      <c r="AE68" s="981"/>
      <c r="AF68" s="981">
        <v>489</v>
      </c>
      <c r="AG68" s="981"/>
      <c r="AH68" s="981"/>
      <c r="AI68" s="981"/>
      <c r="AJ68" s="981"/>
      <c r="AK68" s="981">
        <v>350</v>
      </c>
      <c r="AL68" s="981"/>
      <c r="AM68" s="981"/>
      <c r="AN68" s="981"/>
      <c r="AO68" s="981"/>
      <c r="AP68" s="981">
        <v>6163</v>
      </c>
      <c r="AQ68" s="981"/>
      <c r="AR68" s="981"/>
      <c r="AS68" s="981"/>
      <c r="AT68" s="981"/>
      <c r="AU68" s="981">
        <v>415</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280</v>
      </c>
      <c r="R69" s="967"/>
      <c r="S69" s="967"/>
      <c r="T69" s="967"/>
      <c r="U69" s="967"/>
      <c r="V69" s="967">
        <v>247</v>
      </c>
      <c r="W69" s="967"/>
      <c r="X69" s="967"/>
      <c r="Y69" s="967"/>
      <c r="Z69" s="967"/>
      <c r="AA69" s="967">
        <v>33</v>
      </c>
      <c r="AB69" s="967"/>
      <c r="AC69" s="967"/>
      <c r="AD69" s="967"/>
      <c r="AE69" s="967"/>
      <c r="AF69" s="967">
        <v>33</v>
      </c>
      <c r="AG69" s="967"/>
      <c r="AH69" s="967"/>
      <c r="AI69" s="967"/>
      <c r="AJ69" s="967"/>
      <c r="AK69" s="967" t="s">
        <v>545</v>
      </c>
      <c r="AL69" s="967"/>
      <c r="AM69" s="967"/>
      <c r="AN69" s="967"/>
      <c r="AO69" s="967"/>
      <c r="AP69" s="967">
        <v>60</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846</v>
      </c>
      <c r="R70" s="967"/>
      <c r="S70" s="967"/>
      <c r="T70" s="967"/>
      <c r="U70" s="967"/>
      <c r="V70" s="967">
        <v>800</v>
      </c>
      <c r="W70" s="967"/>
      <c r="X70" s="967"/>
      <c r="Y70" s="967"/>
      <c r="Z70" s="967"/>
      <c r="AA70" s="967">
        <v>46</v>
      </c>
      <c r="AB70" s="967"/>
      <c r="AC70" s="967"/>
      <c r="AD70" s="967"/>
      <c r="AE70" s="967"/>
      <c r="AF70" s="967">
        <v>46</v>
      </c>
      <c r="AG70" s="967"/>
      <c r="AH70" s="967"/>
      <c r="AI70" s="967"/>
      <c r="AJ70" s="967"/>
      <c r="AK70" s="967" t="s">
        <v>545</v>
      </c>
      <c r="AL70" s="967"/>
      <c r="AM70" s="967"/>
      <c r="AN70" s="967"/>
      <c r="AO70" s="967"/>
      <c r="AP70" s="967">
        <v>552</v>
      </c>
      <c r="AQ70" s="967"/>
      <c r="AR70" s="967"/>
      <c r="AS70" s="967"/>
      <c r="AT70" s="967"/>
      <c r="AU70" s="967">
        <v>174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9341</v>
      </c>
      <c r="R71" s="967"/>
      <c r="S71" s="967"/>
      <c r="T71" s="967"/>
      <c r="U71" s="967"/>
      <c r="V71" s="967">
        <v>9085</v>
      </c>
      <c r="W71" s="967"/>
      <c r="X71" s="967"/>
      <c r="Y71" s="967"/>
      <c r="Z71" s="967"/>
      <c r="AA71" s="967">
        <v>256</v>
      </c>
      <c r="AB71" s="967"/>
      <c r="AC71" s="967"/>
      <c r="AD71" s="967"/>
      <c r="AE71" s="967"/>
      <c r="AF71" s="967">
        <v>256</v>
      </c>
      <c r="AG71" s="967"/>
      <c r="AH71" s="967"/>
      <c r="AI71" s="967"/>
      <c r="AJ71" s="967"/>
      <c r="AK71" s="967">
        <v>25</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c r="B73" s="970" t="s">
        <v>537</v>
      </c>
      <c r="C73" s="971"/>
      <c r="D73" s="971"/>
      <c r="E73" s="971"/>
      <c r="F73" s="971"/>
      <c r="G73" s="971"/>
      <c r="H73" s="971"/>
      <c r="I73" s="971"/>
      <c r="J73" s="971"/>
      <c r="K73" s="971"/>
      <c r="L73" s="971"/>
      <c r="M73" s="971"/>
      <c r="N73" s="971"/>
      <c r="O73" s="971"/>
      <c r="P73" s="972"/>
      <c r="Q73" s="973">
        <v>141</v>
      </c>
      <c r="R73" s="967"/>
      <c r="S73" s="967"/>
      <c r="T73" s="967"/>
      <c r="U73" s="967"/>
      <c r="V73" s="967">
        <v>139</v>
      </c>
      <c r="W73" s="967"/>
      <c r="X73" s="967"/>
      <c r="Y73" s="967"/>
      <c r="Z73" s="967"/>
      <c r="AA73" s="967">
        <v>3</v>
      </c>
      <c r="AB73" s="967"/>
      <c r="AC73" s="967"/>
      <c r="AD73" s="967"/>
      <c r="AE73" s="967"/>
      <c r="AF73" s="967">
        <v>3</v>
      </c>
      <c r="AG73" s="967"/>
      <c r="AH73" s="967"/>
      <c r="AI73" s="967"/>
      <c r="AJ73" s="967"/>
      <c r="AK73" s="967" t="s">
        <v>545</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c r="B74" s="970" t="s">
        <v>538</v>
      </c>
      <c r="C74" s="971"/>
      <c r="D74" s="971"/>
      <c r="E74" s="971"/>
      <c r="F74" s="971"/>
      <c r="G74" s="971"/>
      <c r="H74" s="971"/>
      <c r="I74" s="971"/>
      <c r="J74" s="971"/>
      <c r="K74" s="971"/>
      <c r="L74" s="971"/>
      <c r="M74" s="971"/>
      <c r="N74" s="971"/>
      <c r="O74" s="971"/>
      <c r="P74" s="972"/>
      <c r="Q74" s="973">
        <v>142702</v>
      </c>
      <c r="R74" s="967"/>
      <c r="S74" s="967"/>
      <c r="T74" s="967"/>
      <c r="U74" s="967"/>
      <c r="V74" s="967">
        <v>139202</v>
      </c>
      <c r="W74" s="967"/>
      <c r="X74" s="967"/>
      <c r="Y74" s="967"/>
      <c r="Z74" s="967"/>
      <c r="AA74" s="967">
        <v>3500</v>
      </c>
      <c r="AB74" s="967"/>
      <c r="AC74" s="967"/>
      <c r="AD74" s="967"/>
      <c r="AE74" s="967"/>
      <c r="AF74" s="967">
        <v>3500</v>
      </c>
      <c r="AG74" s="967"/>
      <c r="AH74" s="967"/>
      <c r="AI74" s="967"/>
      <c r="AJ74" s="967"/>
      <c r="AK74" s="967">
        <v>1041</v>
      </c>
      <c r="AL74" s="967"/>
      <c r="AM74" s="967"/>
      <c r="AN74" s="967"/>
      <c r="AO74" s="967"/>
      <c r="AP74" s="967" t="s">
        <v>545</v>
      </c>
      <c r="AQ74" s="967"/>
      <c r="AR74" s="967"/>
      <c r="AS74" s="967"/>
      <c r="AT74" s="967"/>
      <c r="AU74" s="967" t="s">
        <v>545</v>
      </c>
      <c r="AV74" s="967"/>
      <c r="AW74" s="967"/>
      <c r="AX74" s="967"/>
      <c r="AY74" s="967"/>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6</v>
      </c>
      <c r="B75" s="970" t="s">
        <v>539</v>
      </c>
      <c r="C75" s="971"/>
      <c r="D75" s="971"/>
      <c r="E75" s="971"/>
      <c r="F75" s="971"/>
      <c r="G75" s="971"/>
      <c r="H75" s="971"/>
      <c r="I75" s="971"/>
      <c r="J75" s="971"/>
      <c r="K75" s="971"/>
      <c r="L75" s="971"/>
      <c r="M75" s="971"/>
      <c r="N75" s="971"/>
      <c r="O75" s="971"/>
      <c r="P75" s="972"/>
      <c r="Q75" s="974">
        <v>1</v>
      </c>
      <c r="R75" s="975"/>
      <c r="S75" s="975"/>
      <c r="T75" s="975"/>
      <c r="U75" s="976"/>
      <c r="V75" s="977">
        <v>0</v>
      </c>
      <c r="W75" s="975"/>
      <c r="X75" s="975"/>
      <c r="Y75" s="975"/>
      <c r="Z75" s="976"/>
      <c r="AA75" s="977">
        <v>0</v>
      </c>
      <c r="AB75" s="975"/>
      <c r="AC75" s="975"/>
      <c r="AD75" s="975"/>
      <c r="AE75" s="976"/>
      <c r="AF75" s="977">
        <v>0</v>
      </c>
      <c r="AG75" s="975"/>
      <c r="AH75" s="975"/>
      <c r="AI75" s="975"/>
      <c r="AJ75" s="976"/>
      <c r="AK75" s="967" t="s">
        <v>545</v>
      </c>
      <c r="AL75" s="967"/>
      <c r="AM75" s="967"/>
      <c r="AN75" s="967"/>
      <c r="AO75" s="967"/>
      <c r="AP75" s="967" t="s">
        <v>545</v>
      </c>
      <c r="AQ75" s="967"/>
      <c r="AR75" s="967"/>
      <c r="AS75" s="967"/>
      <c r="AT75" s="967"/>
      <c r="AU75" s="967" t="s">
        <v>545</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7</v>
      </c>
      <c r="B76" s="970" t="s">
        <v>540</v>
      </c>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c r="B77" s="970" t="s">
        <v>537</v>
      </c>
      <c r="C77" s="971"/>
      <c r="D77" s="971"/>
      <c r="E77" s="971"/>
      <c r="F77" s="971"/>
      <c r="G77" s="971"/>
      <c r="H77" s="971"/>
      <c r="I77" s="971"/>
      <c r="J77" s="971"/>
      <c r="K77" s="971"/>
      <c r="L77" s="971"/>
      <c r="M77" s="971"/>
      <c r="N77" s="971"/>
      <c r="O77" s="971"/>
      <c r="P77" s="972"/>
      <c r="Q77" s="974">
        <v>42</v>
      </c>
      <c r="R77" s="975"/>
      <c r="S77" s="975"/>
      <c r="T77" s="975"/>
      <c r="U77" s="976"/>
      <c r="V77" s="977">
        <v>40</v>
      </c>
      <c r="W77" s="975"/>
      <c r="X77" s="975"/>
      <c r="Y77" s="975"/>
      <c r="Z77" s="976"/>
      <c r="AA77" s="977">
        <v>2</v>
      </c>
      <c r="AB77" s="975"/>
      <c r="AC77" s="975"/>
      <c r="AD77" s="975"/>
      <c r="AE77" s="976"/>
      <c r="AF77" s="977">
        <v>2</v>
      </c>
      <c r="AG77" s="975"/>
      <c r="AH77" s="975"/>
      <c r="AI77" s="975"/>
      <c r="AJ77" s="976"/>
      <c r="AK77" s="967" t="s">
        <v>545</v>
      </c>
      <c r="AL77" s="967"/>
      <c r="AM77" s="967"/>
      <c r="AN77" s="967"/>
      <c r="AO77" s="967"/>
      <c r="AP77" s="967" t="s">
        <v>545</v>
      </c>
      <c r="AQ77" s="967"/>
      <c r="AR77" s="967"/>
      <c r="AS77" s="967"/>
      <c r="AT77" s="967"/>
      <c r="AU77" s="967" t="s">
        <v>545</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c r="B78" s="970" t="s">
        <v>541</v>
      </c>
      <c r="C78" s="971"/>
      <c r="D78" s="971"/>
      <c r="E78" s="971"/>
      <c r="F78" s="971"/>
      <c r="G78" s="971"/>
      <c r="H78" s="971"/>
      <c r="I78" s="971"/>
      <c r="J78" s="971"/>
      <c r="K78" s="971"/>
      <c r="L78" s="971"/>
      <c r="M78" s="971"/>
      <c r="N78" s="971"/>
      <c r="O78" s="971"/>
      <c r="P78" s="972"/>
      <c r="Q78" s="973">
        <v>5153</v>
      </c>
      <c r="R78" s="967"/>
      <c r="S78" s="967"/>
      <c r="T78" s="967"/>
      <c r="U78" s="967"/>
      <c r="V78" s="967">
        <v>5044</v>
      </c>
      <c r="W78" s="967"/>
      <c r="X78" s="967"/>
      <c r="Y78" s="967"/>
      <c r="Z78" s="967"/>
      <c r="AA78" s="967">
        <v>109</v>
      </c>
      <c r="AB78" s="967"/>
      <c r="AC78" s="967"/>
      <c r="AD78" s="967"/>
      <c r="AE78" s="967"/>
      <c r="AF78" s="967">
        <v>107</v>
      </c>
      <c r="AG78" s="967"/>
      <c r="AH78" s="967"/>
      <c r="AI78" s="967"/>
      <c r="AJ78" s="967"/>
      <c r="AK78" s="967">
        <v>6</v>
      </c>
      <c r="AL78" s="967"/>
      <c r="AM78" s="967"/>
      <c r="AN78" s="967"/>
      <c r="AO78" s="967"/>
      <c r="AP78" s="967" t="s">
        <v>545</v>
      </c>
      <c r="AQ78" s="967"/>
      <c r="AR78" s="967"/>
      <c r="AS78" s="967"/>
      <c r="AT78" s="967"/>
      <c r="AU78" s="967" t="s">
        <v>545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c r="B79" s="970" t="s">
        <v>542</v>
      </c>
      <c r="C79" s="971"/>
      <c r="D79" s="971"/>
      <c r="E79" s="971"/>
      <c r="F79" s="971"/>
      <c r="G79" s="971"/>
      <c r="H79" s="971"/>
      <c r="I79" s="971"/>
      <c r="J79" s="971"/>
      <c r="K79" s="971"/>
      <c r="L79" s="971"/>
      <c r="M79" s="971"/>
      <c r="N79" s="971"/>
      <c r="O79" s="971"/>
      <c r="P79" s="972"/>
      <c r="Q79" s="973">
        <v>1959</v>
      </c>
      <c r="R79" s="967"/>
      <c r="S79" s="967"/>
      <c r="T79" s="967"/>
      <c r="U79" s="967"/>
      <c r="V79" s="967">
        <v>1857</v>
      </c>
      <c r="W79" s="967"/>
      <c r="X79" s="967"/>
      <c r="Y79" s="967"/>
      <c r="Z79" s="967"/>
      <c r="AA79" s="967">
        <v>-101</v>
      </c>
      <c r="AB79" s="967"/>
      <c r="AC79" s="967"/>
      <c r="AD79" s="967"/>
      <c r="AE79" s="967"/>
      <c r="AF79" s="967">
        <v>-101</v>
      </c>
      <c r="AG79" s="967"/>
      <c r="AH79" s="967"/>
      <c r="AI79" s="967"/>
      <c r="AJ79" s="967"/>
      <c r="AK79" s="967" t="s">
        <v>545</v>
      </c>
      <c r="AL79" s="967"/>
      <c r="AM79" s="967"/>
      <c r="AN79" s="967"/>
      <c r="AO79" s="967"/>
      <c r="AP79" s="967">
        <v>14315</v>
      </c>
      <c r="AQ79" s="967"/>
      <c r="AR79" s="967"/>
      <c r="AS79" s="967"/>
      <c r="AT79" s="967"/>
      <c r="AU79" s="967">
        <v>5960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c r="B80" s="970" t="s">
        <v>543</v>
      </c>
      <c r="C80" s="971"/>
      <c r="D80" s="971"/>
      <c r="E80" s="971"/>
      <c r="F80" s="971"/>
      <c r="G80" s="971"/>
      <c r="H80" s="971"/>
      <c r="I80" s="971"/>
      <c r="J80" s="971"/>
      <c r="K80" s="971"/>
      <c r="L80" s="971"/>
      <c r="M80" s="971"/>
      <c r="N80" s="971"/>
      <c r="O80" s="971"/>
      <c r="P80" s="972"/>
      <c r="Q80" s="973">
        <v>1113</v>
      </c>
      <c r="R80" s="967"/>
      <c r="S80" s="967"/>
      <c r="T80" s="967"/>
      <c r="U80" s="967"/>
      <c r="V80" s="967">
        <v>1051</v>
      </c>
      <c r="W80" s="967"/>
      <c r="X80" s="967"/>
      <c r="Y80" s="967"/>
      <c r="Z80" s="967"/>
      <c r="AA80" s="967">
        <v>-62</v>
      </c>
      <c r="AB80" s="967"/>
      <c r="AC80" s="967"/>
      <c r="AD80" s="967"/>
      <c r="AE80" s="967"/>
      <c r="AF80" s="967">
        <v>-62</v>
      </c>
      <c r="AG80" s="967"/>
      <c r="AH80" s="967"/>
      <c r="AI80" s="967"/>
      <c r="AJ80" s="967"/>
      <c r="AK80" s="967" t="s">
        <v>545</v>
      </c>
      <c r="AL80" s="967"/>
      <c r="AM80" s="967"/>
      <c r="AN80" s="967"/>
      <c r="AO80" s="967"/>
      <c r="AP80" s="967">
        <v>7433</v>
      </c>
      <c r="AQ80" s="967"/>
      <c r="AR80" s="967"/>
      <c r="AS80" s="967"/>
      <c r="AT80" s="967"/>
      <c r="AU80" s="967">
        <v>6603</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8</v>
      </c>
      <c r="B81" s="970" t="s">
        <v>544</v>
      </c>
      <c r="C81" s="971"/>
      <c r="D81" s="971"/>
      <c r="E81" s="971"/>
      <c r="F81" s="971"/>
      <c r="G81" s="971"/>
      <c r="H81" s="971"/>
      <c r="I81" s="971"/>
      <c r="J81" s="971"/>
      <c r="K81" s="971"/>
      <c r="L81" s="971"/>
      <c r="M81" s="971"/>
      <c r="N81" s="971"/>
      <c r="O81" s="971"/>
      <c r="P81" s="972"/>
      <c r="Q81" s="973">
        <v>5</v>
      </c>
      <c r="R81" s="967"/>
      <c r="S81" s="967"/>
      <c r="T81" s="967"/>
      <c r="U81" s="967"/>
      <c r="V81" s="967">
        <v>3</v>
      </c>
      <c r="W81" s="967"/>
      <c r="X81" s="967"/>
      <c r="Y81" s="967"/>
      <c r="Z81" s="967"/>
      <c r="AA81" s="967">
        <v>2</v>
      </c>
      <c r="AB81" s="967"/>
      <c r="AC81" s="967"/>
      <c r="AD81" s="967"/>
      <c r="AE81" s="967"/>
      <c r="AF81" s="967">
        <v>1</v>
      </c>
      <c r="AG81" s="967"/>
      <c r="AH81" s="967"/>
      <c r="AI81" s="967"/>
      <c r="AJ81" s="967"/>
      <c r="AK81" s="967" t="s">
        <v>545</v>
      </c>
      <c r="AL81" s="967"/>
      <c r="AM81" s="967"/>
      <c r="AN81" s="967"/>
      <c r="AO81" s="967"/>
      <c r="AP81" s="967" t="s">
        <v>545</v>
      </c>
      <c r="AQ81" s="967"/>
      <c r="AR81" s="967"/>
      <c r="AS81" s="967"/>
      <c r="AT81" s="967"/>
      <c r="AU81" s="967" t="s">
        <v>545</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9</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10</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11</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12</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13</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14</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4274</v>
      </c>
      <c r="AG88" s="955"/>
      <c r="AH88" s="955"/>
      <c r="AI88" s="955"/>
      <c r="AJ88" s="955"/>
      <c r="AK88" s="959"/>
      <c r="AL88" s="959"/>
      <c r="AM88" s="959"/>
      <c r="AN88" s="959"/>
      <c r="AO88" s="959"/>
      <c r="AP88" s="955">
        <v>28523</v>
      </c>
      <c r="AQ88" s="955"/>
      <c r="AR88" s="955"/>
      <c r="AS88" s="955"/>
      <c r="AT88" s="955"/>
      <c r="AU88" s="955">
        <v>13152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41</v>
      </c>
      <c r="CS102" s="947"/>
      <c r="CT102" s="947"/>
      <c r="CU102" s="947"/>
      <c r="CV102" s="948"/>
      <c r="CW102" s="946" t="s">
        <v>545</v>
      </c>
      <c r="CX102" s="947"/>
      <c r="CY102" s="947"/>
      <c r="CZ102" s="947"/>
      <c r="DA102" s="948"/>
      <c r="DB102" s="946" t="s">
        <v>545</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1331721</v>
      </c>
      <c r="AB110" s="873"/>
      <c r="AC110" s="873"/>
      <c r="AD110" s="873"/>
      <c r="AE110" s="874"/>
      <c r="AF110" s="875">
        <v>1386449</v>
      </c>
      <c r="AG110" s="873"/>
      <c r="AH110" s="873"/>
      <c r="AI110" s="873"/>
      <c r="AJ110" s="874"/>
      <c r="AK110" s="875">
        <v>1512560</v>
      </c>
      <c r="AL110" s="873"/>
      <c r="AM110" s="873"/>
      <c r="AN110" s="873"/>
      <c r="AO110" s="874"/>
      <c r="AP110" s="876">
        <v>25.9</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12783665</v>
      </c>
      <c r="BR110" s="800"/>
      <c r="BS110" s="800"/>
      <c r="BT110" s="800"/>
      <c r="BU110" s="800"/>
      <c r="BV110" s="800">
        <v>13699371</v>
      </c>
      <c r="BW110" s="800"/>
      <c r="BX110" s="800"/>
      <c r="BY110" s="800"/>
      <c r="BZ110" s="800"/>
      <c r="CA110" s="800">
        <v>13607545</v>
      </c>
      <c r="CB110" s="800"/>
      <c r="CC110" s="800"/>
      <c r="CD110" s="800"/>
      <c r="CE110" s="800"/>
      <c r="CF110" s="861">
        <v>232.8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296386</v>
      </c>
      <c r="BR111" s="771"/>
      <c r="BS111" s="771"/>
      <c r="BT111" s="771"/>
      <c r="BU111" s="771"/>
      <c r="BV111" s="771">
        <v>235664</v>
      </c>
      <c r="BW111" s="771"/>
      <c r="BX111" s="771"/>
      <c r="BY111" s="771"/>
      <c r="BZ111" s="771"/>
      <c r="CA111" s="771">
        <v>187616</v>
      </c>
      <c r="CB111" s="771"/>
      <c r="CC111" s="771"/>
      <c r="CD111" s="771"/>
      <c r="CE111" s="771"/>
      <c r="CF111" s="848">
        <v>3.2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1468479</v>
      </c>
      <c r="BR112" s="771"/>
      <c r="BS112" s="771"/>
      <c r="BT112" s="771"/>
      <c r="BU112" s="771"/>
      <c r="BV112" s="771">
        <v>1686882</v>
      </c>
      <c r="BW112" s="771"/>
      <c r="BX112" s="771"/>
      <c r="BY112" s="771"/>
      <c r="BZ112" s="771"/>
      <c r="CA112" s="771">
        <v>1863139</v>
      </c>
      <c r="CB112" s="771"/>
      <c r="CC112" s="771"/>
      <c r="CD112" s="771"/>
      <c r="CE112" s="771"/>
      <c r="CF112" s="848">
        <v>31.9</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95052</v>
      </c>
      <c r="AB113" s="909"/>
      <c r="AC113" s="909"/>
      <c r="AD113" s="909"/>
      <c r="AE113" s="910"/>
      <c r="AF113" s="911">
        <v>104193</v>
      </c>
      <c r="AG113" s="909"/>
      <c r="AH113" s="909"/>
      <c r="AI113" s="909"/>
      <c r="AJ113" s="910"/>
      <c r="AK113" s="911">
        <v>120964</v>
      </c>
      <c r="AL113" s="909"/>
      <c r="AM113" s="909"/>
      <c r="AN113" s="909"/>
      <c r="AO113" s="910"/>
      <c r="AP113" s="912">
        <v>2.1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13529050</v>
      </c>
      <c r="BR113" s="771"/>
      <c r="BS113" s="771"/>
      <c r="BT113" s="771"/>
      <c r="BU113" s="771"/>
      <c r="BV113" s="771">
        <v>13371091</v>
      </c>
      <c r="BW113" s="771"/>
      <c r="BX113" s="771"/>
      <c r="BY113" s="771"/>
      <c r="BZ113" s="771"/>
      <c r="CA113" s="771">
        <v>13152693</v>
      </c>
      <c r="CB113" s="771"/>
      <c r="CC113" s="771"/>
      <c r="CD113" s="771"/>
      <c r="CE113" s="771"/>
      <c r="CF113" s="848">
        <v>225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563741</v>
      </c>
      <c r="AB114" s="784"/>
      <c r="AC114" s="784"/>
      <c r="AD114" s="784"/>
      <c r="AE114" s="785"/>
      <c r="AF114" s="786">
        <v>612915</v>
      </c>
      <c r="AG114" s="784"/>
      <c r="AH114" s="784"/>
      <c r="AI114" s="784"/>
      <c r="AJ114" s="785"/>
      <c r="AK114" s="786">
        <v>598794</v>
      </c>
      <c r="AL114" s="784"/>
      <c r="AM114" s="784"/>
      <c r="AN114" s="784"/>
      <c r="AO114" s="785"/>
      <c r="AP114" s="754">
        <v>10.199999999999999</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2463630</v>
      </c>
      <c r="BR114" s="771"/>
      <c r="BS114" s="771"/>
      <c r="BT114" s="771"/>
      <c r="BU114" s="771"/>
      <c r="BV114" s="771">
        <v>2342041</v>
      </c>
      <c r="BW114" s="771"/>
      <c r="BX114" s="771"/>
      <c r="BY114" s="771"/>
      <c r="BZ114" s="771"/>
      <c r="CA114" s="771">
        <v>2150033</v>
      </c>
      <c r="CB114" s="771"/>
      <c r="CC114" s="771"/>
      <c r="CD114" s="771"/>
      <c r="CE114" s="771"/>
      <c r="CF114" s="848">
        <v>36.799999999999997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65800</v>
      </c>
      <c r="AB115" s="909"/>
      <c r="AC115" s="909"/>
      <c r="AD115" s="909"/>
      <c r="AE115" s="910"/>
      <c r="AF115" s="911">
        <v>60725</v>
      </c>
      <c r="AG115" s="909"/>
      <c r="AH115" s="909"/>
      <c r="AI115" s="909"/>
      <c r="AJ115" s="910"/>
      <c r="AK115" s="911">
        <v>48048</v>
      </c>
      <c r="AL115" s="909"/>
      <c r="AM115" s="909"/>
      <c r="AN115" s="909"/>
      <c r="AO115" s="910"/>
      <c r="AP115" s="912">
        <v>0.8</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v>
      </c>
      <c r="AB116" s="784"/>
      <c r="AC116" s="784"/>
      <c r="AD116" s="784"/>
      <c r="AE116" s="785"/>
      <c r="AF116" s="786">
        <v>19</v>
      </c>
      <c r="AG116" s="784"/>
      <c r="AH116" s="784"/>
      <c r="AI116" s="784"/>
      <c r="AJ116" s="785"/>
      <c r="AK116" s="786">
        <v>7</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203518</v>
      </c>
      <c r="DH116" s="784"/>
      <c r="DI116" s="784"/>
      <c r="DJ116" s="784"/>
      <c r="DK116" s="785"/>
      <c r="DL116" s="786">
        <v>169825</v>
      </c>
      <c r="DM116" s="784"/>
      <c r="DN116" s="784"/>
      <c r="DO116" s="784"/>
      <c r="DP116" s="785"/>
      <c r="DQ116" s="786">
        <v>136286</v>
      </c>
      <c r="DR116" s="784"/>
      <c r="DS116" s="784"/>
      <c r="DT116" s="784"/>
      <c r="DU116" s="785"/>
      <c r="DV116" s="754">
        <v>2.2999999999999998</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2056324</v>
      </c>
      <c r="AB117" s="895"/>
      <c r="AC117" s="895"/>
      <c r="AD117" s="895"/>
      <c r="AE117" s="896"/>
      <c r="AF117" s="898">
        <v>2164301</v>
      </c>
      <c r="AG117" s="895"/>
      <c r="AH117" s="895"/>
      <c r="AI117" s="895"/>
      <c r="AJ117" s="896"/>
      <c r="AK117" s="898">
        <v>2280373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30541210</v>
      </c>
      <c r="BR118" s="858"/>
      <c r="BS118" s="858"/>
      <c r="BT118" s="858"/>
      <c r="BU118" s="858"/>
      <c r="BV118" s="858">
        <v>31335049</v>
      </c>
      <c r="BW118" s="858"/>
      <c r="BX118" s="858"/>
      <c r="BY118" s="858"/>
      <c r="BZ118" s="858"/>
      <c r="CA118" s="858">
        <v>30961026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2557712</v>
      </c>
      <c r="BR119" s="800"/>
      <c r="BS119" s="800"/>
      <c r="BT119" s="800"/>
      <c r="BU119" s="800"/>
      <c r="BV119" s="800">
        <v>2983143</v>
      </c>
      <c r="BW119" s="800"/>
      <c r="BX119" s="800"/>
      <c r="BY119" s="800"/>
      <c r="BZ119" s="800"/>
      <c r="CA119" s="800">
        <v>3487950</v>
      </c>
      <c r="CB119" s="800"/>
      <c r="CC119" s="800"/>
      <c r="CD119" s="800"/>
      <c r="CE119" s="800"/>
      <c r="CF119" s="861">
        <v>59.7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92868</v>
      </c>
      <c r="DH119" s="717"/>
      <c r="DI119" s="717"/>
      <c r="DJ119" s="717"/>
      <c r="DK119" s="718"/>
      <c r="DL119" s="719">
        <v>65839</v>
      </c>
      <c r="DM119" s="717"/>
      <c r="DN119" s="717"/>
      <c r="DO119" s="717"/>
      <c r="DP119" s="718"/>
      <c r="DQ119" s="719">
        <v>51330</v>
      </c>
      <c r="DR119" s="717"/>
      <c r="DS119" s="717"/>
      <c r="DT119" s="717"/>
      <c r="DU119" s="718"/>
      <c r="DV119" s="807">
        <v>0.9</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479039</v>
      </c>
      <c r="BR120" s="771"/>
      <c r="BS120" s="771"/>
      <c r="BT120" s="771"/>
      <c r="BU120" s="771"/>
      <c r="BV120" s="771">
        <v>641245</v>
      </c>
      <c r="BW120" s="771"/>
      <c r="BX120" s="771"/>
      <c r="BY120" s="771"/>
      <c r="BZ120" s="771"/>
      <c r="CA120" s="771">
        <v>523402</v>
      </c>
      <c r="CB120" s="771"/>
      <c r="CC120" s="771"/>
      <c r="CD120" s="771"/>
      <c r="CE120" s="771"/>
      <c r="CF120" s="848">
        <v>9</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1277305</v>
      </c>
      <c r="DH120" s="800"/>
      <c r="DI120" s="800"/>
      <c r="DJ120" s="800"/>
      <c r="DK120" s="800"/>
      <c r="DL120" s="800">
        <v>1500640</v>
      </c>
      <c r="DM120" s="800"/>
      <c r="DN120" s="800"/>
      <c r="DO120" s="800"/>
      <c r="DP120" s="800"/>
      <c r="DQ120" s="800">
        <v>1686601</v>
      </c>
      <c r="DR120" s="800"/>
      <c r="DS120" s="800"/>
      <c r="DT120" s="800"/>
      <c r="DU120" s="800"/>
      <c r="DV120" s="801">
        <v>28.9</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16174010</v>
      </c>
      <c r="BR121" s="858"/>
      <c r="BS121" s="858"/>
      <c r="BT121" s="858"/>
      <c r="BU121" s="858"/>
      <c r="BV121" s="858">
        <v>16345159</v>
      </c>
      <c r="BW121" s="858"/>
      <c r="BX121" s="858"/>
      <c r="BY121" s="858"/>
      <c r="BZ121" s="858"/>
      <c r="CA121" s="858">
        <v>15906221</v>
      </c>
      <c r="CB121" s="858"/>
      <c r="CC121" s="858"/>
      <c r="CD121" s="858"/>
      <c r="CE121" s="858"/>
      <c r="CF121" s="859">
        <v>272.10000000000002</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191174</v>
      </c>
      <c r="DH121" s="771"/>
      <c r="DI121" s="771"/>
      <c r="DJ121" s="771"/>
      <c r="DK121" s="771"/>
      <c r="DL121" s="771">
        <v>186242</v>
      </c>
      <c r="DM121" s="771"/>
      <c r="DN121" s="771"/>
      <c r="DO121" s="771"/>
      <c r="DP121" s="771"/>
      <c r="DQ121" s="771">
        <v>176538</v>
      </c>
      <c r="DR121" s="771"/>
      <c r="DS121" s="771"/>
      <c r="DT121" s="771"/>
      <c r="DU121" s="771"/>
      <c r="DV121" s="823">
        <v>3</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19210761</v>
      </c>
      <c r="BR122" s="840"/>
      <c r="BS122" s="840"/>
      <c r="BT122" s="840"/>
      <c r="BU122" s="840"/>
      <c r="BV122" s="840">
        <v>19969547</v>
      </c>
      <c r="BW122" s="840"/>
      <c r="BX122" s="840"/>
      <c r="BY122" s="840"/>
      <c r="BZ122" s="840"/>
      <c r="CA122" s="840">
        <v>19917573</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34856</v>
      </c>
      <c r="AB123" s="784"/>
      <c r="AC123" s="784"/>
      <c r="AD123" s="784"/>
      <c r="AE123" s="785"/>
      <c r="AF123" s="786">
        <v>33698</v>
      </c>
      <c r="AG123" s="784"/>
      <c r="AH123" s="784"/>
      <c r="AI123" s="784"/>
      <c r="AJ123" s="785"/>
      <c r="AK123" s="786">
        <v>33539</v>
      </c>
      <c r="AL123" s="784"/>
      <c r="AM123" s="784"/>
      <c r="AN123" s="784"/>
      <c r="AO123" s="785"/>
      <c r="AP123" s="754">
        <v>0.6</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191.2</v>
      </c>
      <c r="BR123" s="832"/>
      <c r="BS123" s="832"/>
      <c r="BT123" s="832"/>
      <c r="BU123" s="832"/>
      <c r="BV123" s="832">
        <v>192.6</v>
      </c>
      <c r="BW123" s="832"/>
      <c r="BX123" s="832"/>
      <c r="BY123" s="832"/>
      <c r="BZ123" s="832"/>
      <c r="CA123" s="832">
        <v>188.9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30944</v>
      </c>
      <c r="AB126" s="784"/>
      <c r="AC126" s="784"/>
      <c r="AD126" s="784"/>
      <c r="AE126" s="785"/>
      <c r="AF126" s="786">
        <v>27027</v>
      </c>
      <c r="AG126" s="784"/>
      <c r="AH126" s="784"/>
      <c r="AI126" s="784"/>
      <c r="AJ126" s="785"/>
      <c r="AK126" s="786">
        <v>14509</v>
      </c>
      <c r="AL126" s="784"/>
      <c r="AM126" s="784"/>
      <c r="AN126" s="784"/>
      <c r="AO126" s="785"/>
      <c r="AP126" s="754">
        <v>0.2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13.98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58715</v>
      </c>
      <c r="AB128" s="724"/>
      <c r="AC128" s="724"/>
      <c r="AD128" s="724"/>
      <c r="AE128" s="725"/>
      <c r="AF128" s="726">
        <v>43507</v>
      </c>
      <c r="AG128" s="724"/>
      <c r="AH128" s="724"/>
      <c r="AI128" s="724"/>
      <c r="AJ128" s="725"/>
      <c r="AK128" s="726">
        <v>63026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18.98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7144987</v>
      </c>
      <c r="AB129" s="784"/>
      <c r="AC129" s="784"/>
      <c r="AD129" s="784"/>
      <c r="AE129" s="785"/>
      <c r="AF129" s="786">
        <v>7155745</v>
      </c>
      <c r="AG129" s="784"/>
      <c r="AH129" s="784"/>
      <c r="AI129" s="784"/>
      <c r="AJ129" s="785"/>
      <c r="AK129" s="786">
        <v>7199041</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14.1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1219260</v>
      </c>
      <c r="AB130" s="784"/>
      <c r="AC130" s="784"/>
      <c r="AD130" s="784"/>
      <c r="AE130" s="785"/>
      <c r="AF130" s="786">
        <v>1256651</v>
      </c>
      <c r="AG130" s="784"/>
      <c r="AH130" s="784"/>
      <c r="AI130" s="784"/>
      <c r="AJ130" s="785"/>
      <c r="AK130" s="786">
        <v>1353341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188.9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5925727</v>
      </c>
      <c r="AB131" s="717"/>
      <c r="AC131" s="717"/>
      <c r="AD131" s="717"/>
      <c r="AE131" s="718"/>
      <c r="AF131" s="719">
        <v>5899094</v>
      </c>
      <c r="AG131" s="717"/>
      <c r="AH131" s="717"/>
      <c r="AI131" s="717"/>
      <c r="AJ131" s="718"/>
      <c r="AK131" s="719">
        <v>5845700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13.1350803</v>
      </c>
      <c r="AB132" s="740"/>
      <c r="AC132" s="740"/>
      <c r="AD132" s="740"/>
      <c r="AE132" s="741"/>
      <c r="AF132" s="742">
        <v>14.648740979999999</v>
      </c>
      <c r="AG132" s="740"/>
      <c r="AH132" s="740"/>
      <c r="AI132" s="740"/>
      <c r="AJ132" s="741"/>
      <c r="AK132" s="742">
        <v>14.78019741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12.6</v>
      </c>
      <c r="AB133" s="749"/>
      <c r="AC133" s="749"/>
      <c r="AD133" s="749"/>
      <c r="AE133" s="750"/>
      <c r="AF133" s="748">
        <v>13.3</v>
      </c>
      <c r="AG133" s="749"/>
      <c r="AH133" s="749"/>
      <c r="AI133" s="749"/>
      <c r="AJ133" s="750"/>
      <c r="AK133" s="748">
        <v>14.1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2" t="s">
        <v>467</v>
      </c>
      <c r="L7" s="254"/>
      <c r="M7" s="255" t="s">
        <v>468</v>
      </c>
      <c r="N7" s="256"/>
    </row>
    <row r="8" spans="1:16">
      <c r="A8" s="248"/>
      <c r="B8" s="244"/>
      <c r="C8" s="244"/>
      <c r="D8" s="244"/>
      <c r="E8" s="244"/>
      <c r="F8" s="244"/>
      <c r="G8" s="257"/>
      <c r="H8" s="258"/>
      <c r="I8" s="258"/>
      <c r="J8" s="259"/>
      <c r="K8" s="1123"/>
      <c r="L8" s="260" t="s">
        <v>469</v>
      </c>
      <c r="M8" s="261" t="s">
        <v>470</v>
      </c>
      <c r="N8" s="262" t="s">
        <v>471</v>
      </c>
    </row>
    <row r="9" spans="1:16">
      <c r="A9" s="248"/>
      <c r="B9" s="244"/>
      <c r="C9" s="244"/>
      <c r="D9" s="244"/>
      <c r="E9" s="244"/>
      <c r="F9" s="244"/>
      <c r="G9" s="1136" t="s">
        <v>472</v>
      </c>
      <c r="H9" s="1137"/>
      <c r="I9" s="1137"/>
      <c r="J9" s="1138"/>
      <c r="K9" s="263">
        <v>2114445</v>
      </c>
      <c r="L9" s="264">
        <v>78362</v>
      </c>
      <c r="M9" s="265">
        <v>59313</v>
      </c>
      <c r="N9" s="266">
        <v>32.1</v>
      </c>
    </row>
    <row r="10" spans="1:16">
      <c r="A10" s="248"/>
      <c r="B10" s="244"/>
      <c r="C10" s="244"/>
      <c r="D10" s="244"/>
      <c r="E10" s="244"/>
      <c r="F10" s="244"/>
      <c r="G10" s="1136" t="s">
        <v>473</v>
      </c>
      <c r="H10" s="1137"/>
      <c r="I10" s="1137"/>
      <c r="J10" s="1138"/>
      <c r="K10" s="267">
        <v>116384</v>
      </c>
      <c r="L10" s="268">
        <v>4313</v>
      </c>
      <c r="M10" s="269">
        <v>5376</v>
      </c>
      <c r="N10" s="270">
        <v>-19.8</v>
      </c>
    </row>
    <row r="11" spans="1:16" ht="13.5" customHeight="1">
      <c r="A11" s="248"/>
      <c r="B11" s="244"/>
      <c r="C11" s="244"/>
      <c r="D11" s="244"/>
      <c r="E11" s="244"/>
      <c r="F11" s="244"/>
      <c r="G11" s="1136" t="s">
        <v>474</v>
      </c>
      <c r="H11" s="1137"/>
      <c r="I11" s="1137"/>
      <c r="J11" s="1138"/>
      <c r="K11" s="267">
        <v>42107</v>
      </c>
      <c r="L11" s="268">
        <v>1561</v>
      </c>
      <c r="M11" s="269">
        <v>7786</v>
      </c>
      <c r="N11" s="270">
        <v>-80</v>
      </c>
    </row>
    <row r="12" spans="1:16" ht="13.5" customHeight="1">
      <c r="A12" s="248"/>
      <c r="B12" s="244"/>
      <c r="C12" s="244"/>
      <c r="D12" s="244"/>
      <c r="E12" s="244"/>
      <c r="F12" s="244"/>
      <c r="G12" s="1136" t="s">
        <v>475</v>
      </c>
      <c r="H12" s="1137"/>
      <c r="I12" s="1137"/>
      <c r="J12" s="1138"/>
      <c r="K12" s="267" t="s">
        <v>476</v>
      </c>
      <c r="L12" s="268" t="s">
        <v>476</v>
      </c>
      <c r="M12" s="269">
        <v>131</v>
      </c>
      <c r="N12" s="270" t="s">
        <v>476</v>
      </c>
    </row>
    <row r="13" spans="1:16" ht="13.5" customHeight="1">
      <c r="A13" s="248"/>
      <c r="B13" s="244"/>
      <c r="C13" s="244"/>
      <c r="D13" s="244"/>
      <c r="E13" s="244"/>
      <c r="F13" s="244"/>
      <c r="G13" s="1136" t="s">
        <v>477</v>
      </c>
      <c r="H13" s="1137"/>
      <c r="I13" s="1137"/>
      <c r="J13" s="1138"/>
      <c r="K13" s="267" t="s">
        <v>476</v>
      </c>
      <c r="L13" s="268" t="s">
        <v>476</v>
      </c>
      <c r="M13" s="269">
        <v>5</v>
      </c>
      <c r="N13" s="270" t="s">
        <v>476</v>
      </c>
    </row>
    <row r="14" spans="1:16" ht="13.5" customHeight="1">
      <c r="A14" s="248"/>
      <c r="B14" s="244"/>
      <c r="C14" s="244"/>
      <c r="D14" s="244"/>
      <c r="E14" s="244"/>
      <c r="F14" s="244"/>
      <c r="G14" s="1136" t="s">
        <v>478</v>
      </c>
      <c r="H14" s="1137"/>
      <c r="I14" s="1137"/>
      <c r="J14" s="1138"/>
      <c r="K14" s="267">
        <v>80573</v>
      </c>
      <c r="L14" s="268">
        <v>2986</v>
      </c>
      <c r="M14" s="269">
        <v>2777</v>
      </c>
      <c r="N14" s="270">
        <v>7.5</v>
      </c>
    </row>
    <row r="15" spans="1:16" ht="13.5" customHeight="1">
      <c r="A15" s="248"/>
      <c r="B15" s="244"/>
      <c r="C15" s="244"/>
      <c r="D15" s="244"/>
      <c r="E15" s="244"/>
      <c r="F15" s="244"/>
      <c r="G15" s="1136" t="s">
        <v>479</v>
      </c>
      <c r="H15" s="1137"/>
      <c r="I15" s="1137"/>
      <c r="J15" s="1138"/>
      <c r="K15" s="267" t="s">
        <v>476</v>
      </c>
      <c r="L15" s="268" t="s">
        <v>476</v>
      </c>
      <c r="M15" s="269">
        <v>1317</v>
      </c>
      <c r="N15" s="270" t="s">
        <v>476</v>
      </c>
    </row>
    <row r="16" spans="1:16">
      <c r="A16" s="248"/>
      <c r="B16" s="244"/>
      <c r="C16" s="244"/>
      <c r="D16" s="244"/>
      <c r="E16" s="244"/>
      <c r="F16" s="244"/>
      <c r="G16" s="1139" t="s">
        <v>480</v>
      </c>
      <c r="H16" s="1140"/>
      <c r="I16" s="1140"/>
      <c r="J16" s="1141"/>
      <c r="K16" s="268">
        <v>-244100</v>
      </c>
      <c r="L16" s="268">
        <v>-9046</v>
      </c>
      <c r="M16" s="269">
        <v>-6006</v>
      </c>
      <c r="N16" s="270">
        <v>50.6</v>
      </c>
    </row>
    <row r="17" spans="1:16">
      <c r="A17" s="248"/>
      <c r="B17" s="244"/>
      <c r="C17" s="244"/>
      <c r="D17" s="244"/>
      <c r="E17" s="244"/>
      <c r="F17" s="244"/>
      <c r="G17" s="1139" t="s">
        <v>170</v>
      </c>
      <c r="H17" s="1140"/>
      <c r="I17" s="1140"/>
      <c r="J17" s="1141"/>
      <c r="K17" s="268">
        <v>2109409</v>
      </c>
      <c r="L17" s="268">
        <v>78175</v>
      </c>
      <c r="M17" s="269">
        <v>70700</v>
      </c>
      <c r="N17" s="270">
        <v>10.6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3" t="s">
        <v>485</v>
      </c>
      <c r="H21" s="1134"/>
      <c r="I21" s="1134"/>
      <c r="J21" s="1135"/>
      <c r="K21" s="280">
        <v>8.7799999999999994</v>
      </c>
      <c r="L21" s="281">
        <v>6.73</v>
      </c>
      <c r="M21" s="282">
        <v>2.0499999999999998</v>
      </c>
      <c r="N21" s="249"/>
      <c r="O21" s="283"/>
      <c r="P21" s="279"/>
    </row>
    <row r="22" spans="1:16" s="284" customFormat="1">
      <c r="A22" s="279"/>
      <c r="B22" s="249"/>
      <c r="C22" s="249"/>
      <c r="D22" s="249"/>
      <c r="E22" s="249"/>
      <c r="F22" s="249"/>
      <c r="G22" s="1133" t="s">
        <v>486</v>
      </c>
      <c r="H22" s="1134"/>
      <c r="I22" s="1134"/>
      <c r="J22" s="1135"/>
      <c r="K22" s="285">
        <v>97.8</v>
      </c>
      <c r="L22" s="286">
        <v>96.8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2" t="s">
        <v>467</v>
      </c>
      <c r="L30" s="254"/>
      <c r="M30" s="255" t="s">
        <v>468</v>
      </c>
      <c r="N30" s="256"/>
    </row>
    <row r="31" spans="1:16">
      <c r="A31" s="248"/>
      <c r="B31" s="244"/>
      <c r="C31" s="244"/>
      <c r="D31" s="244"/>
      <c r="E31" s="244"/>
      <c r="F31" s="244"/>
      <c r="G31" s="257"/>
      <c r="H31" s="258"/>
      <c r="I31" s="258"/>
      <c r="J31" s="259"/>
      <c r="K31" s="1123"/>
      <c r="L31" s="260" t="s">
        <v>469</v>
      </c>
      <c r="M31" s="261" t="s">
        <v>470</v>
      </c>
      <c r="N31" s="262" t="s">
        <v>471</v>
      </c>
    </row>
    <row r="32" spans="1:16" ht="27" customHeight="1">
      <c r="A32" s="248"/>
      <c r="B32" s="244"/>
      <c r="C32" s="244"/>
      <c r="D32" s="244"/>
      <c r="E32" s="244"/>
      <c r="F32" s="244"/>
      <c r="G32" s="1124" t="s">
        <v>489</v>
      </c>
      <c r="H32" s="1125"/>
      <c r="I32" s="1125"/>
      <c r="J32" s="1126"/>
      <c r="K32" s="294">
        <v>1512560</v>
      </c>
      <c r="L32" s="294">
        <v>56056</v>
      </c>
      <c r="M32" s="295">
        <v>33640</v>
      </c>
      <c r="N32" s="296">
        <v>66.599999999999994</v>
      </c>
    </row>
    <row r="33" spans="1:16" ht="13.5" customHeight="1">
      <c r="A33" s="248"/>
      <c r="B33" s="244"/>
      <c r="C33" s="244"/>
      <c r="D33" s="244"/>
      <c r="E33" s="244"/>
      <c r="F33" s="244"/>
      <c r="G33" s="1124" t="s">
        <v>490</v>
      </c>
      <c r="H33" s="1125"/>
      <c r="I33" s="1125"/>
      <c r="J33" s="1126"/>
      <c r="K33" s="294" t="s">
        <v>476</v>
      </c>
      <c r="L33" s="294" t="s">
        <v>476</v>
      </c>
      <c r="M33" s="295" t="s">
        <v>476</v>
      </c>
      <c r="N33" s="296" t="s">
        <v>476</v>
      </c>
    </row>
    <row r="34" spans="1:16" ht="27" customHeight="1">
      <c r="A34" s="248"/>
      <c r="B34" s="244"/>
      <c r="C34" s="244"/>
      <c r="D34" s="244"/>
      <c r="E34" s="244"/>
      <c r="F34" s="244"/>
      <c r="G34" s="1124" t="s">
        <v>491</v>
      </c>
      <c r="H34" s="1125"/>
      <c r="I34" s="1125"/>
      <c r="J34" s="1126"/>
      <c r="K34" s="294" t="s">
        <v>476</v>
      </c>
      <c r="L34" s="294" t="s">
        <v>476</v>
      </c>
      <c r="M34" s="295">
        <v>3</v>
      </c>
      <c r="N34" s="296" t="s">
        <v>476</v>
      </c>
    </row>
    <row r="35" spans="1:16" ht="27" customHeight="1">
      <c r="A35" s="248"/>
      <c r="B35" s="244"/>
      <c r="C35" s="244"/>
      <c r="D35" s="244"/>
      <c r="E35" s="244"/>
      <c r="F35" s="244"/>
      <c r="G35" s="1124" t="s">
        <v>492</v>
      </c>
      <c r="H35" s="1125"/>
      <c r="I35" s="1125"/>
      <c r="J35" s="1126"/>
      <c r="K35" s="294">
        <v>120964</v>
      </c>
      <c r="L35" s="294">
        <v>4483</v>
      </c>
      <c r="M35" s="295">
        <v>10374</v>
      </c>
      <c r="N35" s="296">
        <v>-56.8</v>
      </c>
    </row>
    <row r="36" spans="1:16" ht="27" customHeight="1">
      <c r="A36" s="248"/>
      <c r="B36" s="244"/>
      <c r="C36" s="244"/>
      <c r="D36" s="244"/>
      <c r="E36" s="244"/>
      <c r="F36" s="244"/>
      <c r="G36" s="1124" t="s">
        <v>493</v>
      </c>
      <c r="H36" s="1125"/>
      <c r="I36" s="1125"/>
      <c r="J36" s="1126"/>
      <c r="K36" s="294">
        <v>598794</v>
      </c>
      <c r="L36" s="294">
        <v>22192</v>
      </c>
      <c r="M36" s="295">
        <v>2665</v>
      </c>
      <c r="N36" s="296">
        <v>732.7</v>
      </c>
    </row>
    <row r="37" spans="1:16" ht="13.5" customHeight="1">
      <c r="A37" s="248"/>
      <c r="B37" s="244"/>
      <c r="C37" s="244"/>
      <c r="D37" s="244"/>
      <c r="E37" s="244"/>
      <c r="F37" s="244"/>
      <c r="G37" s="1124" t="s">
        <v>494</v>
      </c>
      <c r="H37" s="1125"/>
      <c r="I37" s="1125"/>
      <c r="J37" s="1126"/>
      <c r="K37" s="294">
        <v>48048</v>
      </c>
      <c r="L37" s="294">
        <v>1781</v>
      </c>
      <c r="M37" s="295">
        <v>1343</v>
      </c>
      <c r="N37" s="296">
        <v>32.6</v>
      </c>
    </row>
    <row r="38" spans="1:16" ht="27" customHeight="1">
      <c r="A38" s="248"/>
      <c r="B38" s="244"/>
      <c r="C38" s="244"/>
      <c r="D38" s="244"/>
      <c r="E38" s="244"/>
      <c r="F38" s="244"/>
      <c r="G38" s="1127" t="s">
        <v>495</v>
      </c>
      <c r="H38" s="1128"/>
      <c r="I38" s="1128"/>
      <c r="J38" s="1129"/>
      <c r="K38" s="297">
        <v>7</v>
      </c>
      <c r="L38" s="297">
        <v>0</v>
      </c>
      <c r="M38" s="298">
        <v>2</v>
      </c>
      <c r="N38" s="299">
        <v>-100</v>
      </c>
      <c r="O38" s="293"/>
    </row>
    <row r="39" spans="1:16">
      <c r="A39" s="248"/>
      <c r="B39" s="244"/>
      <c r="C39" s="244"/>
      <c r="D39" s="244"/>
      <c r="E39" s="244"/>
      <c r="F39" s="244"/>
      <c r="G39" s="1127" t="s">
        <v>496</v>
      </c>
      <c r="H39" s="1128"/>
      <c r="I39" s="1128"/>
      <c r="J39" s="1129"/>
      <c r="K39" s="300">
        <v>-63026</v>
      </c>
      <c r="L39" s="300">
        <v>-2336</v>
      </c>
      <c r="M39" s="301">
        <v>-3110</v>
      </c>
      <c r="N39" s="302">
        <v>-24.9</v>
      </c>
      <c r="O39" s="293"/>
    </row>
    <row r="40" spans="1:16" ht="27" customHeight="1">
      <c r="A40" s="248"/>
      <c r="B40" s="244"/>
      <c r="C40" s="244"/>
      <c r="D40" s="244"/>
      <c r="E40" s="244"/>
      <c r="F40" s="244"/>
      <c r="G40" s="1124" t="s">
        <v>497</v>
      </c>
      <c r="H40" s="1125"/>
      <c r="I40" s="1125"/>
      <c r="J40" s="1126"/>
      <c r="K40" s="300">
        <v>-1353341</v>
      </c>
      <c r="L40" s="300">
        <v>-50155</v>
      </c>
      <c r="M40" s="301">
        <v>-31707</v>
      </c>
      <c r="N40" s="302">
        <v>58.2</v>
      </c>
      <c r="O40" s="293"/>
    </row>
    <row r="41" spans="1:16">
      <c r="A41" s="248"/>
      <c r="B41" s="244"/>
      <c r="C41" s="244"/>
      <c r="D41" s="244"/>
      <c r="E41" s="244"/>
      <c r="F41" s="244"/>
      <c r="G41" s="1130" t="s">
        <v>280</v>
      </c>
      <c r="H41" s="1131"/>
      <c r="I41" s="1131"/>
      <c r="J41" s="1132"/>
      <c r="K41" s="294">
        <v>864006</v>
      </c>
      <c r="L41" s="300">
        <v>32020</v>
      </c>
      <c r="M41" s="301">
        <v>13210</v>
      </c>
      <c r="N41" s="302">
        <v>142.4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7" t="s">
        <v>467</v>
      </c>
      <c r="J49" s="1119" t="s">
        <v>501</v>
      </c>
      <c r="K49" s="1120"/>
      <c r="L49" s="1120"/>
      <c r="M49" s="1120"/>
      <c r="N49" s="1121"/>
    </row>
    <row r="50" spans="1:14">
      <c r="A50" s="248"/>
      <c r="B50" s="244"/>
      <c r="C50" s="244"/>
      <c r="D50" s="244"/>
      <c r="E50" s="244"/>
      <c r="F50" s="244"/>
      <c r="G50" s="312"/>
      <c r="H50" s="313"/>
      <c r="I50" s="1118"/>
      <c r="J50" s="314" t="s">
        <v>502</v>
      </c>
      <c r="K50" s="315" t="s">
        <v>503</v>
      </c>
      <c r="L50" s="316" t="s">
        <v>504</v>
      </c>
      <c r="M50" s="317" t="s">
        <v>505</v>
      </c>
      <c r="N50" s="318" t="s">
        <v>506</v>
      </c>
    </row>
    <row r="51" spans="1:14">
      <c r="A51" s="248"/>
      <c r="B51" s="244"/>
      <c r="C51" s="244"/>
      <c r="D51" s="244"/>
      <c r="E51" s="244"/>
      <c r="F51" s="244"/>
      <c r="G51" s="310" t="s">
        <v>507</v>
      </c>
      <c r="H51" s="311"/>
      <c r="I51" s="319">
        <v>3285697</v>
      </c>
      <c r="J51" s="320">
        <v>118845</v>
      </c>
      <c r="K51" s="321">
        <v>64.8</v>
      </c>
      <c r="L51" s="322">
        <v>49426</v>
      </c>
      <c r="M51" s="323">
        <v>4.5999999999999996</v>
      </c>
      <c r="N51" s="324">
        <v>60.2</v>
      </c>
    </row>
    <row r="52" spans="1:14">
      <c r="A52" s="248"/>
      <c r="B52" s="244"/>
      <c r="C52" s="244"/>
      <c r="D52" s="244"/>
      <c r="E52" s="244"/>
      <c r="F52" s="244"/>
      <c r="G52" s="325"/>
      <c r="H52" s="326" t="s">
        <v>508</v>
      </c>
      <c r="I52" s="327">
        <v>1775662</v>
      </c>
      <c r="J52" s="328">
        <v>64226</v>
      </c>
      <c r="K52" s="329">
        <v>68</v>
      </c>
      <c r="L52" s="330">
        <v>26568</v>
      </c>
      <c r="M52" s="331">
        <v>-4.5999999999999996</v>
      </c>
      <c r="N52" s="332">
        <v>72.599999999999994</v>
      </c>
    </row>
    <row r="53" spans="1:14">
      <c r="A53" s="248"/>
      <c r="B53" s="244"/>
      <c r="C53" s="244"/>
      <c r="D53" s="244"/>
      <c r="E53" s="244"/>
      <c r="F53" s="244"/>
      <c r="G53" s="310" t="s">
        <v>509</v>
      </c>
      <c r="H53" s="311"/>
      <c r="I53" s="319">
        <v>3103798</v>
      </c>
      <c r="J53" s="320">
        <v>113087</v>
      </c>
      <c r="K53" s="321">
        <v>-4.8</v>
      </c>
      <c r="L53" s="322">
        <v>42839</v>
      </c>
      <c r="M53" s="323">
        <v>-13.3</v>
      </c>
      <c r="N53" s="324">
        <v>8.5</v>
      </c>
    </row>
    <row r="54" spans="1:14">
      <c r="A54" s="248"/>
      <c r="B54" s="244"/>
      <c r="C54" s="244"/>
      <c r="D54" s="244"/>
      <c r="E54" s="244"/>
      <c r="F54" s="244"/>
      <c r="G54" s="325"/>
      <c r="H54" s="326" t="s">
        <v>508</v>
      </c>
      <c r="I54" s="327">
        <v>688691</v>
      </c>
      <c r="J54" s="328">
        <v>25093</v>
      </c>
      <c r="K54" s="329">
        <v>-60.9</v>
      </c>
      <c r="L54" s="330">
        <v>22027</v>
      </c>
      <c r="M54" s="331">
        <v>-17.100000000000001</v>
      </c>
      <c r="N54" s="332">
        <v>-43.8</v>
      </c>
    </row>
    <row r="55" spans="1:14">
      <c r="A55" s="248"/>
      <c r="B55" s="244"/>
      <c r="C55" s="244"/>
      <c r="D55" s="244"/>
      <c r="E55" s="244"/>
      <c r="F55" s="244"/>
      <c r="G55" s="310" t="s">
        <v>510</v>
      </c>
      <c r="H55" s="311"/>
      <c r="I55" s="319">
        <v>2388572</v>
      </c>
      <c r="J55" s="320">
        <v>87184</v>
      </c>
      <c r="K55" s="321">
        <v>-22.9</v>
      </c>
      <c r="L55" s="322">
        <v>46819</v>
      </c>
      <c r="M55" s="323">
        <v>9.3000000000000007</v>
      </c>
      <c r="N55" s="324">
        <v>-32.200000000000003</v>
      </c>
    </row>
    <row r="56" spans="1:14">
      <c r="A56" s="248"/>
      <c r="B56" s="244"/>
      <c r="C56" s="244"/>
      <c r="D56" s="244"/>
      <c r="E56" s="244"/>
      <c r="F56" s="244"/>
      <c r="G56" s="325"/>
      <c r="H56" s="326" t="s">
        <v>508</v>
      </c>
      <c r="I56" s="327">
        <v>969665</v>
      </c>
      <c r="J56" s="328">
        <v>35393</v>
      </c>
      <c r="K56" s="329">
        <v>41</v>
      </c>
      <c r="L56" s="330">
        <v>24121</v>
      </c>
      <c r="M56" s="331">
        <v>9.5</v>
      </c>
      <c r="N56" s="332">
        <v>31.5</v>
      </c>
    </row>
    <row r="57" spans="1:14">
      <c r="A57" s="248"/>
      <c r="B57" s="244"/>
      <c r="C57" s="244"/>
      <c r="D57" s="244"/>
      <c r="E57" s="244"/>
      <c r="F57" s="244"/>
      <c r="G57" s="310" t="s">
        <v>511</v>
      </c>
      <c r="H57" s="311"/>
      <c r="I57" s="319">
        <v>3271223</v>
      </c>
      <c r="J57" s="320">
        <v>120288</v>
      </c>
      <c r="K57" s="321">
        <v>38</v>
      </c>
      <c r="L57" s="322">
        <v>53270</v>
      </c>
      <c r="M57" s="323">
        <v>13.8</v>
      </c>
      <c r="N57" s="324">
        <v>24.2</v>
      </c>
    </row>
    <row r="58" spans="1:14">
      <c r="A58" s="248"/>
      <c r="B58" s="244"/>
      <c r="C58" s="244"/>
      <c r="D58" s="244"/>
      <c r="E58" s="244"/>
      <c r="F58" s="244"/>
      <c r="G58" s="325"/>
      <c r="H58" s="326" t="s">
        <v>508</v>
      </c>
      <c r="I58" s="327">
        <v>732886</v>
      </c>
      <c r="J58" s="328">
        <v>26949</v>
      </c>
      <c r="K58" s="329">
        <v>-23.9</v>
      </c>
      <c r="L58" s="330">
        <v>24316</v>
      </c>
      <c r="M58" s="331">
        <v>0.8</v>
      </c>
      <c r="N58" s="332">
        <v>-24.7</v>
      </c>
    </row>
    <row r="59" spans="1:14">
      <c r="A59" s="248"/>
      <c r="B59" s="244"/>
      <c r="C59" s="244"/>
      <c r="D59" s="244"/>
      <c r="E59" s="244"/>
      <c r="F59" s="244"/>
      <c r="G59" s="310" t="s">
        <v>512</v>
      </c>
      <c r="H59" s="311"/>
      <c r="I59" s="319">
        <v>2864667</v>
      </c>
      <c r="J59" s="320">
        <v>106166</v>
      </c>
      <c r="K59" s="321">
        <v>-11.7</v>
      </c>
      <c r="L59" s="322">
        <v>53292</v>
      </c>
      <c r="M59" s="323">
        <v>0</v>
      </c>
      <c r="N59" s="324">
        <v>-11.7</v>
      </c>
    </row>
    <row r="60" spans="1:14">
      <c r="A60" s="248"/>
      <c r="B60" s="244"/>
      <c r="C60" s="244"/>
      <c r="D60" s="244"/>
      <c r="E60" s="244"/>
      <c r="F60" s="244"/>
      <c r="G60" s="325"/>
      <c r="H60" s="326" t="s">
        <v>508</v>
      </c>
      <c r="I60" s="333">
        <v>1557871</v>
      </c>
      <c r="J60" s="328">
        <v>57735</v>
      </c>
      <c r="K60" s="329">
        <v>114.2</v>
      </c>
      <c r="L60" s="330">
        <v>28900</v>
      </c>
      <c r="M60" s="331">
        <v>18.899999999999999</v>
      </c>
      <c r="N60" s="332">
        <v>95.3</v>
      </c>
    </row>
    <row r="61" spans="1:14">
      <c r="A61" s="248"/>
      <c r="B61" s="244"/>
      <c r="C61" s="244"/>
      <c r="D61" s="244"/>
      <c r="E61" s="244"/>
      <c r="F61" s="244"/>
      <c r="G61" s="310" t="s">
        <v>513</v>
      </c>
      <c r="H61" s="334"/>
      <c r="I61" s="335">
        <v>2982791</v>
      </c>
      <c r="J61" s="336">
        <v>109114</v>
      </c>
      <c r="K61" s="337">
        <v>12.7</v>
      </c>
      <c r="L61" s="338">
        <v>49129</v>
      </c>
      <c r="M61" s="339">
        <v>2.9</v>
      </c>
      <c r="N61" s="324">
        <v>9.8000000000000007</v>
      </c>
    </row>
    <row r="62" spans="1:14">
      <c r="A62" s="248"/>
      <c r="B62" s="244"/>
      <c r="C62" s="244"/>
      <c r="D62" s="244"/>
      <c r="E62" s="244"/>
      <c r="F62" s="244"/>
      <c r="G62" s="325"/>
      <c r="H62" s="326" t="s">
        <v>508</v>
      </c>
      <c r="I62" s="327">
        <v>1144955</v>
      </c>
      <c r="J62" s="328">
        <v>41879</v>
      </c>
      <c r="K62" s="329">
        <v>27.7</v>
      </c>
      <c r="L62" s="330">
        <v>25186</v>
      </c>
      <c r="M62" s="331">
        <v>1.5</v>
      </c>
      <c r="N62" s="332">
        <v>26.2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7.6</v>
      </c>
      <c r="G47" s="12">
        <v>9.93</v>
      </c>
      <c r="H47" s="12">
        <v>11.59</v>
      </c>
      <c r="I47" s="12">
        <v>11.99</v>
      </c>
      <c r="J47" s="13">
        <v>12.64</v>
      </c>
    </row>
    <row r="48" spans="2:10" ht="57.75" customHeight="1">
      <c r="B48" s="14"/>
      <c r="C48" s="1144" t="s">
        <v>4</v>
      </c>
      <c r="D48" s="1144"/>
      <c r="E48" s="1145"/>
      <c r="F48" s="15">
        <v>2.93</v>
      </c>
      <c r="G48" s="16">
        <v>2.5</v>
      </c>
      <c r="H48" s="16">
        <v>3.83</v>
      </c>
      <c r="I48" s="16">
        <v>7.23</v>
      </c>
      <c r="J48" s="17">
        <v>3.51</v>
      </c>
    </row>
    <row r="49" spans="2:10" ht="57.75" customHeight="1" thickBot="1">
      <c r="B49" s="18"/>
      <c r="C49" s="1146" t="s">
        <v>5</v>
      </c>
      <c r="D49" s="1146"/>
      <c r="E49" s="1147"/>
      <c r="F49" s="19" t="s">
        <v>520</v>
      </c>
      <c r="G49" s="20">
        <v>1.78</v>
      </c>
      <c r="H49" s="20">
        <v>3.02</v>
      </c>
      <c r="I49" s="20">
        <v>3.83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522</v>
      </c>
      <c r="D34" s="1154"/>
      <c r="E34" s="1155"/>
      <c r="F34" s="32">
        <v>0.01</v>
      </c>
      <c r="G34" s="33">
        <v>0.02</v>
      </c>
      <c r="H34" s="33">
        <v>0.02</v>
      </c>
      <c r="I34" s="33">
        <v>0.02</v>
      </c>
      <c r="J34" s="34" t="s">
        <v>523</v>
      </c>
      <c r="K34" s="22"/>
      <c r="L34" s="22"/>
      <c r="M34" s="22"/>
      <c r="N34" s="22"/>
      <c r="O34" s="22"/>
      <c r="P34" s="22"/>
    </row>
    <row r="35" spans="1:16" ht="39" customHeight="1">
      <c r="A35" s="22"/>
      <c r="B35" s="35"/>
      <c r="C35" s="1148" t="s">
        <v>524</v>
      </c>
      <c r="D35" s="1149"/>
      <c r="E35" s="1150"/>
      <c r="F35" s="36">
        <v>7.72</v>
      </c>
      <c r="G35" s="37">
        <v>8.44</v>
      </c>
      <c r="H35" s="37">
        <v>9.07</v>
      </c>
      <c r="I35" s="37">
        <v>9.74</v>
      </c>
      <c r="J35" s="38">
        <v>8.07</v>
      </c>
      <c r="K35" s="22"/>
      <c r="L35" s="22"/>
      <c r="M35" s="22"/>
      <c r="N35" s="22"/>
      <c r="O35" s="22"/>
      <c r="P35" s="22"/>
    </row>
    <row r="36" spans="1:16" ht="39" customHeight="1">
      <c r="A36" s="22"/>
      <c r="B36" s="35"/>
      <c r="C36" s="1148" t="s">
        <v>525</v>
      </c>
      <c r="D36" s="1149"/>
      <c r="E36" s="1150"/>
      <c r="F36" s="36">
        <v>3.57</v>
      </c>
      <c r="G36" s="37">
        <v>3.22</v>
      </c>
      <c r="H36" s="37">
        <v>4.4400000000000004</v>
      </c>
      <c r="I36" s="37">
        <v>8.1</v>
      </c>
      <c r="J36" s="38">
        <v>4.47</v>
      </c>
      <c r="K36" s="22"/>
      <c r="L36" s="22"/>
      <c r="M36" s="22"/>
      <c r="N36" s="22"/>
      <c r="O36" s="22"/>
      <c r="P36" s="22"/>
    </row>
    <row r="37" spans="1:16" ht="39" customHeight="1">
      <c r="A37" s="22"/>
      <c r="B37" s="35"/>
      <c r="C37" s="1148" t="s">
        <v>526</v>
      </c>
      <c r="D37" s="1149"/>
      <c r="E37" s="1150"/>
      <c r="F37" s="36">
        <v>1.6</v>
      </c>
      <c r="G37" s="37">
        <v>0.7</v>
      </c>
      <c r="H37" s="37">
        <v>1.24</v>
      </c>
      <c r="I37" s="37">
        <v>1.24</v>
      </c>
      <c r="J37" s="38">
        <v>1.91</v>
      </c>
      <c r="K37" s="22"/>
      <c r="L37" s="22"/>
      <c r="M37" s="22"/>
      <c r="N37" s="22"/>
      <c r="O37" s="22"/>
      <c r="P37" s="22"/>
    </row>
    <row r="38" spans="1:16" ht="39" customHeight="1">
      <c r="A38" s="22"/>
      <c r="B38" s="35"/>
      <c r="C38" s="1148" t="s">
        <v>527</v>
      </c>
      <c r="D38" s="1149"/>
      <c r="E38" s="1150"/>
      <c r="F38" s="36" t="s">
        <v>476</v>
      </c>
      <c r="G38" s="37">
        <v>0</v>
      </c>
      <c r="H38" s="37">
        <v>0.46</v>
      </c>
      <c r="I38" s="37">
        <v>0</v>
      </c>
      <c r="J38" s="38">
        <v>0.73</v>
      </c>
      <c r="K38" s="22"/>
      <c r="L38" s="22"/>
      <c r="M38" s="22"/>
      <c r="N38" s="22"/>
      <c r="O38" s="22"/>
      <c r="P38" s="22"/>
    </row>
    <row r="39" spans="1:16" ht="39" customHeight="1">
      <c r="A39" s="22"/>
      <c r="B39" s="35"/>
      <c r="C39" s="1148" t="s">
        <v>528</v>
      </c>
      <c r="D39" s="1149"/>
      <c r="E39" s="1150"/>
      <c r="F39" s="36">
        <v>0.02</v>
      </c>
      <c r="G39" s="37">
        <v>0.04</v>
      </c>
      <c r="H39" s="37">
        <v>0.03</v>
      </c>
      <c r="I39" s="37">
        <v>0.03</v>
      </c>
      <c r="J39" s="38">
        <v>7.0000000000000007E-2</v>
      </c>
      <c r="K39" s="22"/>
      <c r="L39" s="22"/>
      <c r="M39" s="22"/>
      <c r="N39" s="22"/>
      <c r="O39" s="22"/>
      <c r="P39" s="22"/>
    </row>
    <row r="40" spans="1:16" ht="39" customHeight="1">
      <c r="A40" s="22"/>
      <c r="B40" s="35"/>
      <c r="C40" s="1148" t="s">
        <v>529</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530</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531</v>
      </c>
      <c r="D43" s="1152"/>
      <c r="E43" s="1153"/>
      <c r="F43" s="41">
        <v>0.09</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1221</v>
      </c>
      <c r="L45" s="60">
        <v>1266</v>
      </c>
      <c r="M45" s="60">
        <v>1332</v>
      </c>
      <c r="N45" s="60">
        <v>1386</v>
      </c>
      <c r="O45" s="61">
        <v>1513</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51</v>
      </c>
      <c r="L48" s="64">
        <v>65</v>
      </c>
      <c r="M48" s="64">
        <v>95</v>
      </c>
      <c r="N48" s="64">
        <v>104</v>
      </c>
      <c r="O48" s="65">
        <v>121</v>
      </c>
      <c r="P48" s="48"/>
      <c r="Q48" s="48"/>
      <c r="R48" s="48"/>
      <c r="S48" s="48"/>
      <c r="T48" s="48"/>
      <c r="U48" s="48"/>
    </row>
    <row r="49" spans="1:21" ht="30.75" customHeight="1">
      <c r="A49" s="48"/>
      <c r="B49" s="1166"/>
      <c r="C49" s="1167"/>
      <c r="D49" s="62"/>
      <c r="E49" s="1158" t="s">
        <v>16</v>
      </c>
      <c r="F49" s="1158"/>
      <c r="G49" s="1158"/>
      <c r="H49" s="1158"/>
      <c r="I49" s="1158"/>
      <c r="J49" s="1159"/>
      <c r="K49" s="63">
        <v>635</v>
      </c>
      <c r="L49" s="64">
        <v>572</v>
      </c>
      <c r="M49" s="64">
        <v>564</v>
      </c>
      <c r="N49" s="64">
        <v>613</v>
      </c>
      <c r="O49" s="65">
        <v>599</v>
      </c>
      <c r="P49" s="48"/>
      <c r="Q49" s="48"/>
      <c r="R49" s="48"/>
      <c r="S49" s="48"/>
      <c r="T49" s="48"/>
      <c r="U49" s="48"/>
    </row>
    <row r="50" spans="1:21" ht="30.75" customHeight="1">
      <c r="A50" s="48"/>
      <c r="B50" s="1166"/>
      <c r="C50" s="1167"/>
      <c r="D50" s="62"/>
      <c r="E50" s="1158" t="s">
        <v>17</v>
      </c>
      <c r="F50" s="1158"/>
      <c r="G50" s="1158"/>
      <c r="H50" s="1158"/>
      <c r="I50" s="1158"/>
      <c r="J50" s="1159"/>
      <c r="K50" s="63">
        <v>88</v>
      </c>
      <c r="L50" s="64">
        <v>82</v>
      </c>
      <c r="M50" s="64">
        <v>66</v>
      </c>
      <c r="N50" s="64">
        <v>61</v>
      </c>
      <c r="O50" s="65">
        <v>48</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1233</v>
      </c>
      <c r="L52" s="64">
        <v>1257</v>
      </c>
      <c r="M52" s="64">
        <v>1278</v>
      </c>
      <c r="N52" s="64">
        <v>1300</v>
      </c>
      <c r="O52" s="65">
        <v>1416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762</v>
      </c>
      <c r="L53" s="69">
        <v>728</v>
      </c>
      <c r="M53" s="69">
        <v>779</v>
      </c>
      <c r="N53" s="69">
        <v>864</v>
      </c>
      <c r="O53" s="70">
        <v>865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11867</v>
      </c>
      <c r="J41" s="83">
        <v>12323</v>
      </c>
      <c r="K41" s="83">
        <v>12784</v>
      </c>
      <c r="L41" s="83">
        <v>13699</v>
      </c>
      <c r="M41" s="84">
        <v>13608</v>
      </c>
    </row>
    <row r="42" spans="2:13" ht="27.75" customHeight="1">
      <c r="B42" s="1174"/>
      <c r="C42" s="1175"/>
      <c r="D42" s="85"/>
      <c r="E42" s="1178" t="s">
        <v>26</v>
      </c>
      <c r="F42" s="1178"/>
      <c r="G42" s="1178"/>
      <c r="H42" s="1179"/>
      <c r="I42" s="86">
        <v>423</v>
      </c>
      <c r="J42" s="87">
        <v>348</v>
      </c>
      <c r="K42" s="87">
        <v>296</v>
      </c>
      <c r="L42" s="87">
        <v>236</v>
      </c>
      <c r="M42" s="88">
        <v>188</v>
      </c>
    </row>
    <row r="43" spans="2:13" ht="27.75" customHeight="1">
      <c r="B43" s="1174"/>
      <c r="C43" s="1175"/>
      <c r="D43" s="85"/>
      <c r="E43" s="1178" t="s">
        <v>27</v>
      </c>
      <c r="F43" s="1178"/>
      <c r="G43" s="1178"/>
      <c r="H43" s="1179"/>
      <c r="I43" s="86">
        <v>1302</v>
      </c>
      <c r="J43" s="87">
        <v>1344</v>
      </c>
      <c r="K43" s="87">
        <v>1468</v>
      </c>
      <c r="L43" s="87">
        <v>1687</v>
      </c>
      <c r="M43" s="88">
        <v>1863</v>
      </c>
    </row>
    <row r="44" spans="2:13" ht="27.75" customHeight="1">
      <c r="B44" s="1174"/>
      <c r="C44" s="1175"/>
      <c r="D44" s="85"/>
      <c r="E44" s="1178" t="s">
        <v>28</v>
      </c>
      <c r="F44" s="1178"/>
      <c r="G44" s="1178"/>
      <c r="H44" s="1179"/>
      <c r="I44" s="86">
        <v>13573</v>
      </c>
      <c r="J44" s="87">
        <v>13452</v>
      </c>
      <c r="K44" s="87">
        <v>13529</v>
      </c>
      <c r="L44" s="87">
        <v>13371</v>
      </c>
      <c r="M44" s="88">
        <v>13153</v>
      </c>
    </row>
    <row r="45" spans="2:13" ht="27.75" customHeight="1">
      <c r="B45" s="1174"/>
      <c r="C45" s="1175"/>
      <c r="D45" s="85"/>
      <c r="E45" s="1178" t="s">
        <v>29</v>
      </c>
      <c r="F45" s="1178"/>
      <c r="G45" s="1178"/>
      <c r="H45" s="1179"/>
      <c r="I45" s="86">
        <v>2687</v>
      </c>
      <c r="J45" s="87">
        <v>2602</v>
      </c>
      <c r="K45" s="87">
        <v>2464</v>
      </c>
      <c r="L45" s="87">
        <v>2342</v>
      </c>
      <c r="M45" s="88">
        <v>2150</v>
      </c>
    </row>
    <row r="46" spans="2:13" ht="27.75" customHeight="1">
      <c r="B46" s="1174"/>
      <c r="C46" s="1175"/>
      <c r="D46" s="85"/>
      <c r="E46" s="1178" t="s">
        <v>30</v>
      </c>
      <c r="F46" s="1178"/>
      <c r="G46" s="1178"/>
      <c r="H46" s="1179"/>
      <c r="I46" s="86" t="s">
        <v>476</v>
      </c>
      <c r="J46" s="87" t="s">
        <v>476</v>
      </c>
      <c r="K46" s="87" t="s">
        <v>476</v>
      </c>
      <c r="L46" s="87" t="s">
        <v>476</v>
      </c>
      <c r="M46" s="88" t="s">
        <v>476</v>
      </c>
    </row>
    <row r="47" spans="2:13" ht="27.75" customHeight="1">
      <c r="B47" s="1174"/>
      <c r="C47" s="1175"/>
      <c r="D47" s="85"/>
      <c r="E47" s="1178" t="s">
        <v>31</v>
      </c>
      <c r="F47" s="1178"/>
      <c r="G47" s="1178"/>
      <c r="H47" s="1179"/>
      <c r="I47" s="86" t="s">
        <v>476</v>
      </c>
      <c r="J47" s="87" t="s">
        <v>476</v>
      </c>
      <c r="K47" s="87" t="s">
        <v>476</v>
      </c>
      <c r="L47" s="87" t="s">
        <v>476</v>
      </c>
      <c r="M47" s="88" t="s">
        <v>476</v>
      </c>
    </row>
    <row r="48" spans="2:13" ht="27.75" customHeight="1">
      <c r="B48" s="1176"/>
      <c r="C48" s="1177"/>
      <c r="D48" s="85"/>
      <c r="E48" s="1178" t="s">
        <v>32</v>
      </c>
      <c r="F48" s="1178"/>
      <c r="G48" s="1178"/>
      <c r="H48" s="1179"/>
      <c r="I48" s="86" t="s">
        <v>476</v>
      </c>
      <c r="J48" s="87" t="s">
        <v>476</v>
      </c>
      <c r="K48" s="87" t="s">
        <v>476</v>
      </c>
      <c r="L48" s="87" t="s">
        <v>476</v>
      </c>
      <c r="M48" s="88" t="s">
        <v>476</v>
      </c>
    </row>
    <row r="49" spans="2:13" ht="27.75" customHeight="1">
      <c r="B49" s="1172" t="s">
        <v>33</v>
      </c>
      <c r="C49" s="1173"/>
      <c r="D49" s="89"/>
      <c r="E49" s="1178" t="s">
        <v>34</v>
      </c>
      <c r="F49" s="1178"/>
      <c r="G49" s="1178"/>
      <c r="H49" s="1179"/>
      <c r="I49" s="86">
        <v>1727</v>
      </c>
      <c r="J49" s="87">
        <v>2005</v>
      </c>
      <c r="K49" s="87">
        <v>2558</v>
      </c>
      <c r="L49" s="87">
        <v>2983</v>
      </c>
      <c r="M49" s="88">
        <v>3488</v>
      </c>
    </row>
    <row r="50" spans="2:13" ht="27.75" customHeight="1">
      <c r="B50" s="1174"/>
      <c r="C50" s="1175"/>
      <c r="D50" s="85"/>
      <c r="E50" s="1178" t="s">
        <v>35</v>
      </c>
      <c r="F50" s="1178"/>
      <c r="G50" s="1178"/>
      <c r="H50" s="1179"/>
      <c r="I50" s="86">
        <v>542</v>
      </c>
      <c r="J50" s="87">
        <v>562</v>
      </c>
      <c r="K50" s="87">
        <v>479</v>
      </c>
      <c r="L50" s="87">
        <v>641</v>
      </c>
      <c r="M50" s="88">
        <v>523</v>
      </c>
    </row>
    <row r="51" spans="2:13" ht="27.75" customHeight="1">
      <c r="B51" s="1176"/>
      <c r="C51" s="1177"/>
      <c r="D51" s="85"/>
      <c r="E51" s="1178" t="s">
        <v>36</v>
      </c>
      <c r="F51" s="1178"/>
      <c r="G51" s="1178"/>
      <c r="H51" s="1179"/>
      <c r="I51" s="86">
        <v>15182</v>
      </c>
      <c r="J51" s="87">
        <v>15543</v>
      </c>
      <c r="K51" s="87">
        <v>16174</v>
      </c>
      <c r="L51" s="87">
        <v>16345</v>
      </c>
      <c r="M51" s="88">
        <v>15906</v>
      </c>
    </row>
    <row r="52" spans="2:13" ht="27.75" customHeight="1" thickBot="1">
      <c r="B52" s="1180" t="s">
        <v>37</v>
      </c>
      <c r="C52" s="1181"/>
      <c r="D52" s="90"/>
      <c r="E52" s="1182" t="s">
        <v>38</v>
      </c>
      <c r="F52" s="1182"/>
      <c r="G52" s="1182"/>
      <c r="H52" s="1183"/>
      <c r="I52" s="91">
        <v>12401</v>
      </c>
      <c r="J52" s="92">
        <v>11960</v>
      </c>
      <c r="K52" s="92">
        <v>11330</v>
      </c>
      <c r="L52" s="92">
        <v>11366</v>
      </c>
      <c r="M52" s="93">
        <v>11043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118845</v>
      </c>
      <c r="E3" s="116"/>
      <c r="F3" s="117">
        <v>49426</v>
      </c>
      <c r="G3" s="118"/>
      <c r="H3" s="119"/>
    </row>
    <row r="4" spans="1:8">
      <c r="A4" s="120"/>
      <c r="B4" s="121"/>
      <c r="C4" s="122"/>
      <c r="D4" s="123">
        <v>64226</v>
      </c>
      <c r="E4" s="124"/>
      <c r="F4" s="125">
        <v>26568</v>
      </c>
      <c r="G4" s="126"/>
      <c r="H4" s="127"/>
    </row>
    <row r="5" spans="1:8">
      <c r="A5" s="108" t="s">
        <v>509</v>
      </c>
      <c r="B5" s="113"/>
      <c r="C5" s="114"/>
      <c r="D5" s="115">
        <v>113087</v>
      </c>
      <c r="E5" s="116"/>
      <c r="F5" s="117">
        <v>42839</v>
      </c>
      <c r="G5" s="118"/>
      <c r="H5" s="119"/>
    </row>
    <row r="6" spans="1:8">
      <c r="A6" s="120"/>
      <c r="B6" s="121"/>
      <c r="C6" s="122"/>
      <c r="D6" s="123">
        <v>25093</v>
      </c>
      <c r="E6" s="124"/>
      <c r="F6" s="125">
        <v>22027</v>
      </c>
      <c r="G6" s="126"/>
      <c r="H6" s="127"/>
    </row>
    <row r="7" spans="1:8">
      <c r="A7" s="108" t="s">
        <v>510</v>
      </c>
      <c r="B7" s="113"/>
      <c r="C7" s="114"/>
      <c r="D7" s="115">
        <v>87184</v>
      </c>
      <c r="E7" s="116"/>
      <c r="F7" s="117">
        <v>46819</v>
      </c>
      <c r="G7" s="118"/>
      <c r="H7" s="119"/>
    </row>
    <row r="8" spans="1:8">
      <c r="A8" s="120"/>
      <c r="B8" s="121"/>
      <c r="C8" s="122"/>
      <c r="D8" s="123">
        <v>35393</v>
      </c>
      <c r="E8" s="124"/>
      <c r="F8" s="125">
        <v>24121</v>
      </c>
      <c r="G8" s="126"/>
      <c r="H8" s="127"/>
    </row>
    <row r="9" spans="1:8">
      <c r="A9" s="108" t="s">
        <v>511</v>
      </c>
      <c r="B9" s="113"/>
      <c r="C9" s="114"/>
      <c r="D9" s="115">
        <v>120288</v>
      </c>
      <c r="E9" s="116"/>
      <c r="F9" s="117">
        <v>53270</v>
      </c>
      <c r="G9" s="118"/>
      <c r="H9" s="119"/>
    </row>
    <row r="10" spans="1:8">
      <c r="A10" s="120"/>
      <c r="B10" s="121"/>
      <c r="C10" s="122"/>
      <c r="D10" s="123">
        <v>26949</v>
      </c>
      <c r="E10" s="124"/>
      <c r="F10" s="125">
        <v>24316</v>
      </c>
      <c r="G10" s="126"/>
      <c r="H10" s="127"/>
    </row>
    <row r="11" spans="1:8">
      <c r="A11" s="108" t="s">
        <v>512</v>
      </c>
      <c r="B11" s="113"/>
      <c r="C11" s="114"/>
      <c r="D11" s="115">
        <v>106166</v>
      </c>
      <c r="E11" s="116"/>
      <c r="F11" s="117">
        <v>53292</v>
      </c>
      <c r="G11" s="118"/>
      <c r="H11" s="119"/>
    </row>
    <row r="12" spans="1:8">
      <c r="A12" s="120"/>
      <c r="B12" s="121"/>
      <c r="C12" s="128"/>
      <c r="D12" s="123">
        <v>57735</v>
      </c>
      <c r="E12" s="124"/>
      <c r="F12" s="125">
        <v>28900</v>
      </c>
      <c r="G12" s="126"/>
      <c r="H12" s="127"/>
    </row>
    <row r="13" spans="1:8">
      <c r="A13" s="108"/>
      <c r="B13" s="113"/>
      <c r="C13" s="129"/>
      <c r="D13" s="130">
        <v>109114</v>
      </c>
      <c r="E13" s="131"/>
      <c r="F13" s="132">
        <v>49129</v>
      </c>
      <c r="G13" s="133"/>
      <c r="H13" s="119"/>
    </row>
    <row r="14" spans="1:8">
      <c r="A14" s="120"/>
      <c r="B14" s="121"/>
      <c r="C14" s="122"/>
      <c r="D14" s="123">
        <v>41879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2.93</v>
      </c>
      <c r="C19" s="134">
        <f>ROUND(VALUE(SUBSTITUTE(実質収支比率等に係る経年分析!G$48,"▲","-")),2)</f>
        <v>2.5</v>
      </c>
      <c r="D19" s="134">
        <f>ROUND(VALUE(SUBSTITUTE(実質収支比率等に係る経年分析!H$48,"▲","-")),2)</f>
        <v>3.83</v>
      </c>
      <c r="E19" s="134">
        <f>ROUND(VALUE(SUBSTITUTE(実質収支比率等に係る経年分析!I$48,"▲","-")),2)</f>
        <v>7.23</v>
      </c>
      <c r="F19" s="134">
        <f>ROUND(VALUE(SUBSTITUTE(実質収支比率等に係る経年分析!J$48,"▲","-")),2)</f>
        <v>3.51</v>
      </c>
    </row>
    <row r="20" spans="1:11">
      <c r="A20" s="134" t="s">
        <v>43</v>
      </c>
      <c r="B20" s="134">
        <f>ROUND(VALUE(SUBSTITUTE(実質収支比率等に係る経年分析!F$47,"▲","-")),2)</f>
        <v>7.6</v>
      </c>
      <c r="C20" s="134">
        <f>ROUND(VALUE(SUBSTITUTE(実質収支比率等に係る経年分析!G$47,"▲","-")),2)</f>
        <v>9.93</v>
      </c>
      <c r="D20" s="134">
        <f>ROUND(VALUE(SUBSTITUTE(実質収支比率等に係る経年分析!H$47,"▲","-")),2)</f>
        <v>11.59</v>
      </c>
      <c r="E20" s="134">
        <f>ROUND(VALUE(SUBSTITUTE(実質収支比率等に係る経年分析!I$47,"▲","-")),2)</f>
        <v>11.99</v>
      </c>
      <c r="F20" s="134">
        <f>ROUND(VALUE(SUBSTITUTE(実質収支比率等に係る経年分析!J$47,"▲","-")),2)</f>
        <v>12.64</v>
      </c>
    </row>
    <row r="21" spans="1:11">
      <c r="A21" s="134" t="s">
        <v>44</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3.02</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-2.96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地域開発事業特別会計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8.07</v>
      </c>
    </row>
    <row r="36" spans="1:16">
      <c r="A36" s="135" t="str">
        <f>IF(連結実質赤字比率に係る赤字・黒字の構成分析!C$34="",NA(),連結実質赤字比率に係る赤字・黒字の構成分析!C$34)</f>
        <v>後期高齢者医療事業特別会計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f>IF(ROUND(VALUE(SUBSTITUTE(連結実質赤字比率に係る赤字・黒字の構成分析!J$34,"▲", "-")), 2) &lt; 0, ABS(ROUND(VALUE(SUBSTITUTE(連結実質赤字比率に係る赤字・黒字の構成分析!J$34,"▲", "-")), 2)), NA())</f>
        <v>0.08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1233</v>
      </c>
      <c r="E42" s="136"/>
      <c r="F42" s="136"/>
      <c r="G42" s="136">
        <f>'実質公債費比率（分子）の構造'!L$52</f>
        <v>1257</v>
      </c>
      <c r="H42" s="136"/>
      <c r="I42" s="136"/>
      <c r="J42" s="136">
        <f>'実質公債費比率（分子）の構造'!M$52</f>
        <v>1278</v>
      </c>
      <c r="K42" s="136"/>
      <c r="L42" s="136"/>
      <c r="M42" s="136">
        <f>'実質公債費比率（分子）の構造'!N$52</f>
        <v>1300</v>
      </c>
      <c r="N42" s="136"/>
      <c r="O42" s="136"/>
      <c r="P42" s="136">
        <f>'実質公債費比率（分子）の構造'!O$52</f>
        <v>1416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88</v>
      </c>
      <c r="C44" s="136"/>
      <c r="D44" s="136"/>
      <c r="E44" s="136">
        <f>'実質公債費比率（分子）の構造'!L$50</f>
        <v>82</v>
      </c>
      <c r="F44" s="136"/>
      <c r="G44" s="136"/>
      <c r="H44" s="136">
        <f>'実質公債費比率（分子）の構造'!M$50</f>
        <v>66</v>
      </c>
      <c r="I44" s="136"/>
      <c r="J44" s="136"/>
      <c r="K44" s="136">
        <f>'実質公債費比率（分子）の構造'!N$50</f>
        <v>61</v>
      </c>
      <c r="L44" s="136"/>
      <c r="M44" s="136"/>
      <c r="N44" s="136">
        <f>'実質公債費比率（分子）の構造'!O$50</f>
        <v>48</v>
      </c>
      <c r="O44" s="136"/>
      <c r="P44" s="136"/>
    </row>
    <row r="45" spans="1:16">
      <c r="A45" s="136" t="s">
        <v>54</v>
      </c>
      <c r="B45" s="136">
        <f>'実質公債費比率（分子）の構造'!K$49</f>
        <v>635</v>
      </c>
      <c r="C45" s="136"/>
      <c r="D45" s="136"/>
      <c r="E45" s="136">
        <f>'実質公債費比率（分子）の構造'!L$49</f>
        <v>572</v>
      </c>
      <c r="F45" s="136"/>
      <c r="G45" s="136"/>
      <c r="H45" s="136">
        <f>'実質公債費比率（分子）の構造'!M$49</f>
        <v>564</v>
      </c>
      <c r="I45" s="136"/>
      <c r="J45" s="136"/>
      <c r="K45" s="136">
        <f>'実質公債費比率（分子）の構造'!N$49</f>
        <v>613</v>
      </c>
      <c r="L45" s="136"/>
      <c r="M45" s="136"/>
      <c r="N45" s="136">
        <f>'実質公債費比率（分子）の構造'!O$49</f>
        <v>599</v>
      </c>
      <c r="O45" s="136"/>
      <c r="P45" s="136"/>
    </row>
    <row r="46" spans="1:16">
      <c r="A46" s="136" t="s">
        <v>55</v>
      </c>
      <c r="B46" s="136">
        <f>'実質公債費比率（分子）の構造'!K$48</f>
        <v>51</v>
      </c>
      <c r="C46" s="136"/>
      <c r="D46" s="136"/>
      <c r="E46" s="136">
        <f>'実質公債費比率（分子）の構造'!L$48</f>
        <v>65</v>
      </c>
      <c r="F46" s="136"/>
      <c r="G46" s="136"/>
      <c r="H46" s="136">
        <f>'実質公債費比率（分子）の構造'!M$48</f>
        <v>95</v>
      </c>
      <c r="I46" s="136"/>
      <c r="J46" s="136"/>
      <c r="K46" s="136">
        <f>'実質公債費比率（分子）の構造'!N$48</f>
        <v>104</v>
      </c>
      <c r="L46" s="136"/>
      <c r="M46" s="136"/>
      <c r="N46" s="136">
        <f>'実質公債費比率（分子）の構造'!O$48</f>
        <v>121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1221</v>
      </c>
      <c r="C49" s="136"/>
      <c r="D49" s="136"/>
      <c r="E49" s="136">
        <f>'実質公債費比率（分子）の構造'!L$45</f>
        <v>1266</v>
      </c>
      <c r="F49" s="136"/>
      <c r="G49" s="136"/>
      <c r="H49" s="136">
        <f>'実質公債費比率（分子）の構造'!M$45</f>
        <v>1332</v>
      </c>
      <c r="I49" s="136"/>
      <c r="J49" s="136"/>
      <c r="K49" s="136">
        <f>'実質公債費比率（分子）の構造'!N$45</f>
        <v>1386</v>
      </c>
      <c r="L49" s="136"/>
      <c r="M49" s="136"/>
      <c r="N49" s="136">
        <f>'実質公債費比率（分子）の構造'!O$45</f>
        <v>1513</v>
      </c>
      <c r="O49" s="136"/>
      <c r="P49" s="136"/>
    </row>
    <row r="50" spans="1:16">
      <c r="A50" s="136" t="s">
        <v>59</v>
      </c>
      <c r="B50" s="136" t="e">
        <f>NA()</f>
        <v>#N/A</v>
      </c>
      <c r="C50" s="136">
        <f>IF(ISNUMBER('実質公債費比率（分子）の構造'!K$53),'実質公債費比率（分子）の構造'!K$53,NA())</f>
        <v>762</v>
      </c>
      <c r="D50" s="136" t="e">
        <f>NA()</f>
        <v>#N/A</v>
      </c>
      <c r="E50" s="136" t="e">
        <f>NA()</f>
        <v>#N/A</v>
      </c>
      <c r="F50" s="136">
        <f>IF(ISNUMBER('実質公債費比率（分子）の構造'!L$53),'実質公債費比率（分子）の構造'!L$53,NA())</f>
        <v>728</v>
      </c>
      <c r="G50" s="136" t="e">
        <f>NA()</f>
        <v>#N/A</v>
      </c>
      <c r="H50" s="136" t="e">
        <f>NA()</f>
        <v>#N/A</v>
      </c>
      <c r="I50" s="136">
        <f>IF(ISNUMBER('実質公債費比率（分子）の構造'!M$53),'実質公債費比率（分子）の構造'!M$53,NA())</f>
        <v>779</v>
      </c>
      <c r="J50" s="136" t="e">
        <f>NA()</f>
        <v>#N/A</v>
      </c>
      <c r="K50" s="136" t="e">
        <f>NA()</f>
        <v>#N/A</v>
      </c>
      <c r="L50" s="136">
        <f>IF(ISNUMBER('実質公債費比率（分子）の構造'!N$53),'実質公債費比率（分子）の構造'!N$53,NA())</f>
        <v>864</v>
      </c>
      <c r="M50" s="136" t="e">
        <f>NA()</f>
        <v>#N/A</v>
      </c>
      <c r="N50" s="136" t="e">
        <f>NA()</f>
        <v>#N/A</v>
      </c>
      <c r="O50" s="136">
        <f>IF(ISNUMBER('実質公債費比率（分子）の構造'!O$53),'実質公債費比率（分子）の構造'!O$53,NA())</f>
        <v>865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15182</v>
      </c>
      <c r="E56" s="135"/>
      <c r="F56" s="135"/>
      <c r="G56" s="135">
        <f>'将来負担比率（分子）の構造'!J$51</f>
        <v>15543</v>
      </c>
      <c r="H56" s="135"/>
      <c r="I56" s="135"/>
      <c r="J56" s="135">
        <f>'将来負担比率（分子）の構造'!K$51</f>
        <v>16174</v>
      </c>
      <c r="K56" s="135"/>
      <c r="L56" s="135"/>
      <c r="M56" s="135">
        <f>'将来負担比率（分子）の構造'!L$51</f>
        <v>16345</v>
      </c>
      <c r="N56" s="135"/>
      <c r="O56" s="135"/>
      <c r="P56" s="135">
        <f>'将来負担比率（分子）の構造'!M$51</f>
        <v>15906</v>
      </c>
    </row>
    <row r="57" spans="1:16">
      <c r="A57" s="135" t="s">
        <v>35</v>
      </c>
      <c r="B57" s="135"/>
      <c r="C57" s="135"/>
      <c r="D57" s="135">
        <f>'将来負担比率（分子）の構造'!I$50</f>
        <v>542</v>
      </c>
      <c r="E57" s="135"/>
      <c r="F57" s="135"/>
      <c r="G57" s="135">
        <f>'将来負担比率（分子）の構造'!J$50</f>
        <v>562</v>
      </c>
      <c r="H57" s="135"/>
      <c r="I57" s="135"/>
      <c r="J57" s="135">
        <f>'将来負担比率（分子）の構造'!K$50</f>
        <v>479</v>
      </c>
      <c r="K57" s="135"/>
      <c r="L57" s="135"/>
      <c r="M57" s="135">
        <f>'将来負担比率（分子）の構造'!L$50</f>
        <v>641</v>
      </c>
      <c r="N57" s="135"/>
      <c r="O57" s="135"/>
      <c r="P57" s="135">
        <f>'将来負担比率（分子）の構造'!M$50</f>
        <v>523</v>
      </c>
    </row>
    <row r="58" spans="1:16">
      <c r="A58" s="135" t="s">
        <v>34</v>
      </c>
      <c r="B58" s="135"/>
      <c r="C58" s="135"/>
      <c r="D58" s="135">
        <f>'将来負担比率（分子）の構造'!I$49</f>
        <v>1727</v>
      </c>
      <c r="E58" s="135"/>
      <c r="F58" s="135"/>
      <c r="G58" s="135">
        <f>'将来負担比率（分子）の構造'!J$49</f>
        <v>2005</v>
      </c>
      <c r="H58" s="135"/>
      <c r="I58" s="135"/>
      <c r="J58" s="135">
        <f>'将来負担比率（分子）の構造'!K$49</f>
        <v>2558</v>
      </c>
      <c r="K58" s="135"/>
      <c r="L58" s="135"/>
      <c r="M58" s="135">
        <f>'将来負担比率（分子）の構造'!L$49</f>
        <v>2983</v>
      </c>
      <c r="N58" s="135"/>
      <c r="O58" s="135"/>
      <c r="P58" s="135">
        <f>'将来負担比率（分子）の構造'!M$49</f>
        <v>3488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2687</v>
      </c>
      <c r="C62" s="135"/>
      <c r="D62" s="135"/>
      <c r="E62" s="135">
        <f>'将来負担比率（分子）の構造'!J$45</f>
        <v>2602</v>
      </c>
      <c r="F62" s="135"/>
      <c r="G62" s="135"/>
      <c r="H62" s="135">
        <f>'将来負担比率（分子）の構造'!K$45</f>
        <v>2464</v>
      </c>
      <c r="I62" s="135"/>
      <c r="J62" s="135"/>
      <c r="K62" s="135">
        <f>'将来負担比率（分子）の構造'!L$45</f>
        <v>2342</v>
      </c>
      <c r="L62" s="135"/>
      <c r="M62" s="135"/>
      <c r="N62" s="135">
        <f>'将来負担比率（分子）の構造'!M$45</f>
        <v>2150</v>
      </c>
      <c r="O62" s="135"/>
      <c r="P62" s="135"/>
    </row>
    <row r="63" spans="1:16">
      <c r="A63" s="135" t="s">
        <v>28</v>
      </c>
      <c r="B63" s="135">
        <f>'将来負担比率（分子）の構造'!I$44</f>
        <v>13573</v>
      </c>
      <c r="C63" s="135"/>
      <c r="D63" s="135"/>
      <c r="E63" s="135">
        <f>'将来負担比率（分子）の構造'!J$44</f>
        <v>13452</v>
      </c>
      <c r="F63" s="135"/>
      <c r="G63" s="135"/>
      <c r="H63" s="135">
        <f>'将来負担比率（分子）の構造'!K$44</f>
        <v>13529</v>
      </c>
      <c r="I63" s="135"/>
      <c r="J63" s="135"/>
      <c r="K63" s="135">
        <f>'将来負担比率（分子）の構造'!L$44</f>
        <v>13371</v>
      </c>
      <c r="L63" s="135"/>
      <c r="M63" s="135"/>
      <c r="N63" s="135">
        <f>'将来負担比率（分子）の構造'!M$44</f>
        <v>13153</v>
      </c>
      <c r="O63" s="135"/>
      <c r="P63" s="135"/>
    </row>
    <row r="64" spans="1:16">
      <c r="A64" s="135" t="s">
        <v>27</v>
      </c>
      <c r="B64" s="135">
        <f>'将来負担比率（分子）の構造'!I$43</f>
        <v>1302</v>
      </c>
      <c r="C64" s="135"/>
      <c r="D64" s="135"/>
      <c r="E64" s="135">
        <f>'将来負担比率（分子）の構造'!J$43</f>
        <v>1344</v>
      </c>
      <c r="F64" s="135"/>
      <c r="G64" s="135"/>
      <c r="H64" s="135">
        <f>'将来負担比率（分子）の構造'!K$43</f>
        <v>1468</v>
      </c>
      <c r="I64" s="135"/>
      <c r="J64" s="135"/>
      <c r="K64" s="135">
        <f>'将来負担比率（分子）の構造'!L$43</f>
        <v>1687</v>
      </c>
      <c r="L64" s="135"/>
      <c r="M64" s="135"/>
      <c r="N64" s="135">
        <f>'将来負担比率（分子）の構造'!M$43</f>
        <v>1863</v>
      </c>
      <c r="O64" s="135"/>
      <c r="P64" s="135"/>
    </row>
    <row r="65" spans="1:16">
      <c r="A65" s="135" t="s">
        <v>26</v>
      </c>
      <c r="B65" s="135">
        <f>'将来負担比率（分子）の構造'!I$42</f>
        <v>423</v>
      </c>
      <c r="C65" s="135"/>
      <c r="D65" s="135"/>
      <c r="E65" s="135">
        <f>'将来負担比率（分子）の構造'!J$42</f>
        <v>348</v>
      </c>
      <c r="F65" s="135"/>
      <c r="G65" s="135"/>
      <c r="H65" s="135">
        <f>'将来負担比率（分子）の構造'!K$42</f>
        <v>296</v>
      </c>
      <c r="I65" s="135"/>
      <c r="J65" s="135"/>
      <c r="K65" s="135">
        <f>'将来負担比率（分子）の構造'!L$42</f>
        <v>236</v>
      </c>
      <c r="L65" s="135"/>
      <c r="M65" s="135"/>
      <c r="N65" s="135">
        <f>'将来負担比率（分子）の構造'!M$42</f>
        <v>188</v>
      </c>
      <c r="O65" s="135"/>
      <c r="P65" s="135"/>
    </row>
    <row r="66" spans="1:16">
      <c r="A66" s="135" t="s">
        <v>25</v>
      </c>
      <c r="B66" s="135">
        <f>'将来負担比率（分子）の構造'!I$41</f>
        <v>11867</v>
      </c>
      <c r="C66" s="135"/>
      <c r="D66" s="135"/>
      <c r="E66" s="135">
        <f>'将来負担比率（分子）の構造'!J$41</f>
        <v>12323</v>
      </c>
      <c r="F66" s="135"/>
      <c r="G66" s="135"/>
      <c r="H66" s="135">
        <f>'将来負担比率（分子）の構造'!K$41</f>
        <v>12784</v>
      </c>
      <c r="I66" s="135"/>
      <c r="J66" s="135"/>
      <c r="K66" s="135">
        <f>'将来負担比率（分子）の構造'!L$41</f>
        <v>13699</v>
      </c>
      <c r="L66" s="135"/>
      <c r="M66" s="135"/>
      <c r="N66" s="135">
        <f>'将来負担比率（分子）の構造'!M$41</f>
        <v>13608</v>
      </c>
      <c r="O66" s="135"/>
      <c r="P66" s="135"/>
    </row>
    <row r="67" spans="1:16">
      <c r="A67" s="135" t="s">
        <v>63</v>
      </c>
      <c r="B67" s="135" t="e">
        <f>NA()</f>
        <v>#N/A</v>
      </c>
      <c r="C67" s="135">
        <f>IF(ISNUMBER('将来負担比率（分子）の構造'!I$52), IF('将来負担比率（分子）の構造'!I$52 &lt; 0, 0, '将来負担比率（分子）の構造'!I$52), NA())</f>
        <v>12401</v>
      </c>
      <c r="D67" s="135" t="e">
        <f>NA()</f>
        <v>#N/A</v>
      </c>
      <c r="E67" s="135" t="e">
        <f>NA()</f>
        <v>#N/A</v>
      </c>
      <c r="F67" s="135">
        <f>IF(ISNUMBER('将来負担比率（分子）の構造'!J$52), IF('将来負担比率（分子）の構造'!J$52 &lt; 0, 0, '将来負担比率（分子）の構造'!J$52), NA())</f>
        <v>11960</v>
      </c>
      <c r="G67" s="135" t="e">
        <f>NA()</f>
        <v>#N/A</v>
      </c>
      <c r="H67" s="135" t="e">
        <f>NA()</f>
        <v>#N/A</v>
      </c>
      <c r="I67" s="135">
        <f>IF(ISNUMBER('将来負担比率（分子）の構造'!K$52), IF('将来負担比率（分子）の構造'!K$52 &lt; 0, 0, '将来負担比率（分子）の構造'!K$52), NA())</f>
        <v>11330</v>
      </c>
      <c r="J67" s="135" t="e">
        <f>NA()</f>
        <v>#N/A</v>
      </c>
      <c r="K67" s="135" t="e">
        <f>NA()</f>
        <v>#N/A</v>
      </c>
      <c r="L67" s="135">
        <f>IF(ISNUMBER('将来負担比率（分子）の構造'!L$52), IF('将来負担比率（分子）の構造'!L$52 &lt; 0, 0, '将来負担比率（分子）の構造'!L$52), NA())</f>
        <v>11366</v>
      </c>
      <c r="M67" s="135" t="e">
        <f>NA()</f>
        <v>#N/A</v>
      </c>
      <c r="N67" s="135" t="e">
        <f>NA()</f>
        <v>#N/A</v>
      </c>
      <c r="O67" s="135">
        <f>IF(ISNUMBER('将来負担比率（分子）の構造'!M$52), IF('将来負担比率（分子）の構造'!M$52 &lt; 0, 0, '将来負担比率（分子）の構造'!M$52), NA())</f>
        <v>11043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2016-04-12T02:06:19Z</cp:lastPrinted>
  <dcterms:created xsi:type="dcterms:W3CDTF">2016-02-15T01:16:27Z</dcterms:created>
  <dcterms:modified xsi:type="dcterms:W3CDTF">2016-04-12T02:06:22Z</dcterms:modified>
  <cp:category/>
</cp:coreProperties>
</file>