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360" windowWidth="28830"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U36" i="9"/>
  <c r="C36" i="9"/>
  <c r="BE35" i="9"/>
  <c r="CO34" i="9"/>
  <c r="CO35" i="9" s="1"/>
  <c r="CO36" i="9" s="1"/>
  <c r="CO37" i="9" s="1"/>
  <c r="CO38" i="9" s="1"/>
  <c r="CO39" i="9" s="1"/>
  <c r="CO40" i="9" s="1"/>
  <c r="BW34" i="9"/>
  <c r="BW35" i="9" s="1"/>
  <c r="BW36" i="9" s="1"/>
  <c r="BW37" i="9" s="1"/>
  <c r="BW38" i="9" s="1"/>
  <c r="BW39" i="9" s="1"/>
  <c r="BW40" i="9" s="1"/>
  <c r="BW41" i="9" s="1"/>
  <c r="BW42" i="9" s="1"/>
  <c r="BW43" i="9" s="1"/>
  <c r="C34" i="9"/>
  <c r="U34" i="9" l="1"/>
  <c r="U35" i="9" s="1"/>
  <c r="AM34" i="9"/>
  <c r="AM35" i="9" s="1"/>
  <c r="AM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<sst xmlns="http://schemas.openxmlformats.org/spreadsheetml/2006/main" count="1060" uniqueCount="558">
  <si>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</si>
  <si>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</si>
  <si>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</si>
  <si>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</si>
  <si>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</si>
  <si>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</si>
  <si>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</si>
  <si>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</si>
  <si>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</si>
  <si>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</si>
  <si>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</si>
  <si>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</si>
  <si>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</si>
  <si>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</si>
  <si>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</si>
  <si>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</si>
  <si>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</si>
  <si>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</si>
  <si>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</si>
  <si>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</si>
  <si>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</si>
  <si>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</si>
  <si>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</si>
  <si>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</si>
  <si>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</si>
  <si>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</si>
  <si>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</si>
  <si>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</si>
  <si>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</si>
  <si>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</si>
  <si>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</si>
  <si>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</si>
  <si>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</si>
  <si>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</si>
  <si>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</si>
  <si>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</si>
  <si>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</si>
  <si>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</si>
  <si>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</si>
  <si>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</si>
  <si>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</si>
  <si>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</si>
  <si>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</si>
  <si>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</si>
  <si>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</si>
  <si>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</si>
  <si>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</si>
  <si>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</si>
  <si>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</si>
  <si>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</si>
  <si>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</si>
  <si>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</si>
  <si>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</si>
  <si>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</si>
  <si>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</si>
  <si>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</si>
  <si>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</si>
  <si>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</si>
  <si>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</si>
  <si>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</si>
  <si>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</si>
  <si>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</si>
  <si>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</si>
  <si>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</si>
  <si>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</si>
  <si>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</si>
  <si>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</si>
  <si>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</si>
  <si>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</si>
  <si>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</si>
  <si>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</si>
  <si>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</si>
  <si>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</si>
  <si>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</si>
  <si>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</si>
  <si>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</si>
  <si>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</si>
  <si>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</si>
  <si>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</si>
  <si>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</si>
  <si>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</si>
  <si>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</si>
  <si>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</si>
  <si>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</si>
  <si>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</si>
  <si>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</si>
  <si>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</si>
  <si>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</si>
  <si>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</si>
  <si>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</si>
  <si>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</si>
  <si>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</si>
  <si>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</si>
  <si>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</si>
  <si>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</si>
  <si>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</si>
  <si>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</si>
  <si>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</si>
  <si>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</si>
  <si>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</si>
  <si>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</si>
  <si>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</si>
  <si>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</si>
  <si>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</si>
  <si>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</si>
  <si>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</si>
  <si>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</si>
  <si>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</si>
  <si>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</si>
  <si>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</si>
  <si>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</si>
  <si>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</si>
  <si>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</si>
  <si>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</si>
  <si>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</si>
  <si>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</si>
  <si>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</si>
  <si>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</si>
  <si>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</si>
  <si>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</si>
  <si>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</si>
  <si>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</si>
  <si>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</si>
  <si>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</si>
  <si>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</si>
  <si>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</si>
  <si>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</si>
  <si>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</si>
  <si>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</si>
  <si>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</si>
  <si>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</si>
  <si>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</si>
  <si>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</si>
  <si>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</si>
  <si>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</si>
  <si>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</si>
  <si>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</si>
  <si>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</si>
  <si>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</si>
  <si>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</si>
  <si>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</si>
  <si>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</si>
  <si>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</si>
  <si>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</si>
  <si>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</si>
  <si>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</si>
  <si>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</si>
  <si>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</si>
  <si>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</si>
  <si>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</si>
  <si>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</si>
  <si>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</si>
  <si>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</si>
  <si>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</si>
  <si>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</si>
  <si>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</si>
  <si>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</si>
  <si>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</si>
  <si>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</si>
  <si>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</si>
  <si>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</si>
  <si>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</si>
  <si>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</si>
  <si>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</si>
  <si>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</si>
  <si>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</si>
  <si>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</si>
  <si>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</si>
  <si>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</si>
  <si>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</si>
  <si>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</si>
  <si>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</si>
  <si>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</si>
  <si>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</si>
  <si>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</si>
  <si>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</si>
  <si>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</si>
  <si>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</si>
  <si>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</si>
  <si>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</si>
  <si>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</si>
  <si>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</si>
  <si>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</si>
  <si>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</si>
  <si>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</si>
  <si>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</si>
  <si>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</si>
  <si>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</si>
  <si>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</si>
  <si>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</si>
  <si>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</si>
  <si>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富山県砺波市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</si>
  <si>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</si>
  <si>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</si>
  <si>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</si>
  <si>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</si>
  <si>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</si>
  <si>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</si>
  <si>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</si>
  <si>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</si>
  <si>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</si>
  <si>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</si>
  <si>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</si>
  <si>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</si>
  <si>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</si>
  <si>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</si>
  <si>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</si>
  <si>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</si>
  <si>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</si>
  <si>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</si>
  <si>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</si>
  <si>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</si>
  <si>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</si>
  <si>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</si>
  <si>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</si>
  <si>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</si>
  <si>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</si>
  <si>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</si>
  <si>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</si>
  <si>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</si>
  <si>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</si>
  <si>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</si>
  <si>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</si>
  <si>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</si>
  <si>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</si>
  <si>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</si>
  <si>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</si>
  <si>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</si>
  <si>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</si>
  <si>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</si>
  <si>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</si>
  <si>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</si>
  <si>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</si>
  <si>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</si>
  <si>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</si>
  <si>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</si>
  <si>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</si>
  <si>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</si>
  <si>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</si>
  <si>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</si>
  <si>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</si>
  <si>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</si>
  <si>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</si>
  <si>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</si>
  <si>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</si>
  <si>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</si>
  <si>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</si>
  <si>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</si>
  <si>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</si>
  <si>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</si>
  <si>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</si>
  <si>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</si>
  <si>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</si>
  <si>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</si>
  <si>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</si>
  <si>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</si>
  <si>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</si>
  <si>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</si>
  <si>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</si>
  <si>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</si>
  <si>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</si>
  <si>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</si>
  <si>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</si>
  <si>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</si>
  <si>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</si>
  <si>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</si>
  <si>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</si>
  <si>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</si>
  <si>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</si>
  <si>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</si>
  <si>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</si>
  <si>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</si>
  <si>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</si>
  <si>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</si>
  <si>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</si>
  <si>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</si>
  <si>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</si>
  <si>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</si>
  <si>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</si>
  <si>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</si>
  <si>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</si>
  <si>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</si>
  <si>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</si>
  <si>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</si>
  <si>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</si>
  <si>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</si>
  <si>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</si>
  <si>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</si>
  <si>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</si>
  <si>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</si>
  <si>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</si>
  <si>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</si>
  <si>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</si>
  <si>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</si>
  <si>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</si>
  <si>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</si>
  <si>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</si>
  <si>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</si>
  <si>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</si>
  <si>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</si>
  <si>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</si>
  <si>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</si>
  <si>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</si>
  <si>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</si>
  <si>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</si>
  <si>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</si>
  <si>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</si>
  <si>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</si>
  <si>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</si>
  <si>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</si>
  <si>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</si>
  <si>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</si>
  <si>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</si>
  <si>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</si>
  <si>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</si>
  <si>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</si>
  <si>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</si>
  <si>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</si>
  <si>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</si>
  <si>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</si>
  <si>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</si>
  <si>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</si>
  <si>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</si>
  <si>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</si>
  <si>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</si>
  <si>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</si>
  <si>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</si>
  <si>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</si>
  <si>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</si>
  <si>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</si>
  <si>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</si>
  <si>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</si>
  <si>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</si>
  <si>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</si>
  <si>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</si>
  <si>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</si>
  <si>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</si>
  <si>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</si>
  <si>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</si>
  <si>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富山県砺波市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</si>
  <si>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</si>
  <si>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</si>
  <si>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</si>
  <si>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</si>
  <si>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</si>
  <si>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</si>
  <si>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</si>
  <si>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</si>
  <si>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</si>
  <si>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</si>
  <si>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</si>
  <si>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</si>
  <si>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</si>
  <si>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</si>
  <si>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</si>
  <si>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</si>
  <si>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</si>
  <si>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</si>
  <si>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</si>
  <si>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</si>
  <si>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</si>
  <si>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</si>
  <si>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</si>
  <si>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</si>
  <si>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</si>
  <si>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</si>
  <si>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</si>
  <si>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</si>
  <si>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</si>
  <si>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</si>
  <si>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</si>
  <si>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</si>
  <si>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</si>
  <si>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</si>
  <si>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</si>
  <si>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</si>
  <si>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</si>
  <si>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</si>
  <si>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</si>
  <si>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</si>
  <si>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</si>
  <si>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</si>
  <si>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</si>
  <si>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</si>
  <si>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</si>
  <si>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</si>
  <si>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</si>
  <si>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</si>
  <si>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</si>
  <si>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</si>
  <si>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</si>
  <si>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</si>
  <si>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</si>
  <si>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</si>
  <si>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</si>
  <si>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</si>
  <si>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</si>
  <si>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</si>
  <si>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</si>
  <si>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</si>
  <si>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</si>
  <si>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</si>
  <si>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</si>
  <si>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</si>
  <si>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</si>
  <si>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</si>
  <si>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</si>
  <si>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</si>
  <si>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</si>
  <si>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</si>
  <si>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</si>
  <si>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</si>
  <si>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</si>
  <si>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</si>
  <si>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</si>
  <si>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</si>
  <si>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</si>
  <si>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</si>
  <si>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</si>
  <si>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</si>
  <si>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</si>
  <si>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</si>
  <si>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</si>
  <si>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</si>
  <si>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</si>
  <si>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</si>
  <si>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</si>
  <si>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</si>
  <si>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</si>
  <si>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</si>
  <si>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</si>
  <si>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</si>
  <si>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</si>
  <si>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</si>
  <si>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</si>
  <si>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</si>
  <si>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</si>
  <si>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</si>
  <si>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</si>
  <si>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</si>
  <si>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</si>
  <si>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</si>
  <si>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</si>
  <si>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</si>
  <si>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</si>
  <si>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</si>
  <si>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</si>
  <si>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</si>
  <si>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</si>
  <si>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</si>
  <si>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</si>
  <si>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</si>
  <si>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</si>
  <si>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</si>
  <si>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</si>
  <si>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</si>
  <si>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</si>
  <si>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</si>
  <si>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</si>
  <si>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</si>
  <si>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</si>
  <si>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</si>
  <si>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</si>
  <si>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</si>
  <si>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</si>
  <si>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</si>
  <si>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</si>
  <si>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</si>
  <si>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</si>
  <si>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</si>
  <si>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</si>
  <si>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</si>
  <si>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</si>
  <si>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</si>
  <si>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</si>
  <si>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</si>
  <si>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</si>
  <si>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</si>
  <si>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</si>
  <si>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</si>
  <si>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</si>
  <si>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</si>
  <si>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</si>
  <si>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</si>
  <si>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</si>
  <si>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</si>
  <si>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</si>
  <si>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</si>
  <si>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</si>
  <si>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</si>
  <si>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</si>
  <si>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</si>
  <si>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</si>
  <si>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</si>
  <si>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</si>
  <si>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</si>
  <si>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</si>
  <si>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</si>
  <si>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</si>
  <si>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</si>
  <si>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</si>
  <si>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</si>
  <si>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</si>
  <si>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</si>
  <si>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</si>
  <si>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</si>
  <si>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</si>
  <si>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</si>
  <si>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</si>
  <si>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</si>
  <si>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</si>
  <si>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</si>
  <si>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</si>
  <si>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</si>
  <si>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0.42</t>
  </si>
  <si>
    <t>病院事業会計</t>
  </si>
  <si>
    <t>一般会計</t>
  </si>
  <si>
    <t>水道事業会計</t>
  </si>
  <si>
    <t>国民健康保険事業特別会計</t>
  </si>
  <si>
    <t>下水道事業特別会計</t>
  </si>
  <si>
    <t>工業用水道事業会計</t>
  </si>
  <si>
    <t>後期高齢者医療事業特別会計</t>
  </si>
  <si>
    <t>霊苑事業特別会計</t>
  </si>
  <si>
    <t>その他会計（赤字）</t>
  </si>
  <si>
    <t>その他会計（黒字）</t>
  </si>
  <si>
    <t>-</t>
    <phoneticPr fontId="2"/>
  </si>
  <si>
    <t>-</t>
    <phoneticPr fontId="2"/>
  </si>
  <si>
    <t>-</t>
    <phoneticPr fontId="2"/>
  </si>
  <si>
    <t>-</t>
    <phoneticPr fontId="2"/>
  </si>
  <si>
    <t>-</t>
    <phoneticPr fontId="2"/>
  </si>
  <si>
    <t>砺波広域圏事務組合（一般会計）</t>
    <rPh sb="0" eb="2">
      <t>トナミ</t>
    </rPh>
    <rPh sb="2" eb="5">
      <t>コウイキケン</t>
    </rPh>
    <rPh sb="5" eb="7">
      <t>ジム</t>
    </rPh>
    <rPh sb="7" eb="9">
      <t>クミアイ</t>
    </rPh>
    <rPh sb="10" eb="12">
      <t>イッパン</t>
    </rPh>
    <rPh sb="12" eb="14">
      <t>カイケイ</t>
    </rPh>
    <phoneticPr fontId="5"/>
  </si>
  <si>
    <t>砺波広域圏事務組合（基金特別会計）</t>
  </si>
  <si>
    <t>砺波広域圏事務組合（農業共済事業特別会計）</t>
  </si>
  <si>
    <t>砺波広域圏事務組合（水道事業会計）</t>
    <phoneticPr fontId="5"/>
  </si>
  <si>
    <t>砺波地方衛生施設組合（一般会計）</t>
  </si>
  <si>
    <t>富山県市町村総合事務組合（一般会計）</t>
  </si>
  <si>
    <t>富山県市町村会館管理組合（一般会計）</t>
  </si>
  <si>
    <t>庄川右岸水害予防組合（庄川右岸水害予防組合会計）</t>
  </si>
  <si>
    <t>庄川左岸水害予防組合（庄川左岸水害予防組合会計）</t>
  </si>
  <si>
    <t>砺波地方介護保険組合（一般会計）</t>
  </si>
  <si>
    <t>砺波地方介護保険組合（養護老人ホーム楽寿荘事業特別会計）</t>
  </si>
  <si>
    <t>砺波地方介護保険組合（介護保険特別会計）</t>
  </si>
  <si>
    <t>砺波地方介護保険組合（楽寿荘ホームヘルプステーション事業特別会計）</t>
  </si>
  <si>
    <t>富山県後期高齢者医療広域連合（一般会計）</t>
  </si>
  <si>
    <t>富山県後期高齢者医療広域連合（後期高齢者医療事業特別会計）</t>
  </si>
  <si>
    <t>砺波地域消防組合</t>
    <rPh sb="0" eb="2">
      <t>トナミ</t>
    </rPh>
    <rPh sb="2" eb="4">
      <t>チイキ</t>
    </rPh>
    <rPh sb="4" eb="6">
      <t>ショウボウ</t>
    </rPh>
    <rPh sb="6" eb="8">
      <t>クミアイ</t>
    </rPh>
    <phoneticPr fontId="5"/>
  </si>
  <si>
    <t>砺波市土地開発公社</t>
    <rPh sb="0" eb="3">
      <t>トナミシ</t>
    </rPh>
    <rPh sb="3" eb="5">
      <t>トチ</t>
    </rPh>
    <rPh sb="5" eb="7">
      <t>カイハツ</t>
    </rPh>
    <rPh sb="7" eb="9">
      <t>コウシャ</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</si>
  <si>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</si>
  <si>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</si>
  <si>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rPh sb="0" eb="2">
      <t>ショウガワ</t>
    </rPh>
    <rPh sb="2" eb="4">
      <t>カイハツ</t>
    </rPh>
    <rPh sb="4" eb="8">
      <t>カブシキガイシャ</t>
    </rPh>
    <phoneticPr fontId="5"/>
  </si>
  <si>
    <t>-</t>
    <phoneticPr fontId="5"/>
  </si>
  <si>
    <t>-</t>
    <phoneticPr fontId="2"/>
  </si>
  <si>
    <t>-</t>
    <phoneticPr fontId="2"/>
  </si>
  <si>
    <t>-</t>
    <phoneticPr fontId="2"/>
  </si>
  <si>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</si>
  <si>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庄川泉源株式会社</t>
    <rPh sb="0" eb="2">
      <t>ショウガワ</t>
    </rPh>
    <rPh sb="2" eb="3">
      <t>イズミ</t>
    </rPh>
    <rPh sb="3" eb="4">
      <t>ミナモト</t>
    </rPh>
    <rPh sb="4" eb="8">
      <t>カブシキガイシャ</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</si>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</sst>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51098</c:v>
                </c:pt>
                <c:pt idx="1">
                  <c:v>57725</c:v>
                </c:pt>
                <c:pt idx="2">
                  <c:v>59040</c:v>
                </c:pt>
                <c:pt idx="3">
                  <c:v>75025</c:v>
                </c:pt>
                <c:pt idx="4">
                  <c:v>91426</c:v>
                </c:pt>
              </c:numCache>
            </c:numRef>
          </c:val>
          <c:smooth val="0"/>
        </c:ser>
        <c:dLbls>
          <c:showLegendKey val="0"/>
          <c:showVal val="0"/>
          <c:showCatName val="0"/>
          <c:showSerName val="0"/>
          <c:showPercent val="0"/>
          <c:showBubbleSize val="0"/>
        </c:dLbls>
        <c:marker val="1"/>
        <c:smooth val="0"/>
        <c:axId val="129750528"/>
        <c:axId val="129752448"/>
      </c:lineChart>
      <c:catAx>
        <c:axId val="129750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52448"/>
        <c:crosses val="autoZero"/>
        <c:auto val="1"/>
        <c:lblAlgn val="ctr"/>
        <c:lblOffset val="100"/>
        <c:tickLblSkip val="1"/>
        <c:tickMarkSkip val="1"/>
        <c:noMultiLvlLbl val="0"/>
      </c:catAx>
      <c:valAx>
        <c:axId val="129752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5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9.23</c:v>
                </c:pt>
                <c:pt idx="1">
                  <c:v>12.43</c:v>
                </c:pt>
                <c:pt idx="2">
                  <c:v>9.69</c:v>
                </c:pt>
                <c:pt idx="3">
                  <c:v>11.04</c:v>
                </c:pt>
                <c:pt idx="4">
                  <c:v>11.75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17.600000000000001</c:v>
                </c:pt>
                <c:pt idx="1">
                  <c:v>17.68</c:v>
                </c:pt>
                <c:pt idx="2">
                  <c:v>19.899999999999999</c:v>
                </c:pt>
                <c:pt idx="3">
                  <c:v>19.940000000000001</c:v>
                </c:pt>
                <c:pt idx="4">
                  <c:v>19.95</c:v>
                </c:pt>
              </c:numCache>
            </c:numRef>
          </c:val>
        </c:ser>
        <c:dLbls>
          <c:showLegendKey val="0"/>
          <c:showVal val="0"/>
          <c:showCatName val="0"/>
          <c:showSerName val="0"/>
          <c:showPercent val="0"/>
          <c:showBubbleSize val="0"/>
        </c:dLbls>
        <c:gapWidth val="250"/>
        <c:overlap val="100"/>
        <c:axId val="130610304"/>
        <c:axId val="13061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c:v>
                </c:pt>
                <c:pt idx="1">
                  <c:v>3.25</c:v>
                </c:pt>
                <c:pt idx="2">
                  <c:v>-0.42</c:v>
                </c:pt>
                <c:pt idx="3">
                  <c:v>1.39</c:v>
                </c:pt>
                <c:pt idx="4">
                  <c:v>0.77</c:v>
                </c:pt>
              </c:numCache>
            </c:numRef>
          </c:val>
          <c:smooth val="0"/>
        </c:ser>
        <c:dLbls>
          <c:showLegendKey val="0"/>
          <c:showVal val="0"/>
          <c:showCatName val="0"/>
          <c:showSerName val="0"/>
          <c:showPercent val="0"/>
          <c:showBubbleSize val="0"/>
        </c:dLbls>
        <c:marker val="1"/>
        <c:smooth val="0"/>
        <c:axId val="130610304"/>
        <c:axId val="130612224"/>
      </c:lineChart>
      <c:catAx>
        <c:axId val="1306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12224"/>
        <c:crosses val="autoZero"/>
        <c:auto val="1"/>
        <c:lblAlgn val="ctr"/>
        <c:lblOffset val="100"/>
        <c:tickLblSkip val="1"/>
        <c:tickMarkSkip val="1"/>
        <c:noMultiLvlLbl val="0"/>
      </c:catAx>
      <c:valAx>
        <c:axId val="13061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0.35</c:v>
                </c:pt>
                <c:pt idx="4">
                  <c:v>#N/A</c:v>
                </c:pt>
                <c:pt idx="5">
                  <c:v>0.37</c:v>
                </c:pt>
                <c:pt idx="6">
                  <c:v>#N/A</c:v>
                </c:pt>
                <c:pt idx="7">
                  <c:v>0.36</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0.59</c:v>
                </c:pt>
                <c:pt idx="2">
                  <c:v>#N/A</c:v>
                </c:pt>
                <c:pt idx="3">
                  <c:v>0.33</c:v>
                </c:pt>
                <c:pt idx="4">
                  <c:v>#N/A</c:v>
                </c:pt>
                <c:pt idx="5">
                  <c:v>0.78</c:v>
                </c:pt>
                <c:pt idx="6">
                  <c:v>#N/A</c:v>
                </c:pt>
                <c:pt idx="7">
                  <c:v>0.74</c:v>
                </c:pt>
                <c:pt idx="8">
                  <c:v>#N/A</c:v>
                </c:pt>
                <c:pt idx="9">
                  <c:v>0.59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0.88</c:v>
                </c:pt>
                <c:pt idx="2">
                  <c:v>#N/A</c:v>
                </c:pt>
                <c:pt idx="3">
                  <c:v>0.32</c:v>
                </c:pt>
                <c:pt idx="4">
                  <c:v>#N/A</c:v>
                </c:pt>
                <c:pt idx="5">
                  <c:v>0.8</c:v>
                </c:pt>
                <c:pt idx="6">
                  <c:v>#N/A</c:v>
                </c:pt>
                <c:pt idx="7">
                  <c:v>0.38</c:v>
                </c:pt>
                <c:pt idx="8">
                  <c:v>#N/A</c:v>
                </c:pt>
                <c:pt idx="9">
                  <c:v>0.92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13.19</c:v>
                </c:pt>
                <c:pt idx="2">
                  <c:v>#N/A</c:v>
                </c:pt>
                <c:pt idx="3">
                  <c:v>12.95</c:v>
                </c:pt>
                <c:pt idx="4">
                  <c:v>#N/A</c:v>
                </c:pt>
                <c:pt idx="5">
                  <c:v>11.32</c:v>
                </c:pt>
                <c:pt idx="6">
                  <c:v>#N/A</c:v>
                </c:pt>
                <c:pt idx="7">
                  <c:v>11.26</c:v>
                </c:pt>
                <c:pt idx="8">
                  <c:v>#N/A</c:v>
                </c:pt>
                <c:pt idx="9">
                  <c:v>9.42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9.2200000000000006</c:v>
                </c:pt>
                <c:pt idx="2">
                  <c:v>#N/A</c:v>
                </c:pt>
                <c:pt idx="3">
                  <c:v>12.42</c:v>
                </c:pt>
                <c:pt idx="4">
                  <c:v>#N/A</c:v>
                </c:pt>
                <c:pt idx="5">
                  <c:v>9.69</c:v>
                </c:pt>
                <c:pt idx="6">
                  <c:v>#N/A</c:v>
                </c:pt>
                <c:pt idx="7">
                  <c:v>11.03</c:v>
                </c:pt>
                <c:pt idx="8">
                  <c:v>#N/A</c:v>
                </c:pt>
                <c:pt idx="9">
                  <c:v>11.74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9.41</c:v>
                </c:pt>
                <c:pt idx="2">
                  <c:v>#N/A</c:v>
                </c:pt>
                <c:pt idx="3">
                  <c:v>12.61</c:v>
                </c:pt>
                <c:pt idx="4">
                  <c:v>#N/A</c:v>
                </c:pt>
                <c:pt idx="5">
                  <c:v>14.62</c:v>
                </c:pt>
                <c:pt idx="6">
                  <c:v>#N/A</c:v>
                </c:pt>
                <c:pt idx="7">
                  <c:v>17.920000000000002</c:v>
                </c:pt>
                <c:pt idx="8">
                  <c:v>#N/A</c:v>
                </c:pt>
                <c:pt idx="9">
                  <c:v>19.920000000000002</c:v>
                </c:pt>
              </c:numCache>
            </c:numRef>
          </c:val>
        </c:ser>
        <c:dLbls>
          <c:showLegendKey val="0"/>
          <c:showVal val="0"/>
          <c:showCatName val="0"/>
          <c:showSerName val="0"/>
          <c:showPercent val="0"/>
          <c:showBubbleSize val="0"/>
        </c:dLbls>
        <c:gapWidth val="150"/>
        <c:overlap val="100"/>
        <c:axId val="130768256"/>
        <c:axId val="130778240"/>
      </c:barChart>
      <c:catAx>
        <c:axId val="1307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78240"/>
        <c:crosses val="autoZero"/>
        <c:auto val="1"/>
        <c:lblAlgn val="ctr"/>
        <c:lblOffset val="100"/>
        <c:tickLblSkip val="1"/>
        <c:tickMarkSkip val="1"/>
        <c:noMultiLvlLbl val="0"/>
      </c:catAx>
      <c:valAx>
        <c:axId val="1307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6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2521</c:v>
                </c:pt>
                <c:pt idx="5">
                  <c:v>2550</c:v>
                </c:pt>
                <c:pt idx="8">
                  <c:v>2597</c:v>
                </c:pt>
                <c:pt idx="11">
                  <c:v>2619</c:v>
                </c:pt>
                <c:pt idx="14">
                  <c:v>2872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80</c:v>
                </c:pt>
                <c:pt idx="3">
                  <c:v>50</c:v>
                </c:pt>
                <c:pt idx="6">
                  <c:v>49</c:v>
                </c:pt>
                <c:pt idx="9">
                  <c:v>49</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377</c:v>
                </c:pt>
                <c:pt idx="3">
                  <c:v>317</c:v>
                </c:pt>
                <c:pt idx="6">
                  <c:v>265</c:v>
                </c:pt>
                <c:pt idx="9">
                  <c:v>215</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1368</c:v>
                </c:pt>
                <c:pt idx="3">
                  <c:v>1412</c:v>
                </c:pt>
                <c:pt idx="6">
                  <c:v>1411</c:v>
                </c:pt>
                <c:pt idx="9">
                  <c:v>1385</c:v>
                </c:pt>
                <c:pt idx="12">
                  <c:v>1386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2750</c:v>
                </c:pt>
                <c:pt idx="3">
                  <c:v>2657</c:v>
                </c:pt>
                <c:pt idx="6">
                  <c:v>2643</c:v>
                </c:pt>
                <c:pt idx="9">
                  <c:v>2523</c:v>
                </c:pt>
                <c:pt idx="12">
                  <c:v>2532</c:v>
                </c:pt>
              </c:numCache>
            </c:numRef>
          </c:val>
        </c:ser>
        <c:dLbls>
          <c:showLegendKey val="0"/>
          <c:showVal val="0"/>
          <c:showCatName val="0"/>
          <c:showSerName val="0"/>
          <c:showPercent val="0"/>
          <c:showBubbleSize val="0"/>
        </c:dLbls>
        <c:gapWidth val="100"/>
        <c:overlap val="100"/>
        <c:axId val="129432576"/>
        <c:axId val="13056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2054</c:v>
                </c:pt>
                <c:pt idx="2">
                  <c:v>#N/A</c:v>
                </c:pt>
                <c:pt idx="3">
                  <c:v>#N/A</c:v>
                </c:pt>
                <c:pt idx="4">
                  <c:v>1886</c:v>
                </c:pt>
                <c:pt idx="5">
                  <c:v>#N/A</c:v>
                </c:pt>
                <c:pt idx="6">
                  <c:v>#N/A</c:v>
                </c:pt>
                <c:pt idx="7">
                  <c:v>1771</c:v>
                </c:pt>
                <c:pt idx="8">
                  <c:v>#N/A</c:v>
                </c:pt>
                <c:pt idx="9">
                  <c:v>#N/A</c:v>
                </c:pt>
                <c:pt idx="10">
                  <c:v>1553</c:v>
                </c:pt>
                <c:pt idx="11">
                  <c:v>#N/A</c:v>
                </c:pt>
                <c:pt idx="12">
                  <c:v>#N/A</c:v>
                </c:pt>
                <c:pt idx="13">
                  <c:v>1260</c:v>
                </c:pt>
                <c:pt idx="14">
                  <c:v>#N/A</c:v>
                </c:pt>
              </c:numCache>
            </c:numRef>
          </c:val>
          <c:smooth val="0"/>
        </c:ser>
        <c:dLbls>
          <c:showLegendKey val="0"/>
          <c:showVal val="0"/>
          <c:showCatName val="0"/>
          <c:showSerName val="0"/>
          <c:showPercent val="0"/>
          <c:showBubbleSize val="0"/>
        </c:dLbls>
        <c:marker val="1"/>
        <c:smooth val="0"/>
        <c:axId val="129432576"/>
        <c:axId val="130569344"/>
      </c:lineChart>
      <c:catAx>
        <c:axId val="1294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69344"/>
        <c:crosses val="autoZero"/>
        <c:auto val="1"/>
        <c:lblAlgn val="ctr"/>
        <c:lblOffset val="100"/>
        <c:tickLblSkip val="1"/>
        <c:tickMarkSkip val="1"/>
        <c:noMultiLvlLbl val="0"/>
      </c:catAx>
      <c:valAx>
        <c:axId val="13056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28928</c:v>
                </c:pt>
                <c:pt idx="5">
                  <c:v>30400</c:v>
                </c:pt>
                <c:pt idx="8">
                  <c:v>30860</c:v>
                </c:pt>
                <c:pt idx="11">
                  <c:v>32028</c:v>
                </c:pt>
                <c:pt idx="14">
                  <c:v>31707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894</c:v>
                </c:pt>
                <c:pt idx="5">
                  <c:v>782</c:v>
                </c:pt>
                <c:pt idx="8">
                  <c:v>715</c:v>
                </c:pt>
                <c:pt idx="11">
                  <c:v>560</c:v>
                </c:pt>
                <c:pt idx="14">
                  <c:v>557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3064</c:v>
                </c:pt>
                <c:pt idx="5">
                  <c:v>3637</c:v>
                </c:pt>
                <c:pt idx="8">
                  <c:v>4228</c:v>
                </c:pt>
                <c:pt idx="11">
                  <c:v>4715</c:v>
                </c:pt>
                <c:pt idx="14">
                  <c:v>5155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1788</c:v>
                </c:pt>
                <c:pt idx="3">
                  <c:v>1633</c:v>
                </c:pt>
                <c:pt idx="6">
                  <c:v>1352</c:v>
                </c:pt>
                <c:pt idx="9">
                  <c:v>1146</c:v>
                </c:pt>
                <c:pt idx="12">
                  <c:v>770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907</c:v>
                </c:pt>
                <c:pt idx="3">
                  <c:v>661</c:v>
                </c:pt>
                <c:pt idx="6">
                  <c:v>437</c:v>
                </c:pt>
                <c:pt idx="9">
                  <c:v>353</c:v>
                </c:pt>
                <c:pt idx="12">
                  <c:v>334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18793</c:v>
                </c:pt>
                <c:pt idx="3">
                  <c:v>17769</c:v>
                </c:pt>
                <c:pt idx="6">
                  <c:v>16769</c:v>
                </c:pt>
                <c:pt idx="9">
                  <c:v>16419</c:v>
                </c:pt>
                <c:pt idx="12">
                  <c:v>16350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999</c:v>
                </c:pt>
                <c:pt idx="3">
                  <c:v>775</c:v>
                </c:pt>
                <c:pt idx="6">
                  <c:v>728</c:v>
                </c:pt>
                <c:pt idx="9">
                  <c:v>572</c:v>
                </c:pt>
                <c:pt idx="12">
                  <c:v>567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23926</c:v>
                </c:pt>
                <c:pt idx="3">
                  <c:v>25054</c:v>
                </c:pt>
                <c:pt idx="6">
                  <c:v>25147</c:v>
                </c:pt>
                <c:pt idx="9">
                  <c:v>25516</c:v>
                </c:pt>
                <c:pt idx="12">
                  <c:v>26701</c:v>
                </c:pt>
              </c:numCache>
            </c:numRef>
          </c:val>
        </c:ser>
        <c:dLbls>
          <c:showLegendKey val="0"/>
          <c:showVal val="0"/>
          <c:showCatName val="0"/>
          <c:showSerName val="0"/>
          <c:showPercent val="0"/>
          <c:showBubbleSize val="0"/>
        </c:dLbls>
        <c:gapWidth val="100"/>
        <c:overlap val="100"/>
        <c:axId val="118381952"/>
        <c:axId val="11838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13526</c:v>
                </c:pt>
                <c:pt idx="2">
                  <c:v>#N/A</c:v>
                </c:pt>
                <c:pt idx="3">
                  <c:v>#N/A</c:v>
                </c:pt>
                <c:pt idx="4">
                  <c:v>11074</c:v>
                </c:pt>
                <c:pt idx="5">
                  <c:v>#N/A</c:v>
                </c:pt>
                <c:pt idx="6">
                  <c:v>#N/A</c:v>
                </c:pt>
                <c:pt idx="7">
                  <c:v>8631</c:v>
                </c:pt>
                <c:pt idx="8">
                  <c:v>#N/A</c:v>
                </c:pt>
                <c:pt idx="9">
                  <c:v>#N/A</c:v>
                </c:pt>
                <c:pt idx="10">
                  <c:v>6703</c:v>
                </c:pt>
                <c:pt idx="11">
                  <c:v>#N/A</c:v>
                </c:pt>
                <c:pt idx="12">
                  <c:v>#N/A</c:v>
                </c:pt>
                <c:pt idx="13">
                  <c:v>7302</c:v>
                </c:pt>
                <c:pt idx="14">
                  <c:v>#N/A</c:v>
                </c:pt>
              </c:numCache>
            </c:numRef>
          </c:val>
          <c:smooth val="0"/>
        </c:ser>
        <c:dLbls>
          <c:showLegendKey val="0"/>
          <c:showVal val="0"/>
          <c:showCatName val="0"/>
          <c:showSerName val="0"/>
          <c:showPercent val="0"/>
          <c:showBubbleSize val="0"/>
        </c:dLbls>
        <c:marker val="1"/>
        <c:smooth val="0"/>
        <c:axId val="118381952"/>
        <c:axId val="118384128"/>
      </c:lineChart>
      <c:catAx>
        <c:axId val="1183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84128"/>
        <c:crosses val="autoZero"/>
        <c:auto val="1"/>
        <c:lblAlgn val="ctr"/>
        <c:lblOffset val="100"/>
        <c:tickLblSkip val="1"/>
        <c:tickMarkSkip val="1"/>
        <c:noMultiLvlLbl val="0"/>
      </c:catAx>
      <c:valAx>
        <c:axId val="11838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49,406
48,946
127.03
24,309,204
22,438,932
1,592,319
13,554,788
26,701,410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年度以降ゆるやかに低下しているが、類似団体平均を</a:t>
          </a:r>
          <a:r>
            <a:rPr kumimoji="1" lang="en-US" altLang="ja-JP" sz="1300">
              <a:latin typeface="ＭＳ Ｐゴシック"/>
            </a:rPr>
            <a:t>0.17</a:t>
          </a:r>
          <a:r>
            <a:rPr kumimoji="1" lang="ja-JP" altLang="en-US" sz="1300">
              <a:latin typeface="ＭＳ Ｐゴシック"/>
            </a:rPr>
            <a:t>ポイント上回っている。景気回復に伴う企業収益の増加に伴い、法人市民税が増収となったことなどもあり、昨年度の水準を維持している。</a:t>
          </a:r>
          <a:endParaRPr kumimoji="1" lang="en-US" altLang="ja-JP" sz="1300">
            <a:latin typeface="ＭＳ Ｐゴシック"/>
          </a:endParaRPr>
        </a:p>
        <a:p>
          <a:r>
            <a:rPr kumimoji="1" lang="ja-JP" altLang="en-US" sz="1300">
              <a:latin typeface="ＭＳ Ｐゴシック"/>
            </a:rPr>
            <a:t>　合併特例債や臨時財政対策債の償還額は増加傾向にあるため、今後においても制度・施策等の見直しによる歳出抑制、税の徴収率向上等による歳入確保により財政基盤の強化に努める。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0" name="直線コネクタ 69"/>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15875</xdr:rowOff>
    </xdr:to>
    <xdr:cxnSp macro="">
      <xdr:nvCxnSpPr>
        <xdr:cNvPr id="73" name="直線コネクタ 72"/>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6" name="直線コネクタ 75"/>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0" name="円/楕円 89"/>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1" name="テキスト ボックス 90"/>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4" name="円/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職員数は例年減っているものの、平成</a:t>
          </a:r>
          <a:r>
            <a:rPr kumimoji="1" lang="en-US" altLang="ja-JP" sz="1300">
              <a:latin typeface="ＭＳ Ｐゴシック"/>
            </a:rPr>
            <a:t>25</a:t>
          </a:r>
          <a:r>
            <a:rPr kumimoji="1" lang="ja-JP" altLang="en-US" sz="1300">
              <a:latin typeface="ＭＳ Ｐゴシック"/>
            </a:rPr>
            <a:t>年度の臨時的給与減額の復元による増、合併振興基金積立分の償還開始などにより昨年度と比べて</a:t>
          </a:r>
          <a:r>
            <a:rPr kumimoji="1" lang="en-US" altLang="ja-JP" sz="1300">
              <a:latin typeface="ＭＳ Ｐゴシック"/>
            </a:rPr>
            <a:t>1.2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定員適正化計画の確実な履行により、人件費の削減が進んでいることから、類似団体と比較して</a:t>
          </a:r>
          <a:r>
            <a:rPr kumimoji="1" lang="en-US" altLang="ja-JP" sz="1300">
              <a:latin typeface="ＭＳ Ｐゴシック"/>
            </a:rPr>
            <a:t>6.8</a:t>
          </a:r>
          <a:r>
            <a:rPr kumimoji="1" lang="ja-JP" altLang="en-US" sz="1300">
              <a:latin typeface="ＭＳ Ｐゴシック"/>
            </a:rPr>
            <a:t>ポイント低くなっている。</a:t>
          </a:r>
          <a:endParaRPr kumimoji="1" lang="en-US" altLang="ja-JP" sz="1300">
            <a:latin typeface="ＭＳ Ｐゴシック"/>
          </a:endParaRPr>
        </a:p>
        <a:p>
          <a:r>
            <a:rPr kumimoji="1" lang="ja-JP" altLang="en-US" sz="1300">
              <a:latin typeface="ＭＳ Ｐゴシック"/>
            </a:rPr>
            <a:t>　既存の施設については、指定管理者制度により管理的経費の節減に努めているが、さらに施設の統廃合や直営施設の指定管理者制度導入についても検討をすすめていく。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61504</xdr:rowOff>
    </xdr:from>
    <xdr:to>
      <xdr:col>7</xdr:col>
      <xdr:colOff>152400</xdr:colOff>
      <xdr:row>58</xdr:row>
      <xdr:rowOff>102870</xdr:rowOff>
    </xdr:to>
    <xdr:cxnSp macro="">
      <xdr:nvCxnSpPr>
        <xdr:cNvPr id="132" name="直線コネクタ 131"/>
        <xdr:cNvCxnSpPr/>
      </xdr:nvCxnSpPr>
      <xdr:spPr>
        <a:xfrm>
          <a:off x="4114800" y="1000560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61504</xdr:rowOff>
    </xdr:from>
    <xdr:to>
      <xdr:col>6</xdr:col>
      <xdr:colOff>0</xdr:colOff>
      <xdr:row>58</xdr:row>
      <xdr:rowOff>127000</xdr:rowOff>
    </xdr:to>
    <xdr:cxnSp macro="">
      <xdr:nvCxnSpPr>
        <xdr:cNvPr id="135" name="直線コネクタ 134"/>
        <xdr:cNvCxnSpPr/>
      </xdr:nvCxnSpPr>
      <xdr:spPr>
        <a:xfrm flipV="1">
          <a:off x="3225800" y="1000560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89081</xdr:rowOff>
    </xdr:from>
    <xdr:to>
      <xdr:col>4</xdr:col>
      <xdr:colOff>482600</xdr:colOff>
      <xdr:row>58</xdr:row>
      <xdr:rowOff>127000</xdr:rowOff>
    </xdr:to>
    <xdr:cxnSp macro="">
      <xdr:nvCxnSpPr>
        <xdr:cNvPr id="138" name="直線コネクタ 137"/>
        <xdr:cNvCxnSpPr/>
      </xdr:nvCxnSpPr>
      <xdr:spPr>
        <a:xfrm>
          <a:off x="2336800" y="1003318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89081</xdr:rowOff>
    </xdr:from>
    <xdr:to>
      <xdr:col>3</xdr:col>
      <xdr:colOff>279400</xdr:colOff>
      <xdr:row>58</xdr:row>
      <xdr:rowOff>113212</xdr:rowOff>
    </xdr:to>
    <xdr:cxnSp macro="">
      <xdr:nvCxnSpPr>
        <xdr:cNvPr id="141" name="直線コネクタ 140"/>
        <xdr:cNvCxnSpPr/>
      </xdr:nvCxnSpPr>
      <xdr:spPr>
        <a:xfrm flipV="1">
          <a:off x="1447800" y="100331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52070</xdr:rowOff>
    </xdr:from>
    <xdr:to>
      <xdr:col>7</xdr:col>
      <xdr:colOff>203200</xdr:colOff>
      <xdr:row>58</xdr:row>
      <xdr:rowOff>153670</xdr:rowOff>
    </xdr:to>
    <xdr:sp macro="" textlink="">
      <xdr:nvSpPr>
        <xdr:cNvPr id="151" name="円/楕円 150"/>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144797</xdr:rowOff>
    </xdr:from>
    <xdr:ext cx="762000" cy="259045"/>
    <xdr:sp macro="" textlink="">
      <xdr:nvSpPr>
        <xdr:cNvPr id="152" name="財政構造の弾力性該当値テキスト"/>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10704</xdr:rowOff>
    </xdr:from>
    <xdr:to>
      <xdr:col>6</xdr:col>
      <xdr:colOff>50800</xdr:colOff>
      <xdr:row>58</xdr:row>
      <xdr:rowOff>112304</xdr:rowOff>
    </xdr:to>
    <xdr:sp macro="" textlink="">
      <xdr:nvSpPr>
        <xdr:cNvPr id="153" name="円/楕円 152"/>
        <xdr:cNvSpPr/>
      </xdr:nvSpPr>
      <xdr:spPr>
        <a:xfrm>
          <a:off x="4064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122481</xdr:rowOff>
    </xdr:from>
    <xdr:ext cx="736600" cy="259045"/>
    <xdr:sp macro="" textlink="">
      <xdr:nvSpPr>
        <xdr:cNvPr id="154" name="テキスト ボックス 153"/>
        <xdr:cNvSpPr txBox="1"/>
      </xdr:nvSpPr>
      <xdr:spPr>
        <a:xfrm>
          <a:off x="3733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76200</xdr:rowOff>
    </xdr:from>
    <xdr:to>
      <xdr:col>4</xdr:col>
      <xdr:colOff>533400</xdr:colOff>
      <xdr:row>59</xdr:row>
      <xdr:rowOff>6350</xdr:rowOff>
    </xdr:to>
    <xdr:sp macro="" textlink="">
      <xdr:nvSpPr>
        <xdr:cNvPr id="155" name="円/楕円 154"/>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56" name="テキスト ボックス 155"/>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38281</xdr:rowOff>
    </xdr:from>
    <xdr:to>
      <xdr:col>3</xdr:col>
      <xdr:colOff>330200</xdr:colOff>
      <xdr:row>58</xdr:row>
      <xdr:rowOff>139881</xdr:rowOff>
    </xdr:to>
    <xdr:sp macro="" textlink="">
      <xdr:nvSpPr>
        <xdr:cNvPr id="157" name="円/楕円 156"/>
        <xdr:cNvSpPr/>
      </xdr:nvSpPr>
      <xdr:spPr>
        <a:xfrm>
          <a:off x="2286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150058</xdr:rowOff>
    </xdr:from>
    <xdr:ext cx="762000" cy="259045"/>
    <xdr:sp macro="" textlink="">
      <xdr:nvSpPr>
        <xdr:cNvPr id="158" name="テキスト ボックス 157"/>
        <xdr:cNvSpPr txBox="1"/>
      </xdr:nvSpPr>
      <xdr:spPr>
        <a:xfrm>
          <a:off x="1955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62412</xdr:rowOff>
    </xdr:from>
    <xdr:to>
      <xdr:col>2</xdr:col>
      <xdr:colOff>127000</xdr:colOff>
      <xdr:row>58</xdr:row>
      <xdr:rowOff>164012</xdr:rowOff>
    </xdr:to>
    <xdr:sp macro="" textlink="">
      <xdr:nvSpPr>
        <xdr:cNvPr id="159" name="円/楕円 158"/>
        <xdr:cNvSpPr/>
      </xdr:nvSpPr>
      <xdr:spPr>
        <a:xfrm>
          <a:off x="1397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2739</xdr:rowOff>
    </xdr:from>
    <xdr:ext cx="762000" cy="259045"/>
    <xdr:sp macro="" textlink="">
      <xdr:nvSpPr>
        <xdr:cNvPr id="160" name="テキスト ボックス 159"/>
        <xdr:cNvSpPr txBox="1"/>
      </xdr:nvSpPr>
      <xdr:spPr>
        <a:xfrm>
          <a:off x="1066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定員適正化計画等の行財政改革により、人件費は減少傾向にあるが、平成</a:t>
          </a:r>
          <a:r>
            <a:rPr kumimoji="1" lang="en-US" altLang="ja-JP" sz="1200">
              <a:latin typeface="ＭＳ Ｐゴシック"/>
            </a:rPr>
            <a:t>25</a:t>
          </a:r>
          <a:r>
            <a:rPr kumimoji="1" lang="ja-JP" altLang="en-US" sz="1200">
              <a:latin typeface="ＭＳ Ｐゴシック"/>
            </a:rPr>
            <a:t>年度の臨時的給与減額の復元による増などにより昨年度と比べて微増となった。</a:t>
          </a:r>
          <a:endParaRPr kumimoji="1" lang="en-US" altLang="ja-JP" sz="1200">
            <a:latin typeface="ＭＳ Ｐゴシック"/>
          </a:endParaRPr>
        </a:p>
        <a:p>
          <a:r>
            <a:rPr kumimoji="1" lang="ja-JP" altLang="en-US" sz="1200">
              <a:latin typeface="ＭＳ Ｐゴシック"/>
            </a:rPr>
            <a:t>　物件費については、平成</a:t>
          </a:r>
          <a:r>
            <a:rPr kumimoji="1" lang="en-US" altLang="ja-JP" sz="1200">
              <a:latin typeface="ＭＳ Ｐゴシック"/>
            </a:rPr>
            <a:t>23</a:t>
          </a:r>
          <a:r>
            <a:rPr kumimoji="1" lang="ja-JP" altLang="en-US" sz="1200">
              <a:latin typeface="ＭＳ Ｐゴシック"/>
            </a:rPr>
            <a:t>年度に行政改革大綱及び推進計画を策定し、その実行により、一層の削減を図るものである。類似団体と比較して低くなっている要因としては、ゴミ処理業務や消防業務などを一部事務組合で行っていることが挙げられる。一部事務組合等の人件費・物件費に充てる負担金や繰出金といった費用を合計した場合、人口</a:t>
          </a:r>
          <a:r>
            <a:rPr kumimoji="1" lang="en-US" altLang="ja-JP" sz="1200">
              <a:latin typeface="ＭＳ Ｐゴシック"/>
            </a:rPr>
            <a:t>1</a:t>
          </a:r>
          <a:r>
            <a:rPr kumimoji="1" lang="ja-JP" altLang="en-US" sz="1200">
              <a:latin typeface="ＭＳ Ｐゴシック"/>
            </a:rPr>
            <a:t>人当たりの金額は大幅に増加することになるため、今後はこれらを含めた経費についても抑制していく必要がある。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95118</xdr:rowOff>
    </xdr:from>
    <xdr:to>
      <xdr:col>7</xdr:col>
      <xdr:colOff>152400</xdr:colOff>
      <xdr:row>82</xdr:row>
      <xdr:rowOff>104651</xdr:rowOff>
    </xdr:to>
    <xdr:cxnSp macro="">
      <xdr:nvCxnSpPr>
        <xdr:cNvPr id="192" name="直線コネクタ 191"/>
        <xdr:cNvCxnSpPr/>
      </xdr:nvCxnSpPr>
      <xdr:spPr>
        <a:xfrm>
          <a:off x="4114800" y="14154018"/>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95118</xdr:rowOff>
    </xdr:from>
    <xdr:to>
      <xdr:col>6</xdr:col>
      <xdr:colOff>0</xdr:colOff>
      <xdr:row>82</xdr:row>
      <xdr:rowOff>104018</xdr:rowOff>
    </xdr:to>
    <xdr:cxnSp macro="">
      <xdr:nvCxnSpPr>
        <xdr:cNvPr id="195" name="直線コネクタ 194"/>
        <xdr:cNvCxnSpPr/>
      </xdr:nvCxnSpPr>
      <xdr:spPr>
        <a:xfrm flipV="1">
          <a:off x="3225800" y="14154018"/>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104018</xdr:rowOff>
    </xdr:from>
    <xdr:to>
      <xdr:col>4</xdr:col>
      <xdr:colOff>482600</xdr:colOff>
      <xdr:row>82</xdr:row>
      <xdr:rowOff>118982</xdr:rowOff>
    </xdr:to>
    <xdr:cxnSp macro="">
      <xdr:nvCxnSpPr>
        <xdr:cNvPr id="198" name="直線コネクタ 197"/>
        <xdr:cNvCxnSpPr/>
      </xdr:nvCxnSpPr>
      <xdr:spPr>
        <a:xfrm flipV="1">
          <a:off x="2336800" y="14162918"/>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111705</xdr:rowOff>
    </xdr:from>
    <xdr:to>
      <xdr:col>3</xdr:col>
      <xdr:colOff>279400</xdr:colOff>
      <xdr:row>82</xdr:row>
      <xdr:rowOff>118982</xdr:rowOff>
    </xdr:to>
    <xdr:cxnSp macro="">
      <xdr:nvCxnSpPr>
        <xdr:cNvPr id="201" name="直線コネクタ 200"/>
        <xdr:cNvCxnSpPr/>
      </xdr:nvCxnSpPr>
      <xdr:spPr>
        <a:xfrm>
          <a:off x="1447800" y="1417060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53851</xdr:rowOff>
    </xdr:from>
    <xdr:to>
      <xdr:col>7</xdr:col>
      <xdr:colOff>203200</xdr:colOff>
      <xdr:row>82</xdr:row>
      <xdr:rowOff>155451</xdr:rowOff>
    </xdr:to>
    <xdr:sp macro="" textlink="">
      <xdr:nvSpPr>
        <xdr:cNvPr id="211" name="円/楕円 210"/>
        <xdr:cNvSpPr/>
      </xdr:nvSpPr>
      <xdr:spPr>
        <a:xfrm>
          <a:off x="4902200" y="141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146578</xdr:rowOff>
    </xdr:from>
    <xdr:ext cx="762000" cy="259045"/>
    <xdr:sp macro="" textlink="">
      <xdr:nvSpPr>
        <xdr:cNvPr id="212" name="人件費・物件費等の状況該当値テキスト"/>
        <xdr:cNvSpPr txBox="1"/>
      </xdr:nvSpPr>
      <xdr:spPr>
        <a:xfrm>
          <a:off x="5041900" y="1403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44318</xdr:rowOff>
    </xdr:from>
    <xdr:to>
      <xdr:col>6</xdr:col>
      <xdr:colOff>50800</xdr:colOff>
      <xdr:row>82</xdr:row>
      <xdr:rowOff>145918</xdr:rowOff>
    </xdr:to>
    <xdr:sp macro="" textlink="">
      <xdr:nvSpPr>
        <xdr:cNvPr id="213" name="円/楕円 212"/>
        <xdr:cNvSpPr/>
      </xdr:nvSpPr>
      <xdr:spPr>
        <a:xfrm>
          <a:off x="4064000" y="14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156095</xdr:rowOff>
    </xdr:from>
    <xdr:ext cx="736600" cy="259045"/>
    <xdr:sp macro="" textlink="">
      <xdr:nvSpPr>
        <xdr:cNvPr id="214" name="テキスト ボックス 213"/>
        <xdr:cNvSpPr txBox="1"/>
      </xdr:nvSpPr>
      <xdr:spPr>
        <a:xfrm>
          <a:off x="3733800" y="1387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53218</xdr:rowOff>
    </xdr:from>
    <xdr:to>
      <xdr:col>4</xdr:col>
      <xdr:colOff>533400</xdr:colOff>
      <xdr:row>82</xdr:row>
      <xdr:rowOff>154818</xdr:rowOff>
    </xdr:to>
    <xdr:sp macro="" textlink="">
      <xdr:nvSpPr>
        <xdr:cNvPr id="215" name="円/楕円 214"/>
        <xdr:cNvSpPr/>
      </xdr:nvSpPr>
      <xdr:spPr>
        <a:xfrm>
          <a:off x="3175000" y="141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164995</xdr:rowOff>
    </xdr:from>
    <xdr:ext cx="762000" cy="259045"/>
    <xdr:sp macro="" textlink="">
      <xdr:nvSpPr>
        <xdr:cNvPr id="216" name="テキスト ボックス 215"/>
        <xdr:cNvSpPr txBox="1"/>
      </xdr:nvSpPr>
      <xdr:spPr>
        <a:xfrm>
          <a:off x="2844800" y="1388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68182</xdr:rowOff>
    </xdr:from>
    <xdr:to>
      <xdr:col>3</xdr:col>
      <xdr:colOff>330200</xdr:colOff>
      <xdr:row>82</xdr:row>
      <xdr:rowOff>169782</xdr:rowOff>
    </xdr:to>
    <xdr:sp macro="" textlink="">
      <xdr:nvSpPr>
        <xdr:cNvPr id="217" name="円/楕円 216"/>
        <xdr:cNvSpPr/>
      </xdr:nvSpPr>
      <xdr:spPr>
        <a:xfrm>
          <a:off x="2286000" y="141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8509</xdr:rowOff>
    </xdr:from>
    <xdr:ext cx="762000" cy="259045"/>
    <xdr:sp macro="" textlink="">
      <xdr:nvSpPr>
        <xdr:cNvPr id="218" name="テキスト ボックス 217"/>
        <xdr:cNvSpPr txBox="1"/>
      </xdr:nvSpPr>
      <xdr:spPr>
        <a:xfrm>
          <a:off x="1955800" y="1389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60905</xdr:rowOff>
    </xdr:from>
    <xdr:to>
      <xdr:col>2</xdr:col>
      <xdr:colOff>127000</xdr:colOff>
      <xdr:row>82</xdr:row>
      <xdr:rowOff>162505</xdr:rowOff>
    </xdr:to>
    <xdr:sp macro="" textlink="">
      <xdr:nvSpPr>
        <xdr:cNvPr id="219" name="円/楕円 218"/>
        <xdr:cNvSpPr/>
      </xdr:nvSpPr>
      <xdr:spPr>
        <a:xfrm>
          <a:off x="1397000" y="141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1232</xdr:rowOff>
    </xdr:from>
    <xdr:ext cx="762000" cy="259045"/>
    <xdr:sp macro="" textlink="">
      <xdr:nvSpPr>
        <xdr:cNvPr id="220" name="テキスト ボックス 219"/>
        <xdr:cNvSpPr txBox="1"/>
      </xdr:nvSpPr>
      <xdr:spPr>
        <a:xfrm>
          <a:off x="1066800" y="1388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年度以降増加したのは、国家公務員の時限的な（</a:t>
          </a:r>
          <a:r>
            <a:rPr kumimoji="1" lang="en-US" altLang="ja-JP" sz="1300">
              <a:latin typeface="ＭＳ Ｐゴシック"/>
            </a:rPr>
            <a:t>2</a:t>
          </a:r>
          <a:r>
            <a:rPr kumimoji="1" lang="ja-JP" altLang="en-US" sz="1300">
              <a:latin typeface="ＭＳ Ｐゴシック"/>
            </a:rPr>
            <a:t>年間）給与改定特例法措置後の額と比較したためで、特例措置なしで比較すると平成</a:t>
          </a:r>
          <a:r>
            <a:rPr kumimoji="1" lang="en-US" altLang="ja-JP" sz="1300">
              <a:latin typeface="ＭＳ Ｐゴシック"/>
            </a:rPr>
            <a:t>23</a:t>
          </a:r>
          <a:r>
            <a:rPr kumimoji="1" lang="ja-JP" altLang="en-US" sz="1300">
              <a:latin typeface="ＭＳ Ｐゴシック"/>
            </a:rPr>
            <a:t>年度は</a:t>
          </a:r>
          <a:r>
            <a:rPr kumimoji="1" lang="en-US" altLang="ja-JP" sz="1300">
              <a:latin typeface="ＭＳ Ｐゴシック"/>
            </a:rPr>
            <a:t>96.9</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となる。</a:t>
          </a:r>
          <a:endParaRPr kumimoji="1" lang="en-US" altLang="ja-JP" sz="1300">
            <a:latin typeface="ＭＳ Ｐゴシック"/>
          </a:endParaRPr>
        </a:p>
        <a:p>
          <a:r>
            <a:rPr kumimoji="1" lang="ja-JP" altLang="en-US" sz="1300">
              <a:latin typeface="ＭＳ Ｐゴシック"/>
            </a:rPr>
            <a:t>　今後とも引き続き、職員数や各種手当の適正化を推進し、人件費の縮減に努める。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85</xdr:row>
      <xdr:rowOff>147574</xdr:rowOff>
    </xdr:to>
    <xdr:cxnSp macro="">
      <xdr:nvCxnSpPr>
        <xdr:cNvPr id="252" name="直線コネクタ 251"/>
        <xdr:cNvCxnSpPr/>
      </xdr:nvCxnSpPr>
      <xdr:spPr>
        <a:xfrm>
          <a:off x="16179800" y="147111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88</xdr:row>
      <xdr:rowOff>53087</xdr:rowOff>
    </xdr:to>
    <xdr:cxnSp macro="">
      <xdr:nvCxnSpPr>
        <xdr:cNvPr id="255" name="直線コネクタ 254"/>
        <xdr:cNvCxnSpPr/>
      </xdr:nvCxnSpPr>
      <xdr:spPr>
        <a:xfrm flipV="1">
          <a:off x="15290800" y="14711172"/>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53087</xdr:rowOff>
    </xdr:to>
    <xdr:cxnSp macro="">
      <xdr:nvCxnSpPr>
        <xdr:cNvPr id="258" name="直線コネクタ 257"/>
        <xdr:cNvCxnSpPr/>
      </xdr:nvCxnSpPr>
      <xdr:spPr>
        <a:xfrm>
          <a:off x="14401800" y="151358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48261</xdr:rowOff>
    </xdr:to>
    <xdr:cxnSp macro="">
      <xdr:nvCxnSpPr>
        <xdr:cNvPr id="261" name="直線コネクタ 260"/>
        <xdr:cNvCxnSpPr/>
      </xdr:nvCxnSpPr>
      <xdr:spPr>
        <a:xfrm>
          <a:off x="13512800" y="14696694"/>
          <a:ext cx="889000" cy="4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2"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3" name="円/楕円 272"/>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4" name="テキスト ボックス 273"/>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2287</xdr:rowOff>
    </xdr:from>
    <xdr:to>
      <xdr:col>22</xdr:col>
      <xdr:colOff>254000</xdr:colOff>
      <xdr:row>88</xdr:row>
      <xdr:rowOff>103887</xdr:rowOff>
    </xdr:to>
    <xdr:sp macro="" textlink="">
      <xdr:nvSpPr>
        <xdr:cNvPr id="275" name="円/楕円 274"/>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88664</xdr:rowOff>
    </xdr:from>
    <xdr:ext cx="762000" cy="259045"/>
    <xdr:sp macro="" textlink="">
      <xdr:nvSpPr>
        <xdr:cNvPr id="276" name="テキスト ボックス 275"/>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7" name="円/楕円 276"/>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8" name="テキスト ボックス 277"/>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79" name="円/楕円 278"/>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159021</xdr:rowOff>
    </xdr:from>
    <xdr:ext cx="762000" cy="259045"/>
    <xdr:sp macro="" textlink="">
      <xdr:nvSpPr>
        <xdr:cNvPr id="280" name="テキスト ボックス 279"/>
        <xdr:cNvSpPr txBox="1"/>
      </xdr:nvSpPr>
      <xdr:spPr>
        <a:xfrm>
          <a:off x="13131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1.7</a:t>
          </a:r>
          <a:r>
            <a:rPr kumimoji="1" lang="ja-JP" altLang="en-US" sz="1300">
              <a:latin typeface="ＭＳ Ｐゴシック"/>
            </a:rPr>
            <a:t>人少なくなっているが、全国平均、県内平均より大きくなっている。</a:t>
          </a:r>
          <a:endParaRPr kumimoji="1" lang="en-US" altLang="ja-JP" sz="1300">
            <a:latin typeface="ＭＳ Ｐゴシック"/>
          </a:endParaRPr>
        </a:p>
        <a:p>
          <a:r>
            <a:rPr kumimoji="1" lang="ja-JP" altLang="en-US" sz="1300">
              <a:latin typeface="ＭＳ Ｐゴシック"/>
            </a:rPr>
            <a:t>　現在、定員適正化計画の前倒し実施により、着実に職員数は減少しているため、今後も引き続き職員数の適正化に努める。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13667</xdr:rowOff>
    </xdr:from>
    <xdr:to>
      <xdr:col>24</xdr:col>
      <xdr:colOff>558800</xdr:colOff>
      <xdr:row>61</xdr:row>
      <xdr:rowOff>15966</xdr:rowOff>
    </xdr:to>
    <xdr:cxnSp macro="">
      <xdr:nvCxnSpPr>
        <xdr:cNvPr id="317" name="直線コネクタ 316"/>
        <xdr:cNvCxnSpPr/>
      </xdr:nvCxnSpPr>
      <xdr:spPr>
        <a:xfrm flipV="1">
          <a:off x="16179800" y="10472117"/>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15966</xdr:rowOff>
    </xdr:from>
    <xdr:to>
      <xdr:col>23</xdr:col>
      <xdr:colOff>406400</xdr:colOff>
      <xdr:row>61</xdr:row>
      <xdr:rowOff>24009</xdr:rowOff>
    </xdr:to>
    <xdr:cxnSp macro="">
      <xdr:nvCxnSpPr>
        <xdr:cNvPr id="320" name="直線コネクタ 319"/>
        <xdr:cNvCxnSpPr/>
      </xdr:nvCxnSpPr>
      <xdr:spPr>
        <a:xfrm flipV="1">
          <a:off x="15290800" y="10474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24009</xdr:rowOff>
    </xdr:from>
    <xdr:to>
      <xdr:col>22</xdr:col>
      <xdr:colOff>203200</xdr:colOff>
      <xdr:row>61</xdr:row>
      <xdr:rowOff>56183</xdr:rowOff>
    </xdr:to>
    <xdr:cxnSp macro="">
      <xdr:nvCxnSpPr>
        <xdr:cNvPr id="323" name="直線コネクタ 322"/>
        <xdr:cNvCxnSpPr/>
      </xdr:nvCxnSpPr>
      <xdr:spPr>
        <a:xfrm flipV="1">
          <a:off x="14401800" y="1048245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56183</xdr:rowOff>
    </xdr:from>
    <xdr:to>
      <xdr:col>21</xdr:col>
      <xdr:colOff>0</xdr:colOff>
      <xdr:row>61</xdr:row>
      <xdr:rowOff>79163</xdr:rowOff>
    </xdr:to>
    <xdr:cxnSp macro="">
      <xdr:nvCxnSpPr>
        <xdr:cNvPr id="326" name="直線コネクタ 325"/>
        <xdr:cNvCxnSpPr/>
      </xdr:nvCxnSpPr>
      <xdr:spPr>
        <a:xfrm flipV="1">
          <a:off x="13512800" y="1051463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134317</xdr:rowOff>
    </xdr:from>
    <xdr:to>
      <xdr:col>24</xdr:col>
      <xdr:colOff>609600</xdr:colOff>
      <xdr:row>61</xdr:row>
      <xdr:rowOff>64467</xdr:rowOff>
    </xdr:to>
    <xdr:sp macro="" textlink="">
      <xdr:nvSpPr>
        <xdr:cNvPr id="336" name="円/楕円 335"/>
        <xdr:cNvSpPr/>
      </xdr:nvSpPr>
      <xdr:spPr>
        <a:xfrm>
          <a:off x="169672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150844</xdr:rowOff>
    </xdr:from>
    <xdr:ext cx="762000" cy="259045"/>
    <xdr:sp macro="" textlink="">
      <xdr:nvSpPr>
        <xdr:cNvPr id="337" name="定員管理の状況該当値テキスト"/>
        <xdr:cNvSpPr txBox="1"/>
      </xdr:nvSpPr>
      <xdr:spPr>
        <a:xfrm>
          <a:off x="17106900" y="1026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136616</xdr:rowOff>
    </xdr:from>
    <xdr:to>
      <xdr:col>23</xdr:col>
      <xdr:colOff>457200</xdr:colOff>
      <xdr:row>61</xdr:row>
      <xdr:rowOff>66766</xdr:rowOff>
    </xdr:to>
    <xdr:sp macro="" textlink="">
      <xdr:nvSpPr>
        <xdr:cNvPr id="338" name="円/楕円 337"/>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76943</xdr:rowOff>
    </xdr:from>
    <xdr:ext cx="736600" cy="259045"/>
    <xdr:sp macro="" textlink="">
      <xdr:nvSpPr>
        <xdr:cNvPr id="339" name="テキスト ボックス 338"/>
        <xdr:cNvSpPr txBox="1"/>
      </xdr:nvSpPr>
      <xdr:spPr>
        <a:xfrm>
          <a:off x="15798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144659</xdr:rowOff>
    </xdr:from>
    <xdr:to>
      <xdr:col>22</xdr:col>
      <xdr:colOff>254000</xdr:colOff>
      <xdr:row>61</xdr:row>
      <xdr:rowOff>74809</xdr:rowOff>
    </xdr:to>
    <xdr:sp macro="" textlink="">
      <xdr:nvSpPr>
        <xdr:cNvPr id="340" name="円/楕円 339"/>
        <xdr:cNvSpPr/>
      </xdr:nvSpPr>
      <xdr:spPr>
        <a:xfrm>
          <a:off x="15240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84986</xdr:rowOff>
    </xdr:from>
    <xdr:ext cx="762000" cy="259045"/>
    <xdr:sp macro="" textlink="">
      <xdr:nvSpPr>
        <xdr:cNvPr id="341" name="テキスト ボックス 340"/>
        <xdr:cNvSpPr txBox="1"/>
      </xdr:nvSpPr>
      <xdr:spPr>
        <a:xfrm>
          <a:off x="14909800" y="1020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5383</xdr:rowOff>
    </xdr:from>
    <xdr:to>
      <xdr:col>21</xdr:col>
      <xdr:colOff>50800</xdr:colOff>
      <xdr:row>61</xdr:row>
      <xdr:rowOff>106983</xdr:rowOff>
    </xdr:to>
    <xdr:sp macro="" textlink="">
      <xdr:nvSpPr>
        <xdr:cNvPr id="342" name="円/楕円 341"/>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117160</xdr:rowOff>
    </xdr:from>
    <xdr:ext cx="762000" cy="259045"/>
    <xdr:sp macro="" textlink="">
      <xdr:nvSpPr>
        <xdr:cNvPr id="343" name="テキスト ボックス 342"/>
        <xdr:cNvSpPr txBox="1"/>
      </xdr:nvSpPr>
      <xdr:spPr>
        <a:xfrm>
          <a:off x="14020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44" name="円/楕円 343"/>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45" name="テキスト ボックス 34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実施した大型事業の起債償還などにより、類似団体、全国平均より高い現状である。緊急防災・減災事業債、合併特例債など交付税措置が高い起債を活用し、小中学校の耐震改修事業を前倒しで実施したことによる元利償還が今度も予定されているため、その他の投資的事業については継続事業の計画延伸や新規事業の着手を遅らせるなど事業の選択を行い、公債費負担の健全化を図っている。また、繰出を行っている病院事業や下水道事業に対しては、病院中長期計画や下水道事業中期経営計画を基に一層の経営努力を求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81407</xdr:rowOff>
    </xdr:from>
    <xdr:to>
      <xdr:col>24</xdr:col>
      <xdr:colOff>558800</xdr:colOff>
      <xdr:row>38</xdr:row>
      <xdr:rowOff>124841</xdr:rowOff>
    </xdr:to>
    <xdr:cxnSp macro="">
      <xdr:nvCxnSpPr>
        <xdr:cNvPr id="377" name="直線コネクタ 376"/>
        <xdr:cNvCxnSpPr/>
      </xdr:nvCxnSpPr>
      <xdr:spPr>
        <a:xfrm flipV="1">
          <a:off x="16179800" y="659650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124841</xdr:rowOff>
    </xdr:from>
    <xdr:to>
      <xdr:col>23</xdr:col>
      <xdr:colOff>406400</xdr:colOff>
      <xdr:row>38</xdr:row>
      <xdr:rowOff>161036</xdr:rowOff>
    </xdr:to>
    <xdr:cxnSp macro="">
      <xdr:nvCxnSpPr>
        <xdr:cNvPr id="380" name="直線コネクタ 379"/>
        <xdr:cNvCxnSpPr/>
      </xdr:nvCxnSpPr>
      <xdr:spPr>
        <a:xfrm flipV="1">
          <a:off x="15290800" y="663994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20955</xdr:rowOff>
    </xdr:to>
    <xdr:cxnSp macro="">
      <xdr:nvCxnSpPr>
        <xdr:cNvPr id="383" name="直線コネクタ 382"/>
        <xdr:cNvCxnSpPr/>
      </xdr:nvCxnSpPr>
      <xdr:spPr>
        <a:xfrm flipV="1">
          <a:off x="14401800" y="667613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20955</xdr:rowOff>
    </xdr:from>
    <xdr:to>
      <xdr:col>21</xdr:col>
      <xdr:colOff>0</xdr:colOff>
      <xdr:row>39</xdr:row>
      <xdr:rowOff>64389</xdr:rowOff>
    </xdr:to>
    <xdr:cxnSp macro="">
      <xdr:nvCxnSpPr>
        <xdr:cNvPr id="386" name="直線コネクタ 385"/>
        <xdr:cNvCxnSpPr/>
      </xdr:nvCxnSpPr>
      <xdr:spPr>
        <a:xfrm flipV="1">
          <a:off x="13512800" y="670750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30607</xdr:rowOff>
    </xdr:from>
    <xdr:to>
      <xdr:col>24</xdr:col>
      <xdr:colOff>609600</xdr:colOff>
      <xdr:row>38</xdr:row>
      <xdr:rowOff>132207</xdr:rowOff>
    </xdr:to>
    <xdr:sp macro="" textlink="">
      <xdr:nvSpPr>
        <xdr:cNvPr id="396" name="円/楕円 395"/>
        <xdr:cNvSpPr/>
      </xdr:nvSpPr>
      <xdr:spPr>
        <a:xfrm>
          <a:off x="169672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2684</xdr:rowOff>
    </xdr:from>
    <xdr:ext cx="762000" cy="259045"/>
    <xdr:sp macro="" textlink="">
      <xdr:nvSpPr>
        <xdr:cNvPr id="397" name="公債費負担の状況該当値テキスト"/>
        <xdr:cNvSpPr txBox="1"/>
      </xdr:nvSpPr>
      <xdr:spPr>
        <a:xfrm>
          <a:off x="17106900" y="65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74041</xdr:rowOff>
    </xdr:from>
    <xdr:to>
      <xdr:col>23</xdr:col>
      <xdr:colOff>457200</xdr:colOff>
      <xdr:row>39</xdr:row>
      <xdr:rowOff>4191</xdr:rowOff>
    </xdr:to>
    <xdr:sp macro="" textlink="">
      <xdr:nvSpPr>
        <xdr:cNvPr id="398" name="円/楕円 397"/>
        <xdr:cNvSpPr/>
      </xdr:nvSpPr>
      <xdr:spPr>
        <a:xfrm>
          <a:off x="161290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160418</xdr:rowOff>
    </xdr:from>
    <xdr:ext cx="736600" cy="259045"/>
    <xdr:sp macro="" textlink="">
      <xdr:nvSpPr>
        <xdr:cNvPr id="399" name="テキスト ボックス 398"/>
        <xdr:cNvSpPr txBox="1"/>
      </xdr:nvSpPr>
      <xdr:spPr>
        <a:xfrm>
          <a:off x="15798800" y="667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0" name="円/楕円 399"/>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25163</xdr:rowOff>
    </xdr:from>
    <xdr:ext cx="762000" cy="259045"/>
    <xdr:sp macro="" textlink="">
      <xdr:nvSpPr>
        <xdr:cNvPr id="401" name="テキスト ボックス 400"/>
        <xdr:cNvSpPr txBox="1"/>
      </xdr:nvSpPr>
      <xdr:spPr>
        <a:xfrm>
          <a:off x="149098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141605</xdr:rowOff>
    </xdr:from>
    <xdr:to>
      <xdr:col>21</xdr:col>
      <xdr:colOff>50800</xdr:colOff>
      <xdr:row>39</xdr:row>
      <xdr:rowOff>71755</xdr:rowOff>
    </xdr:to>
    <xdr:sp macro="" textlink="">
      <xdr:nvSpPr>
        <xdr:cNvPr id="402" name="円/楕円 401"/>
        <xdr:cNvSpPr/>
      </xdr:nvSpPr>
      <xdr:spPr>
        <a:xfrm>
          <a:off x="14351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56532</xdr:rowOff>
    </xdr:from>
    <xdr:ext cx="762000" cy="259045"/>
    <xdr:sp macro="" textlink="">
      <xdr:nvSpPr>
        <xdr:cNvPr id="403" name="テキスト ボックス 402"/>
        <xdr:cNvSpPr txBox="1"/>
      </xdr:nvSpPr>
      <xdr:spPr>
        <a:xfrm>
          <a:off x="14020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13589</xdr:rowOff>
    </xdr:from>
    <xdr:to>
      <xdr:col>19</xdr:col>
      <xdr:colOff>533400</xdr:colOff>
      <xdr:row>39</xdr:row>
      <xdr:rowOff>115189</xdr:rowOff>
    </xdr:to>
    <xdr:sp macro="" textlink="">
      <xdr:nvSpPr>
        <xdr:cNvPr id="404" name="円/楕円 403"/>
        <xdr:cNvSpPr/>
      </xdr:nvSpPr>
      <xdr:spPr>
        <a:xfrm>
          <a:off x="13462000" y="67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99966</xdr:rowOff>
    </xdr:from>
    <xdr:ext cx="762000" cy="259045"/>
    <xdr:sp macro="" textlink="">
      <xdr:nvSpPr>
        <xdr:cNvPr id="405" name="テキスト ボックス 404"/>
        <xdr:cNvSpPr txBox="1"/>
      </xdr:nvSpPr>
      <xdr:spPr>
        <a:xfrm>
          <a:off x="13131800" y="678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上回っているものの、退職手当負担見込額の減のほか、緊急防災・減災事業債、合併特例債等の交付税措置の高い起債の活用による基準財政需要額算入額の増、さらには基金をはじめとした充当可能財源の増加により、ここ数年は指標が大幅に改善している。</a:t>
          </a:r>
          <a:endParaRPr kumimoji="1" lang="en-US" altLang="ja-JP" sz="1200">
            <a:latin typeface="ＭＳ Ｐゴシック"/>
          </a:endParaRPr>
        </a:p>
        <a:p>
          <a:r>
            <a:rPr kumimoji="1" lang="ja-JP" altLang="en-US" sz="1200">
              <a:latin typeface="ＭＳ Ｐゴシック"/>
            </a:rPr>
            <a:t>　近年、起債償還の進行により地方債残高や一部事務組合施設建設分担金等は減少傾向にあったが、今後公営企業や一部事務組合において起債借入、償還が予定されているため、後世への負担が少しでも軽減されるよう、今後の新規起債事業について引き続き徹底した事業選択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92827</xdr:rowOff>
    </xdr:from>
    <xdr:to>
      <xdr:col>24</xdr:col>
      <xdr:colOff>558800</xdr:colOff>
      <xdr:row>14</xdr:row>
      <xdr:rowOff>106701</xdr:rowOff>
    </xdr:to>
    <xdr:cxnSp macro="">
      <xdr:nvCxnSpPr>
        <xdr:cNvPr id="439" name="直線コネクタ 438"/>
        <xdr:cNvCxnSpPr/>
      </xdr:nvCxnSpPr>
      <xdr:spPr>
        <a:xfrm>
          <a:off x="16179800" y="2493127"/>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92827</xdr:rowOff>
    </xdr:from>
    <xdr:to>
      <xdr:col>23</xdr:col>
      <xdr:colOff>406400</xdr:colOff>
      <xdr:row>14</xdr:row>
      <xdr:rowOff>127815</xdr:rowOff>
    </xdr:to>
    <xdr:cxnSp macro="">
      <xdr:nvCxnSpPr>
        <xdr:cNvPr id="442" name="直線コネクタ 441"/>
        <xdr:cNvCxnSpPr/>
      </xdr:nvCxnSpPr>
      <xdr:spPr>
        <a:xfrm flipV="1">
          <a:off x="15290800" y="2493127"/>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127815</xdr:rowOff>
    </xdr:from>
    <xdr:to>
      <xdr:col>22</xdr:col>
      <xdr:colOff>203200</xdr:colOff>
      <xdr:row>15</xdr:row>
      <xdr:rowOff>804</xdr:rowOff>
    </xdr:to>
    <xdr:cxnSp macro="">
      <xdr:nvCxnSpPr>
        <xdr:cNvPr id="445" name="直線コネクタ 444"/>
        <xdr:cNvCxnSpPr/>
      </xdr:nvCxnSpPr>
      <xdr:spPr>
        <a:xfrm flipV="1">
          <a:off x="14401800" y="2528115"/>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804</xdr:rowOff>
    </xdr:from>
    <xdr:to>
      <xdr:col>21</xdr:col>
      <xdr:colOff>0</xdr:colOff>
      <xdr:row>15</xdr:row>
      <xdr:rowOff>44238</xdr:rowOff>
    </xdr:to>
    <xdr:cxnSp macro="">
      <xdr:nvCxnSpPr>
        <xdr:cNvPr id="448" name="直線コネクタ 447"/>
        <xdr:cNvCxnSpPr/>
      </xdr:nvCxnSpPr>
      <xdr:spPr>
        <a:xfrm flipV="1">
          <a:off x="13512800" y="25725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55901</xdr:rowOff>
    </xdr:from>
    <xdr:to>
      <xdr:col>24</xdr:col>
      <xdr:colOff>609600</xdr:colOff>
      <xdr:row>14</xdr:row>
      <xdr:rowOff>157501</xdr:rowOff>
    </xdr:to>
    <xdr:sp macro="" textlink="">
      <xdr:nvSpPr>
        <xdr:cNvPr id="458" name="円/楕円 457"/>
        <xdr:cNvSpPr/>
      </xdr:nvSpPr>
      <xdr:spPr>
        <a:xfrm>
          <a:off x="16967200" y="24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27978</xdr:rowOff>
    </xdr:from>
    <xdr:ext cx="762000" cy="259045"/>
    <xdr:sp macro="" textlink="">
      <xdr:nvSpPr>
        <xdr:cNvPr id="459" name="将来負担の状況該当値テキスト"/>
        <xdr:cNvSpPr txBox="1"/>
      </xdr:nvSpPr>
      <xdr:spPr>
        <a:xfrm>
          <a:off x="17106900" y="242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42027</xdr:rowOff>
    </xdr:from>
    <xdr:to>
      <xdr:col>23</xdr:col>
      <xdr:colOff>457200</xdr:colOff>
      <xdr:row>14</xdr:row>
      <xdr:rowOff>143627</xdr:rowOff>
    </xdr:to>
    <xdr:sp macro="" textlink="">
      <xdr:nvSpPr>
        <xdr:cNvPr id="460" name="円/楕円 459"/>
        <xdr:cNvSpPr/>
      </xdr:nvSpPr>
      <xdr:spPr>
        <a:xfrm>
          <a:off x="16129000" y="2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153804</xdr:rowOff>
    </xdr:from>
    <xdr:ext cx="736600" cy="259045"/>
    <xdr:sp macro="" textlink="">
      <xdr:nvSpPr>
        <xdr:cNvPr id="461" name="テキスト ボックス 460"/>
        <xdr:cNvSpPr txBox="1"/>
      </xdr:nvSpPr>
      <xdr:spPr>
        <a:xfrm>
          <a:off x="15798800" y="221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77015</xdr:rowOff>
    </xdr:from>
    <xdr:to>
      <xdr:col>22</xdr:col>
      <xdr:colOff>254000</xdr:colOff>
      <xdr:row>15</xdr:row>
      <xdr:rowOff>7165</xdr:rowOff>
    </xdr:to>
    <xdr:sp macro="" textlink="">
      <xdr:nvSpPr>
        <xdr:cNvPr id="462" name="円/楕円 461"/>
        <xdr:cNvSpPr/>
      </xdr:nvSpPr>
      <xdr:spPr>
        <a:xfrm>
          <a:off x="15240000" y="24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163392</xdr:rowOff>
    </xdr:from>
    <xdr:ext cx="762000" cy="259045"/>
    <xdr:sp macro="" textlink="">
      <xdr:nvSpPr>
        <xdr:cNvPr id="463" name="テキスト ボックス 462"/>
        <xdr:cNvSpPr txBox="1"/>
      </xdr:nvSpPr>
      <xdr:spPr>
        <a:xfrm>
          <a:off x="14909800" y="25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121454</xdr:rowOff>
    </xdr:from>
    <xdr:to>
      <xdr:col>21</xdr:col>
      <xdr:colOff>50800</xdr:colOff>
      <xdr:row>15</xdr:row>
      <xdr:rowOff>51604</xdr:rowOff>
    </xdr:to>
    <xdr:sp macro="" textlink="">
      <xdr:nvSpPr>
        <xdr:cNvPr id="464" name="円/楕円 463"/>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36381</xdr:rowOff>
    </xdr:from>
    <xdr:ext cx="762000" cy="259045"/>
    <xdr:sp macro="" textlink="">
      <xdr:nvSpPr>
        <xdr:cNvPr id="465" name="テキスト ボックス 464"/>
        <xdr:cNvSpPr txBox="1"/>
      </xdr:nvSpPr>
      <xdr:spPr>
        <a:xfrm>
          <a:off x="14020800" y="26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164888</xdr:rowOff>
    </xdr:from>
    <xdr:to>
      <xdr:col>19</xdr:col>
      <xdr:colOff>533400</xdr:colOff>
      <xdr:row>15</xdr:row>
      <xdr:rowOff>95038</xdr:rowOff>
    </xdr:to>
    <xdr:sp macro="" textlink="">
      <xdr:nvSpPr>
        <xdr:cNvPr id="466" name="円/楕円 465"/>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79815</xdr:rowOff>
    </xdr:from>
    <xdr:ext cx="762000" cy="259045"/>
    <xdr:sp macro="" textlink="">
      <xdr:nvSpPr>
        <xdr:cNvPr id="467" name="テキスト ボックス 466"/>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49,406
48,946
127.03
24,309,204
22,438,932
1,592,319
13,554,788
26,701,410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4.5</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これまでも、管理職手当の削減や特殊勤務手当の見直し等により人件費の削減に努めてきたところであり、今後も定員適正化計画の確実な履行により人件費の削減を進めていく。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34</xdr:row>
      <xdr:rowOff>149860</xdr:rowOff>
    </xdr:to>
    <xdr:cxnSp macro="">
      <xdr:nvCxnSpPr>
        <xdr:cNvPr id="64" name="直線コネクタ 63"/>
        <xdr:cNvCxnSpPr/>
      </xdr:nvCxnSpPr>
      <xdr:spPr>
        <a:xfrm>
          <a:off x="3987800" y="594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35</xdr:row>
      <xdr:rowOff>69850</xdr:rowOff>
    </xdr:to>
    <xdr:cxnSp macro="">
      <xdr:nvCxnSpPr>
        <xdr:cNvPr id="67" name="直線コネクタ 66"/>
        <xdr:cNvCxnSpPr/>
      </xdr:nvCxnSpPr>
      <xdr:spPr>
        <a:xfrm flipV="1">
          <a:off x="3098800" y="594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77470</xdr:rowOff>
    </xdr:to>
    <xdr:cxnSp macro="">
      <xdr:nvCxnSpPr>
        <xdr:cNvPr id="70" name="直線コネクタ 69"/>
        <xdr:cNvCxnSpPr/>
      </xdr:nvCxnSpPr>
      <xdr:spPr>
        <a:xfrm flipV="1">
          <a:off x="2209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77470</xdr:rowOff>
    </xdr:to>
    <xdr:cxnSp macro="">
      <xdr:nvCxnSpPr>
        <xdr:cNvPr id="73" name="直線コネクタ 72"/>
        <xdr:cNvCxnSpPr/>
      </xdr:nvCxnSpPr>
      <xdr:spPr>
        <a:xfrm>
          <a:off x="1320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3" name="円/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4"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5" name="円/楕円 84"/>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6" name="テキスト ボックス 85"/>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89" name="円/楕円 88"/>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0" name="テキスト ボックス 89"/>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1" name="円/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a:t>
          </a:r>
          <a:r>
            <a:rPr kumimoji="1" lang="en-US" altLang="ja-JP" sz="1300">
              <a:latin typeface="ＭＳ Ｐゴシック"/>
            </a:rPr>
            <a:t>0.9</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既存施設について指定管理者制度により管理的経費の節減に努めているが、施設の統廃合や直営施設において指定管理者制度導入を検討するなど、民間活力等の活用により、更なる行政の効率化と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16</xdr:row>
      <xdr:rowOff>56243</xdr:rowOff>
    </xdr:to>
    <xdr:cxnSp macro="">
      <xdr:nvCxnSpPr>
        <xdr:cNvPr id="127" name="直線コネクタ 126"/>
        <xdr:cNvCxnSpPr/>
      </xdr:nvCxnSpPr>
      <xdr:spPr>
        <a:xfrm>
          <a:off x="15671800" y="26143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75293</xdr:rowOff>
    </xdr:to>
    <xdr:cxnSp macro="">
      <xdr:nvCxnSpPr>
        <xdr:cNvPr id="130" name="直線コネクタ 129"/>
        <xdr:cNvCxnSpPr/>
      </xdr:nvCxnSpPr>
      <xdr:spPr>
        <a:xfrm flipV="1">
          <a:off x="14782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75293</xdr:rowOff>
    </xdr:to>
    <xdr:cxnSp macro="">
      <xdr:nvCxnSpPr>
        <xdr:cNvPr id="133" name="直線コネクタ 132"/>
        <xdr:cNvCxnSpPr/>
      </xdr:nvCxnSpPr>
      <xdr:spPr>
        <a:xfrm>
          <a:off x="13893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15</xdr:row>
      <xdr:rowOff>107950</xdr:rowOff>
    </xdr:to>
    <xdr:cxnSp macro="">
      <xdr:nvCxnSpPr>
        <xdr:cNvPr id="136" name="直線コネクタ 135"/>
        <xdr:cNvCxnSpPr/>
      </xdr:nvCxnSpPr>
      <xdr:spPr>
        <a:xfrm flipV="1">
          <a:off x="13004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6" name="円/楕円 145"/>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7"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48" name="円/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0" name="円/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1" name="テキスト ボックス 150"/>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2" name="円/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3" name="テキスト ボックス 152"/>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a:t>
          </a:r>
          <a:r>
            <a:rPr kumimoji="1" lang="en-US" altLang="ja-JP" sz="1300">
              <a:latin typeface="ＭＳ Ｐゴシック"/>
            </a:rPr>
            <a:t>1.3</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年度に障害福祉サービス費が県から事務移管されたことに伴い、それ以降割合が高くなっている。</a:t>
          </a:r>
          <a:endParaRPr kumimoji="1" lang="en-US" altLang="ja-JP" sz="1300">
            <a:latin typeface="ＭＳ Ｐゴシック"/>
          </a:endParaRPr>
        </a:p>
        <a:p>
          <a:r>
            <a:rPr kumimoji="1" lang="ja-JP" altLang="en-US" sz="1300">
              <a:latin typeface="ＭＳ Ｐゴシック"/>
            </a:rPr>
            <a:t>　高齢化に伴う老人福祉費や生活保護費の上昇など、扶助費は増加の一途をたどることが予想されるため、今後更なる歳出削減を図るとともに、財源確保に努める。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170543</xdr:rowOff>
    </xdr:to>
    <xdr:cxnSp macro="">
      <xdr:nvCxnSpPr>
        <xdr:cNvPr id="190" name="直線コネクタ 189"/>
        <xdr:cNvCxnSpPr/>
      </xdr:nvCxnSpPr>
      <xdr:spPr>
        <a:xfrm>
          <a:off x="3987800" y="9417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93" name="直線コネクタ 192"/>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159657</xdr:rowOff>
    </xdr:to>
    <xdr:cxnSp macro="">
      <xdr:nvCxnSpPr>
        <xdr:cNvPr id="196" name="直線コネクタ 195"/>
        <xdr:cNvCxnSpPr/>
      </xdr:nvCxnSpPr>
      <xdr:spPr>
        <a:xfrm>
          <a:off x="2209800" y="9298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39915</xdr:rowOff>
    </xdr:to>
    <xdr:cxnSp macro="">
      <xdr:nvCxnSpPr>
        <xdr:cNvPr id="199" name="直線コネクタ 198"/>
        <xdr:cNvCxnSpPr/>
      </xdr:nvCxnSpPr>
      <xdr:spPr>
        <a:xfrm>
          <a:off x="1320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a:t>
          </a:r>
          <a:r>
            <a:rPr kumimoji="1" lang="en-US" altLang="ja-JP" sz="1300">
              <a:latin typeface="ＭＳ Ｐゴシック"/>
            </a:rPr>
            <a:t>5.7</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維持補修費については、庁舎や義務教育施設の修繕等やむを得ない支出がほとんどを占めている。繰出金については、国民健康保険事業特別会計などへの繰出金が増加傾向にあることから、国民健康保険税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127000</xdr:rowOff>
    </xdr:to>
    <xdr:cxnSp macro="">
      <xdr:nvCxnSpPr>
        <xdr:cNvPr id="251" name="直線コネクタ 250"/>
        <xdr:cNvCxnSpPr/>
      </xdr:nvCxnSpPr>
      <xdr:spPr>
        <a:xfrm>
          <a:off x="15671800" y="9362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104140</xdr:rowOff>
    </xdr:to>
    <xdr:cxnSp macro="">
      <xdr:nvCxnSpPr>
        <xdr:cNvPr id="254" name="直線コネクタ 253"/>
        <xdr:cNvCxnSpPr/>
      </xdr:nvCxnSpPr>
      <xdr:spPr>
        <a:xfrm>
          <a:off x="14782800" y="9324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66040</xdr:rowOff>
    </xdr:to>
    <xdr:cxnSp macro="">
      <xdr:nvCxnSpPr>
        <xdr:cNvPr id="257" name="直線コネクタ 256"/>
        <xdr:cNvCxnSpPr/>
      </xdr:nvCxnSpPr>
      <xdr:spPr>
        <a:xfrm>
          <a:off x="13893800" y="9278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20320</xdr:rowOff>
    </xdr:to>
    <xdr:cxnSp macro="">
      <xdr:nvCxnSpPr>
        <xdr:cNvPr id="260" name="直線コネクタ 259"/>
        <xdr:cNvCxnSpPr/>
      </xdr:nvCxnSpPr>
      <xdr:spPr>
        <a:xfrm>
          <a:off x="13004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0" name="円/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2" name="円/楕円 271"/>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3" name="テキスト ボックス 272"/>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4" name="円/楕円 273"/>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5" name="テキスト ボックス 274"/>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6" name="円/楕円 275"/>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7" name="テキスト ボックス 276"/>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78" name="円/楕円 277"/>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79" name="テキスト ボックス 278"/>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類似団体と比べて</a:t>
          </a:r>
          <a:r>
            <a:rPr kumimoji="1" lang="en-US" altLang="ja-JP" sz="1300">
              <a:latin typeface="ＭＳ Ｐゴシック"/>
            </a:rPr>
            <a:t>7.6</a:t>
          </a:r>
          <a:r>
            <a:rPr kumimoji="1" lang="ja-JP" altLang="en-US" sz="1300">
              <a:latin typeface="ＭＳ Ｐゴシック"/>
            </a:rPr>
            <a:t>ポイント高く、全国平均、県内平均よりも高くなっている。</a:t>
          </a:r>
          <a:endParaRPr kumimoji="1" lang="en-US" altLang="ja-JP" sz="1300">
            <a:latin typeface="ＭＳ Ｐゴシック"/>
          </a:endParaRPr>
        </a:p>
        <a:p>
          <a:r>
            <a:rPr kumimoji="1" lang="ja-JP" altLang="en-US" sz="1300">
              <a:latin typeface="ＭＳ Ｐゴシック"/>
            </a:rPr>
            <a:t>　今後も、一部事務組合等への負担金や病院事業会計への補助的繰出金については縮減が困難なことから、平成</a:t>
          </a:r>
          <a:r>
            <a:rPr kumimoji="1" lang="en-US" altLang="ja-JP" sz="1300">
              <a:latin typeface="ＭＳ Ｐゴシック"/>
            </a:rPr>
            <a:t>24</a:t>
          </a:r>
          <a:r>
            <a:rPr kumimoji="1" lang="ja-JP" altLang="en-US" sz="1300">
              <a:latin typeface="ＭＳ Ｐゴシック"/>
            </a:rPr>
            <a:t>年度以降各種団体への運営補助金を抜本的に見直し、公的負担の適正化を図っている。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73660</xdr:rowOff>
    </xdr:to>
    <xdr:cxnSp macro="">
      <xdr:nvCxnSpPr>
        <xdr:cNvPr id="311" name="直線コネクタ 310"/>
        <xdr:cNvCxnSpPr/>
      </xdr:nvCxnSpPr>
      <xdr:spPr>
        <a:xfrm flipV="1">
          <a:off x="15671800" y="63677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54610</xdr:rowOff>
    </xdr:from>
    <xdr:to>
      <xdr:col>22</xdr:col>
      <xdr:colOff>565150</xdr:colOff>
      <xdr:row>37</xdr:row>
      <xdr:rowOff>73660</xdr:rowOff>
    </xdr:to>
    <xdr:cxnSp macro="">
      <xdr:nvCxnSpPr>
        <xdr:cNvPr id="314" name="直線コネクタ 313"/>
        <xdr:cNvCxnSpPr/>
      </xdr:nvCxnSpPr>
      <xdr:spPr>
        <a:xfrm>
          <a:off x="14782800" y="6398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88900</xdr:rowOff>
    </xdr:to>
    <xdr:cxnSp macro="">
      <xdr:nvCxnSpPr>
        <xdr:cNvPr id="317" name="直線コネクタ 316"/>
        <xdr:cNvCxnSpPr/>
      </xdr:nvCxnSpPr>
      <xdr:spPr>
        <a:xfrm flipV="1">
          <a:off x="13893800" y="6398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88900</xdr:rowOff>
    </xdr:from>
    <xdr:to>
      <xdr:col>20</xdr:col>
      <xdr:colOff>158750</xdr:colOff>
      <xdr:row>37</xdr:row>
      <xdr:rowOff>115570</xdr:rowOff>
    </xdr:to>
    <xdr:cxnSp macro="">
      <xdr:nvCxnSpPr>
        <xdr:cNvPr id="320" name="直線コネクタ 319"/>
        <xdr:cNvCxnSpPr/>
      </xdr:nvCxnSpPr>
      <xdr:spPr>
        <a:xfrm flipV="1">
          <a:off x="13004800" y="6432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0" name="円/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22860</xdr:rowOff>
    </xdr:from>
    <xdr:to>
      <xdr:col>22</xdr:col>
      <xdr:colOff>615950</xdr:colOff>
      <xdr:row>37</xdr:row>
      <xdr:rowOff>124460</xdr:rowOff>
    </xdr:to>
    <xdr:sp macro="" textlink="">
      <xdr:nvSpPr>
        <xdr:cNvPr id="332" name="円/楕円 331"/>
        <xdr:cNvSpPr/>
      </xdr:nvSpPr>
      <xdr:spPr>
        <a:xfrm>
          <a:off x="15621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109237</xdr:rowOff>
    </xdr:from>
    <xdr:ext cx="736600" cy="259045"/>
    <xdr:sp macro="" textlink="">
      <xdr:nvSpPr>
        <xdr:cNvPr id="333" name="テキスト ボックス 332"/>
        <xdr:cNvSpPr txBox="1"/>
      </xdr:nvSpPr>
      <xdr:spPr>
        <a:xfrm>
          <a:off x="15290800" y="645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4" name="円/楕円 333"/>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5" name="テキスト ボックス 334"/>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38100</xdr:rowOff>
    </xdr:from>
    <xdr:to>
      <xdr:col>20</xdr:col>
      <xdr:colOff>209550</xdr:colOff>
      <xdr:row>37</xdr:row>
      <xdr:rowOff>139700</xdr:rowOff>
    </xdr:to>
    <xdr:sp macro="" textlink="">
      <xdr:nvSpPr>
        <xdr:cNvPr id="336" name="円/楕円 335"/>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124477</xdr:rowOff>
    </xdr:from>
    <xdr:ext cx="762000" cy="259045"/>
    <xdr:sp macro="" textlink="">
      <xdr:nvSpPr>
        <xdr:cNvPr id="337" name="テキスト ボックス 336"/>
        <xdr:cNvSpPr txBox="1"/>
      </xdr:nvSpPr>
      <xdr:spPr>
        <a:xfrm>
          <a:off x="13512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8" name="円/楕円 337"/>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9" name="テキスト ボックス 338"/>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a:t>
          </a:r>
          <a:r>
            <a:rPr kumimoji="1" lang="en-US" altLang="ja-JP" sz="1300">
              <a:latin typeface="ＭＳ Ｐゴシック"/>
            </a:rPr>
            <a:t>2</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小中学校耐震化事業を優先して計画的に実施してきたため、今後当比率が急速に改善することはないが、事業費縮減や繰上償還の実施等により毎年度の元利償還額を増加させないよう努める。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74</xdr:row>
      <xdr:rowOff>159385</xdr:rowOff>
    </xdr:to>
    <xdr:cxnSp macro="">
      <xdr:nvCxnSpPr>
        <xdr:cNvPr id="371" name="直線コネクタ 370"/>
        <xdr:cNvCxnSpPr/>
      </xdr:nvCxnSpPr>
      <xdr:spPr>
        <a:xfrm>
          <a:off x="3987800" y="12846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159385</xdr:rowOff>
    </xdr:from>
    <xdr:to>
      <xdr:col>5</xdr:col>
      <xdr:colOff>549275</xdr:colOff>
      <xdr:row>75</xdr:row>
      <xdr:rowOff>6985</xdr:rowOff>
    </xdr:to>
    <xdr:cxnSp macro="">
      <xdr:nvCxnSpPr>
        <xdr:cNvPr id="374" name="直線コネクタ 373"/>
        <xdr:cNvCxnSpPr/>
      </xdr:nvCxnSpPr>
      <xdr:spPr>
        <a:xfrm flipV="1">
          <a:off x="3098800" y="12846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6985</xdr:rowOff>
    </xdr:to>
    <xdr:cxnSp macro="">
      <xdr:nvCxnSpPr>
        <xdr:cNvPr id="377" name="直線コネクタ 376"/>
        <xdr:cNvCxnSpPr/>
      </xdr:nvCxnSpPr>
      <xdr:spPr>
        <a:xfrm>
          <a:off x="2209800" y="12860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10795</xdr:rowOff>
    </xdr:to>
    <xdr:cxnSp macro="">
      <xdr:nvCxnSpPr>
        <xdr:cNvPr id="380" name="直線コネクタ 379"/>
        <xdr:cNvCxnSpPr/>
      </xdr:nvCxnSpPr>
      <xdr:spPr>
        <a:xfrm flipV="1">
          <a:off x="1320800" y="12860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108585</xdr:rowOff>
    </xdr:from>
    <xdr:to>
      <xdr:col>7</xdr:col>
      <xdr:colOff>66675</xdr:colOff>
      <xdr:row>75</xdr:row>
      <xdr:rowOff>38735</xdr:rowOff>
    </xdr:to>
    <xdr:sp macro="" textlink="">
      <xdr:nvSpPr>
        <xdr:cNvPr id="390" name="円/楕円 389"/>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125112</xdr:rowOff>
    </xdr:from>
    <xdr:ext cx="762000" cy="259045"/>
    <xdr:sp macro="" textlink="">
      <xdr:nvSpPr>
        <xdr:cNvPr id="391" name="公債費該当値テキスト"/>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108585</xdr:rowOff>
    </xdr:from>
    <xdr:to>
      <xdr:col>5</xdr:col>
      <xdr:colOff>600075</xdr:colOff>
      <xdr:row>75</xdr:row>
      <xdr:rowOff>38735</xdr:rowOff>
    </xdr:to>
    <xdr:sp macro="" textlink="">
      <xdr:nvSpPr>
        <xdr:cNvPr id="392" name="円/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48912</xdr:rowOff>
    </xdr:from>
    <xdr:ext cx="736600" cy="259045"/>
    <xdr:sp macro="" textlink="">
      <xdr:nvSpPr>
        <xdr:cNvPr id="393" name="テキスト ボックス 392"/>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94" name="円/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6" name="円/楕円 395"/>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7" name="テキスト ボックス 396"/>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131445</xdr:rowOff>
    </xdr:from>
    <xdr:to>
      <xdr:col>1</xdr:col>
      <xdr:colOff>676275</xdr:colOff>
      <xdr:row>75</xdr:row>
      <xdr:rowOff>61595</xdr:rowOff>
    </xdr:to>
    <xdr:sp macro="" textlink="">
      <xdr:nvSpPr>
        <xdr:cNvPr id="398" name="円/楕円 397"/>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71772</xdr:rowOff>
    </xdr:from>
    <xdr:ext cx="762000" cy="259045"/>
    <xdr:sp macro="" textlink="">
      <xdr:nvSpPr>
        <xdr:cNvPr id="399" name="テキスト ボックス 398"/>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a:t>
          </a:r>
          <a:r>
            <a:rPr kumimoji="1" lang="en-US" altLang="ja-JP" sz="1300">
              <a:latin typeface="ＭＳ Ｐゴシック"/>
            </a:rPr>
            <a:t>4.8</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今後、扶助費については増加傾向にあるため、人件費、物件費及び補助費等において、職員数削減、指定管理者制度の見直し、運営補助金適正化等により一層の歳出削減を図り、扶助費の財源確保につと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73661</xdr:rowOff>
    </xdr:to>
    <xdr:cxnSp macro="">
      <xdr:nvCxnSpPr>
        <xdr:cNvPr id="432" name="直線コネクタ 431"/>
        <xdr:cNvCxnSpPr/>
      </xdr:nvCxnSpPr>
      <xdr:spPr>
        <a:xfrm>
          <a:off x="15671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62230</xdr:rowOff>
    </xdr:to>
    <xdr:cxnSp macro="">
      <xdr:nvCxnSpPr>
        <xdr:cNvPr id="435" name="直線コネクタ 434"/>
        <xdr:cNvCxnSpPr/>
      </xdr:nvCxnSpPr>
      <xdr:spPr>
        <a:xfrm flipV="1">
          <a:off x="14782800" y="13058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62230</xdr:rowOff>
    </xdr:to>
    <xdr:cxnSp macro="">
      <xdr:nvCxnSpPr>
        <xdr:cNvPr id="438" name="直線コネクタ 437"/>
        <xdr:cNvCxnSpPr/>
      </xdr:nvCxnSpPr>
      <xdr:spPr>
        <a:xfrm>
          <a:off x="13893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39370</xdr:rowOff>
    </xdr:to>
    <xdr:cxnSp macro="">
      <xdr:nvCxnSpPr>
        <xdr:cNvPr id="441" name="直線コネクタ 440"/>
        <xdr:cNvCxnSpPr/>
      </xdr:nvCxnSpPr>
      <xdr:spPr>
        <a:xfrm flipV="1">
          <a:off x="13004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51" name="円/楕円 450"/>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39387</xdr:rowOff>
    </xdr:from>
    <xdr:ext cx="762000" cy="259045"/>
    <xdr:sp macro="" textlink="">
      <xdr:nvSpPr>
        <xdr:cNvPr id="452"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3" name="円/楕円 452"/>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54" name="テキスト ボックス 453"/>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5" name="円/楕円 454"/>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6" name="テキスト ボックス 455"/>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57" name="円/楕円 456"/>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8" name="テキスト ボックス 457"/>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9" name="円/楕円 458"/>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100347</xdr:rowOff>
    </xdr:from>
    <xdr:ext cx="762000" cy="259045"/>
    <xdr:sp macro="" textlink="">
      <xdr:nvSpPr>
        <xdr:cNvPr id="460" name="テキスト ボックス 459"/>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富山県砺波市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50178</xdr:rowOff>
    </xdr:from>
    <xdr:to>
      <xdr:col>4</xdr:col>
      <xdr:colOff>1117600</xdr:colOff>
      <xdr:row>19</xdr:row>
      <xdr:rowOff>74650</xdr:rowOff>
    </xdr:to>
    <xdr:cxnSp macro="">
      <xdr:nvCxnSpPr>
        <xdr:cNvPr id="50" name="直線コネクタ 49"/>
        <xdr:cNvCxnSpPr/>
      </xdr:nvCxnSpPr>
      <xdr:spPr bwMode="auto">
        <a:xfrm flipV="1">
          <a:off x="5003800" y="3355353"/>
          <a:ext cx="647700" cy="2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11912</xdr:rowOff>
    </xdr:from>
    <xdr:to>
      <xdr:col>4</xdr:col>
      <xdr:colOff>469900</xdr:colOff>
      <xdr:row>19</xdr:row>
      <xdr:rowOff>74650</xdr:rowOff>
    </xdr:to>
    <xdr:cxnSp macro="">
      <xdr:nvCxnSpPr>
        <xdr:cNvPr id="53" name="直線コネクタ 52"/>
        <xdr:cNvCxnSpPr/>
      </xdr:nvCxnSpPr>
      <xdr:spPr bwMode="auto">
        <a:xfrm>
          <a:off x="4305300" y="3317087"/>
          <a:ext cx="698500" cy="6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167691</xdr:rowOff>
    </xdr:from>
    <xdr:to>
      <xdr:col>3</xdr:col>
      <xdr:colOff>904875</xdr:colOff>
      <xdr:row>19</xdr:row>
      <xdr:rowOff>11912</xdr:rowOff>
    </xdr:to>
    <xdr:cxnSp macro="">
      <xdr:nvCxnSpPr>
        <xdr:cNvPr id="56" name="直線コネクタ 55"/>
        <xdr:cNvCxnSpPr/>
      </xdr:nvCxnSpPr>
      <xdr:spPr bwMode="auto">
        <a:xfrm>
          <a:off x="3606800" y="3301416"/>
          <a:ext cx="698500" cy="15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152464</xdr:rowOff>
    </xdr:from>
    <xdr:to>
      <xdr:col>3</xdr:col>
      <xdr:colOff>206375</xdr:colOff>
      <xdr:row>18</xdr:row>
      <xdr:rowOff>167691</xdr:rowOff>
    </xdr:to>
    <xdr:cxnSp macro="">
      <xdr:nvCxnSpPr>
        <xdr:cNvPr id="59" name="直線コネクタ 58"/>
        <xdr:cNvCxnSpPr/>
      </xdr:nvCxnSpPr>
      <xdr:spPr bwMode="auto">
        <a:xfrm>
          <a:off x="2908300" y="3286189"/>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170828</xdr:rowOff>
    </xdr:from>
    <xdr:to>
      <xdr:col>5</xdr:col>
      <xdr:colOff>34925</xdr:colOff>
      <xdr:row>19</xdr:row>
      <xdr:rowOff>100978</xdr:rowOff>
    </xdr:to>
    <xdr:sp macro="" textlink="">
      <xdr:nvSpPr>
        <xdr:cNvPr id="69" name="円/楕円 68"/>
        <xdr:cNvSpPr/>
      </xdr:nvSpPr>
      <xdr:spPr bwMode="auto">
        <a:xfrm>
          <a:off x="5600700" y="33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142905</xdr:rowOff>
    </xdr:from>
    <xdr:ext cx="762000" cy="259045"/>
    <xdr:sp macro="" textlink="">
      <xdr:nvSpPr>
        <xdr:cNvPr id="70" name="人口1人当たり決算額の推移該当値テキスト130"/>
        <xdr:cNvSpPr txBox="1"/>
      </xdr:nvSpPr>
      <xdr:spPr>
        <a:xfrm>
          <a:off x="5740400" y="32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75,799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23850</xdr:rowOff>
    </xdr:from>
    <xdr:to>
      <xdr:col>4</xdr:col>
      <xdr:colOff>520700</xdr:colOff>
      <xdr:row>19</xdr:row>
      <xdr:rowOff>125450</xdr:rowOff>
    </xdr:to>
    <xdr:sp macro="" textlink="">
      <xdr:nvSpPr>
        <xdr:cNvPr id="71" name="円/楕円 70"/>
        <xdr:cNvSpPr/>
      </xdr:nvSpPr>
      <xdr:spPr bwMode="auto">
        <a:xfrm>
          <a:off x="4953000" y="332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110227</xdr:rowOff>
    </xdr:from>
    <xdr:ext cx="736600" cy="259045"/>
    <xdr:sp macro="" textlink="">
      <xdr:nvSpPr>
        <xdr:cNvPr id="72" name="テキスト ボックス 71"/>
        <xdr:cNvSpPr txBox="1"/>
      </xdr:nvSpPr>
      <xdr:spPr>
        <a:xfrm>
          <a:off x="4622800" y="341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132562</xdr:rowOff>
    </xdr:from>
    <xdr:to>
      <xdr:col>3</xdr:col>
      <xdr:colOff>955675</xdr:colOff>
      <xdr:row>19</xdr:row>
      <xdr:rowOff>62712</xdr:rowOff>
    </xdr:to>
    <xdr:sp macro="" textlink="">
      <xdr:nvSpPr>
        <xdr:cNvPr id="73" name="円/楕円 72"/>
        <xdr:cNvSpPr/>
      </xdr:nvSpPr>
      <xdr:spPr bwMode="auto">
        <a:xfrm>
          <a:off x="4254500" y="326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47489</xdr:rowOff>
    </xdr:from>
    <xdr:ext cx="762000" cy="259045"/>
    <xdr:sp macro="" textlink="">
      <xdr:nvSpPr>
        <xdr:cNvPr id="74" name="テキスト ボックス 73"/>
        <xdr:cNvSpPr txBox="1"/>
      </xdr:nvSpPr>
      <xdr:spPr>
        <a:xfrm>
          <a:off x="3924300" y="335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116891</xdr:rowOff>
    </xdr:from>
    <xdr:to>
      <xdr:col>3</xdr:col>
      <xdr:colOff>257175</xdr:colOff>
      <xdr:row>19</xdr:row>
      <xdr:rowOff>47041</xdr:rowOff>
    </xdr:to>
    <xdr:sp macro="" textlink="">
      <xdr:nvSpPr>
        <xdr:cNvPr id="75" name="円/楕円 74"/>
        <xdr:cNvSpPr/>
      </xdr:nvSpPr>
      <xdr:spPr bwMode="auto">
        <a:xfrm>
          <a:off x="3556000" y="325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31818</xdr:rowOff>
    </xdr:from>
    <xdr:ext cx="762000" cy="259045"/>
    <xdr:sp macro="" textlink="">
      <xdr:nvSpPr>
        <xdr:cNvPr id="76" name="テキスト ボックス 75"/>
        <xdr:cNvSpPr txBox="1"/>
      </xdr:nvSpPr>
      <xdr:spPr>
        <a:xfrm>
          <a:off x="3225800" y="33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101664</xdr:rowOff>
    </xdr:from>
    <xdr:to>
      <xdr:col>2</xdr:col>
      <xdr:colOff>692150</xdr:colOff>
      <xdr:row>19</xdr:row>
      <xdr:rowOff>31814</xdr:rowOff>
    </xdr:to>
    <xdr:sp macro="" textlink="">
      <xdr:nvSpPr>
        <xdr:cNvPr id="77" name="円/楕円 76"/>
        <xdr:cNvSpPr/>
      </xdr:nvSpPr>
      <xdr:spPr bwMode="auto">
        <a:xfrm>
          <a:off x="2857500" y="32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16591</xdr:rowOff>
    </xdr:from>
    <xdr:ext cx="762000" cy="259045"/>
    <xdr:sp macro="" textlink="">
      <xdr:nvSpPr>
        <xdr:cNvPr id="78" name="テキスト ボックス 77"/>
        <xdr:cNvSpPr txBox="1"/>
      </xdr:nvSpPr>
      <xdr:spPr>
        <a:xfrm>
          <a:off x="2527300" y="332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312650</xdr:rowOff>
    </xdr:from>
    <xdr:to>
      <xdr:col>4</xdr:col>
      <xdr:colOff>1117600</xdr:colOff>
      <xdr:row>37</xdr:row>
      <xdr:rowOff>334721</xdr:rowOff>
    </xdr:to>
    <xdr:cxnSp macro="">
      <xdr:nvCxnSpPr>
        <xdr:cNvPr id="112" name="直線コネクタ 111"/>
        <xdr:cNvCxnSpPr/>
      </xdr:nvCxnSpPr>
      <xdr:spPr bwMode="auto">
        <a:xfrm>
          <a:off x="5003800" y="7437350"/>
          <a:ext cx="647700" cy="22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296541</xdr:rowOff>
    </xdr:from>
    <xdr:to>
      <xdr:col>4</xdr:col>
      <xdr:colOff>469900</xdr:colOff>
      <xdr:row>37</xdr:row>
      <xdr:rowOff>312650</xdr:rowOff>
    </xdr:to>
    <xdr:cxnSp macro="">
      <xdr:nvCxnSpPr>
        <xdr:cNvPr id="115" name="直線コネクタ 114"/>
        <xdr:cNvCxnSpPr/>
      </xdr:nvCxnSpPr>
      <xdr:spPr bwMode="auto">
        <a:xfrm>
          <a:off x="4305300" y="7421241"/>
          <a:ext cx="698500" cy="1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286178</xdr:rowOff>
    </xdr:from>
    <xdr:to>
      <xdr:col>3</xdr:col>
      <xdr:colOff>904875</xdr:colOff>
      <xdr:row>37</xdr:row>
      <xdr:rowOff>296541</xdr:rowOff>
    </xdr:to>
    <xdr:cxnSp macro="">
      <xdr:nvCxnSpPr>
        <xdr:cNvPr id="118" name="直線コネクタ 117"/>
        <xdr:cNvCxnSpPr/>
      </xdr:nvCxnSpPr>
      <xdr:spPr bwMode="auto">
        <a:xfrm>
          <a:off x="3606800" y="7410878"/>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273689</xdr:rowOff>
    </xdr:from>
    <xdr:to>
      <xdr:col>3</xdr:col>
      <xdr:colOff>206375</xdr:colOff>
      <xdr:row>37</xdr:row>
      <xdr:rowOff>286178</xdr:rowOff>
    </xdr:to>
    <xdr:cxnSp macro="">
      <xdr:nvCxnSpPr>
        <xdr:cNvPr id="121" name="直線コネクタ 120"/>
        <xdr:cNvCxnSpPr/>
      </xdr:nvCxnSpPr>
      <xdr:spPr bwMode="auto">
        <a:xfrm>
          <a:off x="2908300" y="7398389"/>
          <a:ext cx="698500" cy="1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283921</xdr:rowOff>
    </xdr:from>
    <xdr:to>
      <xdr:col>5</xdr:col>
      <xdr:colOff>34925</xdr:colOff>
      <xdr:row>38</xdr:row>
      <xdr:rowOff>42621</xdr:rowOff>
    </xdr:to>
    <xdr:sp macro="" textlink="">
      <xdr:nvSpPr>
        <xdr:cNvPr id="131" name="円/楕円 130"/>
        <xdr:cNvSpPr/>
      </xdr:nvSpPr>
      <xdr:spPr bwMode="auto">
        <a:xfrm>
          <a:off x="5600700" y="740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261850</xdr:rowOff>
    </xdr:from>
    <xdr:to>
      <xdr:col>4</xdr:col>
      <xdr:colOff>520700</xdr:colOff>
      <xdr:row>38</xdr:row>
      <xdr:rowOff>20550</xdr:rowOff>
    </xdr:to>
    <xdr:sp macro="" textlink="">
      <xdr:nvSpPr>
        <xdr:cNvPr id="133" name="円/楕円 132"/>
        <xdr:cNvSpPr/>
      </xdr:nvSpPr>
      <xdr:spPr bwMode="auto">
        <a:xfrm>
          <a:off x="4953000" y="73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30727</xdr:rowOff>
    </xdr:from>
    <xdr:ext cx="736600" cy="259045"/>
    <xdr:sp macro="" textlink="">
      <xdr:nvSpPr>
        <xdr:cNvPr id="134" name="テキスト ボックス 133"/>
        <xdr:cNvSpPr txBox="1"/>
      </xdr:nvSpPr>
      <xdr:spPr>
        <a:xfrm>
          <a:off x="4622800" y="71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245741</xdr:rowOff>
    </xdr:from>
    <xdr:to>
      <xdr:col>3</xdr:col>
      <xdr:colOff>955675</xdr:colOff>
      <xdr:row>38</xdr:row>
      <xdr:rowOff>4441</xdr:rowOff>
    </xdr:to>
    <xdr:sp macro="" textlink="">
      <xdr:nvSpPr>
        <xdr:cNvPr id="135" name="円/楕円 134"/>
        <xdr:cNvSpPr/>
      </xdr:nvSpPr>
      <xdr:spPr bwMode="auto">
        <a:xfrm>
          <a:off x="4254500" y="737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14618</xdr:rowOff>
    </xdr:from>
    <xdr:ext cx="762000" cy="259045"/>
    <xdr:sp macro="" textlink="">
      <xdr:nvSpPr>
        <xdr:cNvPr id="136" name="テキスト ボックス 135"/>
        <xdr:cNvSpPr txBox="1"/>
      </xdr:nvSpPr>
      <xdr:spPr>
        <a:xfrm>
          <a:off x="3924300" y="71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235378</xdr:rowOff>
    </xdr:from>
    <xdr:to>
      <xdr:col>3</xdr:col>
      <xdr:colOff>257175</xdr:colOff>
      <xdr:row>37</xdr:row>
      <xdr:rowOff>336978</xdr:rowOff>
    </xdr:to>
    <xdr:sp macro="" textlink="">
      <xdr:nvSpPr>
        <xdr:cNvPr id="137" name="円/楕円 136"/>
        <xdr:cNvSpPr/>
      </xdr:nvSpPr>
      <xdr:spPr bwMode="auto">
        <a:xfrm>
          <a:off x="3556000" y="73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4255</xdr:rowOff>
    </xdr:from>
    <xdr:ext cx="762000" cy="259045"/>
    <xdr:sp macro="" textlink="">
      <xdr:nvSpPr>
        <xdr:cNvPr id="138" name="テキスト ボックス 137"/>
        <xdr:cNvSpPr txBox="1"/>
      </xdr:nvSpPr>
      <xdr:spPr>
        <a:xfrm>
          <a:off x="3225800" y="712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222889</xdr:rowOff>
    </xdr:from>
    <xdr:to>
      <xdr:col>2</xdr:col>
      <xdr:colOff>692150</xdr:colOff>
      <xdr:row>37</xdr:row>
      <xdr:rowOff>324489</xdr:rowOff>
    </xdr:to>
    <xdr:sp macro="" textlink="">
      <xdr:nvSpPr>
        <xdr:cNvPr id="139" name="円/楕円 138"/>
        <xdr:cNvSpPr/>
      </xdr:nvSpPr>
      <xdr:spPr bwMode="auto">
        <a:xfrm>
          <a:off x="2857500" y="734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163216</xdr:rowOff>
    </xdr:from>
    <xdr:ext cx="762000" cy="259045"/>
    <xdr:sp macro="" textlink="">
      <xdr:nvSpPr>
        <xdr:cNvPr id="140" name="テキスト ボックス 139"/>
        <xdr:cNvSpPr txBox="1"/>
      </xdr:nvSpPr>
      <xdr:spPr>
        <a:xfrm>
          <a:off x="2527300" y="711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年度は、市税等収入の増や、経常的な歳出削減の結果等により実質収支は平成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年度に引き続き黒字となった。これに伴い、財政調整基金残高も年々増加している。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年度に実質単年度収支が対前年比減となった要因は、積立金の大部分を減債基金としており、財政調整基金の積み立て割合が小さかったためである。今後も将来の起債償還に備えて健全な財政運営に努める。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年度における対前年比では、病院事業で</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ポイント、一般会計で</a:t>
          </a:r>
          <a:r>
            <a:rPr kumimoji="1" lang="en-US" altLang="ja-JP" sz="1400" baseline="0">
              <a:latin typeface="ＭＳ ゴシック" pitchFamily="49" charset="-128"/>
              <a:ea typeface="ＭＳ ゴシック" pitchFamily="49" charset="-128"/>
            </a:rPr>
            <a:t>0.71</a:t>
          </a:r>
          <a:r>
            <a:rPr kumimoji="1" lang="ja-JP" altLang="en-US" sz="1400" baseline="0">
              <a:latin typeface="ＭＳ ゴシック" pitchFamily="49" charset="-128"/>
              <a:ea typeface="ＭＳ ゴシック" pitchFamily="49" charset="-128"/>
            </a:rPr>
            <a:t>ポイント上昇しているが、水道事業で</a:t>
          </a:r>
          <a:r>
            <a:rPr kumimoji="1" lang="en-US" altLang="ja-JP" sz="1400" baseline="0">
              <a:latin typeface="ＭＳ ゴシック" pitchFamily="49" charset="-128"/>
              <a:ea typeface="ＭＳ ゴシック" pitchFamily="49" charset="-128"/>
            </a:rPr>
            <a:t>1.84</a:t>
          </a:r>
          <a:r>
            <a:rPr kumimoji="1" lang="ja-JP" altLang="en-US" sz="1400" baseline="0">
              <a:latin typeface="ＭＳ ゴシック" pitchFamily="49" charset="-128"/>
              <a:ea typeface="ＭＳ ゴシック" pitchFamily="49" charset="-128"/>
            </a:rPr>
            <a:t>ポイント低下している。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病院事業会計においては、平成</a:t>
          </a:r>
          <a:r>
            <a:rPr kumimoji="1" lang="en-US" altLang="ja-JP" sz="1400" baseline="0">
              <a:latin typeface="ＭＳ ゴシック" pitchFamily="49" charset="-128"/>
              <a:ea typeface="ＭＳ ゴシック" pitchFamily="49" charset="-128"/>
            </a:rPr>
            <a:t>21</a:t>
          </a:r>
          <a:r>
            <a:rPr kumimoji="1" lang="ja-JP" altLang="en-US" sz="1400" baseline="0">
              <a:latin typeface="ＭＳ ゴシック" pitchFamily="49" charset="-128"/>
              <a:ea typeface="ＭＳ ゴシック" pitchFamily="49" charset="-128"/>
            </a:rPr>
            <a:t>年度から改革プランに取り組み、病院耐震化事業及び最新医療機器の導入等を実施しながらも、現金預金残高の増額と企業債残高の縮減を図り、効率的な運営を進めてき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においては、人口減少や節水についての意識改革などにより有収水量はここ数年減少している。しかしながら、事業収益については受託工事収益などが増加したことにより増収、事業外収益についても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年度から会計制度の見直しに伴い移行した長期前受金戻入</a:t>
          </a:r>
          <a:r>
            <a:rPr kumimoji="1" lang="en-US" altLang="ja-JP" sz="1400" baseline="0">
              <a:latin typeface="ＭＳ ゴシック" pitchFamily="49" charset="-128"/>
              <a:ea typeface="ＭＳ ゴシック" pitchFamily="49" charset="-128"/>
            </a:rPr>
            <a:t>149</a:t>
          </a:r>
          <a:r>
            <a:rPr kumimoji="1" lang="ja-JP" altLang="en-US" sz="1400" baseline="0">
              <a:latin typeface="ＭＳ ゴシック" pitchFamily="49" charset="-128"/>
              <a:ea typeface="ＭＳ ゴシック" pitchFamily="49" charset="-128"/>
            </a:rPr>
            <a:t>百万円などにより増収となり収支差引</a:t>
          </a:r>
          <a:r>
            <a:rPr kumimoji="1" lang="en-US" altLang="ja-JP" sz="1400" baseline="0">
              <a:latin typeface="ＭＳ ゴシック" pitchFamily="49" charset="-128"/>
              <a:ea typeface="ＭＳ ゴシック" pitchFamily="49" charset="-128"/>
            </a:rPr>
            <a:t>198</a:t>
          </a:r>
          <a:r>
            <a:rPr kumimoji="1" lang="ja-JP" altLang="en-US" sz="1400" baseline="0">
              <a:latin typeface="ＭＳ ゴシック" pitchFamily="49" charset="-128"/>
              <a:ea typeface="ＭＳ ゴシック" pitchFamily="49" charset="-128"/>
            </a:rPr>
            <a:t>百万円の黒字決算となった。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一般会計においては、今後も引き続き、税収等一般財源の安定的確保を図るとともに、新規起債の抑制等による公債費の圧縮を図り、効率的でバランスのよい財政運営に努めることとしている。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については、合併特例債を活用した小中学校耐震化事業の完了、臨時財政対策債償還金の増により増加傾向にあるが、近年の借入起債のほとんどが合併特例債、緊急防災・減災事業債、臨時財政対策債といった交付税措置が高いものであるため、算入公債費等が大幅に増加しており、結果的に実質公債費比率の分子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今後一部事務組合等で大型起債を予定していることから、計画的な市債の繰上償還の実施等により実質公債費比率の上昇抑制に努める。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年度に合併振興基金造成に</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億円新規借り入れしたこと、小中学校耐震改修事業の完了に伴う起債の借入により増加している。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充当可能財源等については、財政調整基金等の積立、合併特例債、緊急防災・減災事業債、臨時財政対策債に係る算入公債費により確保されていることから、近年は増加している。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今後も新規事業の実施等については徹底した事業選択を行い、継続事業については効果検証による見直しも視野に入れながら、将来負担の軽減に努める。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24309204</v>
      </c>
      <c r="BO4" s="379"/>
      <c r="BP4" s="379"/>
      <c r="BQ4" s="379"/>
      <c r="BR4" s="379"/>
      <c r="BS4" s="379"/>
      <c r="BT4" s="379"/>
      <c r="BU4" s="380"/>
      <c r="BV4" s="378">
        <v>23177416</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11.7</v>
      </c>
      <c r="CU4" s="556"/>
      <c r="CV4" s="556"/>
      <c r="CW4" s="556"/>
      <c r="CX4" s="556"/>
      <c r="CY4" s="556"/>
      <c r="CZ4" s="556"/>
      <c r="DA4" s="557"/>
      <c r="DB4" s="555">
        <v>11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22438932</v>
      </c>
      <c r="BO5" s="384"/>
      <c r="BP5" s="384"/>
      <c r="BQ5" s="384"/>
      <c r="BR5" s="384"/>
      <c r="BS5" s="384"/>
      <c r="BT5" s="384"/>
      <c r="BU5" s="385"/>
      <c r="BV5" s="383">
        <v>21523152</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83.3</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1870272</v>
      </c>
      <c r="BO6" s="384"/>
      <c r="BP6" s="384"/>
      <c r="BQ6" s="384"/>
      <c r="BR6" s="384"/>
      <c r="BS6" s="384"/>
      <c r="BT6" s="384"/>
      <c r="BU6" s="385"/>
      <c r="BV6" s="383">
        <v>1654264</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90.3</v>
      </c>
      <c r="CU6" s="530"/>
      <c r="CV6" s="530"/>
      <c r="CW6" s="530"/>
      <c r="CX6" s="530"/>
      <c r="CY6" s="530"/>
      <c r="CZ6" s="530"/>
      <c r="DA6" s="531"/>
      <c r="DB6" s="529">
        <v>89.4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277953</v>
      </c>
      <c r="BO7" s="384"/>
      <c r="BP7" s="384"/>
      <c r="BQ7" s="384"/>
      <c r="BR7" s="384"/>
      <c r="BS7" s="384"/>
      <c r="BT7" s="384"/>
      <c r="BU7" s="385"/>
      <c r="BV7" s="383">
        <v>160573</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13554788</v>
      </c>
      <c r="CU7" s="384"/>
      <c r="CV7" s="384"/>
      <c r="CW7" s="384"/>
      <c r="CX7" s="384"/>
      <c r="CY7" s="384"/>
      <c r="CZ7" s="384"/>
      <c r="DA7" s="385"/>
      <c r="DB7" s="383">
        <v>13530503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1592319</v>
      </c>
      <c r="BO8" s="384"/>
      <c r="BP8" s="384"/>
      <c r="BQ8" s="384"/>
      <c r="BR8" s="384"/>
      <c r="BS8" s="384"/>
      <c r="BT8" s="384"/>
      <c r="BU8" s="385"/>
      <c r="BV8" s="383">
        <v>1493691</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0.57999999999999996</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49410</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98628</v>
      </c>
      <c r="BO9" s="384"/>
      <c r="BP9" s="384"/>
      <c r="BQ9" s="384"/>
      <c r="BR9" s="384"/>
      <c r="BS9" s="384"/>
      <c r="BT9" s="384"/>
      <c r="BU9" s="385"/>
      <c r="BV9" s="383">
        <v>182348</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49429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5766</v>
      </c>
      <c r="BO10" s="384"/>
      <c r="BP10" s="384"/>
      <c r="BQ10" s="384"/>
      <c r="BR10" s="384"/>
      <c r="BS10" s="384"/>
      <c r="BT10" s="384"/>
      <c r="BU10" s="385"/>
      <c r="BV10" s="383">
        <v>6317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75</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49406</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48946</v>
      </c>
      <c r="S13" s="485"/>
      <c r="T13" s="485"/>
      <c r="U13" s="485"/>
      <c r="V13" s="486"/>
      <c r="W13" s="472" t="s">
        <v>121</v>
      </c>
      <c r="X13" s="396"/>
      <c r="Y13" s="396"/>
      <c r="Z13" s="396"/>
      <c r="AA13" s="396"/>
      <c r="AB13" s="397"/>
      <c r="AC13" s="359">
        <v>1470</v>
      </c>
      <c r="AD13" s="360"/>
      <c r="AE13" s="360"/>
      <c r="AF13" s="360"/>
      <c r="AG13" s="361"/>
      <c r="AH13" s="359">
        <v>1610</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104394</v>
      </c>
      <c r="BO13" s="384"/>
      <c r="BP13" s="384"/>
      <c r="BQ13" s="384"/>
      <c r="BR13" s="384"/>
      <c r="BS13" s="384"/>
      <c r="BT13" s="384"/>
      <c r="BU13" s="385"/>
      <c r="BV13" s="383">
        <v>188665</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15.7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49699</v>
      </c>
      <c r="S14" s="485"/>
      <c r="T14" s="485"/>
      <c r="U14" s="485"/>
      <c r="V14" s="486"/>
      <c r="W14" s="487"/>
      <c r="X14" s="399"/>
      <c r="Y14" s="399"/>
      <c r="Z14" s="399"/>
      <c r="AA14" s="399"/>
      <c r="AB14" s="400"/>
      <c r="AC14" s="477">
        <v>5.7</v>
      </c>
      <c r="AD14" s="478"/>
      <c r="AE14" s="478"/>
      <c r="AF14" s="478"/>
      <c r="AG14" s="479"/>
      <c r="AH14" s="477">
        <v>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67.8</v>
      </c>
      <c r="CU14" s="456"/>
      <c r="CV14" s="456"/>
      <c r="CW14" s="456"/>
      <c r="CX14" s="456"/>
      <c r="CY14" s="456"/>
      <c r="CZ14" s="456"/>
      <c r="DA14" s="457"/>
      <c r="DB14" s="488">
        <v>60.9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49239</v>
      </c>
      <c r="S15" s="485"/>
      <c r="T15" s="485"/>
      <c r="U15" s="485"/>
      <c r="V15" s="486"/>
      <c r="W15" s="472" t="s">
        <v>127</v>
      </c>
      <c r="X15" s="396"/>
      <c r="Y15" s="396"/>
      <c r="Z15" s="396"/>
      <c r="AA15" s="396"/>
      <c r="AB15" s="397"/>
      <c r="AC15" s="359">
        <v>9194</v>
      </c>
      <c r="AD15" s="360"/>
      <c r="AE15" s="360"/>
      <c r="AF15" s="360"/>
      <c r="AG15" s="361"/>
      <c r="AH15" s="359">
        <v>10035</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5884060</v>
      </c>
      <c r="BO15" s="379"/>
      <c r="BP15" s="379"/>
      <c r="BQ15" s="379"/>
      <c r="BR15" s="379"/>
      <c r="BS15" s="379"/>
      <c r="BT15" s="379"/>
      <c r="BU15" s="380"/>
      <c r="BV15" s="378">
        <v>5811433</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35.5</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10233935</v>
      </c>
      <c r="BO16" s="384"/>
      <c r="BP16" s="384"/>
      <c r="BQ16" s="384"/>
      <c r="BR16" s="384"/>
      <c r="BS16" s="384"/>
      <c r="BT16" s="384"/>
      <c r="BU16" s="385"/>
      <c r="BV16" s="383">
        <v>10068386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15232</v>
      </c>
      <c r="AD17" s="360"/>
      <c r="AE17" s="360"/>
      <c r="AF17" s="360"/>
      <c r="AG17" s="361"/>
      <c r="AH17" s="359">
        <v>14974</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7521779</v>
      </c>
      <c r="BO17" s="384"/>
      <c r="BP17" s="384"/>
      <c r="BQ17" s="384"/>
      <c r="BR17" s="384"/>
      <c r="BS17" s="384"/>
      <c r="BT17" s="384"/>
      <c r="BU17" s="385"/>
      <c r="BV17" s="383">
        <v>7478817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127.03</v>
      </c>
      <c r="M18" s="448"/>
      <c r="N18" s="448"/>
      <c r="O18" s="448"/>
      <c r="P18" s="448"/>
      <c r="Q18" s="448"/>
      <c r="R18" s="449"/>
      <c r="S18" s="449"/>
      <c r="T18" s="449"/>
      <c r="U18" s="449"/>
      <c r="V18" s="450"/>
      <c r="W18" s="464"/>
      <c r="X18" s="465"/>
      <c r="Y18" s="465"/>
      <c r="Z18" s="465"/>
      <c r="AA18" s="465"/>
      <c r="AB18" s="473"/>
      <c r="AC18" s="347">
        <v>58.8</v>
      </c>
      <c r="AD18" s="348"/>
      <c r="AE18" s="348"/>
      <c r="AF18" s="348"/>
      <c r="AG18" s="451"/>
      <c r="AH18" s="347">
        <v>56</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11575173</v>
      </c>
      <c r="BO18" s="384"/>
      <c r="BP18" s="384"/>
      <c r="BQ18" s="384"/>
      <c r="BR18" s="384"/>
      <c r="BS18" s="384"/>
      <c r="BT18" s="384"/>
      <c r="BU18" s="385"/>
      <c r="BV18" s="383">
        <v>11339115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389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17176730</v>
      </c>
      <c r="BO19" s="384"/>
      <c r="BP19" s="384"/>
      <c r="BQ19" s="384"/>
      <c r="BR19" s="384"/>
      <c r="BS19" s="384"/>
      <c r="BT19" s="384"/>
      <c r="BU19" s="385"/>
      <c r="BV19" s="383">
        <v>16857838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15559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26701410</v>
      </c>
      <c r="BO23" s="384"/>
      <c r="BP23" s="384"/>
      <c r="BQ23" s="384"/>
      <c r="BR23" s="384"/>
      <c r="BS23" s="384"/>
      <c r="BT23" s="384"/>
      <c r="BU23" s="385"/>
      <c r="BV23" s="383">
        <v>25516434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8390</v>
      </c>
      <c r="R24" s="360"/>
      <c r="S24" s="360"/>
      <c r="T24" s="360"/>
      <c r="U24" s="360"/>
      <c r="V24" s="361"/>
      <c r="W24" s="425"/>
      <c r="X24" s="416"/>
      <c r="Y24" s="417"/>
      <c r="Z24" s="356" t="s">
        <v>150</v>
      </c>
      <c r="AA24" s="357"/>
      <c r="AB24" s="357"/>
      <c r="AC24" s="357"/>
      <c r="AD24" s="357"/>
      <c r="AE24" s="357"/>
      <c r="AF24" s="357"/>
      <c r="AG24" s="358"/>
      <c r="AH24" s="359">
        <v>348</v>
      </c>
      <c r="AI24" s="360"/>
      <c r="AJ24" s="360"/>
      <c r="AK24" s="360"/>
      <c r="AL24" s="361"/>
      <c r="AM24" s="359">
        <v>1067664</v>
      </c>
      <c r="AN24" s="360"/>
      <c r="AO24" s="360"/>
      <c r="AP24" s="360"/>
      <c r="AQ24" s="360"/>
      <c r="AR24" s="361"/>
      <c r="AS24" s="359">
        <v>3068</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15567784</v>
      </c>
      <c r="BO24" s="384"/>
      <c r="BP24" s="384"/>
      <c r="BQ24" s="384"/>
      <c r="BR24" s="384"/>
      <c r="BS24" s="384"/>
      <c r="BT24" s="384"/>
      <c r="BU24" s="385"/>
      <c r="BV24" s="383">
        <v>15116673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6910</v>
      </c>
      <c r="R25" s="360"/>
      <c r="S25" s="360"/>
      <c r="T25" s="360"/>
      <c r="U25" s="360"/>
      <c r="V25" s="361"/>
      <c r="W25" s="425"/>
      <c r="X25" s="416"/>
      <c r="Y25" s="417"/>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2544719</v>
      </c>
      <c r="BO25" s="379"/>
      <c r="BP25" s="379"/>
      <c r="BQ25" s="379"/>
      <c r="BR25" s="379"/>
      <c r="BS25" s="379"/>
      <c r="BT25" s="379"/>
      <c r="BU25" s="380"/>
      <c r="BV25" s="378">
        <v>804255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5980</v>
      </c>
      <c r="R26" s="360"/>
      <c r="S26" s="360"/>
      <c r="T26" s="360"/>
      <c r="U26" s="360"/>
      <c r="V26" s="361"/>
      <c r="W26" s="425"/>
      <c r="X26" s="416"/>
      <c r="Y26" s="417"/>
      <c r="Z26" s="356" t="s">
        <v>156</v>
      </c>
      <c r="AA26" s="438"/>
      <c r="AB26" s="438"/>
      <c r="AC26" s="438"/>
      <c r="AD26" s="438"/>
      <c r="AE26" s="438"/>
      <c r="AF26" s="438"/>
      <c r="AG26" s="439"/>
      <c r="AH26" s="359">
        <v>38</v>
      </c>
      <c r="AI26" s="360"/>
      <c r="AJ26" s="360"/>
      <c r="AK26" s="360"/>
      <c r="AL26" s="361"/>
      <c r="AM26" s="359">
        <v>104690</v>
      </c>
      <c r="AN26" s="360"/>
      <c r="AO26" s="360"/>
      <c r="AP26" s="360"/>
      <c r="AQ26" s="360"/>
      <c r="AR26" s="361"/>
      <c r="AS26" s="359">
        <v>2755</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4540</v>
      </c>
      <c r="R27" s="360"/>
      <c r="S27" s="360"/>
      <c r="T27" s="360"/>
      <c r="U27" s="360"/>
      <c r="V27" s="361"/>
      <c r="W27" s="425"/>
      <c r="X27" s="416"/>
      <c r="Y27" s="417"/>
      <c r="Z27" s="356" t="s">
        <v>159</v>
      </c>
      <c r="AA27" s="357"/>
      <c r="AB27" s="357"/>
      <c r="AC27" s="357"/>
      <c r="AD27" s="357"/>
      <c r="AE27" s="357"/>
      <c r="AF27" s="357"/>
      <c r="AG27" s="358"/>
      <c r="AH27" s="359">
        <v>32</v>
      </c>
      <c r="AI27" s="360"/>
      <c r="AJ27" s="360"/>
      <c r="AK27" s="360"/>
      <c r="AL27" s="361"/>
      <c r="AM27" s="359">
        <v>95936</v>
      </c>
      <c r="AN27" s="360"/>
      <c r="AO27" s="360"/>
      <c r="AP27" s="360"/>
      <c r="AQ27" s="360"/>
      <c r="AR27" s="361"/>
      <c r="AS27" s="359">
        <v>2998</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169697</v>
      </c>
      <c r="BO27" s="387"/>
      <c r="BP27" s="387"/>
      <c r="BQ27" s="387"/>
      <c r="BR27" s="387"/>
      <c r="BS27" s="387"/>
      <c r="BT27" s="387"/>
      <c r="BU27" s="388"/>
      <c r="BV27" s="386">
        <v>169274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4040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2703539</v>
      </c>
      <c r="BO28" s="379"/>
      <c r="BP28" s="379"/>
      <c r="BQ28" s="379"/>
      <c r="BR28" s="379"/>
      <c r="BS28" s="379"/>
      <c r="BT28" s="379"/>
      <c r="BU28" s="380"/>
      <c r="BV28" s="378">
        <v>2697773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18</v>
      </c>
      <c r="M29" s="360"/>
      <c r="N29" s="360"/>
      <c r="O29" s="360"/>
      <c r="P29" s="361"/>
      <c r="Q29" s="359">
        <v>3740</v>
      </c>
      <c r="R29" s="360"/>
      <c r="S29" s="360"/>
      <c r="T29" s="360"/>
      <c r="U29" s="360"/>
      <c r="V29" s="361"/>
      <c r="W29" s="426"/>
      <c r="X29" s="427"/>
      <c r="Y29" s="428"/>
      <c r="Z29" s="356" t="s">
        <v>166</v>
      </c>
      <c r="AA29" s="357"/>
      <c r="AB29" s="357"/>
      <c r="AC29" s="357"/>
      <c r="AD29" s="357"/>
      <c r="AE29" s="357"/>
      <c r="AF29" s="357"/>
      <c r="AG29" s="358"/>
      <c r="AH29" s="359">
        <v>380</v>
      </c>
      <c r="AI29" s="360"/>
      <c r="AJ29" s="360"/>
      <c r="AK29" s="360"/>
      <c r="AL29" s="361"/>
      <c r="AM29" s="359">
        <v>1163600</v>
      </c>
      <c r="AN29" s="360"/>
      <c r="AO29" s="360"/>
      <c r="AP29" s="360"/>
      <c r="AQ29" s="360"/>
      <c r="AR29" s="361"/>
      <c r="AS29" s="359">
        <v>3062</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1554385</v>
      </c>
      <c r="BO29" s="384"/>
      <c r="BP29" s="384"/>
      <c r="BQ29" s="384"/>
      <c r="BR29" s="384"/>
      <c r="BS29" s="384"/>
      <c r="BT29" s="384"/>
      <c r="BU29" s="385"/>
      <c r="BV29" s="383">
        <v>1402940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1978986</v>
      </c>
      <c r="BO30" s="387"/>
      <c r="BP30" s="387"/>
      <c r="BQ30" s="387"/>
      <c r="BR30" s="387"/>
      <c r="BS30" s="387"/>
      <c r="BT30" s="387"/>
      <c r="BU30" s="388"/>
      <c r="BV30" s="386">
        <v>1979018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砺波広域圏事務組合（一般会計）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砺波市土地開発公社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霊苑事業特別会計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IF('各会計、関係団体の財政状況及び健全化判断比率'!B31="","",'各会計、関係団体の財政状況及び健全化判断比率'!B31)</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砺波広域圏事務組合（基金特別会計）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公益財団法人砺波市花と緑と文化の財団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IF('各会計、関係団体の財政状況及び健全化判断比率'!B32="","",'各会計、関係団体の財政状況及び健全化判断比率'!B32)</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砺波広域圏事務組合（農業共済事業特別会計）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公益財団法人砺波市体育協会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砺波広域圏事務組合（水道事業会計）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公益財団法人砺波市農業公社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砺波地方衛生施設組合（一般会計）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庄川開発株式会社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富山県市町村総合事務組合（一般会計）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庄川泉源株式会社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富山県市町村会館管理組合（一般会計）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庄川右岸水害予防組合（庄川右岸水害予防組合会計）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庄川左岸水害予防組合（庄川左岸水害予防組合会計）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砺波地方介護保険組合（一般会計）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509</v>
      </c>
      <c r="J40" s="79" t="s">
        <v>510</v>
      </c>
      <c r="K40" s="79" t="s">
        <v>511</v>
      </c>
      <c r="L40" s="79" t="s">
        <v>512</v>
      </c>
      <c r="M40" s="80" t="s">
        <v>513</v>
      </c>
    </row>
    <row r="41" spans="2:13" ht="27.75" customHeight="1">
      <c r="B41" s="1181" t="s">
        <v>23</v>
      </c>
      <c r="C41" s="1182"/>
      <c r="D41" s="81"/>
      <c r="E41" s="1183" t="s">
        <v>24</v>
      </c>
      <c r="F41" s="1183"/>
      <c r="G41" s="1183"/>
      <c r="H41" s="1184"/>
      <c r="I41" s="82">
        <v>23926</v>
      </c>
      <c r="J41" s="83">
        <v>25054</v>
      </c>
      <c r="K41" s="83">
        <v>25147</v>
      </c>
      <c r="L41" s="83">
        <v>25516</v>
      </c>
      <c r="M41" s="84">
        <v>26701</v>
      </c>
    </row>
    <row r="42" spans="2:13" ht="27.75" customHeight="1">
      <c r="B42" s="1171"/>
      <c r="C42" s="1172"/>
      <c r="D42" s="85"/>
      <c r="E42" s="1175" t="s">
        <v>25</v>
      </c>
      <c r="F42" s="1175"/>
      <c r="G42" s="1175"/>
      <c r="H42" s="1176"/>
      <c r="I42" s="86">
        <v>999</v>
      </c>
      <c r="J42" s="87">
        <v>775</v>
      </c>
      <c r="K42" s="87">
        <v>728</v>
      </c>
      <c r="L42" s="87">
        <v>572</v>
      </c>
      <c r="M42" s="88">
        <v>567</v>
      </c>
    </row>
    <row r="43" spans="2:13" ht="27.75" customHeight="1">
      <c r="B43" s="1171"/>
      <c r="C43" s="1172"/>
      <c r="D43" s="85"/>
      <c r="E43" s="1175" t="s">
        <v>26</v>
      </c>
      <c r="F43" s="1175"/>
      <c r="G43" s="1175"/>
      <c r="H43" s="1176"/>
      <c r="I43" s="86">
        <v>18793</v>
      </c>
      <c r="J43" s="87">
        <v>17769</v>
      </c>
      <c r="K43" s="87">
        <v>16769</v>
      </c>
      <c r="L43" s="87">
        <v>16419</v>
      </c>
      <c r="M43" s="88">
        <v>16350</v>
      </c>
    </row>
    <row r="44" spans="2:13" ht="27.75" customHeight="1">
      <c r="B44" s="1171"/>
      <c r="C44" s="1172"/>
      <c r="D44" s="85"/>
      <c r="E44" s="1175" t="s">
        <v>27</v>
      </c>
      <c r="F44" s="1175"/>
      <c r="G44" s="1175"/>
      <c r="H44" s="1176"/>
      <c r="I44" s="86">
        <v>907</v>
      </c>
      <c r="J44" s="87">
        <v>661</v>
      </c>
      <c r="K44" s="87">
        <v>437</v>
      </c>
      <c r="L44" s="87">
        <v>353</v>
      </c>
      <c r="M44" s="88">
        <v>334</v>
      </c>
    </row>
    <row r="45" spans="2:13" ht="27.75" customHeight="1">
      <c r="B45" s="1171"/>
      <c r="C45" s="1172"/>
      <c r="D45" s="85"/>
      <c r="E45" s="1175" t="s">
        <v>28</v>
      </c>
      <c r="F45" s="1175"/>
      <c r="G45" s="1175"/>
      <c r="H45" s="1176"/>
      <c r="I45" s="86">
        <v>1788</v>
      </c>
      <c r="J45" s="87">
        <v>1633</v>
      </c>
      <c r="K45" s="87">
        <v>1352</v>
      </c>
      <c r="L45" s="87">
        <v>1146</v>
      </c>
      <c r="M45" s="88">
        <v>770</v>
      </c>
    </row>
    <row r="46" spans="2:13" ht="27.75" customHeight="1">
      <c r="B46" s="1171"/>
      <c r="C46" s="1172"/>
      <c r="D46" s="85"/>
      <c r="E46" s="1175" t="s">
        <v>29</v>
      </c>
      <c r="F46" s="1175"/>
      <c r="G46" s="1175"/>
      <c r="H46" s="1176"/>
      <c r="I46" s="86" t="s">
        <v>470</v>
      </c>
      <c r="J46" s="87" t="s">
        <v>470</v>
      </c>
      <c r="K46" s="87" t="s">
        <v>470</v>
      </c>
      <c r="L46" s="87" t="s">
        <v>470</v>
      </c>
      <c r="M46" s="88" t="s">
        <v>470</v>
      </c>
    </row>
    <row r="47" spans="2:13" ht="27.75" customHeight="1">
      <c r="B47" s="1171"/>
      <c r="C47" s="1172"/>
      <c r="D47" s="85"/>
      <c r="E47" s="1175" t="s">
        <v>30</v>
      </c>
      <c r="F47" s="1175"/>
      <c r="G47" s="1175"/>
      <c r="H47" s="1176"/>
      <c r="I47" s="86" t="s">
        <v>470</v>
      </c>
      <c r="J47" s="87" t="s">
        <v>470</v>
      </c>
      <c r="K47" s="87" t="s">
        <v>470</v>
      </c>
      <c r="L47" s="87" t="s">
        <v>470</v>
      </c>
      <c r="M47" s="88" t="s">
        <v>470</v>
      </c>
    </row>
    <row r="48" spans="2:13" ht="27.75" customHeight="1">
      <c r="B48" s="1173"/>
      <c r="C48" s="1174"/>
      <c r="D48" s="85"/>
      <c r="E48" s="1175" t="s">
        <v>31</v>
      </c>
      <c r="F48" s="1175"/>
      <c r="G48" s="1175"/>
      <c r="H48" s="1176"/>
      <c r="I48" s="86" t="s">
        <v>470</v>
      </c>
      <c r="J48" s="87" t="s">
        <v>470</v>
      </c>
      <c r="K48" s="87" t="s">
        <v>470</v>
      </c>
      <c r="L48" s="87" t="s">
        <v>470</v>
      </c>
      <c r="M48" s="88" t="s">
        <v>470</v>
      </c>
    </row>
    <row r="49" spans="2:13" ht="27.75" customHeight="1">
      <c r="B49" s="1169" t="s">
        <v>32</v>
      </c>
      <c r="C49" s="1170"/>
      <c r="D49" s="89"/>
      <c r="E49" s="1175" t="s">
        <v>33</v>
      </c>
      <c r="F49" s="1175"/>
      <c r="G49" s="1175"/>
      <c r="H49" s="1176"/>
      <c r="I49" s="86">
        <v>3064</v>
      </c>
      <c r="J49" s="87">
        <v>3637</v>
      </c>
      <c r="K49" s="87">
        <v>4228</v>
      </c>
      <c r="L49" s="87">
        <v>4715</v>
      </c>
      <c r="M49" s="88">
        <v>5155</v>
      </c>
    </row>
    <row r="50" spans="2:13" ht="27.75" customHeight="1">
      <c r="B50" s="1171"/>
      <c r="C50" s="1172"/>
      <c r="D50" s="85"/>
      <c r="E50" s="1175" t="s">
        <v>34</v>
      </c>
      <c r="F50" s="1175"/>
      <c r="G50" s="1175"/>
      <c r="H50" s="1176"/>
      <c r="I50" s="86">
        <v>894</v>
      </c>
      <c r="J50" s="87">
        <v>782</v>
      </c>
      <c r="K50" s="87">
        <v>715</v>
      </c>
      <c r="L50" s="87">
        <v>560</v>
      </c>
      <c r="M50" s="88">
        <v>557</v>
      </c>
    </row>
    <row r="51" spans="2:13" ht="27.75" customHeight="1">
      <c r="B51" s="1173"/>
      <c r="C51" s="1174"/>
      <c r="D51" s="85"/>
      <c r="E51" s="1175" t="s">
        <v>35</v>
      </c>
      <c r="F51" s="1175"/>
      <c r="G51" s="1175"/>
      <c r="H51" s="1176"/>
      <c r="I51" s="86">
        <v>28928</v>
      </c>
      <c r="J51" s="87">
        <v>30400</v>
      </c>
      <c r="K51" s="87">
        <v>30860</v>
      </c>
      <c r="L51" s="87">
        <v>32028</v>
      </c>
      <c r="M51" s="88">
        <v>31707</v>
      </c>
    </row>
    <row r="52" spans="2:13" ht="27.75" customHeight="1" thickBot="1">
      <c r="B52" s="1177" t="s">
        <v>36</v>
      </c>
      <c r="C52" s="1178"/>
      <c r="D52" s="90"/>
      <c r="E52" s="1179" t="s">
        <v>37</v>
      </c>
      <c r="F52" s="1179"/>
      <c r="G52" s="1179"/>
      <c r="H52" s="1180"/>
      <c r="I52" s="91">
        <v>13526</v>
      </c>
      <c r="J52" s="92">
        <v>11074</v>
      </c>
      <c r="K52" s="92">
        <v>8631</v>
      </c>
      <c r="L52" s="92">
        <v>6703</v>
      </c>
      <c r="M52" s="93">
        <v>7302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508</v>
      </c>
      <c r="G2" s="111"/>
      <c r="H2" s="112"/>
    </row>
    <row r="3" spans="1:8">
      <c r="A3" s="108" t="s">
        <v>501</v>
      </c>
      <c r="B3" s="113"/>
      <c r="C3" s="114"/>
      <c r="D3" s="115">
        <v>51098</v>
      </c>
      <c r="E3" s="116"/>
      <c r="F3" s="117">
        <v>78670</v>
      </c>
      <c r="G3" s="118"/>
      <c r="H3" s="119"/>
    </row>
    <row r="4" spans="1:8">
      <c r="A4" s="120"/>
      <c r="B4" s="121"/>
      <c r="C4" s="122"/>
      <c r="D4" s="123">
        <v>25652</v>
      </c>
      <c r="E4" s="124"/>
      <c r="F4" s="125">
        <v>38094</v>
      </c>
      <c r="G4" s="126"/>
      <c r="H4" s="127"/>
    </row>
    <row r="5" spans="1:8">
      <c r="A5" s="108" t="s">
        <v>503</v>
      </c>
      <c r="B5" s="113"/>
      <c r="C5" s="114"/>
      <c r="D5" s="115">
        <v>57725</v>
      </c>
      <c r="E5" s="116"/>
      <c r="F5" s="117">
        <v>67201</v>
      </c>
      <c r="G5" s="118"/>
      <c r="H5" s="119"/>
    </row>
    <row r="6" spans="1:8">
      <c r="A6" s="120"/>
      <c r="B6" s="121"/>
      <c r="C6" s="122"/>
      <c r="D6" s="123">
        <v>21024</v>
      </c>
      <c r="E6" s="124"/>
      <c r="F6" s="125">
        <v>35210</v>
      </c>
      <c r="G6" s="126"/>
      <c r="H6" s="127"/>
    </row>
    <row r="7" spans="1:8">
      <c r="A7" s="108" t="s">
        <v>504</v>
      </c>
      <c r="B7" s="113"/>
      <c r="C7" s="114"/>
      <c r="D7" s="115">
        <v>59040</v>
      </c>
      <c r="E7" s="116"/>
      <c r="F7" s="117">
        <v>75709</v>
      </c>
      <c r="G7" s="118"/>
      <c r="H7" s="119"/>
    </row>
    <row r="8" spans="1:8">
      <c r="A8" s="120"/>
      <c r="B8" s="121"/>
      <c r="C8" s="122"/>
      <c r="D8" s="123">
        <v>21615</v>
      </c>
      <c r="E8" s="124"/>
      <c r="F8" s="125">
        <v>35212</v>
      </c>
      <c r="G8" s="126"/>
      <c r="H8" s="127"/>
    </row>
    <row r="9" spans="1:8">
      <c r="A9" s="108" t="s">
        <v>505</v>
      </c>
      <c r="B9" s="113"/>
      <c r="C9" s="114"/>
      <c r="D9" s="115">
        <v>75025</v>
      </c>
      <c r="E9" s="116"/>
      <c r="F9" s="117">
        <v>90961</v>
      </c>
      <c r="G9" s="118"/>
      <c r="H9" s="119"/>
    </row>
    <row r="10" spans="1:8">
      <c r="A10" s="120"/>
      <c r="B10" s="121"/>
      <c r="C10" s="122"/>
      <c r="D10" s="123">
        <v>25233</v>
      </c>
      <c r="E10" s="124"/>
      <c r="F10" s="125">
        <v>37720</v>
      </c>
      <c r="G10" s="126"/>
      <c r="H10" s="127"/>
    </row>
    <row r="11" spans="1:8">
      <c r="A11" s="108" t="s">
        <v>506</v>
      </c>
      <c r="B11" s="113"/>
      <c r="C11" s="114"/>
      <c r="D11" s="115">
        <v>91426</v>
      </c>
      <c r="E11" s="116"/>
      <c r="F11" s="117">
        <v>106614</v>
      </c>
      <c r="G11" s="118"/>
      <c r="H11" s="119"/>
    </row>
    <row r="12" spans="1:8">
      <c r="A12" s="120"/>
      <c r="B12" s="121"/>
      <c r="C12" s="128"/>
      <c r="D12" s="123">
        <v>29008</v>
      </c>
      <c r="E12" s="124"/>
      <c r="F12" s="125">
        <v>45545</v>
      </c>
      <c r="G12" s="126"/>
      <c r="H12" s="127"/>
    </row>
    <row r="13" spans="1:8">
      <c r="A13" s="108"/>
      <c r="B13" s="113"/>
      <c r="C13" s="129"/>
      <c r="D13" s="130">
        <v>66863</v>
      </c>
      <c r="E13" s="131"/>
      <c r="F13" s="132">
        <v>83831</v>
      </c>
      <c r="G13" s="133"/>
      <c r="H13" s="119"/>
    </row>
    <row r="14" spans="1:8">
      <c r="A14" s="120"/>
      <c r="B14" s="121"/>
      <c r="C14" s="122"/>
      <c r="D14" s="123">
        <v>24506</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9.23</v>
      </c>
      <c r="C19" s="134">
        <f>ROUND(VALUE(SUBSTITUTE(実質収支比率等に係る経年分析!G$48,"▲","-")),2)</f>
        <v>12.43</v>
      </c>
      <c r="D19" s="134">
        <f>ROUND(VALUE(SUBSTITUTE(実質収支比率等に係る経年分析!H$48,"▲","-")),2)</f>
        <v>9.69</v>
      </c>
      <c r="E19" s="134">
        <f>ROUND(VALUE(SUBSTITUTE(実質収支比率等に係る経年分析!I$48,"▲","-")),2)</f>
        <v>11.04</v>
      </c>
      <c r="F19" s="134">
        <f>ROUND(VALUE(SUBSTITUTE(実質収支比率等に係る経年分析!J$48,"▲","-")),2)</f>
        <v>11.75</v>
      </c>
    </row>
    <row r="20" spans="1:11">
      <c r="A20" s="134" t="s">
        <v>42</v>
      </c>
      <c r="B20" s="134">
        <f>ROUND(VALUE(SUBSTITUTE(実質収支比率等に係る経年分析!F$47,"▲","-")),2)</f>
        <v>17.600000000000001</v>
      </c>
      <c r="C20" s="134">
        <f>ROUND(VALUE(SUBSTITUTE(実質収支比率等に係る経年分析!G$47,"▲","-")),2)</f>
        <v>17.68</v>
      </c>
      <c r="D20" s="134">
        <f>ROUND(VALUE(SUBSTITUTE(実質収支比率等に係る経年分析!H$47,"▲","-")),2)</f>
        <v>19.899999999999999</v>
      </c>
      <c r="E20" s="134">
        <f>ROUND(VALUE(SUBSTITUTE(実質収支比率等に係る経年分析!I$47,"▲","-")),2)</f>
        <v>19.940000000000001</v>
      </c>
      <c r="F20" s="134">
        <f>ROUND(VALUE(SUBSTITUTE(実質収支比率等に係る経年分析!J$47,"▲","-")),2)</f>
        <v>19.95</v>
      </c>
    </row>
    <row r="21" spans="1:11">
      <c r="A21" s="134" t="s">
        <v>43</v>
      </c>
      <c r="B21" s="134">
        <f>IF(ISNUMBER(VALUE(SUBSTITUTE(実質収支比率等に係る経年分析!F$49,"▲","-"))),ROUND(VALUE(SUBSTITUTE(実質収支比率等に係る経年分析!F$49,"▲","-")),2),NA())</f>
        <v>6.9</v>
      </c>
      <c r="C21" s="134">
        <f>IF(ISNUMBER(VALUE(SUBSTITUTE(実質収支比率等に係る経年分析!G$49,"▲","-"))),ROUND(VALUE(SUBSTITUTE(実質収支比率等に係る経年分析!G$49,"▲","-")),2),NA())</f>
        <v>3.25</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1.39</v>
      </c>
      <c r="F21" s="134">
        <f>IF(ISNUMBER(VALUE(SUBSTITUTE(実質収支比率等に係る経年分析!J$49,"▲","-"))),ROUND(VALUE(SUBSTITUTE(実質収支比率等に係る経年分析!J$49,"▲","-")),2),NA())</f>
        <v>0.77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17.920000000000002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19.920000000000002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2521</v>
      </c>
      <c r="E42" s="136"/>
      <c r="F42" s="136"/>
      <c r="G42" s="136">
        <f>'実質公債費比率（分子）の構造'!L$52</f>
        <v>2550</v>
      </c>
      <c r="H42" s="136"/>
      <c r="I42" s="136"/>
      <c r="J42" s="136">
        <f>'実質公債費比率（分子）の構造'!M$52</f>
        <v>2597</v>
      </c>
      <c r="K42" s="136"/>
      <c r="L42" s="136"/>
      <c r="M42" s="136">
        <f>'実質公債費比率（分子）の構造'!N$52</f>
        <v>2619</v>
      </c>
      <c r="N42" s="136"/>
      <c r="O42" s="136"/>
      <c r="P42" s="136">
        <f>'実質公債費比率（分子）の構造'!O$52</f>
        <v>2872</v>
      </c>
    </row>
    <row r="43" spans="1:16">
      <c r="A43" s="136" t="s">
        <v>17</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80</v>
      </c>
      <c r="C44" s="136"/>
      <c r="D44" s="136"/>
      <c r="E44" s="136">
        <f>'実質公債費比率（分子）の構造'!L$50</f>
        <v>50</v>
      </c>
      <c r="F44" s="136"/>
      <c r="G44" s="136"/>
      <c r="H44" s="136">
        <f>'実質公債費比率（分子）の構造'!M$50</f>
        <v>49</v>
      </c>
      <c r="I44" s="136"/>
      <c r="J44" s="136"/>
      <c r="K44" s="136">
        <f>'実質公債費比率（分子）の構造'!N$50</f>
        <v>49</v>
      </c>
      <c r="L44" s="136"/>
      <c r="M44" s="136"/>
      <c r="N44" s="136">
        <f>'実質公債費比率（分子）の構造'!O$50</f>
        <v>39</v>
      </c>
      <c r="O44" s="136"/>
      <c r="P44" s="136"/>
    </row>
    <row r="45" spans="1:16">
      <c r="A45" s="136" t="s">
        <v>52</v>
      </c>
      <c r="B45" s="136">
        <f>'実質公債費比率（分子）の構造'!K$49</f>
        <v>377</v>
      </c>
      <c r="C45" s="136"/>
      <c r="D45" s="136"/>
      <c r="E45" s="136">
        <f>'実質公債費比率（分子）の構造'!L$49</f>
        <v>317</v>
      </c>
      <c r="F45" s="136"/>
      <c r="G45" s="136"/>
      <c r="H45" s="136">
        <f>'実質公債費比率（分子）の構造'!M$49</f>
        <v>265</v>
      </c>
      <c r="I45" s="136"/>
      <c r="J45" s="136"/>
      <c r="K45" s="136">
        <f>'実質公債費比率（分子）の構造'!N$49</f>
        <v>215</v>
      </c>
      <c r="L45" s="136"/>
      <c r="M45" s="136"/>
      <c r="N45" s="136">
        <f>'実質公債費比率（分子）の構造'!O$49</f>
        <v>175</v>
      </c>
      <c r="O45" s="136"/>
      <c r="P45" s="136"/>
    </row>
    <row r="46" spans="1:16">
      <c r="A46" s="136" t="s">
        <v>53</v>
      </c>
      <c r="B46" s="136">
        <f>'実質公債費比率（分子）の構造'!K$48</f>
        <v>1368</v>
      </c>
      <c r="C46" s="136"/>
      <c r="D46" s="136"/>
      <c r="E46" s="136">
        <f>'実質公債費比率（分子）の構造'!L$48</f>
        <v>1412</v>
      </c>
      <c r="F46" s="136"/>
      <c r="G46" s="136"/>
      <c r="H46" s="136">
        <f>'実質公債費比率（分子）の構造'!M$48</f>
        <v>1411</v>
      </c>
      <c r="I46" s="136"/>
      <c r="J46" s="136"/>
      <c r="K46" s="136">
        <f>'実質公債費比率（分子）の構造'!N$48</f>
        <v>1385</v>
      </c>
      <c r="L46" s="136"/>
      <c r="M46" s="136"/>
      <c r="N46" s="136">
        <f>'実質公債費比率（分子）の構造'!O$48</f>
        <v>1386</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2750</v>
      </c>
      <c r="C49" s="136"/>
      <c r="D49" s="136"/>
      <c r="E49" s="136">
        <f>'実質公債費比率（分子）の構造'!L$45</f>
        <v>2657</v>
      </c>
      <c r="F49" s="136"/>
      <c r="G49" s="136"/>
      <c r="H49" s="136">
        <f>'実質公債費比率（分子）の構造'!M$45</f>
        <v>2643</v>
      </c>
      <c r="I49" s="136"/>
      <c r="J49" s="136"/>
      <c r="K49" s="136">
        <f>'実質公債費比率（分子）の構造'!N$45</f>
        <v>2523</v>
      </c>
      <c r="L49" s="136"/>
      <c r="M49" s="136"/>
      <c r="N49" s="136">
        <f>'実質公債費比率（分子）の構造'!O$45</f>
        <v>2532</v>
      </c>
      <c r="O49" s="136"/>
      <c r="P49" s="136"/>
    </row>
    <row r="50" spans="1:16">
      <c r="A50" s="136" t="s">
        <v>56</v>
      </c>
      <c r="B50" s="136" t="e">
        <f>NA()</f>
        <v>#N/A</v>
      </c>
      <c r="C50" s="136">
        <f>IF(ISNUMBER('実質公債費比率（分子）の構造'!K$53),'実質公債費比率（分子）の構造'!K$53,NA())</f>
        <v>2054</v>
      </c>
      <c r="D50" s="136" t="e">
        <f>NA()</f>
        <v>#N/A</v>
      </c>
      <c r="E50" s="136" t="e">
        <f>NA()</f>
        <v>#N/A</v>
      </c>
      <c r="F50" s="136">
        <f>IF(ISNUMBER('実質公債費比率（分子）の構造'!L$53),'実質公債費比率（分子）の構造'!L$53,NA())</f>
        <v>1886</v>
      </c>
      <c r="G50" s="136" t="e">
        <f>NA()</f>
        <v>#N/A</v>
      </c>
      <c r="H50" s="136" t="e">
        <f>NA()</f>
        <v>#N/A</v>
      </c>
      <c r="I50" s="136">
        <f>IF(ISNUMBER('実質公債費比率（分子）の構造'!M$53),'実質公債費比率（分子）の構造'!M$53,NA())</f>
        <v>1771</v>
      </c>
      <c r="J50" s="136" t="e">
        <f>NA()</f>
        <v>#N/A</v>
      </c>
      <c r="K50" s="136" t="e">
        <f>NA()</f>
        <v>#N/A</v>
      </c>
      <c r="L50" s="136">
        <f>IF(ISNUMBER('実質公債費比率（分子）の構造'!N$53),'実質公債費比率（分子）の構造'!N$53,NA())</f>
        <v>1553</v>
      </c>
      <c r="M50" s="136" t="e">
        <f>NA()</f>
        <v>#N/A</v>
      </c>
      <c r="N50" s="136" t="e">
        <f>NA()</f>
        <v>#N/A</v>
      </c>
      <c r="O50" s="136">
        <f>IF(ISNUMBER('実質公債費比率（分子）の構造'!O$53),'実質公債費比率（分子）の構造'!O$53,NA())</f>
        <v>1260</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28928</v>
      </c>
      <c r="E56" s="135"/>
      <c r="F56" s="135"/>
      <c r="G56" s="135">
        <f>'将来負担比率（分子）の構造'!J$51</f>
        <v>30400</v>
      </c>
      <c r="H56" s="135"/>
      <c r="I56" s="135"/>
      <c r="J56" s="135">
        <f>'将来負担比率（分子）の構造'!K$51</f>
        <v>30860</v>
      </c>
      <c r="K56" s="135"/>
      <c r="L56" s="135"/>
      <c r="M56" s="135">
        <f>'将来負担比率（分子）の構造'!L$51</f>
        <v>32028</v>
      </c>
      <c r="N56" s="135"/>
      <c r="O56" s="135"/>
      <c r="P56" s="135">
        <f>'将来負担比率（分子）の構造'!M$51</f>
        <v>31707</v>
      </c>
    </row>
    <row r="57" spans="1:16">
      <c r="A57" s="135" t="s">
        <v>34</v>
      </c>
      <c r="B57" s="135"/>
      <c r="C57" s="135"/>
      <c r="D57" s="135">
        <f>'将来負担比率（分子）の構造'!I$50</f>
        <v>894</v>
      </c>
      <c r="E57" s="135"/>
      <c r="F57" s="135"/>
      <c r="G57" s="135">
        <f>'将来負担比率（分子）の構造'!J$50</f>
        <v>782</v>
      </c>
      <c r="H57" s="135"/>
      <c r="I57" s="135"/>
      <c r="J57" s="135">
        <f>'将来負担比率（分子）の構造'!K$50</f>
        <v>715</v>
      </c>
      <c r="K57" s="135"/>
      <c r="L57" s="135"/>
      <c r="M57" s="135">
        <f>'将来負担比率（分子）の構造'!L$50</f>
        <v>560</v>
      </c>
      <c r="N57" s="135"/>
      <c r="O57" s="135"/>
      <c r="P57" s="135">
        <f>'将来負担比率（分子）の構造'!M$50</f>
        <v>557</v>
      </c>
    </row>
    <row r="58" spans="1:16">
      <c r="A58" s="135" t="s">
        <v>33</v>
      </c>
      <c r="B58" s="135"/>
      <c r="C58" s="135"/>
      <c r="D58" s="135">
        <f>'将来負担比率（分子）の構造'!I$49</f>
        <v>3064</v>
      </c>
      <c r="E58" s="135"/>
      <c r="F58" s="135"/>
      <c r="G58" s="135">
        <f>'将来負担比率（分子）の構造'!J$49</f>
        <v>3637</v>
      </c>
      <c r="H58" s="135"/>
      <c r="I58" s="135"/>
      <c r="J58" s="135">
        <f>'将来負担比率（分子）の構造'!K$49</f>
        <v>4228</v>
      </c>
      <c r="K58" s="135"/>
      <c r="L58" s="135"/>
      <c r="M58" s="135">
        <f>'将来負担比率（分子）の構造'!L$49</f>
        <v>4715</v>
      </c>
      <c r="N58" s="135"/>
      <c r="O58" s="135"/>
      <c r="P58" s="135">
        <f>'将来負担比率（分子）の構造'!M$49</f>
        <v>5155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1788</v>
      </c>
      <c r="C62" s="135"/>
      <c r="D62" s="135"/>
      <c r="E62" s="135">
        <f>'将来負担比率（分子）の構造'!J$45</f>
        <v>1633</v>
      </c>
      <c r="F62" s="135"/>
      <c r="G62" s="135"/>
      <c r="H62" s="135">
        <f>'将来負担比率（分子）の構造'!K$45</f>
        <v>1352</v>
      </c>
      <c r="I62" s="135"/>
      <c r="J62" s="135"/>
      <c r="K62" s="135">
        <f>'将来負担比率（分子）の構造'!L$45</f>
        <v>1146</v>
      </c>
      <c r="L62" s="135"/>
      <c r="M62" s="135"/>
      <c r="N62" s="135">
        <f>'将来負担比率（分子）の構造'!M$45</f>
        <v>770</v>
      </c>
      <c r="O62" s="135"/>
      <c r="P62" s="135"/>
    </row>
    <row r="63" spans="1:16">
      <c r="A63" s="135" t="s">
        <v>27</v>
      </c>
      <c r="B63" s="135">
        <f>'将来負担比率（分子）の構造'!I$44</f>
        <v>907</v>
      </c>
      <c r="C63" s="135"/>
      <c r="D63" s="135"/>
      <c r="E63" s="135">
        <f>'将来負担比率（分子）の構造'!J$44</f>
        <v>661</v>
      </c>
      <c r="F63" s="135"/>
      <c r="G63" s="135"/>
      <c r="H63" s="135">
        <f>'将来負担比率（分子）の構造'!K$44</f>
        <v>437</v>
      </c>
      <c r="I63" s="135"/>
      <c r="J63" s="135"/>
      <c r="K63" s="135">
        <f>'将来負担比率（分子）の構造'!L$44</f>
        <v>353</v>
      </c>
      <c r="L63" s="135"/>
      <c r="M63" s="135"/>
      <c r="N63" s="135">
        <f>'将来負担比率（分子）の構造'!M$44</f>
        <v>334</v>
      </c>
      <c r="O63" s="135"/>
      <c r="P63" s="135"/>
    </row>
    <row r="64" spans="1:16">
      <c r="A64" s="135" t="s">
        <v>26</v>
      </c>
      <c r="B64" s="135">
        <f>'将来負担比率（分子）の構造'!I$43</f>
        <v>18793</v>
      </c>
      <c r="C64" s="135"/>
      <c r="D64" s="135"/>
      <c r="E64" s="135">
        <f>'将来負担比率（分子）の構造'!J$43</f>
        <v>17769</v>
      </c>
      <c r="F64" s="135"/>
      <c r="G64" s="135"/>
      <c r="H64" s="135">
        <f>'将来負担比率（分子）の構造'!K$43</f>
        <v>16769</v>
      </c>
      <c r="I64" s="135"/>
      <c r="J64" s="135"/>
      <c r="K64" s="135">
        <f>'将来負担比率（分子）の構造'!L$43</f>
        <v>16419</v>
      </c>
      <c r="L64" s="135"/>
      <c r="M64" s="135"/>
      <c r="N64" s="135">
        <f>'将来負担比率（分子）の構造'!M$43</f>
        <v>16350</v>
      </c>
      <c r="O64" s="135"/>
      <c r="P64" s="135"/>
    </row>
    <row r="65" spans="1:16">
      <c r="A65" s="135" t="s">
        <v>25</v>
      </c>
      <c r="B65" s="135">
        <f>'将来負担比率（分子）の構造'!I$42</f>
        <v>999</v>
      </c>
      <c r="C65" s="135"/>
      <c r="D65" s="135"/>
      <c r="E65" s="135">
        <f>'将来負担比率（分子）の構造'!J$42</f>
        <v>775</v>
      </c>
      <c r="F65" s="135"/>
      <c r="G65" s="135"/>
      <c r="H65" s="135">
        <f>'将来負担比率（分子）の構造'!K$42</f>
        <v>728</v>
      </c>
      <c r="I65" s="135"/>
      <c r="J65" s="135"/>
      <c r="K65" s="135">
        <f>'将来負担比率（分子）の構造'!L$42</f>
        <v>572</v>
      </c>
      <c r="L65" s="135"/>
      <c r="M65" s="135"/>
      <c r="N65" s="135">
        <f>'将来負担比率（分子）の構造'!M$42</f>
        <v>567</v>
      </c>
      <c r="O65" s="135"/>
      <c r="P65" s="135"/>
    </row>
    <row r="66" spans="1:16">
      <c r="A66" s="135" t="s">
        <v>24</v>
      </c>
      <c r="B66" s="135">
        <f>'将来負担比率（分子）の構造'!I$41</f>
        <v>23926</v>
      </c>
      <c r="C66" s="135"/>
      <c r="D66" s="135"/>
      <c r="E66" s="135">
        <f>'将来負担比率（分子）の構造'!J$41</f>
        <v>25054</v>
      </c>
      <c r="F66" s="135"/>
      <c r="G66" s="135"/>
      <c r="H66" s="135">
        <f>'将来負担比率（分子）の構造'!K$41</f>
        <v>25147</v>
      </c>
      <c r="I66" s="135"/>
      <c r="J66" s="135"/>
      <c r="K66" s="135">
        <f>'将来負担比率（分子）の構造'!L$41</f>
        <v>25516</v>
      </c>
      <c r="L66" s="135"/>
      <c r="M66" s="135"/>
      <c r="N66" s="135">
        <f>'将来負担比率（分子）の構造'!M$41</f>
        <v>26701</v>
      </c>
      <c r="O66" s="135"/>
      <c r="P66" s="135"/>
    </row>
    <row r="67" spans="1:16">
      <c r="A67" s="135" t="s">
        <v>60</v>
      </c>
      <c r="B67" s="135" t="e">
        <f>NA()</f>
        <v>#N/A</v>
      </c>
      <c r="C67" s="135">
        <f>IF(ISNUMBER('将来負担比率（分子）の構造'!I$52), IF('将来負担比率（分子）の構造'!I$52 &lt; 0, 0, '将来負担比率（分子）の構造'!I$52), NA())</f>
        <v>13526</v>
      </c>
      <c r="D67" s="135" t="e">
        <f>NA()</f>
        <v>#N/A</v>
      </c>
      <c r="E67" s="135" t="e">
        <f>NA()</f>
        <v>#N/A</v>
      </c>
      <c r="F67" s="135">
        <f>IF(ISNUMBER('将来負担比率（分子）の構造'!J$52), IF('将来負担比率（分子）の構造'!J$52 &lt; 0, 0, '将来負担比率（分子）の構造'!J$52), NA())</f>
        <v>11074</v>
      </c>
      <c r="G67" s="135" t="e">
        <f>NA()</f>
        <v>#N/A</v>
      </c>
      <c r="H67" s="135" t="e">
        <f>NA()</f>
        <v>#N/A</v>
      </c>
      <c r="I67" s="135">
        <f>IF(ISNUMBER('将来負担比率（分子）の構造'!K$52), IF('将来負担比率（分子）の構造'!K$52 &lt; 0, 0, '将来負担比率（分子）の構造'!K$52), NA())</f>
        <v>8631</v>
      </c>
      <c r="J67" s="135" t="e">
        <f>NA()</f>
        <v>#N/A</v>
      </c>
      <c r="K67" s="135" t="e">
        <f>NA()</f>
        <v>#N/A</v>
      </c>
      <c r="L67" s="135">
        <f>IF(ISNUMBER('将来負担比率（分子）の構造'!L$52), IF('将来負担比率（分子）の構造'!L$52 &lt; 0, 0, '将来負担比率（分子）の構造'!L$52), NA())</f>
        <v>6703</v>
      </c>
      <c r="M67" s="135" t="e">
        <f>NA()</f>
        <v>#N/A</v>
      </c>
      <c r="N67" s="135" t="e">
        <f>NA()</f>
        <v>#N/A</v>
      </c>
      <c r="O67" s="135">
        <f>IF(ISNUMBER('将来負担比率（分子）の構造'!M$52), IF('将来負担比率（分子）の構造'!M$52 &lt; 0, 0, '将来負担比率（分子）の構造'!M$52), NA())</f>
        <v>7302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6846114</v>
      </c>
      <c r="S5" s="639"/>
      <c r="T5" s="639"/>
      <c r="U5" s="639"/>
      <c r="V5" s="639"/>
      <c r="W5" s="639"/>
      <c r="X5" s="639"/>
      <c r="Y5" s="686"/>
      <c r="Z5" s="699">
        <v>28.2</v>
      </c>
      <c r="AA5" s="699"/>
      <c r="AB5" s="699"/>
      <c r="AC5" s="699"/>
      <c r="AD5" s="700">
        <v>6846114</v>
      </c>
      <c r="AE5" s="700"/>
      <c r="AF5" s="700"/>
      <c r="AG5" s="700"/>
      <c r="AH5" s="700"/>
      <c r="AI5" s="700"/>
      <c r="AJ5" s="700"/>
      <c r="AK5" s="700"/>
      <c r="AL5" s="687">
        <v>53.4</v>
      </c>
      <c r="AM5" s="656"/>
      <c r="AN5" s="656"/>
      <c r="AO5" s="688"/>
      <c r="AP5" s="675" t="s">
        <v>204</v>
      </c>
      <c r="AQ5" s="676"/>
      <c r="AR5" s="676"/>
      <c r="AS5" s="676"/>
      <c r="AT5" s="676"/>
      <c r="AU5" s="676"/>
      <c r="AV5" s="676"/>
      <c r="AW5" s="676"/>
      <c r="AX5" s="676"/>
      <c r="AY5" s="676"/>
      <c r="AZ5" s="676"/>
      <c r="BA5" s="676"/>
      <c r="BB5" s="676"/>
      <c r="BC5" s="676"/>
      <c r="BD5" s="676"/>
      <c r="BE5" s="676"/>
      <c r="BF5" s="677"/>
      <c r="BG5" s="588">
        <v>6818231</v>
      </c>
      <c r="BH5" s="589"/>
      <c r="BI5" s="589"/>
      <c r="BJ5" s="589"/>
      <c r="BK5" s="589"/>
      <c r="BL5" s="589"/>
      <c r="BM5" s="589"/>
      <c r="BN5" s="590"/>
      <c r="BO5" s="641">
        <v>99.6</v>
      </c>
      <c r="BP5" s="641"/>
      <c r="BQ5" s="641"/>
      <c r="BR5" s="641"/>
      <c r="BS5" s="642">
        <v>203643</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c r="B6" s="585" t="s">
        <v>208</v>
      </c>
      <c r="C6" s="586"/>
      <c r="D6" s="586"/>
      <c r="E6" s="586"/>
      <c r="F6" s="586"/>
      <c r="G6" s="586"/>
      <c r="H6" s="586"/>
      <c r="I6" s="586"/>
      <c r="J6" s="586"/>
      <c r="K6" s="586"/>
      <c r="L6" s="586"/>
      <c r="M6" s="586"/>
      <c r="N6" s="586"/>
      <c r="O6" s="586"/>
      <c r="P6" s="586"/>
      <c r="Q6" s="587"/>
      <c r="R6" s="588">
        <v>257570</v>
      </c>
      <c r="S6" s="589"/>
      <c r="T6" s="589"/>
      <c r="U6" s="589"/>
      <c r="V6" s="589"/>
      <c r="W6" s="589"/>
      <c r="X6" s="589"/>
      <c r="Y6" s="590"/>
      <c r="Z6" s="641">
        <v>1.1000000000000001</v>
      </c>
      <c r="AA6" s="641"/>
      <c r="AB6" s="641"/>
      <c r="AC6" s="641"/>
      <c r="AD6" s="642">
        <v>257570</v>
      </c>
      <c r="AE6" s="642"/>
      <c r="AF6" s="642"/>
      <c r="AG6" s="642"/>
      <c r="AH6" s="642"/>
      <c r="AI6" s="642"/>
      <c r="AJ6" s="642"/>
      <c r="AK6" s="642"/>
      <c r="AL6" s="611">
        <v>2</v>
      </c>
      <c r="AM6" s="643"/>
      <c r="AN6" s="643"/>
      <c r="AO6" s="644"/>
      <c r="AP6" s="585" t="s">
        <v>209</v>
      </c>
      <c r="AQ6" s="586"/>
      <c r="AR6" s="586"/>
      <c r="AS6" s="586"/>
      <c r="AT6" s="586"/>
      <c r="AU6" s="586"/>
      <c r="AV6" s="586"/>
      <c r="AW6" s="586"/>
      <c r="AX6" s="586"/>
      <c r="AY6" s="586"/>
      <c r="AZ6" s="586"/>
      <c r="BA6" s="586"/>
      <c r="BB6" s="586"/>
      <c r="BC6" s="586"/>
      <c r="BD6" s="586"/>
      <c r="BE6" s="586"/>
      <c r="BF6" s="587"/>
      <c r="BG6" s="588">
        <v>6818231</v>
      </c>
      <c r="BH6" s="589"/>
      <c r="BI6" s="589"/>
      <c r="BJ6" s="589"/>
      <c r="BK6" s="589"/>
      <c r="BL6" s="589"/>
      <c r="BM6" s="589"/>
      <c r="BN6" s="590"/>
      <c r="BO6" s="641">
        <v>99.6</v>
      </c>
      <c r="BP6" s="641"/>
      <c r="BQ6" s="641"/>
      <c r="BR6" s="641"/>
      <c r="BS6" s="642">
        <v>203643</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221867</v>
      </c>
      <c r="CS6" s="589"/>
      <c r="CT6" s="589"/>
      <c r="CU6" s="589"/>
      <c r="CV6" s="589"/>
      <c r="CW6" s="589"/>
      <c r="CX6" s="589"/>
      <c r="CY6" s="590"/>
      <c r="CZ6" s="641">
        <v>1</v>
      </c>
      <c r="DA6" s="641"/>
      <c r="DB6" s="641"/>
      <c r="DC6" s="641"/>
      <c r="DD6" s="594" t="s">
        <v>211</v>
      </c>
      <c r="DE6" s="589"/>
      <c r="DF6" s="589"/>
      <c r="DG6" s="589"/>
      <c r="DH6" s="589"/>
      <c r="DI6" s="589"/>
      <c r="DJ6" s="589"/>
      <c r="DK6" s="589"/>
      <c r="DL6" s="589"/>
      <c r="DM6" s="589"/>
      <c r="DN6" s="589"/>
      <c r="DO6" s="589"/>
      <c r="DP6" s="590"/>
      <c r="DQ6" s="594">
        <v>221867</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16433</v>
      </c>
      <c r="S7" s="589"/>
      <c r="T7" s="589"/>
      <c r="U7" s="589"/>
      <c r="V7" s="589"/>
      <c r="W7" s="589"/>
      <c r="X7" s="589"/>
      <c r="Y7" s="590"/>
      <c r="Z7" s="641">
        <v>0.1</v>
      </c>
      <c r="AA7" s="641"/>
      <c r="AB7" s="641"/>
      <c r="AC7" s="641"/>
      <c r="AD7" s="642">
        <v>16433</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2976546</v>
      </c>
      <c r="BH7" s="589"/>
      <c r="BI7" s="589"/>
      <c r="BJ7" s="589"/>
      <c r="BK7" s="589"/>
      <c r="BL7" s="589"/>
      <c r="BM7" s="589"/>
      <c r="BN7" s="590"/>
      <c r="BO7" s="641">
        <v>43.5</v>
      </c>
      <c r="BP7" s="641"/>
      <c r="BQ7" s="641"/>
      <c r="BR7" s="641"/>
      <c r="BS7" s="642">
        <v>92423</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2515874</v>
      </c>
      <c r="CS7" s="589"/>
      <c r="CT7" s="589"/>
      <c r="CU7" s="589"/>
      <c r="CV7" s="589"/>
      <c r="CW7" s="589"/>
      <c r="CX7" s="589"/>
      <c r="CY7" s="590"/>
      <c r="CZ7" s="641">
        <v>11.2</v>
      </c>
      <c r="DA7" s="641"/>
      <c r="DB7" s="641"/>
      <c r="DC7" s="641"/>
      <c r="DD7" s="594">
        <v>149077</v>
      </c>
      <c r="DE7" s="589"/>
      <c r="DF7" s="589"/>
      <c r="DG7" s="589"/>
      <c r="DH7" s="589"/>
      <c r="DI7" s="589"/>
      <c r="DJ7" s="589"/>
      <c r="DK7" s="589"/>
      <c r="DL7" s="589"/>
      <c r="DM7" s="589"/>
      <c r="DN7" s="589"/>
      <c r="DO7" s="589"/>
      <c r="DP7" s="590"/>
      <c r="DQ7" s="594">
        <v>2132438</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56891</v>
      </c>
      <c r="S8" s="589"/>
      <c r="T8" s="589"/>
      <c r="U8" s="589"/>
      <c r="V8" s="589"/>
      <c r="W8" s="589"/>
      <c r="X8" s="589"/>
      <c r="Y8" s="590"/>
      <c r="Z8" s="641">
        <v>0.2</v>
      </c>
      <c r="AA8" s="641"/>
      <c r="AB8" s="641"/>
      <c r="AC8" s="641"/>
      <c r="AD8" s="642">
        <v>56891</v>
      </c>
      <c r="AE8" s="642"/>
      <c r="AF8" s="642"/>
      <c r="AG8" s="642"/>
      <c r="AH8" s="642"/>
      <c r="AI8" s="642"/>
      <c r="AJ8" s="642"/>
      <c r="AK8" s="642"/>
      <c r="AL8" s="611">
        <v>0.4</v>
      </c>
      <c r="AM8" s="643"/>
      <c r="AN8" s="643"/>
      <c r="AO8" s="644"/>
      <c r="AP8" s="585" t="s">
        <v>216</v>
      </c>
      <c r="AQ8" s="586"/>
      <c r="AR8" s="586"/>
      <c r="AS8" s="586"/>
      <c r="AT8" s="586"/>
      <c r="AU8" s="586"/>
      <c r="AV8" s="586"/>
      <c r="AW8" s="586"/>
      <c r="AX8" s="586"/>
      <c r="AY8" s="586"/>
      <c r="AZ8" s="586"/>
      <c r="BA8" s="586"/>
      <c r="BB8" s="586"/>
      <c r="BC8" s="586"/>
      <c r="BD8" s="586"/>
      <c r="BE8" s="586"/>
      <c r="BF8" s="587"/>
      <c r="BG8" s="588">
        <v>90770</v>
      </c>
      <c r="BH8" s="589"/>
      <c r="BI8" s="589"/>
      <c r="BJ8" s="589"/>
      <c r="BK8" s="589"/>
      <c r="BL8" s="589"/>
      <c r="BM8" s="589"/>
      <c r="BN8" s="590"/>
      <c r="BO8" s="641">
        <v>1.3</v>
      </c>
      <c r="BP8" s="641"/>
      <c r="BQ8" s="641"/>
      <c r="BR8" s="641"/>
      <c r="BS8" s="594" t="s">
        <v>109</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5998786</v>
      </c>
      <c r="CS8" s="589"/>
      <c r="CT8" s="589"/>
      <c r="CU8" s="589"/>
      <c r="CV8" s="589"/>
      <c r="CW8" s="589"/>
      <c r="CX8" s="589"/>
      <c r="CY8" s="590"/>
      <c r="CZ8" s="641">
        <v>26.7</v>
      </c>
      <c r="DA8" s="641"/>
      <c r="DB8" s="641"/>
      <c r="DC8" s="641"/>
      <c r="DD8" s="594">
        <v>219113</v>
      </c>
      <c r="DE8" s="589"/>
      <c r="DF8" s="589"/>
      <c r="DG8" s="589"/>
      <c r="DH8" s="589"/>
      <c r="DI8" s="589"/>
      <c r="DJ8" s="589"/>
      <c r="DK8" s="589"/>
      <c r="DL8" s="589"/>
      <c r="DM8" s="589"/>
      <c r="DN8" s="589"/>
      <c r="DO8" s="589"/>
      <c r="DP8" s="590"/>
      <c r="DQ8" s="594">
        <v>3401697</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28100</v>
      </c>
      <c r="S9" s="589"/>
      <c r="T9" s="589"/>
      <c r="U9" s="589"/>
      <c r="V9" s="589"/>
      <c r="W9" s="589"/>
      <c r="X9" s="589"/>
      <c r="Y9" s="590"/>
      <c r="Z9" s="641">
        <v>0.1</v>
      </c>
      <c r="AA9" s="641"/>
      <c r="AB9" s="641"/>
      <c r="AC9" s="641"/>
      <c r="AD9" s="642">
        <v>28100</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2322369</v>
      </c>
      <c r="BH9" s="589"/>
      <c r="BI9" s="589"/>
      <c r="BJ9" s="589"/>
      <c r="BK9" s="589"/>
      <c r="BL9" s="589"/>
      <c r="BM9" s="589"/>
      <c r="BN9" s="590"/>
      <c r="BO9" s="641">
        <v>33.9</v>
      </c>
      <c r="BP9" s="641"/>
      <c r="BQ9" s="641"/>
      <c r="BR9" s="641"/>
      <c r="BS9" s="594" t="s">
        <v>109</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2133925</v>
      </c>
      <c r="CS9" s="589"/>
      <c r="CT9" s="589"/>
      <c r="CU9" s="589"/>
      <c r="CV9" s="589"/>
      <c r="CW9" s="589"/>
      <c r="CX9" s="589"/>
      <c r="CY9" s="590"/>
      <c r="CZ9" s="641">
        <v>9.5</v>
      </c>
      <c r="DA9" s="641"/>
      <c r="DB9" s="641"/>
      <c r="DC9" s="641"/>
      <c r="DD9" s="594">
        <v>25696</v>
      </c>
      <c r="DE9" s="589"/>
      <c r="DF9" s="589"/>
      <c r="DG9" s="589"/>
      <c r="DH9" s="589"/>
      <c r="DI9" s="589"/>
      <c r="DJ9" s="589"/>
      <c r="DK9" s="589"/>
      <c r="DL9" s="589"/>
      <c r="DM9" s="589"/>
      <c r="DN9" s="589"/>
      <c r="DO9" s="589"/>
      <c r="DP9" s="590"/>
      <c r="DQ9" s="594">
        <v>1998356</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561517</v>
      </c>
      <c r="S10" s="589"/>
      <c r="T10" s="589"/>
      <c r="U10" s="589"/>
      <c r="V10" s="589"/>
      <c r="W10" s="589"/>
      <c r="X10" s="589"/>
      <c r="Y10" s="590"/>
      <c r="Z10" s="641">
        <v>2.2999999999999998</v>
      </c>
      <c r="AA10" s="641"/>
      <c r="AB10" s="641"/>
      <c r="AC10" s="641"/>
      <c r="AD10" s="642">
        <v>561517</v>
      </c>
      <c r="AE10" s="642"/>
      <c r="AF10" s="642"/>
      <c r="AG10" s="642"/>
      <c r="AH10" s="642"/>
      <c r="AI10" s="642"/>
      <c r="AJ10" s="642"/>
      <c r="AK10" s="642"/>
      <c r="AL10" s="611">
        <v>4.4000000000000004</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192435</v>
      </c>
      <c r="BH10" s="589"/>
      <c r="BI10" s="589"/>
      <c r="BJ10" s="589"/>
      <c r="BK10" s="589"/>
      <c r="BL10" s="589"/>
      <c r="BM10" s="589"/>
      <c r="BN10" s="590"/>
      <c r="BO10" s="641">
        <v>2.8</v>
      </c>
      <c r="BP10" s="641"/>
      <c r="BQ10" s="641"/>
      <c r="BR10" s="641"/>
      <c r="BS10" s="594">
        <v>31952</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51315</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16109</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370972</v>
      </c>
      <c r="BH11" s="589"/>
      <c r="BI11" s="589"/>
      <c r="BJ11" s="589"/>
      <c r="BK11" s="589"/>
      <c r="BL11" s="589"/>
      <c r="BM11" s="589"/>
      <c r="BN11" s="590"/>
      <c r="BO11" s="641">
        <v>5.4</v>
      </c>
      <c r="BP11" s="641"/>
      <c r="BQ11" s="641"/>
      <c r="BR11" s="641"/>
      <c r="BS11" s="594">
        <v>60471</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998794</v>
      </c>
      <c r="CS11" s="589"/>
      <c r="CT11" s="589"/>
      <c r="CU11" s="589"/>
      <c r="CV11" s="589"/>
      <c r="CW11" s="589"/>
      <c r="CX11" s="589"/>
      <c r="CY11" s="590"/>
      <c r="CZ11" s="641">
        <v>4.5</v>
      </c>
      <c r="DA11" s="641"/>
      <c r="DB11" s="641"/>
      <c r="DC11" s="641"/>
      <c r="DD11" s="594">
        <v>389124</v>
      </c>
      <c r="DE11" s="589"/>
      <c r="DF11" s="589"/>
      <c r="DG11" s="589"/>
      <c r="DH11" s="589"/>
      <c r="DI11" s="589"/>
      <c r="DJ11" s="589"/>
      <c r="DK11" s="589"/>
      <c r="DL11" s="589"/>
      <c r="DM11" s="589"/>
      <c r="DN11" s="589"/>
      <c r="DO11" s="589"/>
      <c r="DP11" s="590"/>
      <c r="DQ11" s="594">
        <v>582272</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3345941</v>
      </c>
      <c r="BH12" s="589"/>
      <c r="BI12" s="589"/>
      <c r="BJ12" s="589"/>
      <c r="BK12" s="589"/>
      <c r="BL12" s="589"/>
      <c r="BM12" s="589"/>
      <c r="BN12" s="590"/>
      <c r="BO12" s="641">
        <v>48.9</v>
      </c>
      <c r="BP12" s="641"/>
      <c r="BQ12" s="641"/>
      <c r="BR12" s="641"/>
      <c r="BS12" s="594">
        <v>111220</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824209</v>
      </c>
      <c r="CS12" s="589"/>
      <c r="CT12" s="589"/>
      <c r="CU12" s="589"/>
      <c r="CV12" s="589"/>
      <c r="CW12" s="589"/>
      <c r="CX12" s="589"/>
      <c r="CY12" s="590"/>
      <c r="CZ12" s="641">
        <v>3.7</v>
      </c>
      <c r="DA12" s="641"/>
      <c r="DB12" s="641"/>
      <c r="DC12" s="641"/>
      <c r="DD12" s="594">
        <v>101921</v>
      </c>
      <c r="DE12" s="589"/>
      <c r="DF12" s="589"/>
      <c r="DG12" s="589"/>
      <c r="DH12" s="589"/>
      <c r="DI12" s="589"/>
      <c r="DJ12" s="589"/>
      <c r="DK12" s="589"/>
      <c r="DL12" s="589"/>
      <c r="DM12" s="589"/>
      <c r="DN12" s="589"/>
      <c r="DO12" s="589"/>
      <c r="DP12" s="590"/>
      <c r="DQ12" s="594">
        <v>496742</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32531</v>
      </c>
      <c r="S13" s="589"/>
      <c r="T13" s="589"/>
      <c r="U13" s="589"/>
      <c r="V13" s="589"/>
      <c r="W13" s="589"/>
      <c r="X13" s="589"/>
      <c r="Y13" s="590"/>
      <c r="Z13" s="641">
        <v>0.1</v>
      </c>
      <c r="AA13" s="641"/>
      <c r="AB13" s="641"/>
      <c r="AC13" s="641"/>
      <c r="AD13" s="642">
        <v>32531</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3304947</v>
      </c>
      <c r="BH13" s="589"/>
      <c r="BI13" s="589"/>
      <c r="BJ13" s="589"/>
      <c r="BK13" s="589"/>
      <c r="BL13" s="589"/>
      <c r="BM13" s="589"/>
      <c r="BN13" s="590"/>
      <c r="BO13" s="641">
        <v>48.3</v>
      </c>
      <c r="BP13" s="641"/>
      <c r="BQ13" s="641"/>
      <c r="BR13" s="641"/>
      <c r="BS13" s="594">
        <v>111220</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2095037</v>
      </c>
      <c r="CS13" s="589"/>
      <c r="CT13" s="589"/>
      <c r="CU13" s="589"/>
      <c r="CV13" s="589"/>
      <c r="CW13" s="589"/>
      <c r="CX13" s="589"/>
      <c r="CY13" s="590"/>
      <c r="CZ13" s="641">
        <v>9.3000000000000007</v>
      </c>
      <c r="DA13" s="641"/>
      <c r="DB13" s="641"/>
      <c r="DC13" s="641"/>
      <c r="DD13" s="594">
        <v>1005226</v>
      </c>
      <c r="DE13" s="589"/>
      <c r="DF13" s="589"/>
      <c r="DG13" s="589"/>
      <c r="DH13" s="589"/>
      <c r="DI13" s="589"/>
      <c r="DJ13" s="589"/>
      <c r="DK13" s="589"/>
      <c r="DL13" s="589"/>
      <c r="DM13" s="589"/>
      <c r="DN13" s="589"/>
      <c r="DO13" s="589"/>
      <c r="DP13" s="590"/>
      <c r="DQ13" s="594">
        <v>1335259</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115735</v>
      </c>
      <c r="BH14" s="589"/>
      <c r="BI14" s="589"/>
      <c r="BJ14" s="589"/>
      <c r="BK14" s="589"/>
      <c r="BL14" s="589"/>
      <c r="BM14" s="589"/>
      <c r="BN14" s="590"/>
      <c r="BO14" s="641">
        <v>1.7</v>
      </c>
      <c r="BP14" s="641"/>
      <c r="BQ14" s="641"/>
      <c r="BR14" s="641"/>
      <c r="BS14" s="594" t="s">
        <v>109</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740136</v>
      </c>
      <c r="CS14" s="589"/>
      <c r="CT14" s="589"/>
      <c r="CU14" s="589"/>
      <c r="CV14" s="589"/>
      <c r="CW14" s="589"/>
      <c r="CX14" s="589"/>
      <c r="CY14" s="590"/>
      <c r="CZ14" s="641">
        <v>3.3</v>
      </c>
      <c r="DA14" s="641"/>
      <c r="DB14" s="641"/>
      <c r="DC14" s="641"/>
      <c r="DD14" s="594">
        <v>75540</v>
      </c>
      <c r="DE14" s="589"/>
      <c r="DF14" s="589"/>
      <c r="DG14" s="589"/>
      <c r="DH14" s="589"/>
      <c r="DI14" s="589"/>
      <c r="DJ14" s="589"/>
      <c r="DK14" s="589"/>
      <c r="DL14" s="589"/>
      <c r="DM14" s="589"/>
      <c r="DN14" s="589"/>
      <c r="DO14" s="589"/>
      <c r="DP14" s="590"/>
      <c r="DQ14" s="594">
        <v>693309</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22529</v>
      </c>
      <c r="S15" s="589"/>
      <c r="T15" s="589"/>
      <c r="U15" s="589"/>
      <c r="V15" s="589"/>
      <c r="W15" s="589"/>
      <c r="X15" s="589"/>
      <c r="Y15" s="590"/>
      <c r="Z15" s="641">
        <v>0.1</v>
      </c>
      <c r="AA15" s="641"/>
      <c r="AB15" s="641"/>
      <c r="AC15" s="641"/>
      <c r="AD15" s="642">
        <v>22529</v>
      </c>
      <c r="AE15" s="642"/>
      <c r="AF15" s="642"/>
      <c r="AG15" s="642"/>
      <c r="AH15" s="642"/>
      <c r="AI15" s="642"/>
      <c r="AJ15" s="642"/>
      <c r="AK15" s="642"/>
      <c r="AL15" s="611">
        <v>0.2</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380009</v>
      </c>
      <c r="BH15" s="589"/>
      <c r="BI15" s="589"/>
      <c r="BJ15" s="589"/>
      <c r="BK15" s="589"/>
      <c r="BL15" s="589"/>
      <c r="BM15" s="589"/>
      <c r="BN15" s="590"/>
      <c r="BO15" s="641">
        <v>5.6</v>
      </c>
      <c r="BP15" s="641"/>
      <c r="BQ15" s="641"/>
      <c r="BR15" s="641"/>
      <c r="BS15" s="594" t="s">
        <v>109</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4291184</v>
      </c>
      <c r="CS15" s="589"/>
      <c r="CT15" s="589"/>
      <c r="CU15" s="589"/>
      <c r="CV15" s="589"/>
      <c r="CW15" s="589"/>
      <c r="CX15" s="589"/>
      <c r="CY15" s="590"/>
      <c r="CZ15" s="641">
        <v>19.100000000000001</v>
      </c>
      <c r="DA15" s="641"/>
      <c r="DB15" s="641"/>
      <c r="DC15" s="641"/>
      <c r="DD15" s="594">
        <v>2551310</v>
      </c>
      <c r="DE15" s="589"/>
      <c r="DF15" s="589"/>
      <c r="DG15" s="589"/>
      <c r="DH15" s="589"/>
      <c r="DI15" s="589"/>
      <c r="DJ15" s="589"/>
      <c r="DK15" s="589"/>
      <c r="DL15" s="589"/>
      <c r="DM15" s="589"/>
      <c r="DN15" s="589"/>
      <c r="DO15" s="589"/>
      <c r="DP15" s="590"/>
      <c r="DQ15" s="594">
        <v>1954509</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6070129</v>
      </c>
      <c r="S16" s="589"/>
      <c r="T16" s="589"/>
      <c r="U16" s="589"/>
      <c r="V16" s="589"/>
      <c r="W16" s="589"/>
      <c r="X16" s="589"/>
      <c r="Y16" s="590"/>
      <c r="Z16" s="641">
        <v>25</v>
      </c>
      <c r="AA16" s="641"/>
      <c r="AB16" s="641"/>
      <c r="AC16" s="641"/>
      <c r="AD16" s="642">
        <v>4956032</v>
      </c>
      <c r="AE16" s="642"/>
      <c r="AF16" s="642"/>
      <c r="AG16" s="642"/>
      <c r="AH16" s="642"/>
      <c r="AI16" s="642"/>
      <c r="AJ16" s="642"/>
      <c r="AK16" s="642"/>
      <c r="AL16" s="611">
        <v>38.700000000000003</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34931</v>
      </c>
      <c r="CS16" s="589"/>
      <c r="CT16" s="589"/>
      <c r="CU16" s="589"/>
      <c r="CV16" s="589"/>
      <c r="CW16" s="589"/>
      <c r="CX16" s="589"/>
      <c r="CY16" s="590"/>
      <c r="CZ16" s="641">
        <v>0.2</v>
      </c>
      <c r="DA16" s="641"/>
      <c r="DB16" s="641"/>
      <c r="DC16" s="641"/>
      <c r="DD16" s="594" t="s">
        <v>109</v>
      </c>
      <c r="DE16" s="589"/>
      <c r="DF16" s="589"/>
      <c r="DG16" s="589"/>
      <c r="DH16" s="589"/>
      <c r="DI16" s="589"/>
      <c r="DJ16" s="589"/>
      <c r="DK16" s="589"/>
      <c r="DL16" s="589"/>
      <c r="DM16" s="589"/>
      <c r="DN16" s="589"/>
      <c r="DO16" s="589"/>
      <c r="DP16" s="590"/>
      <c r="DQ16" s="594">
        <v>14475</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4956032</v>
      </c>
      <c r="S17" s="589"/>
      <c r="T17" s="589"/>
      <c r="U17" s="589"/>
      <c r="V17" s="589"/>
      <c r="W17" s="589"/>
      <c r="X17" s="589"/>
      <c r="Y17" s="590"/>
      <c r="Z17" s="641">
        <v>20.399999999999999</v>
      </c>
      <c r="AA17" s="641"/>
      <c r="AB17" s="641"/>
      <c r="AC17" s="641"/>
      <c r="AD17" s="642">
        <v>4956032</v>
      </c>
      <c r="AE17" s="642"/>
      <c r="AF17" s="642"/>
      <c r="AG17" s="642"/>
      <c r="AH17" s="642"/>
      <c r="AI17" s="642"/>
      <c r="AJ17" s="642"/>
      <c r="AK17" s="642"/>
      <c r="AL17" s="611">
        <v>38.700000000000003</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2532874</v>
      </c>
      <c r="CS17" s="589"/>
      <c r="CT17" s="589"/>
      <c r="CU17" s="589"/>
      <c r="CV17" s="589"/>
      <c r="CW17" s="589"/>
      <c r="CX17" s="589"/>
      <c r="CY17" s="590"/>
      <c r="CZ17" s="641">
        <v>11.3</v>
      </c>
      <c r="DA17" s="641"/>
      <c r="DB17" s="641"/>
      <c r="DC17" s="641"/>
      <c r="DD17" s="594" t="s">
        <v>109</v>
      </c>
      <c r="DE17" s="589"/>
      <c r="DF17" s="589"/>
      <c r="DG17" s="589"/>
      <c r="DH17" s="589"/>
      <c r="DI17" s="589"/>
      <c r="DJ17" s="589"/>
      <c r="DK17" s="589"/>
      <c r="DL17" s="589"/>
      <c r="DM17" s="589"/>
      <c r="DN17" s="589"/>
      <c r="DO17" s="589"/>
      <c r="DP17" s="590"/>
      <c r="DQ17" s="594">
        <v>2459425</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1114097</v>
      </c>
      <c r="S18" s="589"/>
      <c r="T18" s="589"/>
      <c r="U18" s="589"/>
      <c r="V18" s="589"/>
      <c r="W18" s="589"/>
      <c r="X18" s="589"/>
      <c r="Y18" s="590"/>
      <c r="Z18" s="641">
        <v>4.5999999999999996</v>
      </c>
      <c r="AA18" s="641"/>
      <c r="AB18" s="641"/>
      <c r="AC18" s="641"/>
      <c r="AD18" s="642" t="s">
        <v>109</v>
      </c>
      <c r="AE18" s="642"/>
      <c r="AF18" s="642"/>
      <c r="AG18" s="642"/>
      <c r="AH18" s="642"/>
      <c r="AI18" s="642"/>
      <c r="AJ18" s="642"/>
      <c r="AK18" s="642"/>
      <c r="AL18" s="611" t="s">
        <v>109</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27883</v>
      </c>
      <c r="BH19" s="589"/>
      <c r="BI19" s="589"/>
      <c r="BJ19" s="589"/>
      <c r="BK19" s="589"/>
      <c r="BL19" s="589"/>
      <c r="BM19" s="589"/>
      <c r="BN19" s="590"/>
      <c r="BO19" s="641">
        <v>0.4</v>
      </c>
      <c r="BP19" s="641"/>
      <c r="BQ19" s="641"/>
      <c r="BR19" s="641"/>
      <c r="BS19" s="594" t="s">
        <v>109</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13891814</v>
      </c>
      <c r="S20" s="589"/>
      <c r="T20" s="589"/>
      <c r="U20" s="589"/>
      <c r="V20" s="589"/>
      <c r="W20" s="589"/>
      <c r="X20" s="589"/>
      <c r="Y20" s="590"/>
      <c r="Z20" s="641">
        <v>57.1</v>
      </c>
      <c r="AA20" s="641"/>
      <c r="AB20" s="641"/>
      <c r="AC20" s="641"/>
      <c r="AD20" s="642">
        <v>12777717</v>
      </c>
      <c r="AE20" s="642"/>
      <c r="AF20" s="642"/>
      <c r="AG20" s="642"/>
      <c r="AH20" s="642"/>
      <c r="AI20" s="642"/>
      <c r="AJ20" s="642"/>
      <c r="AK20" s="642"/>
      <c r="AL20" s="611">
        <v>99.7</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27883</v>
      </c>
      <c r="BH20" s="589"/>
      <c r="BI20" s="589"/>
      <c r="BJ20" s="589"/>
      <c r="BK20" s="589"/>
      <c r="BL20" s="589"/>
      <c r="BM20" s="589"/>
      <c r="BN20" s="590"/>
      <c r="BO20" s="641">
        <v>0.4</v>
      </c>
      <c r="BP20" s="641"/>
      <c r="BQ20" s="641"/>
      <c r="BR20" s="641"/>
      <c r="BS20" s="594" t="s">
        <v>109</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22438932</v>
      </c>
      <c r="CS20" s="589"/>
      <c r="CT20" s="589"/>
      <c r="CU20" s="589"/>
      <c r="CV20" s="589"/>
      <c r="CW20" s="589"/>
      <c r="CX20" s="589"/>
      <c r="CY20" s="590"/>
      <c r="CZ20" s="641">
        <v>100</v>
      </c>
      <c r="DA20" s="641"/>
      <c r="DB20" s="641"/>
      <c r="DC20" s="641"/>
      <c r="DD20" s="594">
        <v>4517007</v>
      </c>
      <c r="DE20" s="589"/>
      <c r="DF20" s="589"/>
      <c r="DG20" s="589"/>
      <c r="DH20" s="589"/>
      <c r="DI20" s="589"/>
      <c r="DJ20" s="589"/>
      <c r="DK20" s="589"/>
      <c r="DL20" s="589"/>
      <c r="DM20" s="589"/>
      <c r="DN20" s="589"/>
      <c r="DO20" s="589"/>
      <c r="DP20" s="590"/>
      <c r="DQ20" s="594">
        <v>15306458</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6410</v>
      </c>
      <c r="S21" s="589"/>
      <c r="T21" s="589"/>
      <c r="U21" s="589"/>
      <c r="V21" s="589"/>
      <c r="W21" s="589"/>
      <c r="X21" s="589"/>
      <c r="Y21" s="590"/>
      <c r="Z21" s="641">
        <v>0</v>
      </c>
      <c r="AA21" s="641"/>
      <c r="AB21" s="641"/>
      <c r="AC21" s="641"/>
      <c r="AD21" s="642">
        <v>6410</v>
      </c>
      <c r="AE21" s="642"/>
      <c r="AF21" s="642"/>
      <c r="AG21" s="642"/>
      <c r="AH21" s="642"/>
      <c r="AI21" s="642"/>
      <c r="AJ21" s="642"/>
      <c r="AK21" s="642"/>
      <c r="AL21" s="611">
        <v>0.1</v>
      </c>
      <c r="AM21" s="643"/>
      <c r="AN21" s="643"/>
      <c r="AO21" s="644"/>
      <c r="AP21" s="679" t="s">
        <v>255</v>
      </c>
      <c r="AQ21" s="689"/>
      <c r="AR21" s="689"/>
      <c r="AS21" s="689"/>
      <c r="AT21" s="689"/>
      <c r="AU21" s="689"/>
      <c r="AV21" s="689"/>
      <c r="AW21" s="689"/>
      <c r="AX21" s="689"/>
      <c r="AY21" s="689"/>
      <c r="AZ21" s="689"/>
      <c r="BA21" s="689"/>
      <c r="BB21" s="689"/>
      <c r="BC21" s="689"/>
      <c r="BD21" s="689"/>
      <c r="BE21" s="689"/>
      <c r="BF21" s="681"/>
      <c r="BG21" s="588">
        <v>27883</v>
      </c>
      <c r="BH21" s="589"/>
      <c r="BI21" s="589"/>
      <c r="BJ21" s="589"/>
      <c r="BK21" s="589"/>
      <c r="BL21" s="589"/>
      <c r="BM21" s="589"/>
      <c r="BN21" s="590"/>
      <c r="BO21" s="641">
        <v>0.4</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16494</v>
      </c>
      <c r="S22" s="589"/>
      <c r="T22" s="589"/>
      <c r="U22" s="589"/>
      <c r="V22" s="589"/>
      <c r="W22" s="589"/>
      <c r="X22" s="589"/>
      <c r="Y22" s="590"/>
      <c r="Z22" s="641">
        <v>0.1</v>
      </c>
      <c r="AA22" s="641"/>
      <c r="AB22" s="641"/>
      <c r="AC22" s="641"/>
      <c r="AD22" s="642" t="s">
        <v>109</v>
      </c>
      <c r="AE22" s="642"/>
      <c r="AF22" s="642"/>
      <c r="AG22" s="642"/>
      <c r="AH22" s="642"/>
      <c r="AI22" s="642"/>
      <c r="AJ22" s="642"/>
      <c r="AK22" s="642"/>
      <c r="AL22" s="611" t="s">
        <v>109</v>
      </c>
      <c r="AM22" s="643"/>
      <c r="AN22" s="643"/>
      <c r="AO22" s="644"/>
      <c r="AP22" s="679" t="s">
        <v>257</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488456</v>
      </c>
      <c r="S23" s="589"/>
      <c r="T23" s="589"/>
      <c r="U23" s="589"/>
      <c r="V23" s="589"/>
      <c r="W23" s="589"/>
      <c r="X23" s="589"/>
      <c r="Y23" s="590"/>
      <c r="Z23" s="641">
        <v>2</v>
      </c>
      <c r="AA23" s="641"/>
      <c r="AB23" s="641"/>
      <c r="AC23" s="641"/>
      <c r="AD23" s="642">
        <v>21156</v>
      </c>
      <c r="AE23" s="642"/>
      <c r="AF23" s="642"/>
      <c r="AG23" s="642"/>
      <c r="AH23" s="642"/>
      <c r="AI23" s="642"/>
      <c r="AJ23" s="642"/>
      <c r="AK23" s="642"/>
      <c r="AL23" s="611">
        <v>0.2</v>
      </c>
      <c r="AM23" s="643"/>
      <c r="AN23" s="643"/>
      <c r="AO23" s="644"/>
      <c r="AP23" s="679" t="s">
        <v>260</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190994</v>
      </c>
      <c r="S24" s="589"/>
      <c r="T24" s="589"/>
      <c r="U24" s="589"/>
      <c r="V24" s="589"/>
      <c r="W24" s="589"/>
      <c r="X24" s="589"/>
      <c r="Y24" s="590"/>
      <c r="Z24" s="641">
        <v>0.8</v>
      </c>
      <c r="AA24" s="641"/>
      <c r="AB24" s="641"/>
      <c r="AC24" s="641"/>
      <c r="AD24" s="642" t="s">
        <v>109</v>
      </c>
      <c r="AE24" s="642"/>
      <c r="AF24" s="642"/>
      <c r="AG24" s="642"/>
      <c r="AH24" s="642"/>
      <c r="AI24" s="642"/>
      <c r="AJ24" s="642"/>
      <c r="AK24" s="642"/>
      <c r="AL24" s="611" t="s">
        <v>109</v>
      </c>
      <c r="AM24" s="643"/>
      <c r="AN24" s="643"/>
      <c r="AO24" s="644"/>
      <c r="AP24" s="679" t="s">
        <v>267</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8496898</v>
      </c>
      <c r="CS24" s="639"/>
      <c r="CT24" s="639"/>
      <c r="CU24" s="639"/>
      <c r="CV24" s="639"/>
      <c r="CW24" s="639"/>
      <c r="CX24" s="639"/>
      <c r="CY24" s="686"/>
      <c r="CZ24" s="690">
        <v>37.9</v>
      </c>
      <c r="DA24" s="691"/>
      <c r="DB24" s="691"/>
      <c r="DC24" s="692"/>
      <c r="DD24" s="685">
        <v>6181857</v>
      </c>
      <c r="DE24" s="639"/>
      <c r="DF24" s="639"/>
      <c r="DG24" s="639"/>
      <c r="DH24" s="639"/>
      <c r="DI24" s="639"/>
      <c r="DJ24" s="639"/>
      <c r="DK24" s="686"/>
      <c r="DL24" s="685">
        <v>6061394</v>
      </c>
      <c r="DM24" s="639"/>
      <c r="DN24" s="639"/>
      <c r="DO24" s="639"/>
      <c r="DP24" s="639"/>
      <c r="DQ24" s="639"/>
      <c r="DR24" s="639"/>
      <c r="DS24" s="639"/>
      <c r="DT24" s="639"/>
      <c r="DU24" s="639"/>
      <c r="DV24" s="686"/>
      <c r="DW24" s="687">
        <v>43.6</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2425270</v>
      </c>
      <c r="S25" s="589"/>
      <c r="T25" s="589"/>
      <c r="U25" s="589"/>
      <c r="V25" s="589"/>
      <c r="W25" s="589"/>
      <c r="X25" s="589"/>
      <c r="Y25" s="590"/>
      <c r="Z25" s="641">
        <v>10</v>
      </c>
      <c r="AA25" s="641"/>
      <c r="AB25" s="641"/>
      <c r="AC25" s="641"/>
      <c r="AD25" s="642" t="s">
        <v>109</v>
      </c>
      <c r="AE25" s="642"/>
      <c r="AF25" s="642"/>
      <c r="AG25" s="642"/>
      <c r="AH25" s="642"/>
      <c r="AI25" s="642"/>
      <c r="AJ25" s="642"/>
      <c r="AK25" s="642"/>
      <c r="AL25" s="611" t="s">
        <v>109</v>
      </c>
      <c r="AM25" s="643"/>
      <c r="AN25" s="643"/>
      <c r="AO25" s="644"/>
      <c r="AP25" s="679" t="s">
        <v>270</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3070623</v>
      </c>
      <c r="CS25" s="607"/>
      <c r="CT25" s="607"/>
      <c r="CU25" s="607"/>
      <c r="CV25" s="607"/>
      <c r="CW25" s="607"/>
      <c r="CX25" s="607"/>
      <c r="CY25" s="608"/>
      <c r="CZ25" s="591">
        <v>13.7</v>
      </c>
      <c r="DA25" s="609"/>
      <c r="DB25" s="609"/>
      <c r="DC25" s="610"/>
      <c r="DD25" s="594">
        <v>2705208</v>
      </c>
      <c r="DE25" s="607"/>
      <c r="DF25" s="607"/>
      <c r="DG25" s="607"/>
      <c r="DH25" s="607"/>
      <c r="DI25" s="607"/>
      <c r="DJ25" s="607"/>
      <c r="DK25" s="608"/>
      <c r="DL25" s="594">
        <v>2676536</v>
      </c>
      <c r="DM25" s="607"/>
      <c r="DN25" s="607"/>
      <c r="DO25" s="607"/>
      <c r="DP25" s="607"/>
      <c r="DQ25" s="607"/>
      <c r="DR25" s="607"/>
      <c r="DS25" s="607"/>
      <c r="DT25" s="607"/>
      <c r="DU25" s="607"/>
      <c r="DV25" s="608"/>
      <c r="DW25" s="611">
        <v>19.3</v>
      </c>
      <c r="DX25" s="612"/>
      <c r="DY25" s="612"/>
      <c r="DZ25" s="612"/>
      <c r="EA25" s="612"/>
      <c r="EB25" s="612"/>
      <c r="EC25" s="613"/>
    </row>
    <row r="26" spans="2:133" ht="11.25" customHeight="1">
      <c r="B26" s="682" t="s">
        <v>272</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273</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1998808</v>
      </c>
      <c r="CS26" s="589"/>
      <c r="CT26" s="589"/>
      <c r="CU26" s="589"/>
      <c r="CV26" s="589"/>
      <c r="CW26" s="589"/>
      <c r="CX26" s="589"/>
      <c r="CY26" s="590"/>
      <c r="CZ26" s="591">
        <v>8.9</v>
      </c>
      <c r="DA26" s="609"/>
      <c r="DB26" s="609"/>
      <c r="DC26" s="610"/>
      <c r="DD26" s="594">
        <v>1706834</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1140990</v>
      </c>
      <c r="S27" s="589"/>
      <c r="T27" s="589"/>
      <c r="U27" s="589"/>
      <c r="V27" s="589"/>
      <c r="W27" s="589"/>
      <c r="X27" s="589"/>
      <c r="Y27" s="590"/>
      <c r="Z27" s="641">
        <v>4.7</v>
      </c>
      <c r="AA27" s="641"/>
      <c r="AB27" s="641"/>
      <c r="AC27" s="641"/>
      <c r="AD27" s="642" t="s">
        <v>109</v>
      </c>
      <c r="AE27" s="642"/>
      <c r="AF27" s="642"/>
      <c r="AG27" s="642"/>
      <c r="AH27" s="642"/>
      <c r="AI27" s="642"/>
      <c r="AJ27" s="642"/>
      <c r="AK27" s="642"/>
      <c r="AL27" s="611" t="s">
        <v>109</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6846114</v>
      </c>
      <c r="BH27" s="589"/>
      <c r="BI27" s="589"/>
      <c r="BJ27" s="589"/>
      <c r="BK27" s="589"/>
      <c r="BL27" s="589"/>
      <c r="BM27" s="589"/>
      <c r="BN27" s="590"/>
      <c r="BO27" s="641">
        <v>100</v>
      </c>
      <c r="BP27" s="641"/>
      <c r="BQ27" s="641"/>
      <c r="BR27" s="641"/>
      <c r="BS27" s="594">
        <v>203643</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2893401</v>
      </c>
      <c r="CS27" s="607"/>
      <c r="CT27" s="607"/>
      <c r="CU27" s="607"/>
      <c r="CV27" s="607"/>
      <c r="CW27" s="607"/>
      <c r="CX27" s="607"/>
      <c r="CY27" s="608"/>
      <c r="CZ27" s="591">
        <v>12.9</v>
      </c>
      <c r="DA27" s="609"/>
      <c r="DB27" s="609"/>
      <c r="DC27" s="610"/>
      <c r="DD27" s="594">
        <v>1017224</v>
      </c>
      <c r="DE27" s="607"/>
      <c r="DF27" s="607"/>
      <c r="DG27" s="607"/>
      <c r="DH27" s="607"/>
      <c r="DI27" s="607"/>
      <c r="DJ27" s="607"/>
      <c r="DK27" s="608"/>
      <c r="DL27" s="594">
        <v>925433</v>
      </c>
      <c r="DM27" s="607"/>
      <c r="DN27" s="607"/>
      <c r="DO27" s="607"/>
      <c r="DP27" s="607"/>
      <c r="DQ27" s="607"/>
      <c r="DR27" s="607"/>
      <c r="DS27" s="607"/>
      <c r="DT27" s="607"/>
      <c r="DU27" s="607"/>
      <c r="DV27" s="608"/>
      <c r="DW27" s="611">
        <v>6.7</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33356</v>
      </c>
      <c r="S28" s="589"/>
      <c r="T28" s="589"/>
      <c r="U28" s="589"/>
      <c r="V28" s="589"/>
      <c r="W28" s="589"/>
      <c r="X28" s="589"/>
      <c r="Y28" s="590"/>
      <c r="Z28" s="641">
        <v>0.1</v>
      </c>
      <c r="AA28" s="641"/>
      <c r="AB28" s="641"/>
      <c r="AC28" s="641"/>
      <c r="AD28" s="642">
        <v>11556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2532874</v>
      </c>
      <c r="CS28" s="589"/>
      <c r="CT28" s="589"/>
      <c r="CU28" s="589"/>
      <c r="CV28" s="589"/>
      <c r="CW28" s="589"/>
      <c r="CX28" s="589"/>
      <c r="CY28" s="590"/>
      <c r="CZ28" s="591">
        <v>11.3</v>
      </c>
      <c r="DA28" s="609"/>
      <c r="DB28" s="609"/>
      <c r="DC28" s="610"/>
      <c r="DD28" s="594">
        <v>2459425</v>
      </c>
      <c r="DE28" s="589"/>
      <c r="DF28" s="589"/>
      <c r="DG28" s="589"/>
      <c r="DH28" s="589"/>
      <c r="DI28" s="589"/>
      <c r="DJ28" s="589"/>
      <c r="DK28" s="590"/>
      <c r="DL28" s="594">
        <v>2459425</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18367</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2532367</v>
      </c>
      <c r="CS29" s="607"/>
      <c r="CT29" s="607"/>
      <c r="CU29" s="607"/>
      <c r="CV29" s="607"/>
      <c r="CW29" s="607"/>
      <c r="CX29" s="607"/>
      <c r="CY29" s="608"/>
      <c r="CZ29" s="591">
        <v>11.3</v>
      </c>
      <c r="DA29" s="609"/>
      <c r="DB29" s="609"/>
      <c r="DC29" s="610"/>
      <c r="DD29" s="594">
        <v>2458918</v>
      </c>
      <c r="DE29" s="607"/>
      <c r="DF29" s="607"/>
      <c r="DG29" s="607"/>
      <c r="DH29" s="607"/>
      <c r="DI29" s="607"/>
      <c r="DJ29" s="607"/>
      <c r="DK29" s="608"/>
      <c r="DL29" s="594">
        <v>2458918</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357214</v>
      </c>
      <c r="S30" s="589"/>
      <c r="T30" s="589"/>
      <c r="U30" s="589"/>
      <c r="V30" s="589"/>
      <c r="W30" s="589"/>
      <c r="X30" s="589"/>
      <c r="Y30" s="590"/>
      <c r="Z30" s="641">
        <v>1.5</v>
      </c>
      <c r="AA30" s="641"/>
      <c r="AB30" s="641"/>
      <c r="AC30" s="641"/>
      <c r="AD30" s="642" t="s">
        <v>109</v>
      </c>
      <c r="AE30" s="642"/>
      <c r="AF30" s="642"/>
      <c r="AG30" s="642"/>
      <c r="AH30" s="642"/>
      <c r="AI30" s="642"/>
      <c r="AJ30" s="642"/>
      <c r="AK30" s="642"/>
      <c r="AL30" s="611" t="s">
        <v>109</v>
      </c>
      <c r="AM30" s="643"/>
      <c r="AN30" s="643"/>
      <c r="AO30" s="644"/>
      <c r="AP30" s="666" t="s">
        <v>286</v>
      </c>
      <c r="AQ30" s="667"/>
      <c r="AR30" s="667"/>
      <c r="AS30" s="667"/>
      <c r="AT30" s="672" t="s">
        <v>287</v>
      </c>
      <c r="AU30" s="182"/>
      <c r="AV30" s="182"/>
      <c r="AW30" s="182"/>
      <c r="AX30" s="675" t="s">
        <v>166</v>
      </c>
      <c r="AY30" s="676"/>
      <c r="AZ30" s="676"/>
      <c r="BA30" s="676"/>
      <c r="BB30" s="676"/>
      <c r="BC30" s="676"/>
      <c r="BD30" s="676"/>
      <c r="BE30" s="676"/>
      <c r="BF30" s="677"/>
      <c r="BG30" s="654">
        <v>98.6</v>
      </c>
      <c r="BH30" s="655"/>
      <c r="BI30" s="655"/>
      <c r="BJ30" s="655"/>
      <c r="BK30" s="655"/>
      <c r="BL30" s="655"/>
      <c r="BM30" s="656">
        <v>92.8</v>
      </c>
      <c r="BN30" s="655"/>
      <c r="BO30" s="655"/>
      <c r="BP30" s="655"/>
      <c r="BQ30" s="657"/>
      <c r="BR30" s="654">
        <v>98.6</v>
      </c>
      <c r="BS30" s="655"/>
      <c r="BT30" s="655"/>
      <c r="BU30" s="655"/>
      <c r="BV30" s="655"/>
      <c r="BW30" s="655"/>
      <c r="BX30" s="656">
        <v>93.1</v>
      </c>
      <c r="BY30" s="655"/>
      <c r="BZ30" s="655"/>
      <c r="CA30" s="655"/>
      <c r="CB30" s="657"/>
      <c r="CD30" s="660"/>
      <c r="CE30" s="661"/>
      <c r="CF30" s="625" t="s">
        <v>288</v>
      </c>
      <c r="CG30" s="622"/>
      <c r="CH30" s="622"/>
      <c r="CI30" s="622"/>
      <c r="CJ30" s="622"/>
      <c r="CK30" s="622"/>
      <c r="CL30" s="622"/>
      <c r="CM30" s="622"/>
      <c r="CN30" s="622"/>
      <c r="CO30" s="622"/>
      <c r="CP30" s="622"/>
      <c r="CQ30" s="623"/>
      <c r="CR30" s="588">
        <v>2241124</v>
      </c>
      <c r="CS30" s="589"/>
      <c r="CT30" s="589"/>
      <c r="CU30" s="589"/>
      <c r="CV30" s="589"/>
      <c r="CW30" s="589"/>
      <c r="CX30" s="589"/>
      <c r="CY30" s="590"/>
      <c r="CZ30" s="591">
        <v>10</v>
      </c>
      <c r="DA30" s="609"/>
      <c r="DB30" s="609"/>
      <c r="DC30" s="610"/>
      <c r="DD30" s="594">
        <v>2179909</v>
      </c>
      <c r="DE30" s="589"/>
      <c r="DF30" s="589"/>
      <c r="DG30" s="589"/>
      <c r="DH30" s="589"/>
      <c r="DI30" s="589"/>
      <c r="DJ30" s="589"/>
      <c r="DK30" s="590"/>
      <c r="DL30" s="594">
        <v>2179909</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1654264</v>
      </c>
      <c r="S31" s="589"/>
      <c r="T31" s="589"/>
      <c r="U31" s="589"/>
      <c r="V31" s="589"/>
      <c r="W31" s="589"/>
      <c r="X31" s="589"/>
      <c r="Y31" s="590"/>
      <c r="Z31" s="641">
        <v>6.8</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v>
      </c>
      <c r="BH31" s="607"/>
      <c r="BI31" s="607"/>
      <c r="BJ31" s="607"/>
      <c r="BK31" s="607"/>
      <c r="BL31" s="607"/>
      <c r="BM31" s="643">
        <v>97</v>
      </c>
      <c r="BN31" s="653"/>
      <c r="BO31" s="653"/>
      <c r="BP31" s="653"/>
      <c r="BQ31" s="617"/>
      <c r="BR31" s="652">
        <v>98.9</v>
      </c>
      <c r="BS31" s="607"/>
      <c r="BT31" s="607"/>
      <c r="BU31" s="607"/>
      <c r="BV31" s="607"/>
      <c r="BW31" s="607"/>
      <c r="BX31" s="643">
        <v>96.8</v>
      </c>
      <c r="BY31" s="653"/>
      <c r="BZ31" s="653"/>
      <c r="CA31" s="653"/>
      <c r="CB31" s="617"/>
      <c r="CD31" s="660"/>
      <c r="CE31" s="661"/>
      <c r="CF31" s="625" t="s">
        <v>292</v>
      </c>
      <c r="CG31" s="622"/>
      <c r="CH31" s="622"/>
      <c r="CI31" s="622"/>
      <c r="CJ31" s="622"/>
      <c r="CK31" s="622"/>
      <c r="CL31" s="622"/>
      <c r="CM31" s="622"/>
      <c r="CN31" s="622"/>
      <c r="CO31" s="622"/>
      <c r="CP31" s="622"/>
      <c r="CQ31" s="623"/>
      <c r="CR31" s="588">
        <v>291243</v>
      </c>
      <c r="CS31" s="607"/>
      <c r="CT31" s="607"/>
      <c r="CU31" s="607"/>
      <c r="CV31" s="607"/>
      <c r="CW31" s="607"/>
      <c r="CX31" s="607"/>
      <c r="CY31" s="608"/>
      <c r="CZ31" s="591">
        <v>1.3</v>
      </c>
      <c r="DA31" s="609"/>
      <c r="DB31" s="609"/>
      <c r="DC31" s="610"/>
      <c r="DD31" s="594">
        <v>279009</v>
      </c>
      <c r="DE31" s="607"/>
      <c r="DF31" s="607"/>
      <c r="DG31" s="607"/>
      <c r="DH31" s="607"/>
      <c r="DI31" s="607"/>
      <c r="DJ31" s="607"/>
      <c r="DK31" s="608"/>
      <c r="DL31" s="594">
        <v>279009</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659475</v>
      </c>
      <c r="S32" s="589"/>
      <c r="T32" s="589"/>
      <c r="U32" s="589"/>
      <c r="V32" s="589"/>
      <c r="W32" s="589"/>
      <c r="X32" s="589"/>
      <c r="Y32" s="590"/>
      <c r="Z32" s="641">
        <v>2.7</v>
      </c>
      <c r="AA32" s="641"/>
      <c r="AB32" s="641"/>
      <c r="AC32" s="641"/>
      <c r="AD32" s="642">
        <v>185</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v>
      </c>
      <c r="BH32" s="573"/>
      <c r="BI32" s="573"/>
      <c r="BJ32" s="573"/>
      <c r="BK32" s="573"/>
      <c r="BL32" s="573"/>
      <c r="BM32" s="636">
        <v>88.5</v>
      </c>
      <c r="BN32" s="573"/>
      <c r="BO32" s="573"/>
      <c r="BP32" s="573"/>
      <c r="BQ32" s="630"/>
      <c r="BR32" s="651">
        <v>98</v>
      </c>
      <c r="BS32" s="573"/>
      <c r="BT32" s="573"/>
      <c r="BU32" s="573"/>
      <c r="BV32" s="573"/>
      <c r="BW32" s="573"/>
      <c r="BX32" s="636">
        <v>89.1</v>
      </c>
      <c r="BY32" s="573"/>
      <c r="BZ32" s="573"/>
      <c r="CA32" s="573"/>
      <c r="CB32" s="630"/>
      <c r="CD32" s="662"/>
      <c r="CE32" s="663"/>
      <c r="CF32" s="625" t="s">
        <v>295</v>
      </c>
      <c r="CG32" s="622"/>
      <c r="CH32" s="622"/>
      <c r="CI32" s="622"/>
      <c r="CJ32" s="622"/>
      <c r="CK32" s="622"/>
      <c r="CL32" s="622"/>
      <c r="CM32" s="622"/>
      <c r="CN32" s="622"/>
      <c r="CO32" s="622"/>
      <c r="CP32" s="622"/>
      <c r="CQ32" s="623"/>
      <c r="CR32" s="588">
        <v>507</v>
      </c>
      <c r="CS32" s="589"/>
      <c r="CT32" s="589"/>
      <c r="CU32" s="589"/>
      <c r="CV32" s="589"/>
      <c r="CW32" s="589"/>
      <c r="CX32" s="589"/>
      <c r="CY32" s="590"/>
      <c r="CZ32" s="591">
        <v>0</v>
      </c>
      <c r="DA32" s="609"/>
      <c r="DB32" s="609"/>
      <c r="DC32" s="610"/>
      <c r="DD32" s="594">
        <v>507</v>
      </c>
      <c r="DE32" s="589"/>
      <c r="DF32" s="589"/>
      <c r="DG32" s="589"/>
      <c r="DH32" s="589"/>
      <c r="DI32" s="589"/>
      <c r="DJ32" s="589"/>
      <c r="DK32" s="590"/>
      <c r="DL32" s="594">
        <v>507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3426100</v>
      </c>
      <c r="S33" s="589"/>
      <c r="T33" s="589"/>
      <c r="U33" s="589"/>
      <c r="V33" s="589"/>
      <c r="W33" s="589"/>
      <c r="X33" s="589"/>
      <c r="Y33" s="590"/>
      <c r="Z33" s="641">
        <v>14.1</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9390096</v>
      </c>
      <c r="CS33" s="607"/>
      <c r="CT33" s="607"/>
      <c r="CU33" s="607"/>
      <c r="CV33" s="607"/>
      <c r="CW33" s="607"/>
      <c r="CX33" s="607"/>
      <c r="CY33" s="608"/>
      <c r="CZ33" s="591">
        <v>41.8</v>
      </c>
      <c r="DA33" s="609"/>
      <c r="DB33" s="609"/>
      <c r="DC33" s="610"/>
      <c r="DD33" s="594">
        <v>7990130</v>
      </c>
      <c r="DE33" s="607"/>
      <c r="DF33" s="607"/>
      <c r="DG33" s="607"/>
      <c r="DH33" s="607"/>
      <c r="DI33" s="607"/>
      <c r="DJ33" s="607"/>
      <c r="DK33" s="608"/>
      <c r="DL33" s="594">
        <v>5513779</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2658158</v>
      </c>
      <c r="CS34" s="589"/>
      <c r="CT34" s="589"/>
      <c r="CU34" s="589"/>
      <c r="CV34" s="589"/>
      <c r="CW34" s="589"/>
      <c r="CX34" s="589"/>
      <c r="CY34" s="590"/>
      <c r="CZ34" s="591">
        <v>11.8</v>
      </c>
      <c r="DA34" s="609"/>
      <c r="DB34" s="609"/>
      <c r="DC34" s="610"/>
      <c r="DD34" s="594">
        <v>2199008</v>
      </c>
      <c r="DE34" s="589"/>
      <c r="DF34" s="589"/>
      <c r="DG34" s="589"/>
      <c r="DH34" s="589"/>
      <c r="DI34" s="589"/>
      <c r="DJ34" s="589"/>
      <c r="DK34" s="590"/>
      <c r="DL34" s="594">
        <v>1646352</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1076800</v>
      </c>
      <c r="S35" s="589"/>
      <c r="T35" s="589"/>
      <c r="U35" s="589"/>
      <c r="V35" s="589"/>
      <c r="W35" s="589"/>
      <c r="X35" s="589"/>
      <c r="Y35" s="590"/>
      <c r="Z35" s="641">
        <v>4.4000000000000004</v>
      </c>
      <c r="AA35" s="641"/>
      <c r="AB35" s="641"/>
      <c r="AC35" s="641"/>
      <c r="AD35" s="642" t="s">
        <v>109</v>
      </c>
      <c r="AE35" s="642"/>
      <c r="AF35" s="642"/>
      <c r="AG35" s="642"/>
      <c r="AH35" s="642"/>
      <c r="AI35" s="642"/>
      <c r="AJ35" s="642"/>
      <c r="AK35" s="642"/>
      <c r="AL35" s="611" t="s">
        <v>109</v>
      </c>
      <c r="AM35" s="643"/>
      <c r="AN35" s="643"/>
      <c r="AO35" s="644"/>
      <c r="AP35" s="186"/>
      <c r="AQ35" s="645" t="s">
        <v>303</v>
      </c>
      <c r="AR35" s="646"/>
      <c r="AS35" s="646"/>
      <c r="AT35" s="646"/>
      <c r="AU35" s="646"/>
      <c r="AV35" s="646"/>
      <c r="AW35" s="646"/>
      <c r="AX35" s="646"/>
      <c r="AY35" s="647"/>
      <c r="AZ35" s="638">
        <v>3224087</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124798</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336117</v>
      </c>
      <c r="CS35" s="607"/>
      <c r="CT35" s="607"/>
      <c r="CU35" s="607"/>
      <c r="CV35" s="607"/>
      <c r="CW35" s="607"/>
      <c r="CX35" s="607"/>
      <c r="CY35" s="608"/>
      <c r="CZ35" s="591">
        <v>1.5</v>
      </c>
      <c r="DA35" s="609"/>
      <c r="DB35" s="609"/>
      <c r="DC35" s="610"/>
      <c r="DD35" s="594">
        <v>302893</v>
      </c>
      <c r="DE35" s="607"/>
      <c r="DF35" s="607"/>
      <c r="DG35" s="607"/>
      <c r="DH35" s="607"/>
      <c r="DI35" s="607"/>
      <c r="DJ35" s="607"/>
      <c r="DK35" s="608"/>
      <c r="DL35" s="594">
        <v>181506</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24309204</v>
      </c>
      <c r="S36" s="629"/>
      <c r="T36" s="629"/>
      <c r="U36" s="629"/>
      <c r="V36" s="629"/>
      <c r="W36" s="629"/>
      <c r="X36" s="629"/>
      <c r="Y36" s="632"/>
      <c r="Z36" s="633">
        <v>100</v>
      </c>
      <c r="AA36" s="633"/>
      <c r="AB36" s="633"/>
      <c r="AC36" s="633"/>
      <c r="AD36" s="634">
        <v>12817024</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1200000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108585</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3375841</v>
      </c>
      <c r="CS36" s="589"/>
      <c r="CT36" s="589"/>
      <c r="CU36" s="589"/>
      <c r="CV36" s="589"/>
      <c r="CW36" s="589"/>
      <c r="CX36" s="589"/>
      <c r="CY36" s="590"/>
      <c r="CZ36" s="591">
        <v>15</v>
      </c>
      <c r="DA36" s="609"/>
      <c r="DB36" s="609"/>
      <c r="DC36" s="610"/>
      <c r="DD36" s="594">
        <v>3115011</v>
      </c>
      <c r="DE36" s="589"/>
      <c r="DF36" s="589"/>
      <c r="DG36" s="589"/>
      <c r="DH36" s="589"/>
      <c r="DI36" s="589"/>
      <c r="DJ36" s="589"/>
      <c r="DK36" s="590"/>
      <c r="DL36" s="594">
        <v>2608778</v>
      </c>
      <c r="DM36" s="589"/>
      <c r="DN36" s="589"/>
      <c r="DO36" s="589"/>
      <c r="DP36" s="589"/>
      <c r="DQ36" s="589"/>
      <c r="DR36" s="589"/>
      <c r="DS36" s="589"/>
      <c r="DT36" s="589"/>
      <c r="DU36" s="589"/>
      <c r="DV36" s="590"/>
      <c r="DW36" s="611">
        <v>18.8</v>
      </c>
      <c r="DX36" s="612"/>
      <c r="DY36" s="612"/>
      <c r="DZ36" s="612"/>
      <c r="EA36" s="612"/>
      <c r="EB36" s="612"/>
      <c r="EC36" s="613"/>
    </row>
    <row r="37" spans="2:133" ht="11.25" customHeight="1">
      <c r="AQ37" s="614" t="s">
        <v>310</v>
      </c>
      <c r="AR37" s="615"/>
      <c r="AS37" s="615"/>
      <c r="AT37" s="615"/>
      <c r="AU37" s="615"/>
      <c r="AV37" s="615"/>
      <c r="AW37" s="615"/>
      <c r="AX37" s="615"/>
      <c r="AY37" s="616"/>
      <c r="AZ37" s="588">
        <v>710000</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5928</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1091373</v>
      </c>
      <c r="CS37" s="607"/>
      <c r="CT37" s="607"/>
      <c r="CU37" s="607"/>
      <c r="CV37" s="607"/>
      <c r="CW37" s="607"/>
      <c r="CX37" s="607"/>
      <c r="CY37" s="608"/>
      <c r="CZ37" s="591">
        <v>4.9000000000000004</v>
      </c>
      <c r="DA37" s="609"/>
      <c r="DB37" s="609"/>
      <c r="DC37" s="610"/>
      <c r="DD37" s="594">
        <v>1024143</v>
      </c>
      <c r="DE37" s="607"/>
      <c r="DF37" s="607"/>
      <c r="DG37" s="607"/>
      <c r="DH37" s="607"/>
      <c r="DI37" s="607"/>
      <c r="DJ37" s="607"/>
      <c r="DK37" s="608"/>
      <c r="DL37" s="594">
        <v>922297</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313</v>
      </c>
      <c r="AR38" s="615"/>
      <c r="AS38" s="615"/>
      <c r="AT38" s="615"/>
      <c r="AU38" s="615"/>
      <c r="AV38" s="615"/>
      <c r="AW38" s="615"/>
      <c r="AX38" s="615"/>
      <c r="AY38" s="616"/>
      <c r="AZ38" s="588" t="s">
        <v>109</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9863</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2024087</v>
      </c>
      <c r="CS38" s="589"/>
      <c r="CT38" s="589"/>
      <c r="CU38" s="589"/>
      <c r="CV38" s="589"/>
      <c r="CW38" s="589"/>
      <c r="CX38" s="589"/>
      <c r="CY38" s="590"/>
      <c r="CZ38" s="591">
        <v>9</v>
      </c>
      <c r="DA38" s="609"/>
      <c r="DB38" s="609"/>
      <c r="DC38" s="610"/>
      <c r="DD38" s="594">
        <v>1859133</v>
      </c>
      <c r="DE38" s="589"/>
      <c r="DF38" s="589"/>
      <c r="DG38" s="589"/>
      <c r="DH38" s="589"/>
      <c r="DI38" s="589"/>
      <c r="DJ38" s="589"/>
      <c r="DK38" s="590"/>
      <c r="DL38" s="594">
        <v>1077143</v>
      </c>
      <c r="DM38" s="589"/>
      <c r="DN38" s="589"/>
      <c r="DO38" s="589"/>
      <c r="DP38" s="589"/>
      <c r="DQ38" s="589"/>
      <c r="DR38" s="589"/>
      <c r="DS38" s="589"/>
      <c r="DT38" s="589"/>
      <c r="DU38" s="589"/>
      <c r="DV38" s="590"/>
      <c r="DW38" s="611">
        <v>7.8</v>
      </c>
      <c r="DX38" s="612"/>
      <c r="DY38" s="612"/>
      <c r="DZ38" s="612"/>
      <c r="EA38" s="612"/>
      <c r="EB38" s="612"/>
      <c r="EC38" s="613"/>
    </row>
    <row r="39" spans="2:133" ht="11.25" customHeight="1">
      <c r="AQ39" s="614" t="s">
        <v>316</v>
      </c>
      <c r="AR39" s="615"/>
      <c r="AS39" s="615"/>
      <c r="AT39" s="615"/>
      <c r="AU39" s="615"/>
      <c r="AV39" s="615"/>
      <c r="AW39" s="615"/>
      <c r="AX39" s="615"/>
      <c r="AY39" s="616"/>
      <c r="AZ39" s="588" t="s">
        <v>109</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98</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514393</v>
      </c>
      <c r="CS39" s="607"/>
      <c r="CT39" s="607"/>
      <c r="CU39" s="607"/>
      <c r="CV39" s="607"/>
      <c r="CW39" s="607"/>
      <c r="CX39" s="607"/>
      <c r="CY39" s="608"/>
      <c r="CZ39" s="591">
        <v>2.2999999999999998</v>
      </c>
      <c r="DA39" s="609"/>
      <c r="DB39" s="609"/>
      <c r="DC39" s="610"/>
      <c r="DD39" s="594">
        <v>496085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189229</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80</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481500</v>
      </c>
      <c r="CS40" s="589"/>
      <c r="CT40" s="589"/>
      <c r="CU40" s="589"/>
      <c r="CV40" s="589"/>
      <c r="CW40" s="589"/>
      <c r="CX40" s="589"/>
      <c r="CY40" s="590"/>
      <c r="CZ40" s="591">
        <v>2.1</v>
      </c>
      <c r="DA40" s="609"/>
      <c r="DB40" s="609"/>
      <c r="DC40" s="610"/>
      <c r="DD40" s="594">
        <v>18000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1124858</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282</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4551938</v>
      </c>
      <c r="CS42" s="589"/>
      <c r="CT42" s="589"/>
      <c r="CU42" s="589"/>
      <c r="CV42" s="589"/>
      <c r="CW42" s="589"/>
      <c r="CX42" s="589"/>
      <c r="CY42" s="590"/>
      <c r="CZ42" s="591">
        <v>20.3</v>
      </c>
      <c r="DA42" s="592"/>
      <c r="DB42" s="592"/>
      <c r="DC42" s="593"/>
      <c r="DD42" s="594">
        <v>1134471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82240</v>
      </c>
      <c r="CS43" s="607"/>
      <c r="CT43" s="607"/>
      <c r="CU43" s="607"/>
      <c r="CV43" s="607"/>
      <c r="CW43" s="607"/>
      <c r="CX43" s="607"/>
      <c r="CY43" s="608"/>
      <c r="CZ43" s="591">
        <v>0.4</v>
      </c>
      <c r="DA43" s="609"/>
      <c r="DB43" s="609"/>
      <c r="DC43" s="610"/>
      <c r="DD43" s="594">
        <v>82240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4517007</v>
      </c>
      <c r="CS44" s="589"/>
      <c r="CT44" s="589"/>
      <c r="CU44" s="589"/>
      <c r="CV44" s="589"/>
      <c r="CW44" s="589"/>
      <c r="CX44" s="589"/>
      <c r="CY44" s="590"/>
      <c r="CZ44" s="591">
        <v>20.100000000000001</v>
      </c>
      <c r="DA44" s="592"/>
      <c r="DB44" s="592"/>
      <c r="DC44" s="593"/>
      <c r="DD44" s="594">
        <v>1119996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2866672</v>
      </c>
      <c r="CS45" s="607"/>
      <c r="CT45" s="607"/>
      <c r="CU45" s="607"/>
      <c r="CV45" s="607"/>
      <c r="CW45" s="607"/>
      <c r="CX45" s="607"/>
      <c r="CY45" s="608"/>
      <c r="CZ45" s="591">
        <v>12.8</v>
      </c>
      <c r="DA45" s="609"/>
      <c r="DB45" s="609"/>
      <c r="DC45" s="610"/>
      <c r="DD45" s="594">
        <v>205446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1433145</v>
      </c>
      <c r="CS46" s="589"/>
      <c r="CT46" s="589"/>
      <c r="CU46" s="589"/>
      <c r="CV46" s="589"/>
      <c r="CW46" s="589"/>
      <c r="CX46" s="589"/>
      <c r="CY46" s="590"/>
      <c r="CZ46" s="591">
        <v>6.4</v>
      </c>
      <c r="DA46" s="592"/>
      <c r="DB46" s="592"/>
      <c r="DC46" s="593"/>
      <c r="DD46" s="594">
        <v>874432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34931</v>
      </c>
      <c r="CS47" s="607"/>
      <c r="CT47" s="607"/>
      <c r="CU47" s="607"/>
      <c r="CV47" s="607"/>
      <c r="CW47" s="607"/>
      <c r="CX47" s="607"/>
      <c r="CY47" s="608"/>
      <c r="CZ47" s="591">
        <v>0.2</v>
      </c>
      <c r="DA47" s="609"/>
      <c r="DB47" s="609"/>
      <c r="DC47" s="610"/>
      <c r="DD47" s="594">
        <v>14475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22438932</v>
      </c>
      <c r="CS49" s="573"/>
      <c r="CT49" s="573"/>
      <c r="CU49" s="573"/>
      <c r="CV49" s="573"/>
      <c r="CW49" s="573"/>
      <c r="CX49" s="573"/>
      <c r="CY49" s="574"/>
      <c r="CZ49" s="575">
        <v>100</v>
      </c>
      <c r="DA49" s="576"/>
      <c r="DB49" s="576"/>
      <c r="DC49" s="577"/>
      <c r="DD49" s="578">
        <v>15306458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24372</v>
      </c>
      <c r="R7" s="1101"/>
      <c r="S7" s="1101"/>
      <c r="T7" s="1101"/>
      <c r="U7" s="1101"/>
      <c r="V7" s="1101">
        <v>22502</v>
      </c>
      <c r="W7" s="1101"/>
      <c r="X7" s="1101"/>
      <c r="Y7" s="1101"/>
      <c r="Z7" s="1101"/>
      <c r="AA7" s="1101">
        <v>1870</v>
      </c>
      <c r="AB7" s="1101"/>
      <c r="AC7" s="1101"/>
      <c r="AD7" s="1101"/>
      <c r="AE7" s="1102"/>
      <c r="AF7" s="1103">
        <v>1592</v>
      </c>
      <c r="AG7" s="1104"/>
      <c r="AH7" s="1104"/>
      <c r="AI7" s="1104"/>
      <c r="AJ7" s="1105"/>
      <c r="AK7" s="1087">
        <v>357</v>
      </c>
      <c r="AL7" s="1088"/>
      <c r="AM7" s="1088"/>
      <c r="AN7" s="1088"/>
      <c r="AO7" s="1088"/>
      <c r="AP7" s="1088">
        <v>26701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9</v>
      </c>
      <c r="CI7" s="1085"/>
      <c r="CJ7" s="1085"/>
      <c r="CK7" s="1085"/>
      <c r="CL7" s="1086"/>
      <c r="CM7" s="1084">
        <v>378</v>
      </c>
      <c r="CN7" s="1085"/>
      <c r="CO7" s="1085"/>
      <c r="CP7" s="1085"/>
      <c r="CQ7" s="1086"/>
      <c r="CR7" s="1084">
        <v>5</v>
      </c>
      <c r="CS7" s="1085"/>
      <c r="CT7" s="1085"/>
      <c r="CU7" s="1085"/>
      <c r="CV7" s="1086"/>
      <c r="CW7" s="1084" t="s">
        <v>550</v>
      </c>
      <c r="CX7" s="1085"/>
      <c r="CY7" s="1085"/>
      <c r="CZ7" s="1085"/>
      <c r="DA7" s="1086"/>
      <c r="DB7" s="1084" t="s">
        <v>551</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33" t="s">
        <v>360</v>
      </c>
      <c r="C8" s="1034"/>
      <c r="D8" s="1034"/>
      <c r="E8" s="1034"/>
      <c r="F8" s="1034"/>
      <c r="G8" s="1034"/>
      <c r="H8" s="1034"/>
      <c r="I8" s="1034"/>
      <c r="J8" s="1034"/>
      <c r="K8" s="1034"/>
      <c r="L8" s="1034"/>
      <c r="M8" s="1034"/>
      <c r="N8" s="1034"/>
      <c r="O8" s="1034"/>
      <c r="P8" s="1035"/>
      <c r="Q8" s="1039">
        <v>3</v>
      </c>
      <c r="R8" s="1040"/>
      <c r="S8" s="1040"/>
      <c r="T8" s="1040"/>
      <c r="U8" s="1040"/>
      <c r="V8" s="1040">
        <v>3</v>
      </c>
      <c r="W8" s="1040"/>
      <c r="X8" s="1040"/>
      <c r="Y8" s="1040"/>
      <c r="Z8" s="1040"/>
      <c r="AA8" s="1040">
        <v>0</v>
      </c>
      <c r="AB8" s="1040"/>
      <c r="AC8" s="1040"/>
      <c r="AD8" s="1040"/>
      <c r="AE8" s="1041"/>
      <c r="AF8" s="1015">
        <v>0</v>
      </c>
      <c r="AG8" s="1016"/>
      <c r="AH8" s="1016"/>
      <c r="AI8" s="1016"/>
      <c r="AJ8" s="1017"/>
      <c r="AK8" s="1082">
        <v>1</v>
      </c>
      <c r="AL8" s="1083"/>
      <c r="AM8" s="1083"/>
      <c r="AN8" s="1083"/>
      <c r="AO8" s="1083"/>
      <c r="AP8" s="1083" t="s">
        <v>525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-22</v>
      </c>
      <c r="CI8" s="986"/>
      <c r="CJ8" s="986"/>
      <c r="CK8" s="986"/>
      <c r="CL8" s="987"/>
      <c r="CM8" s="985">
        <v>285</v>
      </c>
      <c r="CN8" s="986"/>
      <c r="CO8" s="986"/>
      <c r="CP8" s="986"/>
      <c r="CQ8" s="987"/>
      <c r="CR8" s="985">
        <v>31</v>
      </c>
      <c r="CS8" s="986"/>
      <c r="CT8" s="986"/>
      <c r="CU8" s="986"/>
      <c r="CV8" s="987"/>
      <c r="CW8" s="985">
        <v>208</v>
      </c>
      <c r="CX8" s="986"/>
      <c r="CY8" s="986"/>
      <c r="CZ8" s="986"/>
      <c r="DA8" s="987"/>
      <c r="DB8" s="985" t="s">
        <v>556</v>
      </c>
      <c r="DC8" s="986"/>
      <c r="DD8" s="986"/>
      <c r="DE8" s="986"/>
      <c r="DF8" s="987"/>
      <c r="DG8" s="985" t="s">
        <v>557</v>
      </c>
      <c r="DH8" s="986"/>
      <c r="DI8" s="986"/>
      <c r="DJ8" s="986"/>
      <c r="DK8" s="987"/>
      <c r="DL8" s="985" t="s">
        <v>557</v>
      </c>
      <c r="DM8" s="986"/>
      <c r="DN8" s="986"/>
      <c r="DO8" s="986"/>
      <c r="DP8" s="987"/>
      <c r="DQ8" s="985" t="s">
        <v>556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2</v>
      </c>
      <c r="CI9" s="986"/>
      <c r="CJ9" s="986"/>
      <c r="CK9" s="986"/>
      <c r="CL9" s="987"/>
      <c r="CM9" s="985">
        <v>154</v>
      </c>
      <c r="CN9" s="986"/>
      <c r="CO9" s="986"/>
      <c r="CP9" s="986"/>
      <c r="CQ9" s="987"/>
      <c r="CR9" s="985">
        <v>111</v>
      </c>
      <c r="CS9" s="986"/>
      <c r="CT9" s="986"/>
      <c r="CU9" s="986"/>
      <c r="CV9" s="987"/>
      <c r="CW9" s="985">
        <v>37</v>
      </c>
      <c r="CX9" s="986"/>
      <c r="CY9" s="986"/>
      <c r="CZ9" s="986"/>
      <c r="DA9" s="987"/>
      <c r="DB9" s="985" t="s">
        <v>557</v>
      </c>
      <c r="DC9" s="986"/>
      <c r="DD9" s="986"/>
      <c r="DE9" s="986"/>
      <c r="DF9" s="987"/>
      <c r="DG9" s="985" t="s">
        <v>556</v>
      </c>
      <c r="DH9" s="986"/>
      <c r="DI9" s="986"/>
      <c r="DJ9" s="986"/>
      <c r="DK9" s="987"/>
      <c r="DL9" s="985" t="s">
        <v>557</v>
      </c>
      <c r="DM9" s="986"/>
      <c r="DN9" s="986"/>
      <c r="DO9" s="986"/>
      <c r="DP9" s="987"/>
      <c r="DQ9" s="985" t="s">
        <v>556</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34</v>
      </c>
      <c r="CN10" s="986"/>
      <c r="CO10" s="986"/>
      <c r="CP10" s="986"/>
      <c r="CQ10" s="987"/>
      <c r="CR10" s="985">
        <v>30</v>
      </c>
      <c r="CS10" s="986"/>
      <c r="CT10" s="986"/>
      <c r="CU10" s="986"/>
      <c r="CV10" s="987"/>
      <c r="CW10" s="985">
        <v>8</v>
      </c>
      <c r="CX10" s="986"/>
      <c r="CY10" s="986"/>
      <c r="CZ10" s="986"/>
      <c r="DA10" s="987"/>
      <c r="DB10" s="985" t="s">
        <v>550</v>
      </c>
      <c r="DC10" s="986"/>
      <c r="DD10" s="986"/>
      <c r="DE10" s="986"/>
      <c r="DF10" s="987"/>
      <c r="DG10" s="985" t="s">
        <v>550</v>
      </c>
      <c r="DH10" s="986"/>
      <c r="DI10" s="986"/>
      <c r="DJ10" s="986"/>
      <c r="DK10" s="987"/>
      <c r="DL10" s="985" t="s">
        <v>550</v>
      </c>
      <c r="DM10" s="986"/>
      <c r="DN10" s="986"/>
      <c r="DO10" s="986"/>
      <c r="DP10" s="987"/>
      <c r="DQ10" s="985" t="s">
        <v>550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549</v>
      </c>
      <c r="BT11" s="1011"/>
      <c r="BU11" s="1011"/>
      <c r="BV11" s="1011"/>
      <c r="BW11" s="1011"/>
      <c r="BX11" s="1011"/>
      <c r="BY11" s="1011"/>
      <c r="BZ11" s="1011"/>
      <c r="CA11" s="1011"/>
      <c r="CB11" s="1011"/>
      <c r="CC11" s="1011"/>
      <c r="CD11" s="1011"/>
      <c r="CE11" s="1011"/>
      <c r="CF11" s="1011"/>
      <c r="CG11" s="1012"/>
      <c r="CH11" s="985">
        <v>8</v>
      </c>
      <c r="CI11" s="986"/>
      <c r="CJ11" s="986"/>
      <c r="CK11" s="986"/>
      <c r="CL11" s="987"/>
      <c r="CM11" s="985">
        <v>430</v>
      </c>
      <c r="CN11" s="986"/>
      <c r="CO11" s="986"/>
      <c r="CP11" s="986"/>
      <c r="CQ11" s="987"/>
      <c r="CR11" s="985">
        <v>45</v>
      </c>
      <c r="CS11" s="986"/>
      <c r="CT11" s="986"/>
      <c r="CU11" s="986"/>
      <c r="CV11" s="987"/>
      <c r="CW11" s="985" t="s">
        <v>557</v>
      </c>
      <c r="CX11" s="986"/>
      <c r="CY11" s="986"/>
      <c r="CZ11" s="986"/>
      <c r="DA11" s="987"/>
      <c r="DB11" s="985">
        <v>251</v>
      </c>
      <c r="DC11" s="986"/>
      <c r="DD11" s="986"/>
      <c r="DE11" s="986"/>
      <c r="DF11" s="987"/>
      <c r="DG11" s="985" t="s">
        <v>550</v>
      </c>
      <c r="DH11" s="986"/>
      <c r="DI11" s="986"/>
      <c r="DJ11" s="986"/>
      <c r="DK11" s="987"/>
      <c r="DL11" s="985" t="s">
        <v>550</v>
      </c>
      <c r="DM11" s="986"/>
      <c r="DN11" s="986"/>
      <c r="DO11" s="986"/>
      <c r="DP11" s="987"/>
      <c r="DQ11" s="985" t="s">
        <v>550</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555</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66</v>
      </c>
      <c r="CN12" s="986"/>
      <c r="CO12" s="986"/>
      <c r="CP12" s="986"/>
      <c r="CQ12" s="987"/>
      <c r="CR12" s="985">
        <v>43</v>
      </c>
      <c r="CS12" s="986"/>
      <c r="CT12" s="986"/>
      <c r="CU12" s="986"/>
      <c r="CV12" s="987"/>
      <c r="CW12" s="985">
        <v>1</v>
      </c>
      <c r="CX12" s="986"/>
      <c r="CY12" s="986"/>
      <c r="CZ12" s="986"/>
      <c r="DA12" s="987"/>
      <c r="DB12" s="985" t="s">
        <v>556</v>
      </c>
      <c r="DC12" s="986"/>
      <c r="DD12" s="986"/>
      <c r="DE12" s="986"/>
      <c r="DF12" s="987"/>
      <c r="DG12" s="985" t="s">
        <v>550</v>
      </c>
      <c r="DH12" s="986"/>
      <c r="DI12" s="986"/>
      <c r="DJ12" s="986"/>
      <c r="DK12" s="987"/>
      <c r="DL12" s="985" t="s">
        <v>550</v>
      </c>
      <c r="DM12" s="986"/>
      <c r="DN12" s="986"/>
      <c r="DO12" s="986"/>
      <c r="DP12" s="987"/>
      <c r="DQ12" s="985" t="s">
        <v>550</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24375</v>
      </c>
      <c r="R23" s="1065"/>
      <c r="S23" s="1065"/>
      <c r="T23" s="1065"/>
      <c r="U23" s="1065"/>
      <c r="V23" s="1065">
        <v>22505</v>
      </c>
      <c r="W23" s="1065"/>
      <c r="X23" s="1065"/>
      <c r="Y23" s="1065"/>
      <c r="Z23" s="1065"/>
      <c r="AA23" s="1065">
        <v>1870</v>
      </c>
      <c r="AB23" s="1065"/>
      <c r="AC23" s="1065"/>
      <c r="AD23" s="1065"/>
      <c r="AE23" s="1066"/>
      <c r="AF23" s="1067">
        <v>1592</v>
      </c>
      <c r="AG23" s="1065"/>
      <c r="AH23" s="1065"/>
      <c r="AI23" s="1065"/>
      <c r="AJ23" s="1068"/>
      <c r="AK23" s="1069"/>
      <c r="AL23" s="1070"/>
      <c r="AM23" s="1070"/>
      <c r="AN23" s="1070"/>
      <c r="AO23" s="1070"/>
      <c r="AP23" s="1065">
        <v>26701</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4261</v>
      </c>
      <c r="R28" s="1050"/>
      <c r="S28" s="1050"/>
      <c r="T28" s="1050"/>
      <c r="U28" s="1050"/>
      <c r="V28" s="1050">
        <v>4136</v>
      </c>
      <c r="W28" s="1050"/>
      <c r="X28" s="1050"/>
      <c r="Y28" s="1050"/>
      <c r="Z28" s="1050"/>
      <c r="AA28" s="1050">
        <v>125</v>
      </c>
      <c r="AB28" s="1050"/>
      <c r="AC28" s="1050"/>
      <c r="AD28" s="1050"/>
      <c r="AE28" s="1051"/>
      <c r="AF28" s="1052">
        <v>125</v>
      </c>
      <c r="AG28" s="1050"/>
      <c r="AH28" s="1050"/>
      <c r="AI28" s="1050"/>
      <c r="AJ28" s="1053"/>
      <c r="AK28" s="1054">
        <v>189</v>
      </c>
      <c r="AL28" s="1042"/>
      <c r="AM28" s="1042"/>
      <c r="AN28" s="1042"/>
      <c r="AO28" s="1042"/>
      <c r="AP28" s="1042" t="s">
        <v>526</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375</v>
      </c>
      <c r="C29" s="1034"/>
      <c r="D29" s="1034"/>
      <c r="E29" s="1034"/>
      <c r="F29" s="1034"/>
      <c r="G29" s="1034"/>
      <c r="H29" s="1034"/>
      <c r="I29" s="1034"/>
      <c r="J29" s="1034"/>
      <c r="K29" s="1034"/>
      <c r="L29" s="1034"/>
      <c r="M29" s="1034"/>
      <c r="N29" s="1034"/>
      <c r="O29" s="1034"/>
      <c r="P29" s="1035"/>
      <c r="Q29" s="1039">
        <v>566</v>
      </c>
      <c r="R29" s="1040"/>
      <c r="S29" s="1040"/>
      <c r="T29" s="1040"/>
      <c r="U29" s="1040"/>
      <c r="V29" s="1040">
        <v>562</v>
      </c>
      <c r="W29" s="1040"/>
      <c r="X29" s="1040"/>
      <c r="Y29" s="1040"/>
      <c r="Z29" s="1040"/>
      <c r="AA29" s="1040">
        <v>4</v>
      </c>
      <c r="AB29" s="1040"/>
      <c r="AC29" s="1040"/>
      <c r="AD29" s="1040"/>
      <c r="AE29" s="1041"/>
      <c r="AF29" s="1015">
        <v>4</v>
      </c>
      <c r="AG29" s="1016"/>
      <c r="AH29" s="1016"/>
      <c r="AI29" s="1016"/>
      <c r="AJ29" s="1017"/>
      <c r="AK29" s="976">
        <v>129</v>
      </c>
      <c r="AL29" s="967"/>
      <c r="AM29" s="967"/>
      <c r="AN29" s="967"/>
      <c r="AO29" s="967"/>
      <c r="AP29" s="967" t="s">
        <v>528</v>
      </c>
      <c r="AQ29" s="967"/>
      <c r="AR29" s="967"/>
      <c r="AS29" s="967"/>
      <c r="AT29" s="967"/>
      <c r="AU29" s="967" t="s">
        <v>525</v>
      </c>
      <c r="AV29" s="967"/>
      <c r="AW29" s="967"/>
      <c r="AX29" s="967"/>
      <c r="AY29" s="967"/>
      <c r="AZ29" s="1038" t="s">
        <v>529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376</v>
      </c>
      <c r="C30" s="1034"/>
      <c r="D30" s="1034"/>
      <c r="E30" s="1034"/>
      <c r="F30" s="1034"/>
      <c r="G30" s="1034"/>
      <c r="H30" s="1034"/>
      <c r="I30" s="1034"/>
      <c r="J30" s="1034"/>
      <c r="K30" s="1034"/>
      <c r="L30" s="1034"/>
      <c r="M30" s="1034"/>
      <c r="N30" s="1034"/>
      <c r="O30" s="1034"/>
      <c r="P30" s="1035"/>
      <c r="Q30" s="1039">
        <v>994</v>
      </c>
      <c r="R30" s="1040"/>
      <c r="S30" s="1040"/>
      <c r="T30" s="1040"/>
      <c r="U30" s="1040"/>
      <c r="V30" s="1040">
        <v>796</v>
      </c>
      <c r="W30" s="1040"/>
      <c r="X30" s="1040"/>
      <c r="Y30" s="1040"/>
      <c r="Z30" s="1040"/>
      <c r="AA30" s="1040">
        <v>198</v>
      </c>
      <c r="AB30" s="1040"/>
      <c r="AC30" s="1040"/>
      <c r="AD30" s="1040"/>
      <c r="AE30" s="1041"/>
      <c r="AF30" s="1015">
        <v>1278</v>
      </c>
      <c r="AG30" s="1016"/>
      <c r="AH30" s="1016"/>
      <c r="AI30" s="1016"/>
      <c r="AJ30" s="1017"/>
      <c r="AK30" s="976" t="s">
        <v>525</v>
      </c>
      <c r="AL30" s="967"/>
      <c r="AM30" s="967"/>
      <c r="AN30" s="967"/>
      <c r="AO30" s="967"/>
      <c r="AP30" s="967">
        <v>2037</v>
      </c>
      <c r="AQ30" s="967"/>
      <c r="AR30" s="967"/>
      <c r="AS30" s="967"/>
      <c r="AT30" s="967"/>
      <c r="AU30" s="967" t="s">
        <v>525</v>
      </c>
      <c r="AV30" s="967"/>
      <c r="AW30" s="967"/>
      <c r="AX30" s="967"/>
      <c r="AY30" s="967"/>
      <c r="AZ30" s="1038" t="s">
        <v>527</v>
      </c>
      <c r="BA30" s="1038"/>
      <c r="BB30" s="1038"/>
      <c r="BC30" s="1038"/>
      <c r="BD30" s="1038"/>
      <c r="BE30" s="1028" t="s">
        <v>377</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14</v>
      </c>
      <c r="R31" s="1040"/>
      <c r="S31" s="1040"/>
      <c r="T31" s="1040"/>
      <c r="U31" s="1040"/>
      <c r="V31" s="1040">
        <v>19</v>
      </c>
      <c r="W31" s="1040"/>
      <c r="X31" s="1040"/>
      <c r="Y31" s="1040"/>
      <c r="Z31" s="1040"/>
      <c r="AA31" s="1040">
        <v>-5</v>
      </c>
      <c r="AB31" s="1040"/>
      <c r="AC31" s="1040"/>
      <c r="AD31" s="1040"/>
      <c r="AE31" s="1041"/>
      <c r="AF31" s="1015">
        <v>36</v>
      </c>
      <c r="AG31" s="1016"/>
      <c r="AH31" s="1016"/>
      <c r="AI31" s="1016"/>
      <c r="AJ31" s="1017"/>
      <c r="AK31" s="976" t="s">
        <v>525</v>
      </c>
      <c r="AL31" s="967"/>
      <c r="AM31" s="967"/>
      <c r="AN31" s="967"/>
      <c r="AO31" s="967"/>
      <c r="AP31" s="967">
        <v>239</v>
      </c>
      <c r="AQ31" s="967"/>
      <c r="AR31" s="967"/>
      <c r="AS31" s="967"/>
      <c r="AT31" s="967"/>
      <c r="AU31" s="967" t="s">
        <v>525</v>
      </c>
      <c r="AV31" s="967"/>
      <c r="AW31" s="967"/>
      <c r="AX31" s="967"/>
      <c r="AY31" s="967"/>
      <c r="AZ31" s="1038" t="s">
        <v>525</v>
      </c>
      <c r="BA31" s="1038"/>
      <c r="BB31" s="1038"/>
      <c r="BC31" s="1038"/>
      <c r="BD31" s="1038"/>
      <c r="BE31" s="1028" t="s">
        <v>377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11000</v>
      </c>
      <c r="R32" s="1040"/>
      <c r="S32" s="1040"/>
      <c r="T32" s="1040"/>
      <c r="U32" s="1040"/>
      <c r="V32" s="1040">
        <v>11427</v>
      </c>
      <c r="W32" s="1040"/>
      <c r="X32" s="1040"/>
      <c r="Y32" s="1040"/>
      <c r="Z32" s="1040"/>
      <c r="AA32" s="1040">
        <v>-427</v>
      </c>
      <c r="AB32" s="1040"/>
      <c r="AC32" s="1040"/>
      <c r="AD32" s="1040"/>
      <c r="AE32" s="1041"/>
      <c r="AF32" s="1015">
        <v>2701</v>
      </c>
      <c r="AG32" s="1016"/>
      <c r="AH32" s="1016"/>
      <c r="AI32" s="1016"/>
      <c r="AJ32" s="1017"/>
      <c r="AK32" s="976">
        <v>1200</v>
      </c>
      <c r="AL32" s="967"/>
      <c r="AM32" s="967"/>
      <c r="AN32" s="967"/>
      <c r="AO32" s="967"/>
      <c r="AP32" s="967">
        <v>11092</v>
      </c>
      <c r="AQ32" s="967"/>
      <c r="AR32" s="967"/>
      <c r="AS32" s="967"/>
      <c r="AT32" s="967"/>
      <c r="AU32" s="967">
        <v>6688</v>
      </c>
      <c r="AV32" s="967"/>
      <c r="AW32" s="967"/>
      <c r="AX32" s="967"/>
      <c r="AY32" s="967"/>
      <c r="AZ32" s="1038" t="s">
        <v>525</v>
      </c>
      <c r="BA32" s="1038"/>
      <c r="BB32" s="1038"/>
      <c r="BC32" s="1038"/>
      <c r="BD32" s="1038"/>
      <c r="BE32" s="1028" t="s">
        <v>377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380</v>
      </c>
      <c r="C33" s="1034"/>
      <c r="D33" s="1034"/>
      <c r="E33" s="1034"/>
      <c r="F33" s="1034"/>
      <c r="G33" s="1034"/>
      <c r="H33" s="1034"/>
      <c r="I33" s="1034"/>
      <c r="J33" s="1034"/>
      <c r="K33" s="1034"/>
      <c r="L33" s="1034"/>
      <c r="M33" s="1034"/>
      <c r="N33" s="1034"/>
      <c r="O33" s="1034"/>
      <c r="P33" s="1035"/>
      <c r="Q33" s="1039">
        <v>2711</v>
      </c>
      <c r="R33" s="1040"/>
      <c r="S33" s="1040"/>
      <c r="T33" s="1040"/>
      <c r="U33" s="1040"/>
      <c r="V33" s="1040">
        <v>2626</v>
      </c>
      <c r="W33" s="1040"/>
      <c r="X33" s="1040"/>
      <c r="Y33" s="1040"/>
      <c r="Z33" s="1040"/>
      <c r="AA33" s="1040">
        <v>85</v>
      </c>
      <c r="AB33" s="1040"/>
      <c r="AC33" s="1040"/>
      <c r="AD33" s="1040"/>
      <c r="AE33" s="1041"/>
      <c r="AF33" s="1015">
        <v>81</v>
      </c>
      <c r="AG33" s="1016"/>
      <c r="AH33" s="1016"/>
      <c r="AI33" s="1016"/>
      <c r="AJ33" s="1017"/>
      <c r="AK33" s="976">
        <v>710</v>
      </c>
      <c r="AL33" s="967"/>
      <c r="AM33" s="967"/>
      <c r="AN33" s="967"/>
      <c r="AO33" s="967"/>
      <c r="AP33" s="967">
        <v>16102</v>
      </c>
      <c r="AQ33" s="967"/>
      <c r="AR33" s="967"/>
      <c r="AS33" s="967"/>
      <c r="AT33" s="967"/>
      <c r="AU33" s="967">
        <v>9661</v>
      </c>
      <c r="AV33" s="967"/>
      <c r="AW33" s="967"/>
      <c r="AX33" s="967"/>
      <c r="AY33" s="967"/>
      <c r="AZ33" s="1038" t="s">
        <v>527</v>
      </c>
      <c r="BA33" s="1038"/>
      <c r="BB33" s="1038"/>
      <c r="BC33" s="1038"/>
      <c r="BD33" s="1038"/>
      <c r="BE33" s="1028" t="s">
        <v>381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4225</v>
      </c>
      <c r="AG63" s="955"/>
      <c r="AH63" s="955"/>
      <c r="AI63" s="955"/>
      <c r="AJ63" s="1026"/>
      <c r="AK63" s="1027"/>
      <c r="AL63" s="959"/>
      <c r="AM63" s="959"/>
      <c r="AN63" s="959"/>
      <c r="AO63" s="959"/>
      <c r="AP63" s="955">
        <v>29470</v>
      </c>
      <c r="AQ63" s="955"/>
      <c r="AR63" s="955"/>
      <c r="AS63" s="955"/>
      <c r="AT63" s="955"/>
      <c r="AU63" s="955">
        <v>16349</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386</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1149</v>
      </c>
      <c r="R68" s="978"/>
      <c r="S68" s="978"/>
      <c r="T68" s="978"/>
      <c r="U68" s="978"/>
      <c r="V68" s="978">
        <v>1037</v>
      </c>
      <c r="W68" s="978"/>
      <c r="X68" s="978"/>
      <c r="Y68" s="978"/>
      <c r="Z68" s="978"/>
      <c r="AA68" s="978">
        <v>112</v>
      </c>
      <c r="AB68" s="978"/>
      <c r="AC68" s="978"/>
      <c r="AD68" s="978"/>
      <c r="AE68" s="978"/>
      <c r="AF68" s="978">
        <v>112</v>
      </c>
      <c r="AG68" s="978"/>
      <c r="AH68" s="978"/>
      <c r="AI68" s="978"/>
      <c r="AJ68" s="978"/>
      <c r="AK68" s="978" t="s">
        <v>550</v>
      </c>
      <c r="AL68" s="978"/>
      <c r="AM68" s="978"/>
      <c r="AN68" s="978"/>
      <c r="AO68" s="978"/>
      <c r="AP68" s="978">
        <v>87</v>
      </c>
      <c r="AQ68" s="978"/>
      <c r="AR68" s="978"/>
      <c r="AS68" s="978"/>
      <c r="AT68" s="978"/>
      <c r="AU68" s="978">
        <v>55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4">
        <v>34</v>
      </c>
      <c r="R69" s="975"/>
      <c r="S69" s="975"/>
      <c r="T69" s="975"/>
      <c r="U69" s="976"/>
      <c r="V69" s="977">
        <v>8</v>
      </c>
      <c r="W69" s="975"/>
      <c r="X69" s="975"/>
      <c r="Y69" s="975"/>
      <c r="Z69" s="976"/>
      <c r="AA69" s="977">
        <v>26</v>
      </c>
      <c r="AB69" s="975"/>
      <c r="AC69" s="975"/>
      <c r="AD69" s="975"/>
      <c r="AE69" s="976"/>
      <c r="AF69" s="977">
        <v>26</v>
      </c>
      <c r="AG69" s="975"/>
      <c r="AH69" s="975"/>
      <c r="AI69" s="975"/>
      <c r="AJ69" s="976"/>
      <c r="AK69" s="977" t="s">
        <v>470</v>
      </c>
      <c r="AL69" s="975"/>
      <c r="AM69" s="975"/>
      <c r="AN69" s="975"/>
      <c r="AO69" s="976"/>
      <c r="AP69" s="977" t="s">
        <v>470</v>
      </c>
      <c r="AQ69" s="975"/>
      <c r="AR69" s="975"/>
      <c r="AS69" s="975"/>
      <c r="AT69" s="976"/>
      <c r="AU69" s="977" t="s">
        <v>470</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4">
        <v>963</v>
      </c>
      <c r="R70" s="975"/>
      <c r="S70" s="975"/>
      <c r="T70" s="975"/>
      <c r="U70" s="976"/>
      <c r="V70" s="977">
        <v>929</v>
      </c>
      <c r="W70" s="975"/>
      <c r="X70" s="975"/>
      <c r="Y70" s="975"/>
      <c r="Z70" s="976"/>
      <c r="AA70" s="977">
        <v>34</v>
      </c>
      <c r="AB70" s="975"/>
      <c r="AC70" s="975"/>
      <c r="AD70" s="975"/>
      <c r="AE70" s="976"/>
      <c r="AF70" s="977">
        <v>34</v>
      </c>
      <c r="AG70" s="975"/>
      <c r="AH70" s="975"/>
      <c r="AI70" s="975"/>
      <c r="AJ70" s="976"/>
      <c r="AK70" s="977" t="s">
        <v>470</v>
      </c>
      <c r="AL70" s="975"/>
      <c r="AM70" s="975"/>
      <c r="AN70" s="975"/>
      <c r="AO70" s="976"/>
      <c r="AP70" s="977" t="s">
        <v>470</v>
      </c>
      <c r="AQ70" s="975"/>
      <c r="AR70" s="975"/>
      <c r="AS70" s="975"/>
      <c r="AT70" s="976"/>
      <c r="AU70" s="977" t="s">
        <v>470</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4">
        <v>515</v>
      </c>
      <c r="R71" s="975"/>
      <c r="S71" s="975"/>
      <c r="T71" s="975"/>
      <c r="U71" s="976"/>
      <c r="V71" s="977">
        <v>386</v>
      </c>
      <c r="W71" s="975"/>
      <c r="X71" s="975"/>
      <c r="Y71" s="975"/>
      <c r="Z71" s="976"/>
      <c r="AA71" s="977">
        <v>129</v>
      </c>
      <c r="AB71" s="975"/>
      <c r="AC71" s="975"/>
      <c r="AD71" s="975"/>
      <c r="AE71" s="976"/>
      <c r="AF71" s="977">
        <v>1159</v>
      </c>
      <c r="AG71" s="975"/>
      <c r="AH71" s="975"/>
      <c r="AI71" s="975"/>
      <c r="AJ71" s="976"/>
      <c r="AK71" s="977" t="s">
        <v>470</v>
      </c>
      <c r="AL71" s="975"/>
      <c r="AM71" s="975"/>
      <c r="AN71" s="975"/>
      <c r="AO71" s="976"/>
      <c r="AP71" s="977">
        <v>590</v>
      </c>
      <c r="AQ71" s="975"/>
      <c r="AR71" s="975"/>
      <c r="AS71" s="975"/>
      <c r="AT71" s="976"/>
      <c r="AU71" s="977" t="s">
        <v>470</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4">
        <v>342</v>
      </c>
      <c r="R72" s="975"/>
      <c r="S72" s="975"/>
      <c r="T72" s="975"/>
      <c r="U72" s="976"/>
      <c r="V72" s="977">
        <v>331</v>
      </c>
      <c r="W72" s="975"/>
      <c r="X72" s="975"/>
      <c r="Y72" s="975"/>
      <c r="Z72" s="976"/>
      <c r="AA72" s="977">
        <v>11</v>
      </c>
      <c r="AB72" s="975"/>
      <c r="AC72" s="975"/>
      <c r="AD72" s="975"/>
      <c r="AE72" s="976"/>
      <c r="AF72" s="977">
        <v>11</v>
      </c>
      <c r="AG72" s="975"/>
      <c r="AH72" s="975"/>
      <c r="AI72" s="975"/>
      <c r="AJ72" s="976"/>
      <c r="AK72" s="977" t="s">
        <v>470</v>
      </c>
      <c r="AL72" s="975"/>
      <c r="AM72" s="975"/>
      <c r="AN72" s="975"/>
      <c r="AO72" s="976"/>
      <c r="AP72" s="977" t="s">
        <v>552</v>
      </c>
      <c r="AQ72" s="975"/>
      <c r="AR72" s="975"/>
      <c r="AS72" s="975"/>
      <c r="AT72" s="976"/>
      <c r="AU72" s="977" t="s">
        <v>553</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4">
        <v>9341</v>
      </c>
      <c r="R73" s="975"/>
      <c r="S73" s="975"/>
      <c r="T73" s="975"/>
      <c r="U73" s="976"/>
      <c r="V73" s="977">
        <v>9085</v>
      </c>
      <c r="W73" s="975"/>
      <c r="X73" s="975"/>
      <c r="Y73" s="975"/>
      <c r="Z73" s="976"/>
      <c r="AA73" s="977">
        <v>256</v>
      </c>
      <c r="AB73" s="975"/>
      <c r="AC73" s="975"/>
      <c r="AD73" s="975"/>
      <c r="AE73" s="976"/>
      <c r="AF73" s="977">
        <v>256</v>
      </c>
      <c r="AG73" s="975"/>
      <c r="AH73" s="975"/>
      <c r="AI73" s="975"/>
      <c r="AJ73" s="976"/>
      <c r="AK73" s="977">
        <v>25</v>
      </c>
      <c r="AL73" s="975"/>
      <c r="AM73" s="975"/>
      <c r="AN73" s="975"/>
      <c r="AO73" s="976"/>
      <c r="AP73" s="977" t="s">
        <v>470</v>
      </c>
      <c r="AQ73" s="975"/>
      <c r="AR73" s="975"/>
      <c r="AS73" s="975"/>
      <c r="AT73" s="976"/>
      <c r="AU73" s="977" t="s">
        <v>470</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4">
        <v>280</v>
      </c>
      <c r="R74" s="975"/>
      <c r="S74" s="975"/>
      <c r="T74" s="975"/>
      <c r="U74" s="976"/>
      <c r="V74" s="977">
        <v>247</v>
      </c>
      <c r="W74" s="975"/>
      <c r="X74" s="975"/>
      <c r="Y74" s="975"/>
      <c r="Z74" s="976"/>
      <c r="AA74" s="977">
        <v>33</v>
      </c>
      <c r="AB74" s="975"/>
      <c r="AC74" s="975"/>
      <c r="AD74" s="975"/>
      <c r="AE74" s="976"/>
      <c r="AF74" s="977">
        <v>33</v>
      </c>
      <c r="AG74" s="975"/>
      <c r="AH74" s="975"/>
      <c r="AI74" s="975"/>
      <c r="AJ74" s="976"/>
      <c r="AK74" s="977" t="s">
        <v>470</v>
      </c>
      <c r="AL74" s="975"/>
      <c r="AM74" s="975"/>
      <c r="AN74" s="975"/>
      <c r="AO74" s="976"/>
      <c r="AP74" s="977">
        <v>60</v>
      </c>
      <c r="AQ74" s="975"/>
      <c r="AR74" s="975"/>
      <c r="AS74" s="975"/>
      <c r="AT74" s="976"/>
      <c r="AU74" s="977" t="s">
        <v>470</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1.108525</v>
      </c>
      <c r="R75" s="975"/>
      <c r="S75" s="975"/>
      <c r="T75" s="975"/>
      <c r="U75" s="976"/>
      <c r="V75" s="977">
        <v>0.79159800000000002</v>
      </c>
      <c r="W75" s="975"/>
      <c r="X75" s="975"/>
      <c r="Y75" s="975"/>
      <c r="Z75" s="976"/>
      <c r="AA75" s="977">
        <v>0.31692699999999996</v>
      </c>
      <c r="AB75" s="975"/>
      <c r="AC75" s="975"/>
      <c r="AD75" s="975"/>
      <c r="AE75" s="976"/>
      <c r="AF75" s="977">
        <v>0</v>
      </c>
      <c r="AG75" s="975"/>
      <c r="AH75" s="975"/>
      <c r="AI75" s="975"/>
      <c r="AJ75" s="976"/>
      <c r="AK75" s="977" t="s">
        <v>470</v>
      </c>
      <c r="AL75" s="975"/>
      <c r="AM75" s="975"/>
      <c r="AN75" s="975"/>
      <c r="AO75" s="976"/>
      <c r="AP75" s="977" t="s">
        <v>470</v>
      </c>
      <c r="AQ75" s="975"/>
      <c r="AR75" s="975"/>
      <c r="AS75" s="975"/>
      <c r="AT75" s="976"/>
      <c r="AU75" s="977" t="s">
        <v>470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1</v>
      </c>
      <c r="R76" s="975"/>
      <c r="S76" s="975"/>
      <c r="T76" s="975"/>
      <c r="U76" s="976"/>
      <c r="V76" s="977">
        <v>1</v>
      </c>
      <c r="W76" s="975"/>
      <c r="X76" s="975"/>
      <c r="Y76" s="975"/>
      <c r="Z76" s="976"/>
      <c r="AA76" s="977">
        <v>0</v>
      </c>
      <c r="AB76" s="975"/>
      <c r="AC76" s="975"/>
      <c r="AD76" s="975"/>
      <c r="AE76" s="976"/>
      <c r="AF76" s="977">
        <v>0</v>
      </c>
      <c r="AG76" s="975"/>
      <c r="AH76" s="975"/>
      <c r="AI76" s="975"/>
      <c r="AJ76" s="976"/>
      <c r="AK76" s="977" t="s">
        <v>470</v>
      </c>
      <c r="AL76" s="975"/>
      <c r="AM76" s="975"/>
      <c r="AN76" s="975"/>
      <c r="AO76" s="976"/>
      <c r="AP76" s="977" t="s">
        <v>470</v>
      </c>
      <c r="AQ76" s="975"/>
      <c r="AR76" s="975"/>
      <c r="AS76" s="975"/>
      <c r="AT76" s="976"/>
      <c r="AU76" s="977" t="s">
        <v>470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539</v>
      </c>
      <c r="C77" s="971"/>
      <c r="D77" s="971"/>
      <c r="E77" s="971"/>
      <c r="F77" s="971"/>
      <c r="G77" s="971"/>
      <c r="H77" s="971"/>
      <c r="I77" s="971"/>
      <c r="J77" s="971"/>
      <c r="K77" s="971"/>
      <c r="L77" s="971"/>
      <c r="M77" s="971"/>
      <c r="N77" s="971"/>
      <c r="O77" s="971"/>
      <c r="P77" s="972"/>
      <c r="Q77" s="974">
        <v>156</v>
      </c>
      <c r="R77" s="975"/>
      <c r="S77" s="975"/>
      <c r="T77" s="975"/>
      <c r="U77" s="976"/>
      <c r="V77" s="977">
        <v>139</v>
      </c>
      <c r="W77" s="975"/>
      <c r="X77" s="975"/>
      <c r="Y77" s="975"/>
      <c r="Z77" s="976"/>
      <c r="AA77" s="977">
        <v>17</v>
      </c>
      <c r="AB77" s="975"/>
      <c r="AC77" s="975"/>
      <c r="AD77" s="975"/>
      <c r="AE77" s="976"/>
      <c r="AF77" s="977">
        <v>17</v>
      </c>
      <c r="AG77" s="975"/>
      <c r="AH77" s="975"/>
      <c r="AI77" s="975"/>
      <c r="AJ77" s="976"/>
      <c r="AK77" s="977" t="s">
        <v>470</v>
      </c>
      <c r="AL77" s="975"/>
      <c r="AM77" s="975"/>
      <c r="AN77" s="975"/>
      <c r="AO77" s="976"/>
      <c r="AP77" s="977" t="s">
        <v>470</v>
      </c>
      <c r="AQ77" s="975"/>
      <c r="AR77" s="975"/>
      <c r="AS77" s="975"/>
      <c r="AT77" s="976"/>
      <c r="AU77" s="977" t="s">
        <v>470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540</v>
      </c>
      <c r="C78" s="971"/>
      <c r="D78" s="971"/>
      <c r="E78" s="971"/>
      <c r="F78" s="971"/>
      <c r="G78" s="971"/>
      <c r="H78" s="971"/>
      <c r="I78" s="971"/>
      <c r="J78" s="971"/>
      <c r="K78" s="971"/>
      <c r="L78" s="971"/>
      <c r="M78" s="971"/>
      <c r="N78" s="971"/>
      <c r="O78" s="971"/>
      <c r="P78" s="972"/>
      <c r="Q78" s="974">
        <v>125</v>
      </c>
      <c r="R78" s="975"/>
      <c r="S78" s="975"/>
      <c r="T78" s="975"/>
      <c r="U78" s="976"/>
      <c r="V78" s="977">
        <v>119</v>
      </c>
      <c r="W78" s="975"/>
      <c r="X78" s="975"/>
      <c r="Y78" s="975"/>
      <c r="Z78" s="976"/>
      <c r="AA78" s="977">
        <v>6</v>
      </c>
      <c r="AB78" s="975"/>
      <c r="AC78" s="975"/>
      <c r="AD78" s="975"/>
      <c r="AE78" s="976"/>
      <c r="AF78" s="977">
        <v>6</v>
      </c>
      <c r="AG78" s="975"/>
      <c r="AH78" s="975"/>
      <c r="AI78" s="975"/>
      <c r="AJ78" s="976"/>
      <c r="AK78" s="977" t="s">
        <v>470</v>
      </c>
      <c r="AL78" s="975"/>
      <c r="AM78" s="975"/>
      <c r="AN78" s="975"/>
      <c r="AO78" s="976"/>
      <c r="AP78" s="977" t="s">
        <v>470</v>
      </c>
      <c r="AQ78" s="975"/>
      <c r="AR78" s="975"/>
      <c r="AS78" s="975"/>
      <c r="AT78" s="976"/>
      <c r="AU78" s="977" t="s">
        <v>470</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541</v>
      </c>
      <c r="C79" s="971"/>
      <c r="D79" s="971"/>
      <c r="E79" s="971"/>
      <c r="F79" s="971"/>
      <c r="G79" s="971"/>
      <c r="H79" s="971"/>
      <c r="I79" s="971"/>
      <c r="J79" s="971"/>
      <c r="K79" s="971"/>
      <c r="L79" s="971"/>
      <c r="M79" s="971"/>
      <c r="N79" s="971"/>
      <c r="O79" s="971"/>
      <c r="P79" s="972"/>
      <c r="Q79" s="974">
        <v>13545</v>
      </c>
      <c r="R79" s="975"/>
      <c r="S79" s="975"/>
      <c r="T79" s="975"/>
      <c r="U79" s="976"/>
      <c r="V79" s="977">
        <v>13505</v>
      </c>
      <c r="W79" s="975"/>
      <c r="X79" s="975"/>
      <c r="Y79" s="975"/>
      <c r="Z79" s="976"/>
      <c r="AA79" s="977">
        <v>40</v>
      </c>
      <c r="AB79" s="975"/>
      <c r="AC79" s="975"/>
      <c r="AD79" s="975"/>
      <c r="AE79" s="976"/>
      <c r="AF79" s="977">
        <v>38</v>
      </c>
      <c r="AG79" s="975"/>
      <c r="AH79" s="975"/>
      <c r="AI79" s="975"/>
      <c r="AJ79" s="976"/>
      <c r="AK79" s="977" t="s">
        <v>550</v>
      </c>
      <c r="AL79" s="975"/>
      <c r="AM79" s="975"/>
      <c r="AN79" s="975"/>
      <c r="AO79" s="976"/>
      <c r="AP79" s="977" t="s">
        <v>470</v>
      </c>
      <c r="AQ79" s="975"/>
      <c r="AR79" s="975"/>
      <c r="AS79" s="975"/>
      <c r="AT79" s="976"/>
      <c r="AU79" s="977" t="s">
        <v>470</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542</v>
      </c>
      <c r="C80" s="971"/>
      <c r="D80" s="971"/>
      <c r="E80" s="971"/>
      <c r="F80" s="971"/>
      <c r="G80" s="971"/>
      <c r="H80" s="971"/>
      <c r="I80" s="971"/>
      <c r="J80" s="971"/>
      <c r="K80" s="971"/>
      <c r="L80" s="971"/>
      <c r="M80" s="971"/>
      <c r="N80" s="971"/>
      <c r="O80" s="971"/>
      <c r="P80" s="972"/>
      <c r="Q80" s="974">
        <v>17</v>
      </c>
      <c r="R80" s="975"/>
      <c r="S80" s="975"/>
      <c r="T80" s="975"/>
      <c r="U80" s="976"/>
      <c r="V80" s="977">
        <v>12</v>
      </c>
      <c r="W80" s="975"/>
      <c r="X80" s="975"/>
      <c r="Y80" s="975"/>
      <c r="Z80" s="976"/>
      <c r="AA80" s="977">
        <v>5</v>
      </c>
      <c r="AB80" s="975"/>
      <c r="AC80" s="975"/>
      <c r="AD80" s="975"/>
      <c r="AE80" s="976"/>
      <c r="AF80" s="977">
        <v>5</v>
      </c>
      <c r="AG80" s="975"/>
      <c r="AH80" s="975"/>
      <c r="AI80" s="975"/>
      <c r="AJ80" s="976"/>
      <c r="AK80" s="977" t="s">
        <v>470</v>
      </c>
      <c r="AL80" s="975"/>
      <c r="AM80" s="975"/>
      <c r="AN80" s="975"/>
      <c r="AO80" s="976"/>
      <c r="AP80" s="977" t="s">
        <v>470</v>
      </c>
      <c r="AQ80" s="975"/>
      <c r="AR80" s="975"/>
      <c r="AS80" s="975"/>
      <c r="AT80" s="976"/>
      <c r="AU80" s="977" t="s">
        <v>470</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543</v>
      </c>
      <c r="C81" s="971"/>
      <c r="D81" s="971"/>
      <c r="E81" s="971"/>
      <c r="F81" s="971"/>
      <c r="G81" s="971"/>
      <c r="H81" s="971"/>
      <c r="I81" s="971"/>
      <c r="J81" s="971"/>
      <c r="K81" s="971"/>
      <c r="L81" s="971"/>
      <c r="M81" s="971"/>
      <c r="N81" s="971"/>
      <c r="O81" s="971"/>
      <c r="P81" s="972"/>
      <c r="Q81" s="974">
        <v>142</v>
      </c>
      <c r="R81" s="975"/>
      <c r="S81" s="975"/>
      <c r="T81" s="975"/>
      <c r="U81" s="976"/>
      <c r="V81" s="977">
        <v>139</v>
      </c>
      <c r="W81" s="975"/>
      <c r="X81" s="975"/>
      <c r="Y81" s="975"/>
      <c r="Z81" s="976"/>
      <c r="AA81" s="977">
        <v>3</v>
      </c>
      <c r="AB81" s="975"/>
      <c r="AC81" s="975"/>
      <c r="AD81" s="975"/>
      <c r="AE81" s="976"/>
      <c r="AF81" s="977">
        <v>3</v>
      </c>
      <c r="AG81" s="975"/>
      <c r="AH81" s="975"/>
      <c r="AI81" s="975"/>
      <c r="AJ81" s="976"/>
      <c r="AK81" s="977" t="s">
        <v>470</v>
      </c>
      <c r="AL81" s="975"/>
      <c r="AM81" s="975"/>
      <c r="AN81" s="975"/>
      <c r="AO81" s="976"/>
      <c r="AP81" s="977" t="s">
        <v>470</v>
      </c>
      <c r="AQ81" s="975"/>
      <c r="AR81" s="975"/>
      <c r="AS81" s="975"/>
      <c r="AT81" s="976"/>
      <c r="AU81" s="977" t="s">
        <v>470</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544</v>
      </c>
      <c r="C82" s="971"/>
      <c r="D82" s="971"/>
      <c r="E82" s="971"/>
      <c r="F82" s="971"/>
      <c r="G82" s="971"/>
      <c r="H82" s="971"/>
      <c r="I82" s="971"/>
      <c r="J82" s="971"/>
      <c r="K82" s="971"/>
      <c r="L82" s="971"/>
      <c r="M82" s="971"/>
      <c r="N82" s="971"/>
      <c r="O82" s="971"/>
      <c r="P82" s="972"/>
      <c r="Q82" s="974">
        <v>142702</v>
      </c>
      <c r="R82" s="975"/>
      <c r="S82" s="975"/>
      <c r="T82" s="975"/>
      <c r="U82" s="976"/>
      <c r="V82" s="977">
        <v>139202</v>
      </c>
      <c r="W82" s="975"/>
      <c r="X82" s="975"/>
      <c r="Y82" s="975"/>
      <c r="Z82" s="976"/>
      <c r="AA82" s="977">
        <v>3500</v>
      </c>
      <c r="AB82" s="975"/>
      <c r="AC82" s="975"/>
      <c r="AD82" s="975"/>
      <c r="AE82" s="976"/>
      <c r="AF82" s="977">
        <v>3500</v>
      </c>
      <c r="AG82" s="975"/>
      <c r="AH82" s="975"/>
      <c r="AI82" s="975"/>
      <c r="AJ82" s="976"/>
      <c r="AK82" s="977">
        <v>1041</v>
      </c>
      <c r="AL82" s="975"/>
      <c r="AM82" s="975"/>
      <c r="AN82" s="975"/>
      <c r="AO82" s="976"/>
      <c r="AP82" s="977" t="s">
        <v>470</v>
      </c>
      <c r="AQ82" s="975"/>
      <c r="AR82" s="975"/>
      <c r="AS82" s="975"/>
      <c r="AT82" s="976"/>
      <c r="AU82" s="977" t="s">
        <v>470</v>
      </c>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545</v>
      </c>
      <c r="C83" s="971"/>
      <c r="D83" s="971"/>
      <c r="E83" s="971"/>
      <c r="F83" s="971"/>
      <c r="G83" s="971"/>
      <c r="H83" s="971"/>
      <c r="I83" s="971"/>
      <c r="J83" s="971"/>
      <c r="K83" s="971"/>
      <c r="L83" s="971"/>
      <c r="M83" s="971"/>
      <c r="N83" s="971"/>
      <c r="O83" s="971"/>
      <c r="P83" s="972"/>
      <c r="Q83" s="974">
        <v>3584</v>
      </c>
      <c r="R83" s="975"/>
      <c r="S83" s="975"/>
      <c r="T83" s="975"/>
      <c r="U83" s="976"/>
      <c r="V83" s="977">
        <v>3537</v>
      </c>
      <c r="W83" s="975"/>
      <c r="X83" s="975"/>
      <c r="Y83" s="975"/>
      <c r="Z83" s="976"/>
      <c r="AA83" s="977">
        <v>47</v>
      </c>
      <c r="AB83" s="975"/>
      <c r="AC83" s="975"/>
      <c r="AD83" s="975"/>
      <c r="AE83" s="976"/>
      <c r="AF83" s="977">
        <v>47</v>
      </c>
      <c r="AG83" s="975"/>
      <c r="AH83" s="975"/>
      <c r="AI83" s="975"/>
      <c r="AJ83" s="976"/>
      <c r="AK83" s="977" t="s">
        <v>470</v>
      </c>
      <c r="AL83" s="975"/>
      <c r="AM83" s="975"/>
      <c r="AN83" s="975"/>
      <c r="AO83" s="976"/>
      <c r="AP83" s="977">
        <v>1120</v>
      </c>
      <c r="AQ83" s="975"/>
      <c r="AR83" s="975"/>
      <c r="AS83" s="975"/>
      <c r="AT83" s="976"/>
      <c r="AU83" s="977">
        <v>279</v>
      </c>
      <c r="AV83" s="975"/>
      <c r="AW83" s="975"/>
      <c r="AX83" s="975"/>
      <c r="AY83" s="976"/>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5247</v>
      </c>
      <c r="AG88" s="955"/>
      <c r="AH88" s="955"/>
      <c r="AI88" s="955"/>
      <c r="AJ88" s="955"/>
      <c r="AK88" s="959"/>
      <c r="AL88" s="959"/>
      <c r="AM88" s="959"/>
      <c r="AN88" s="959"/>
      <c r="AO88" s="959"/>
      <c r="AP88" s="955">
        <v>1857</v>
      </c>
      <c r="AQ88" s="955"/>
      <c r="AR88" s="955"/>
      <c r="AS88" s="955"/>
      <c r="AT88" s="955"/>
      <c r="AU88" s="955">
        <v>334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265</v>
      </c>
      <c r="CS102" s="947"/>
      <c r="CT102" s="947"/>
      <c r="CU102" s="947"/>
      <c r="CV102" s="948"/>
      <c r="CW102" s="946">
        <v>254</v>
      </c>
      <c r="CX102" s="947"/>
      <c r="CY102" s="947"/>
      <c r="CZ102" s="947"/>
      <c r="DA102" s="948"/>
      <c r="DB102" s="946">
        <v>251</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282</v>
      </c>
      <c r="AG109" s="888"/>
      <c r="AH109" s="888"/>
      <c r="AI109" s="888"/>
      <c r="AJ109" s="889"/>
      <c r="AK109" s="890" t="s">
        <v>281</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282</v>
      </c>
      <c r="BW109" s="888"/>
      <c r="BX109" s="888"/>
      <c r="BY109" s="888"/>
      <c r="BZ109" s="889"/>
      <c r="CA109" s="890" t="s">
        <v>281</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282</v>
      </c>
      <c r="DM109" s="888"/>
      <c r="DN109" s="888"/>
      <c r="DO109" s="888"/>
      <c r="DP109" s="889"/>
      <c r="DQ109" s="890" t="s">
        <v>281</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2642815</v>
      </c>
      <c r="AB110" s="873"/>
      <c r="AC110" s="873"/>
      <c r="AD110" s="873"/>
      <c r="AE110" s="874"/>
      <c r="AF110" s="875">
        <v>2523486</v>
      </c>
      <c r="AG110" s="873"/>
      <c r="AH110" s="873"/>
      <c r="AI110" s="873"/>
      <c r="AJ110" s="874"/>
      <c r="AK110" s="875">
        <v>2532367</v>
      </c>
      <c r="AL110" s="873"/>
      <c r="AM110" s="873"/>
      <c r="AN110" s="873"/>
      <c r="AO110" s="874"/>
      <c r="AP110" s="876">
        <v>23.5</v>
      </c>
      <c r="AQ110" s="877"/>
      <c r="AR110" s="877"/>
      <c r="AS110" s="877"/>
      <c r="AT110" s="878"/>
      <c r="AU110" s="920" t="s">
        <v>58</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25146875</v>
      </c>
      <c r="BR110" s="800"/>
      <c r="BS110" s="800"/>
      <c r="BT110" s="800"/>
      <c r="BU110" s="800"/>
      <c r="BV110" s="800">
        <v>25516434</v>
      </c>
      <c r="BW110" s="800"/>
      <c r="BX110" s="800"/>
      <c r="BY110" s="800"/>
      <c r="BZ110" s="800"/>
      <c r="CA110" s="800">
        <v>26701410</v>
      </c>
      <c r="CB110" s="800"/>
      <c r="CC110" s="800"/>
      <c r="CD110" s="800"/>
      <c r="CE110" s="800"/>
      <c r="CF110" s="861">
        <v>248.3</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v>727946</v>
      </c>
      <c r="BR111" s="771"/>
      <c r="BS111" s="771"/>
      <c r="BT111" s="771"/>
      <c r="BU111" s="771"/>
      <c r="BV111" s="771">
        <v>571800</v>
      </c>
      <c r="BW111" s="771"/>
      <c r="BX111" s="771"/>
      <c r="BY111" s="771"/>
      <c r="BZ111" s="771"/>
      <c r="CA111" s="771">
        <v>566719</v>
      </c>
      <c r="CB111" s="771"/>
      <c r="CC111" s="771"/>
      <c r="CD111" s="771"/>
      <c r="CE111" s="771"/>
      <c r="CF111" s="848">
        <v>5.3</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v>16768831</v>
      </c>
      <c r="BR112" s="771"/>
      <c r="BS112" s="771"/>
      <c r="BT112" s="771"/>
      <c r="BU112" s="771"/>
      <c r="BV112" s="771">
        <v>16419087</v>
      </c>
      <c r="BW112" s="771"/>
      <c r="BX112" s="771"/>
      <c r="BY112" s="771"/>
      <c r="BZ112" s="771"/>
      <c r="CA112" s="771">
        <v>16349583</v>
      </c>
      <c r="CB112" s="771"/>
      <c r="CC112" s="771"/>
      <c r="CD112" s="771"/>
      <c r="CE112" s="771"/>
      <c r="CF112" s="848">
        <v>152</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1410710</v>
      </c>
      <c r="AB113" s="909"/>
      <c r="AC113" s="909"/>
      <c r="AD113" s="909"/>
      <c r="AE113" s="910"/>
      <c r="AF113" s="911">
        <v>1385044</v>
      </c>
      <c r="AG113" s="909"/>
      <c r="AH113" s="909"/>
      <c r="AI113" s="909"/>
      <c r="AJ113" s="910"/>
      <c r="AK113" s="911">
        <v>1386199</v>
      </c>
      <c r="AL113" s="909"/>
      <c r="AM113" s="909"/>
      <c r="AN113" s="909"/>
      <c r="AO113" s="910"/>
      <c r="AP113" s="912">
        <v>12.9</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437216</v>
      </c>
      <c r="BR113" s="771"/>
      <c r="BS113" s="771"/>
      <c r="BT113" s="771"/>
      <c r="BU113" s="771"/>
      <c r="BV113" s="771">
        <v>352757</v>
      </c>
      <c r="BW113" s="771"/>
      <c r="BX113" s="771"/>
      <c r="BY113" s="771"/>
      <c r="BZ113" s="771"/>
      <c r="CA113" s="771">
        <v>333839</v>
      </c>
      <c r="CB113" s="771"/>
      <c r="CC113" s="771"/>
      <c r="CD113" s="771"/>
      <c r="CE113" s="771"/>
      <c r="CF113" s="848">
        <v>3.1</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264882</v>
      </c>
      <c r="AB114" s="784"/>
      <c r="AC114" s="784"/>
      <c r="AD114" s="784"/>
      <c r="AE114" s="785"/>
      <c r="AF114" s="786">
        <v>215089</v>
      </c>
      <c r="AG114" s="784"/>
      <c r="AH114" s="784"/>
      <c r="AI114" s="784"/>
      <c r="AJ114" s="785"/>
      <c r="AK114" s="786">
        <v>175292</v>
      </c>
      <c r="AL114" s="784"/>
      <c r="AM114" s="784"/>
      <c r="AN114" s="784"/>
      <c r="AO114" s="785"/>
      <c r="AP114" s="754">
        <v>1.6</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1352341</v>
      </c>
      <c r="BR114" s="771"/>
      <c r="BS114" s="771"/>
      <c r="BT114" s="771"/>
      <c r="BU114" s="771"/>
      <c r="BV114" s="771">
        <v>1146236</v>
      </c>
      <c r="BW114" s="771"/>
      <c r="BX114" s="771"/>
      <c r="BY114" s="771"/>
      <c r="BZ114" s="771"/>
      <c r="CA114" s="771">
        <v>769949</v>
      </c>
      <c r="CB114" s="771"/>
      <c r="CC114" s="771"/>
      <c r="CD114" s="771"/>
      <c r="CE114" s="771"/>
      <c r="CF114" s="848">
        <v>7.2</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49175</v>
      </c>
      <c r="AB115" s="909"/>
      <c r="AC115" s="909"/>
      <c r="AD115" s="909"/>
      <c r="AE115" s="910"/>
      <c r="AF115" s="911">
        <v>49095</v>
      </c>
      <c r="AG115" s="909"/>
      <c r="AH115" s="909"/>
      <c r="AI115" s="909"/>
      <c r="AJ115" s="910"/>
      <c r="AK115" s="911">
        <v>38510</v>
      </c>
      <c r="AL115" s="909"/>
      <c r="AM115" s="909"/>
      <c r="AN115" s="909"/>
      <c r="AO115" s="910"/>
      <c r="AP115" s="912">
        <v>0.4</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411461</v>
      </c>
      <c r="DH115" s="784"/>
      <c r="DI115" s="784"/>
      <c r="DJ115" s="784"/>
      <c r="DK115" s="785"/>
      <c r="DL115" s="786">
        <v>298748</v>
      </c>
      <c r="DM115" s="784"/>
      <c r="DN115" s="784"/>
      <c r="DO115" s="784"/>
      <c r="DP115" s="785"/>
      <c r="DQ115" s="786">
        <v>333259</v>
      </c>
      <c r="DR115" s="784"/>
      <c r="DS115" s="784"/>
      <c r="DT115" s="784"/>
      <c r="DU115" s="785"/>
      <c r="DV115" s="754">
        <v>3.1</v>
      </c>
      <c r="DW115" s="755"/>
      <c r="DX115" s="755"/>
      <c r="DY115" s="755"/>
      <c r="DZ115" s="756"/>
    </row>
    <row r="116" spans="1:130" s="197" customFormat="1" ht="26.25" customHeight="1">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416</v>
      </c>
      <c r="AB116" s="784"/>
      <c r="AC116" s="784"/>
      <c r="AD116" s="784"/>
      <c r="AE116" s="785"/>
      <c r="AF116" s="786">
        <v>23</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316485</v>
      </c>
      <c r="DH116" s="784"/>
      <c r="DI116" s="784"/>
      <c r="DJ116" s="784"/>
      <c r="DK116" s="785"/>
      <c r="DL116" s="786">
        <v>273052</v>
      </c>
      <c r="DM116" s="784"/>
      <c r="DN116" s="784"/>
      <c r="DO116" s="784"/>
      <c r="DP116" s="785"/>
      <c r="DQ116" s="786">
        <v>233460</v>
      </c>
      <c r="DR116" s="784"/>
      <c r="DS116" s="784"/>
      <c r="DT116" s="784"/>
      <c r="DU116" s="785"/>
      <c r="DV116" s="754">
        <v>2.2000000000000002</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4367998</v>
      </c>
      <c r="AB117" s="895"/>
      <c r="AC117" s="895"/>
      <c r="AD117" s="895"/>
      <c r="AE117" s="896"/>
      <c r="AF117" s="898">
        <v>4172737</v>
      </c>
      <c r="AG117" s="895"/>
      <c r="AH117" s="895"/>
      <c r="AI117" s="895"/>
      <c r="AJ117" s="896"/>
      <c r="AK117" s="898">
        <v>4132368</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282</v>
      </c>
      <c r="AG118" s="888"/>
      <c r="AH118" s="888"/>
      <c r="AI118" s="888"/>
      <c r="AJ118" s="889"/>
      <c r="AK118" s="890" t="s">
        <v>281</v>
      </c>
      <c r="AL118" s="888"/>
      <c r="AM118" s="888"/>
      <c r="AN118" s="888"/>
      <c r="AO118" s="889"/>
      <c r="AP118" s="891" t="s">
        <v>397</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425</v>
      </c>
      <c r="BP118" s="838"/>
      <c r="BQ118" s="857">
        <v>44433209</v>
      </c>
      <c r="BR118" s="858"/>
      <c r="BS118" s="858"/>
      <c r="BT118" s="858"/>
      <c r="BU118" s="858"/>
      <c r="BV118" s="858">
        <v>44006314</v>
      </c>
      <c r="BW118" s="858"/>
      <c r="BX118" s="858"/>
      <c r="BY118" s="858"/>
      <c r="BZ118" s="858"/>
      <c r="CA118" s="858">
        <v>44721500</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4227566</v>
      </c>
      <c r="BR119" s="800"/>
      <c r="BS119" s="800"/>
      <c r="BT119" s="800"/>
      <c r="BU119" s="800"/>
      <c r="BV119" s="800">
        <v>4714813</v>
      </c>
      <c r="BW119" s="800"/>
      <c r="BX119" s="800"/>
      <c r="BY119" s="800"/>
      <c r="BZ119" s="800"/>
      <c r="CA119" s="800">
        <v>5154793</v>
      </c>
      <c r="CB119" s="800"/>
      <c r="CC119" s="800"/>
      <c r="CD119" s="800"/>
      <c r="CE119" s="800"/>
      <c r="CF119" s="861">
        <v>47.9</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v>714529</v>
      </c>
      <c r="BR120" s="771"/>
      <c r="BS120" s="771"/>
      <c r="BT120" s="771"/>
      <c r="BU120" s="771"/>
      <c r="BV120" s="771">
        <v>560060</v>
      </c>
      <c r="BW120" s="771"/>
      <c r="BX120" s="771"/>
      <c r="BY120" s="771"/>
      <c r="BZ120" s="771"/>
      <c r="CA120" s="771">
        <v>556798</v>
      </c>
      <c r="CB120" s="771"/>
      <c r="CC120" s="771"/>
      <c r="CD120" s="771"/>
      <c r="CE120" s="771"/>
      <c r="CF120" s="848">
        <v>5.2</v>
      </c>
      <c r="CG120" s="849"/>
      <c r="CH120" s="849"/>
      <c r="CI120" s="849"/>
      <c r="CJ120" s="849"/>
      <c r="CK120" s="850" t="s">
        <v>431</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9641549</v>
      </c>
      <c r="DH120" s="800"/>
      <c r="DI120" s="800"/>
      <c r="DJ120" s="800"/>
      <c r="DK120" s="800"/>
      <c r="DL120" s="800">
        <v>9567655</v>
      </c>
      <c r="DM120" s="800"/>
      <c r="DN120" s="800"/>
      <c r="DO120" s="800"/>
      <c r="DP120" s="800"/>
      <c r="DQ120" s="800">
        <v>9661311</v>
      </c>
      <c r="DR120" s="800"/>
      <c r="DS120" s="800"/>
      <c r="DT120" s="800"/>
      <c r="DU120" s="800"/>
      <c r="DV120" s="801">
        <v>89.8</v>
      </c>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30860044</v>
      </c>
      <c r="BR121" s="858"/>
      <c r="BS121" s="858"/>
      <c r="BT121" s="858"/>
      <c r="BU121" s="858"/>
      <c r="BV121" s="858">
        <v>32028421</v>
      </c>
      <c r="BW121" s="858"/>
      <c r="BX121" s="858"/>
      <c r="BY121" s="858"/>
      <c r="BZ121" s="858"/>
      <c r="CA121" s="858">
        <v>31707466</v>
      </c>
      <c r="CB121" s="858"/>
      <c r="CC121" s="858"/>
      <c r="CD121" s="858"/>
      <c r="CE121" s="858"/>
      <c r="CF121" s="859">
        <v>294.8</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7127282</v>
      </c>
      <c r="DH121" s="771"/>
      <c r="DI121" s="771"/>
      <c r="DJ121" s="771"/>
      <c r="DK121" s="771"/>
      <c r="DL121" s="771">
        <v>6851432</v>
      </c>
      <c r="DM121" s="771"/>
      <c r="DN121" s="771"/>
      <c r="DO121" s="771"/>
      <c r="DP121" s="771"/>
      <c r="DQ121" s="771">
        <v>6688272</v>
      </c>
      <c r="DR121" s="771"/>
      <c r="DS121" s="771"/>
      <c r="DT121" s="771"/>
      <c r="DU121" s="771"/>
      <c r="DV121" s="823">
        <v>62.2</v>
      </c>
      <c r="DW121" s="823"/>
      <c r="DX121" s="823"/>
      <c r="DY121" s="823"/>
      <c r="DZ121" s="824"/>
    </row>
    <row r="122" spans="1:130" s="197" customFormat="1" ht="26.25" customHeight="1">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434</v>
      </c>
      <c r="BP122" s="838"/>
      <c r="BQ122" s="839">
        <v>35802139</v>
      </c>
      <c r="BR122" s="840"/>
      <c r="BS122" s="840"/>
      <c r="BT122" s="840"/>
      <c r="BU122" s="840"/>
      <c r="BV122" s="840">
        <v>37303294</v>
      </c>
      <c r="BW122" s="840"/>
      <c r="BX122" s="840"/>
      <c r="BY122" s="840"/>
      <c r="BZ122" s="840"/>
      <c r="CA122" s="840">
        <v>37419057</v>
      </c>
      <c r="CB122" s="840"/>
      <c r="CC122" s="840"/>
      <c r="CD122" s="840"/>
      <c r="CE122" s="840"/>
      <c r="CF122" s="743"/>
      <c r="CG122" s="744"/>
      <c r="CH122" s="744"/>
      <c r="CI122" s="744"/>
      <c r="CJ122" s="841"/>
      <c r="CK122" s="851"/>
      <c r="CL122" s="812"/>
      <c r="CM122" s="812"/>
      <c r="CN122" s="812"/>
      <c r="CO122" s="813"/>
      <c r="CP122" s="828" t="s">
        <v>378</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t="s">
        <v>109</v>
      </c>
      <c r="DR122" s="771"/>
      <c r="DS122" s="771"/>
      <c r="DT122" s="771"/>
      <c r="DU122" s="771"/>
      <c r="DV122" s="823" t="s">
        <v>109</v>
      </c>
      <c r="DW122" s="823"/>
      <c r="DX122" s="823"/>
      <c r="DY122" s="823"/>
      <c r="DZ122" s="824"/>
    </row>
    <row r="123" spans="1:130" s="197" customFormat="1" ht="26.25" customHeight="1" thickBot="1">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49175</v>
      </c>
      <c r="AB123" s="784"/>
      <c r="AC123" s="784"/>
      <c r="AD123" s="784"/>
      <c r="AE123" s="785"/>
      <c r="AF123" s="786">
        <v>49095</v>
      </c>
      <c r="AG123" s="784"/>
      <c r="AH123" s="784"/>
      <c r="AI123" s="784"/>
      <c r="AJ123" s="785"/>
      <c r="AK123" s="786">
        <v>38510</v>
      </c>
      <c r="AL123" s="784"/>
      <c r="AM123" s="784"/>
      <c r="AN123" s="784"/>
      <c r="AO123" s="785"/>
      <c r="AP123" s="754">
        <v>0.4</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78.3</v>
      </c>
      <c r="BR123" s="832"/>
      <c r="BS123" s="832"/>
      <c r="BT123" s="832"/>
      <c r="BU123" s="832"/>
      <c r="BV123" s="832">
        <v>60.9</v>
      </c>
      <c r="BW123" s="832"/>
      <c r="BX123" s="832"/>
      <c r="BY123" s="832"/>
      <c r="BZ123" s="832"/>
      <c r="CA123" s="832">
        <v>67.8</v>
      </c>
      <c r="CB123" s="832"/>
      <c r="CC123" s="832"/>
      <c r="CD123" s="832"/>
      <c r="CE123" s="832"/>
      <c r="CF123" s="730"/>
      <c r="CG123" s="731"/>
      <c r="CH123" s="731"/>
      <c r="CI123" s="731"/>
      <c r="CJ123" s="833"/>
      <c r="CK123" s="851"/>
      <c r="CL123" s="812"/>
      <c r="CM123" s="812"/>
      <c r="CN123" s="812"/>
      <c r="CO123" s="813"/>
      <c r="CP123" s="828" t="s">
        <v>376</v>
      </c>
      <c r="CQ123" s="829"/>
      <c r="CR123" s="829"/>
      <c r="CS123" s="829"/>
      <c r="CT123" s="829"/>
      <c r="CU123" s="829"/>
      <c r="CV123" s="829"/>
      <c r="CW123" s="829"/>
      <c r="CX123" s="829"/>
      <c r="CY123" s="829"/>
      <c r="CZ123" s="829"/>
      <c r="DA123" s="829"/>
      <c r="DB123" s="829"/>
      <c r="DC123" s="829"/>
      <c r="DD123" s="829"/>
      <c r="DE123" s="829"/>
      <c r="DF123" s="830"/>
      <c r="DG123" s="783" t="s">
        <v>109</v>
      </c>
      <c r="DH123" s="784"/>
      <c r="DI123" s="784"/>
      <c r="DJ123" s="784"/>
      <c r="DK123" s="785"/>
      <c r="DL123" s="786" t="s">
        <v>109</v>
      </c>
      <c r="DM123" s="784"/>
      <c r="DN123" s="784"/>
      <c r="DO123" s="784"/>
      <c r="DP123" s="785"/>
      <c r="DQ123" s="786" t="s">
        <v>109</v>
      </c>
      <c r="DR123" s="784"/>
      <c r="DS123" s="784"/>
      <c r="DT123" s="784"/>
      <c r="DU123" s="785"/>
      <c r="DV123" s="754" t="s">
        <v>109</v>
      </c>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436</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437</v>
      </c>
      <c r="CL125" s="810"/>
      <c r="CM125" s="810"/>
      <c r="CN125" s="810"/>
      <c r="CO125" s="811"/>
      <c r="CP125" s="816" t="s">
        <v>438</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439</v>
      </c>
      <c r="AY126" s="764"/>
      <c r="AZ126" s="764"/>
      <c r="BA126" s="764"/>
      <c r="BB126" s="764"/>
      <c r="BC126" s="764"/>
      <c r="BD126" s="764"/>
      <c r="BE126" s="765"/>
      <c r="BF126" s="763" t="s">
        <v>440</v>
      </c>
      <c r="BG126" s="764"/>
      <c r="BH126" s="764"/>
      <c r="BI126" s="764"/>
      <c r="BJ126" s="764"/>
      <c r="BK126" s="764"/>
      <c r="BL126" s="765"/>
      <c r="BM126" s="763" t="s">
        <v>441</v>
      </c>
      <c r="BN126" s="764"/>
      <c r="BO126" s="764"/>
      <c r="BP126" s="764"/>
      <c r="BQ126" s="764"/>
      <c r="BR126" s="764"/>
      <c r="BS126" s="765"/>
      <c r="BT126" s="763" t="s">
        <v>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443</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445</v>
      </c>
      <c r="AY127" s="758"/>
      <c r="AZ127" s="758"/>
      <c r="BA127" s="758"/>
      <c r="BB127" s="758"/>
      <c r="BC127" s="758"/>
      <c r="BD127" s="758"/>
      <c r="BE127" s="759"/>
      <c r="BF127" s="760" t="s">
        <v>109</v>
      </c>
      <c r="BG127" s="761"/>
      <c r="BH127" s="761"/>
      <c r="BI127" s="761"/>
      <c r="BJ127" s="761"/>
      <c r="BK127" s="761"/>
      <c r="BL127" s="762"/>
      <c r="BM127" s="760">
        <v>12.9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446</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v>84015</v>
      </c>
      <c r="AB128" s="724"/>
      <c r="AC128" s="724"/>
      <c r="AD128" s="724"/>
      <c r="AE128" s="725"/>
      <c r="AF128" s="726">
        <v>80033</v>
      </c>
      <c r="AG128" s="724"/>
      <c r="AH128" s="724"/>
      <c r="AI128" s="724"/>
      <c r="AJ128" s="725"/>
      <c r="AK128" s="726">
        <v>73449</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109</v>
      </c>
      <c r="BG128" s="791"/>
      <c r="BH128" s="791"/>
      <c r="BI128" s="791"/>
      <c r="BJ128" s="791"/>
      <c r="BK128" s="791"/>
      <c r="BL128" s="792"/>
      <c r="BM128" s="790">
        <v>17.899999999999999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13526992</v>
      </c>
      <c r="AB129" s="784"/>
      <c r="AC129" s="784"/>
      <c r="AD129" s="784"/>
      <c r="AE129" s="785"/>
      <c r="AF129" s="786">
        <v>13530503</v>
      </c>
      <c r="AG129" s="784"/>
      <c r="AH129" s="784"/>
      <c r="AI129" s="784"/>
      <c r="AJ129" s="785"/>
      <c r="AK129" s="786">
        <v>13554788</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2512820</v>
      </c>
      <c r="AB130" s="784"/>
      <c r="AC130" s="784"/>
      <c r="AD130" s="784"/>
      <c r="AE130" s="785"/>
      <c r="AF130" s="786">
        <v>2538450</v>
      </c>
      <c r="AG130" s="784"/>
      <c r="AH130" s="784"/>
      <c r="AI130" s="784"/>
      <c r="AJ130" s="785"/>
      <c r="AK130" s="786">
        <v>2800043</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v>67.8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11014172</v>
      </c>
      <c r="AB131" s="717"/>
      <c r="AC131" s="717"/>
      <c r="AD131" s="717"/>
      <c r="AE131" s="718"/>
      <c r="AF131" s="719">
        <v>10992053</v>
      </c>
      <c r="AG131" s="717"/>
      <c r="AH131" s="717"/>
      <c r="AI131" s="717"/>
      <c r="AJ131" s="718"/>
      <c r="AK131" s="719">
        <v>10754745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16.080763950000001</v>
      </c>
      <c r="AB132" s="740"/>
      <c r="AC132" s="740"/>
      <c r="AD132" s="740"/>
      <c r="AE132" s="741"/>
      <c r="AF132" s="742">
        <v>14.13979718</v>
      </c>
      <c r="AG132" s="740"/>
      <c r="AH132" s="740"/>
      <c r="AI132" s="740"/>
      <c r="AJ132" s="741"/>
      <c r="AK132" s="742">
        <v>11.705307749999999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17.2</v>
      </c>
      <c r="AB133" s="749"/>
      <c r="AC133" s="749"/>
      <c r="AD133" s="749"/>
      <c r="AE133" s="750"/>
      <c r="AF133" s="748">
        <v>15.7</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9" t="s">
        <v>461</v>
      </c>
      <c r="L7" s="254"/>
      <c r="M7" s="255" t="s">
        <v>462</v>
      </c>
      <c r="N7" s="256"/>
    </row>
    <row r="8" spans="1:16">
      <c r="A8" s="248"/>
      <c r="B8" s="244"/>
      <c r="C8" s="244"/>
      <c r="D8" s="244"/>
      <c r="E8" s="244"/>
      <c r="F8" s="244"/>
      <c r="G8" s="257"/>
      <c r="H8" s="258"/>
      <c r="I8" s="258"/>
      <c r="J8" s="259"/>
      <c r="K8" s="1120"/>
      <c r="L8" s="260" t="s">
        <v>463</v>
      </c>
      <c r="M8" s="261" t="s">
        <v>464</v>
      </c>
      <c r="N8" s="262" t="s">
        <v>465</v>
      </c>
    </row>
    <row r="9" spans="1:16">
      <c r="A9" s="248"/>
      <c r="B9" s="244"/>
      <c r="C9" s="244"/>
      <c r="D9" s="244"/>
      <c r="E9" s="244"/>
      <c r="F9" s="244"/>
      <c r="G9" s="1133" t="s">
        <v>466</v>
      </c>
      <c r="H9" s="1134"/>
      <c r="I9" s="1134"/>
      <c r="J9" s="1135"/>
      <c r="K9" s="263">
        <v>3070623</v>
      </c>
      <c r="L9" s="264">
        <v>62151</v>
      </c>
      <c r="M9" s="265">
        <v>84248</v>
      </c>
      <c r="N9" s="266">
        <v>-26.2</v>
      </c>
    </row>
    <row r="10" spans="1:16">
      <c r="A10" s="248"/>
      <c r="B10" s="244"/>
      <c r="C10" s="244"/>
      <c r="D10" s="244"/>
      <c r="E10" s="244"/>
      <c r="F10" s="244"/>
      <c r="G10" s="1133" t="s">
        <v>467</v>
      </c>
      <c r="H10" s="1134"/>
      <c r="I10" s="1134"/>
      <c r="J10" s="1135"/>
      <c r="K10" s="267">
        <v>476748</v>
      </c>
      <c r="L10" s="268">
        <v>9650</v>
      </c>
      <c r="M10" s="269">
        <v>7169</v>
      </c>
      <c r="N10" s="270">
        <v>34.6</v>
      </c>
    </row>
    <row r="11" spans="1:16" ht="13.5" customHeight="1">
      <c r="A11" s="248"/>
      <c r="B11" s="244"/>
      <c r="C11" s="244"/>
      <c r="D11" s="244"/>
      <c r="E11" s="244"/>
      <c r="F11" s="244"/>
      <c r="G11" s="1133" t="s">
        <v>468</v>
      </c>
      <c r="H11" s="1134"/>
      <c r="I11" s="1134"/>
      <c r="J11" s="1135"/>
      <c r="K11" s="267">
        <v>479299</v>
      </c>
      <c r="L11" s="268">
        <v>9701</v>
      </c>
      <c r="M11" s="269">
        <v>9152</v>
      </c>
      <c r="N11" s="270">
        <v>6</v>
      </c>
    </row>
    <row r="12" spans="1:16" ht="13.5" customHeight="1">
      <c r="A12" s="248"/>
      <c r="B12" s="244"/>
      <c r="C12" s="244"/>
      <c r="D12" s="244"/>
      <c r="E12" s="244"/>
      <c r="F12" s="244"/>
      <c r="G12" s="1133" t="s">
        <v>469</v>
      </c>
      <c r="H12" s="1134"/>
      <c r="I12" s="1134"/>
      <c r="J12" s="1135"/>
      <c r="K12" s="267" t="s">
        <v>470</v>
      </c>
      <c r="L12" s="268" t="s">
        <v>470</v>
      </c>
      <c r="M12" s="269">
        <v>893</v>
      </c>
      <c r="N12" s="270" t="s">
        <v>470</v>
      </c>
    </row>
    <row r="13" spans="1:16" ht="13.5" customHeight="1">
      <c r="A13" s="248"/>
      <c r="B13" s="244"/>
      <c r="C13" s="244"/>
      <c r="D13" s="244"/>
      <c r="E13" s="244"/>
      <c r="F13" s="244"/>
      <c r="G13" s="1133" t="s">
        <v>471</v>
      </c>
      <c r="H13" s="1134"/>
      <c r="I13" s="1134"/>
      <c r="J13" s="1135"/>
      <c r="K13" s="267" t="s">
        <v>470</v>
      </c>
      <c r="L13" s="268" t="s">
        <v>470</v>
      </c>
      <c r="M13" s="269">
        <v>3</v>
      </c>
      <c r="N13" s="270" t="s">
        <v>470</v>
      </c>
    </row>
    <row r="14" spans="1:16" ht="13.5" customHeight="1">
      <c r="A14" s="248"/>
      <c r="B14" s="244"/>
      <c r="C14" s="244"/>
      <c r="D14" s="244"/>
      <c r="E14" s="244"/>
      <c r="F14" s="244"/>
      <c r="G14" s="1133" t="s">
        <v>472</v>
      </c>
      <c r="H14" s="1134"/>
      <c r="I14" s="1134"/>
      <c r="J14" s="1135"/>
      <c r="K14" s="267" t="s">
        <v>470</v>
      </c>
      <c r="L14" s="268" t="s">
        <v>470</v>
      </c>
      <c r="M14" s="269">
        <v>3652</v>
      </c>
      <c r="N14" s="270" t="s">
        <v>470</v>
      </c>
    </row>
    <row r="15" spans="1:16" ht="13.5" customHeight="1">
      <c r="A15" s="248"/>
      <c r="B15" s="244"/>
      <c r="C15" s="244"/>
      <c r="D15" s="244"/>
      <c r="E15" s="244"/>
      <c r="F15" s="244"/>
      <c r="G15" s="1133" t="s">
        <v>473</v>
      </c>
      <c r="H15" s="1134"/>
      <c r="I15" s="1134"/>
      <c r="J15" s="1135"/>
      <c r="K15" s="267">
        <v>82240</v>
      </c>
      <c r="L15" s="268">
        <v>1665</v>
      </c>
      <c r="M15" s="269">
        <v>2134</v>
      </c>
      <c r="N15" s="270">
        <v>-22</v>
      </c>
    </row>
    <row r="16" spans="1:16">
      <c r="A16" s="248"/>
      <c r="B16" s="244"/>
      <c r="C16" s="244"/>
      <c r="D16" s="244"/>
      <c r="E16" s="244"/>
      <c r="F16" s="244"/>
      <c r="G16" s="1136" t="s">
        <v>474</v>
      </c>
      <c r="H16" s="1137"/>
      <c r="I16" s="1137"/>
      <c r="J16" s="1138"/>
      <c r="K16" s="268">
        <v>-363989</v>
      </c>
      <c r="L16" s="268">
        <v>-7367</v>
      </c>
      <c r="M16" s="269">
        <v>-9248</v>
      </c>
      <c r="N16" s="270">
        <v>-20.3</v>
      </c>
    </row>
    <row r="17" spans="1:16">
      <c r="A17" s="248"/>
      <c r="B17" s="244"/>
      <c r="C17" s="244"/>
      <c r="D17" s="244"/>
      <c r="E17" s="244"/>
      <c r="F17" s="244"/>
      <c r="G17" s="1136" t="s">
        <v>166</v>
      </c>
      <c r="H17" s="1137"/>
      <c r="I17" s="1137"/>
      <c r="J17" s="1138"/>
      <c r="K17" s="268">
        <v>3744921</v>
      </c>
      <c r="L17" s="268">
        <v>75799</v>
      </c>
      <c r="M17" s="269">
        <v>98003</v>
      </c>
      <c r="N17" s="270">
        <v>-22.7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30" t="s">
        <v>479</v>
      </c>
      <c r="H21" s="1131"/>
      <c r="I21" s="1131"/>
      <c r="J21" s="1132"/>
      <c r="K21" s="280">
        <v>7.69</v>
      </c>
      <c r="L21" s="281">
        <v>9.39</v>
      </c>
      <c r="M21" s="282">
        <v>-1.7</v>
      </c>
      <c r="N21" s="249"/>
      <c r="O21" s="283"/>
      <c r="P21" s="279"/>
    </row>
    <row r="22" spans="1:16" s="284" customFormat="1">
      <c r="A22" s="279"/>
      <c r="B22" s="249"/>
      <c r="C22" s="249"/>
      <c r="D22" s="249"/>
      <c r="E22" s="249"/>
      <c r="F22" s="249"/>
      <c r="G22" s="1130" t="s">
        <v>480</v>
      </c>
      <c r="H22" s="1131"/>
      <c r="I22" s="1131"/>
      <c r="J22" s="1132"/>
      <c r="K22" s="285">
        <v>97.4</v>
      </c>
      <c r="L22" s="286">
        <v>97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9" t="s">
        <v>461</v>
      </c>
      <c r="L30" s="254"/>
      <c r="M30" s="255" t="s">
        <v>462</v>
      </c>
      <c r="N30" s="256"/>
    </row>
    <row r="31" spans="1:16">
      <c r="A31" s="248"/>
      <c r="B31" s="244"/>
      <c r="C31" s="244"/>
      <c r="D31" s="244"/>
      <c r="E31" s="244"/>
      <c r="F31" s="244"/>
      <c r="G31" s="257"/>
      <c r="H31" s="258"/>
      <c r="I31" s="258"/>
      <c r="J31" s="259"/>
      <c r="K31" s="1120"/>
      <c r="L31" s="260" t="s">
        <v>463</v>
      </c>
      <c r="M31" s="261" t="s">
        <v>464</v>
      </c>
      <c r="N31" s="262" t="s">
        <v>465</v>
      </c>
    </row>
    <row r="32" spans="1:16" ht="27" customHeight="1">
      <c r="A32" s="248"/>
      <c r="B32" s="244"/>
      <c r="C32" s="244"/>
      <c r="D32" s="244"/>
      <c r="E32" s="244"/>
      <c r="F32" s="244"/>
      <c r="G32" s="1121" t="s">
        <v>483</v>
      </c>
      <c r="H32" s="1122"/>
      <c r="I32" s="1122"/>
      <c r="J32" s="1123"/>
      <c r="K32" s="294">
        <v>2532367</v>
      </c>
      <c r="L32" s="294">
        <v>51256</v>
      </c>
      <c r="M32" s="295">
        <v>64926</v>
      </c>
      <c r="N32" s="296">
        <v>-21.1</v>
      </c>
    </row>
    <row r="33" spans="1:16" ht="13.5" customHeight="1">
      <c r="A33" s="248"/>
      <c r="B33" s="244"/>
      <c r="C33" s="244"/>
      <c r="D33" s="244"/>
      <c r="E33" s="244"/>
      <c r="F33" s="244"/>
      <c r="G33" s="1121" t="s">
        <v>484</v>
      </c>
      <c r="H33" s="1122"/>
      <c r="I33" s="1122"/>
      <c r="J33" s="1123"/>
      <c r="K33" s="294" t="s">
        <v>470</v>
      </c>
      <c r="L33" s="294" t="s">
        <v>470</v>
      </c>
      <c r="M33" s="295" t="s">
        <v>470</v>
      </c>
      <c r="N33" s="296" t="s">
        <v>470</v>
      </c>
    </row>
    <row r="34" spans="1:16" ht="27" customHeight="1">
      <c r="A34" s="248"/>
      <c r="B34" s="244"/>
      <c r="C34" s="244"/>
      <c r="D34" s="244"/>
      <c r="E34" s="244"/>
      <c r="F34" s="244"/>
      <c r="G34" s="1121" t="s">
        <v>485</v>
      </c>
      <c r="H34" s="1122"/>
      <c r="I34" s="1122"/>
      <c r="J34" s="1123"/>
      <c r="K34" s="294" t="s">
        <v>470</v>
      </c>
      <c r="L34" s="294" t="s">
        <v>470</v>
      </c>
      <c r="M34" s="295">
        <v>24</v>
      </c>
      <c r="N34" s="296" t="s">
        <v>470</v>
      </c>
    </row>
    <row r="35" spans="1:16" ht="27" customHeight="1">
      <c r="A35" s="248"/>
      <c r="B35" s="244"/>
      <c r="C35" s="244"/>
      <c r="D35" s="244"/>
      <c r="E35" s="244"/>
      <c r="F35" s="244"/>
      <c r="G35" s="1121" t="s">
        <v>486</v>
      </c>
      <c r="H35" s="1122"/>
      <c r="I35" s="1122"/>
      <c r="J35" s="1123"/>
      <c r="K35" s="294">
        <v>1386199</v>
      </c>
      <c r="L35" s="294">
        <v>28057</v>
      </c>
      <c r="M35" s="295">
        <v>18007</v>
      </c>
      <c r="N35" s="296">
        <v>55.8</v>
      </c>
    </row>
    <row r="36" spans="1:16" ht="27" customHeight="1">
      <c r="A36" s="248"/>
      <c r="B36" s="244"/>
      <c r="C36" s="244"/>
      <c r="D36" s="244"/>
      <c r="E36" s="244"/>
      <c r="F36" s="244"/>
      <c r="G36" s="1121" t="s">
        <v>487</v>
      </c>
      <c r="H36" s="1122"/>
      <c r="I36" s="1122"/>
      <c r="J36" s="1123"/>
      <c r="K36" s="294">
        <v>175292</v>
      </c>
      <c r="L36" s="294">
        <v>3548</v>
      </c>
      <c r="M36" s="295">
        <v>3275</v>
      </c>
      <c r="N36" s="296">
        <v>8.3000000000000007</v>
      </c>
    </row>
    <row r="37" spans="1:16" ht="13.5" customHeight="1">
      <c r="A37" s="248"/>
      <c r="B37" s="244"/>
      <c r="C37" s="244"/>
      <c r="D37" s="244"/>
      <c r="E37" s="244"/>
      <c r="F37" s="244"/>
      <c r="G37" s="1121" t="s">
        <v>488</v>
      </c>
      <c r="H37" s="1122"/>
      <c r="I37" s="1122"/>
      <c r="J37" s="1123"/>
      <c r="K37" s="294">
        <v>38510</v>
      </c>
      <c r="L37" s="294">
        <v>779</v>
      </c>
      <c r="M37" s="295">
        <v>1233</v>
      </c>
      <c r="N37" s="296">
        <v>-36.799999999999997</v>
      </c>
    </row>
    <row r="38" spans="1:16" ht="27" customHeight="1">
      <c r="A38" s="248"/>
      <c r="B38" s="244"/>
      <c r="C38" s="244"/>
      <c r="D38" s="244"/>
      <c r="E38" s="244"/>
      <c r="F38" s="244"/>
      <c r="G38" s="1124" t="s">
        <v>489</v>
      </c>
      <c r="H38" s="1125"/>
      <c r="I38" s="1125"/>
      <c r="J38" s="1126"/>
      <c r="K38" s="297" t="s">
        <v>470</v>
      </c>
      <c r="L38" s="297" t="s">
        <v>470</v>
      </c>
      <c r="M38" s="298">
        <v>9</v>
      </c>
      <c r="N38" s="299" t="s">
        <v>470</v>
      </c>
      <c r="O38" s="293"/>
    </row>
    <row r="39" spans="1:16">
      <c r="A39" s="248"/>
      <c r="B39" s="244"/>
      <c r="C39" s="244"/>
      <c r="D39" s="244"/>
      <c r="E39" s="244"/>
      <c r="F39" s="244"/>
      <c r="G39" s="1124" t="s">
        <v>490</v>
      </c>
      <c r="H39" s="1125"/>
      <c r="I39" s="1125"/>
      <c r="J39" s="1126"/>
      <c r="K39" s="300">
        <v>-73449</v>
      </c>
      <c r="L39" s="300">
        <v>-1487</v>
      </c>
      <c r="M39" s="301">
        <v>-4280</v>
      </c>
      <c r="N39" s="302">
        <v>-65.3</v>
      </c>
      <c r="O39" s="293"/>
    </row>
    <row r="40" spans="1:16" ht="27" customHeight="1">
      <c r="A40" s="248"/>
      <c r="B40" s="244"/>
      <c r="C40" s="244"/>
      <c r="D40" s="244"/>
      <c r="E40" s="244"/>
      <c r="F40" s="244"/>
      <c r="G40" s="1121" t="s">
        <v>491</v>
      </c>
      <c r="H40" s="1122"/>
      <c r="I40" s="1122"/>
      <c r="J40" s="1123"/>
      <c r="K40" s="300">
        <v>-2800043</v>
      </c>
      <c r="L40" s="300">
        <v>-56674</v>
      </c>
      <c r="M40" s="301">
        <v>-56807</v>
      </c>
      <c r="N40" s="302">
        <v>-0.2</v>
      </c>
      <c r="O40" s="293"/>
    </row>
    <row r="41" spans="1:16">
      <c r="A41" s="248"/>
      <c r="B41" s="244"/>
      <c r="C41" s="244"/>
      <c r="D41" s="244"/>
      <c r="E41" s="244"/>
      <c r="F41" s="244"/>
      <c r="G41" s="1127" t="s">
        <v>276</v>
      </c>
      <c r="H41" s="1128"/>
      <c r="I41" s="1128"/>
      <c r="J41" s="1129"/>
      <c r="K41" s="294">
        <v>1258876</v>
      </c>
      <c r="L41" s="300">
        <v>25480</v>
      </c>
      <c r="M41" s="301">
        <v>26387</v>
      </c>
      <c r="N41" s="302">
        <v>-3.4</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4" t="s">
        <v>461</v>
      </c>
      <c r="J49" s="1116" t="s">
        <v>495</v>
      </c>
      <c r="K49" s="1117"/>
      <c r="L49" s="1117"/>
      <c r="M49" s="1117"/>
      <c r="N49" s="1118"/>
    </row>
    <row r="50" spans="1:14">
      <c r="A50" s="248"/>
      <c r="B50" s="244"/>
      <c r="C50" s="244"/>
      <c r="D50" s="244"/>
      <c r="E50" s="244"/>
      <c r="F50" s="244"/>
      <c r="G50" s="312"/>
      <c r="H50" s="313"/>
      <c r="I50" s="1115"/>
      <c r="J50" s="314" t="s">
        <v>496</v>
      </c>
      <c r="K50" s="315" t="s">
        <v>497</v>
      </c>
      <c r="L50" s="316" t="s">
        <v>498</v>
      </c>
      <c r="M50" s="317" t="s">
        <v>499</v>
      </c>
      <c r="N50" s="318" t="s">
        <v>500</v>
      </c>
    </row>
    <row r="51" spans="1:14">
      <c r="A51" s="248"/>
      <c r="B51" s="244"/>
      <c r="C51" s="244"/>
      <c r="D51" s="244"/>
      <c r="E51" s="244"/>
      <c r="F51" s="244"/>
      <c r="G51" s="310" t="s">
        <v>501</v>
      </c>
      <c r="H51" s="311"/>
      <c r="I51" s="319">
        <v>2528789</v>
      </c>
      <c r="J51" s="320">
        <v>51098</v>
      </c>
      <c r="K51" s="321">
        <v>-14.9</v>
      </c>
      <c r="L51" s="322">
        <v>78670</v>
      </c>
      <c r="M51" s="323">
        <v>3.1</v>
      </c>
      <c r="N51" s="324">
        <v>-18</v>
      </c>
    </row>
    <row r="52" spans="1:14">
      <c r="A52" s="248"/>
      <c r="B52" s="244"/>
      <c r="C52" s="244"/>
      <c r="D52" s="244"/>
      <c r="E52" s="244"/>
      <c r="F52" s="244"/>
      <c r="G52" s="325"/>
      <c r="H52" s="326" t="s">
        <v>502</v>
      </c>
      <c r="I52" s="327">
        <v>1269488</v>
      </c>
      <c r="J52" s="328">
        <v>25652</v>
      </c>
      <c r="K52" s="329">
        <v>26.2</v>
      </c>
      <c r="L52" s="330">
        <v>38094</v>
      </c>
      <c r="M52" s="331">
        <v>-7.3</v>
      </c>
      <c r="N52" s="332">
        <v>33.5</v>
      </c>
    </row>
    <row r="53" spans="1:14">
      <c r="A53" s="248"/>
      <c r="B53" s="244"/>
      <c r="C53" s="244"/>
      <c r="D53" s="244"/>
      <c r="E53" s="244"/>
      <c r="F53" s="244"/>
      <c r="G53" s="310" t="s">
        <v>503</v>
      </c>
      <c r="H53" s="311"/>
      <c r="I53" s="319">
        <v>2849072</v>
      </c>
      <c r="J53" s="320">
        <v>57725</v>
      </c>
      <c r="K53" s="321">
        <v>13</v>
      </c>
      <c r="L53" s="322">
        <v>67201</v>
      </c>
      <c r="M53" s="323">
        <v>-14.6</v>
      </c>
      <c r="N53" s="324">
        <v>27.6</v>
      </c>
    </row>
    <row r="54" spans="1:14">
      <c r="A54" s="248"/>
      <c r="B54" s="244"/>
      <c r="C54" s="244"/>
      <c r="D54" s="244"/>
      <c r="E54" s="244"/>
      <c r="F54" s="244"/>
      <c r="G54" s="325"/>
      <c r="H54" s="326" t="s">
        <v>502</v>
      </c>
      <c r="I54" s="327">
        <v>1037659</v>
      </c>
      <c r="J54" s="328">
        <v>21024</v>
      </c>
      <c r="K54" s="329">
        <v>-18</v>
      </c>
      <c r="L54" s="330">
        <v>35210</v>
      </c>
      <c r="M54" s="331">
        <v>-7.6</v>
      </c>
      <c r="N54" s="332">
        <v>-10.4</v>
      </c>
    </row>
    <row r="55" spans="1:14">
      <c r="A55" s="248"/>
      <c r="B55" s="244"/>
      <c r="C55" s="244"/>
      <c r="D55" s="244"/>
      <c r="E55" s="244"/>
      <c r="F55" s="244"/>
      <c r="G55" s="310" t="s">
        <v>504</v>
      </c>
      <c r="H55" s="311"/>
      <c r="I55" s="319">
        <v>2945503</v>
      </c>
      <c r="J55" s="320">
        <v>59040</v>
      </c>
      <c r="K55" s="321">
        <v>2.2999999999999998</v>
      </c>
      <c r="L55" s="322">
        <v>75709</v>
      </c>
      <c r="M55" s="323">
        <v>12.7</v>
      </c>
      <c r="N55" s="324">
        <v>-10.4</v>
      </c>
    </row>
    <row r="56" spans="1:14">
      <c r="A56" s="248"/>
      <c r="B56" s="244"/>
      <c r="C56" s="244"/>
      <c r="D56" s="244"/>
      <c r="E56" s="244"/>
      <c r="F56" s="244"/>
      <c r="G56" s="325"/>
      <c r="H56" s="326" t="s">
        <v>502</v>
      </c>
      <c r="I56" s="327">
        <v>1078352</v>
      </c>
      <c r="J56" s="328">
        <v>21615</v>
      </c>
      <c r="K56" s="329">
        <v>2.8</v>
      </c>
      <c r="L56" s="330">
        <v>35212</v>
      </c>
      <c r="M56" s="331">
        <v>0</v>
      </c>
      <c r="N56" s="332">
        <v>2.8</v>
      </c>
    </row>
    <row r="57" spans="1:14">
      <c r="A57" s="248"/>
      <c r="B57" s="244"/>
      <c r="C57" s="244"/>
      <c r="D57" s="244"/>
      <c r="E57" s="244"/>
      <c r="F57" s="244"/>
      <c r="G57" s="310" t="s">
        <v>505</v>
      </c>
      <c r="H57" s="311"/>
      <c r="I57" s="319">
        <v>3728679</v>
      </c>
      <c r="J57" s="320">
        <v>75025</v>
      </c>
      <c r="K57" s="321">
        <v>27.1</v>
      </c>
      <c r="L57" s="322">
        <v>90961</v>
      </c>
      <c r="M57" s="323">
        <v>20.100000000000001</v>
      </c>
      <c r="N57" s="324">
        <v>7</v>
      </c>
    </row>
    <row r="58" spans="1:14">
      <c r="A58" s="248"/>
      <c r="B58" s="244"/>
      <c r="C58" s="244"/>
      <c r="D58" s="244"/>
      <c r="E58" s="244"/>
      <c r="F58" s="244"/>
      <c r="G58" s="325"/>
      <c r="H58" s="326" t="s">
        <v>502</v>
      </c>
      <c r="I58" s="327">
        <v>1254069</v>
      </c>
      <c r="J58" s="328">
        <v>25233</v>
      </c>
      <c r="K58" s="329">
        <v>16.7</v>
      </c>
      <c r="L58" s="330">
        <v>37720</v>
      </c>
      <c r="M58" s="331">
        <v>7.1</v>
      </c>
      <c r="N58" s="332">
        <v>9.6</v>
      </c>
    </row>
    <row r="59" spans="1:14">
      <c r="A59" s="248"/>
      <c r="B59" s="244"/>
      <c r="C59" s="244"/>
      <c r="D59" s="244"/>
      <c r="E59" s="244"/>
      <c r="F59" s="244"/>
      <c r="G59" s="310" t="s">
        <v>506</v>
      </c>
      <c r="H59" s="311"/>
      <c r="I59" s="319">
        <v>4517007</v>
      </c>
      <c r="J59" s="320">
        <v>91426</v>
      </c>
      <c r="K59" s="321">
        <v>21.9</v>
      </c>
      <c r="L59" s="322">
        <v>106614</v>
      </c>
      <c r="M59" s="323">
        <v>17.2</v>
      </c>
      <c r="N59" s="324">
        <v>4.7</v>
      </c>
    </row>
    <row r="60" spans="1:14">
      <c r="A60" s="248"/>
      <c r="B60" s="244"/>
      <c r="C60" s="244"/>
      <c r="D60" s="244"/>
      <c r="E60" s="244"/>
      <c r="F60" s="244"/>
      <c r="G60" s="325"/>
      <c r="H60" s="326" t="s">
        <v>502</v>
      </c>
      <c r="I60" s="333">
        <v>1433145</v>
      </c>
      <c r="J60" s="328">
        <v>29008</v>
      </c>
      <c r="K60" s="329">
        <v>15</v>
      </c>
      <c r="L60" s="330">
        <v>45545</v>
      </c>
      <c r="M60" s="331">
        <v>20.7</v>
      </c>
      <c r="N60" s="332">
        <v>-5.7</v>
      </c>
    </row>
    <row r="61" spans="1:14">
      <c r="A61" s="248"/>
      <c r="B61" s="244"/>
      <c r="C61" s="244"/>
      <c r="D61" s="244"/>
      <c r="E61" s="244"/>
      <c r="F61" s="244"/>
      <c r="G61" s="310" t="s">
        <v>507</v>
      </c>
      <c r="H61" s="334"/>
      <c r="I61" s="335">
        <v>3313810</v>
      </c>
      <c r="J61" s="336">
        <v>66863</v>
      </c>
      <c r="K61" s="337">
        <v>9.9</v>
      </c>
      <c r="L61" s="338">
        <v>83831</v>
      </c>
      <c r="M61" s="339">
        <v>7.7</v>
      </c>
      <c r="N61" s="324">
        <v>2.2000000000000002</v>
      </c>
    </row>
    <row r="62" spans="1:14">
      <c r="A62" s="248"/>
      <c r="B62" s="244"/>
      <c r="C62" s="244"/>
      <c r="D62" s="244"/>
      <c r="E62" s="244"/>
      <c r="F62" s="244"/>
      <c r="G62" s="325"/>
      <c r="H62" s="326" t="s">
        <v>502</v>
      </c>
      <c r="I62" s="327">
        <v>1214543</v>
      </c>
      <c r="J62" s="328">
        <v>24506</v>
      </c>
      <c r="K62" s="329">
        <v>8.5</v>
      </c>
      <c r="L62" s="330">
        <v>38356</v>
      </c>
      <c r="M62" s="331">
        <v>2.6</v>
      </c>
      <c r="N62" s="332">
        <v>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17.600000000000001</v>
      </c>
      <c r="G47" s="12">
        <v>17.68</v>
      </c>
      <c r="H47" s="12">
        <v>19.899999999999999</v>
      </c>
      <c r="I47" s="12">
        <v>19.940000000000001</v>
      </c>
      <c r="J47" s="13">
        <v>19.95</v>
      </c>
    </row>
    <row r="48" spans="2:10" ht="57.75" customHeight="1">
      <c r="B48" s="14"/>
      <c r="C48" s="1141" t="s">
        <v>4</v>
      </c>
      <c r="D48" s="1141"/>
      <c r="E48" s="1142"/>
      <c r="F48" s="15">
        <v>9.23</v>
      </c>
      <c r="G48" s="16">
        <v>12.43</v>
      </c>
      <c r="H48" s="16">
        <v>9.69</v>
      </c>
      <c r="I48" s="16">
        <v>11.04</v>
      </c>
      <c r="J48" s="17">
        <v>11.75</v>
      </c>
    </row>
    <row r="49" spans="2:10" ht="57.75" customHeight="1" thickBot="1">
      <c r="B49" s="18"/>
      <c r="C49" s="1143" t="s">
        <v>5</v>
      </c>
      <c r="D49" s="1143"/>
      <c r="E49" s="1144"/>
      <c r="F49" s="19">
        <v>6.9</v>
      </c>
      <c r="G49" s="20">
        <v>3.25</v>
      </c>
      <c r="H49" s="20" t="s">
        <v>514</v>
      </c>
      <c r="I49" s="20">
        <v>1.39</v>
      </c>
      <c r="J49" s="21">
        <v>0.77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515</v>
      </c>
      <c r="D34" s="1151"/>
      <c r="E34" s="1152"/>
      <c r="F34" s="32">
        <v>9.41</v>
      </c>
      <c r="G34" s="33">
        <v>12.61</v>
      </c>
      <c r="H34" s="33">
        <v>14.62</v>
      </c>
      <c r="I34" s="33">
        <v>17.920000000000002</v>
      </c>
      <c r="J34" s="34">
        <v>19.920000000000002</v>
      </c>
      <c r="K34" s="22"/>
      <c r="L34" s="22"/>
      <c r="M34" s="22"/>
      <c r="N34" s="22"/>
      <c r="O34" s="22"/>
      <c r="P34" s="22"/>
    </row>
    <row r="35" spans="1:16" ht="39" customHeight="1">
      <c r="A35" s="22"/>
      <c r="B35" s="35"/>
      <c r="C35" s="1145" t="s">
        <v>516</v>
      </c>
      <c r="D35" s="1146"/>
      <c r="E35" s="1147"/>
      <c r="F35" s="36">
        <v>9.2200000000000006</v>
      </c>
      <c r="G35" s="37">
        <v>12.42</v>
      </c>
      <c r="H35" s="37">
        <v>9.69</v>
      </c>
      <c r="I35" s="37">
        <v>11.03</v>
      </c>
      <c r="J35" s="38">
        <v>11.74</v>
      </c>
      <c r="K35" s="22"/>
      <c r="L35" s="22"/>
      <c r="M35" s="22"/>
      <c r="N35" s="22"/>
      <c r="O35" s="22"/>
      <c r="P35" s="22"/>
    </row>
    <row r="36" spans="1:16" ht="39" customHeight="1">
      <c r="A36" s="22"/>
      <c r="B36" s="35"/>
      <c r="C36" s="1145" t="s">
        <v>517</v>
      </c>
      <c r="D36" s="1146"/>
      <c r="E36" s="1147"/>
      <c r="F36" s="36">
        <v>13.19</v>
      </c>
      <c r="G36" s="37">
        <v>12.95</v>
      </c>
      <c r="H36" s="37">
        <v>11.32</v>
      </c>
      <c r="I36" s="37">
        <v>11.26</v>
      </c>
      <c r="J36" s="38">
        <v>9.42</v>
      </c>
      <c r="K36" s="22"/>
      <c r="L36" s="22"/>
      <c r="M36" s="22"/>
      <c r="N36" s="22"/>
      <c r="O36" s="22"/>
      <c r="P36" s="22"/>
    </row>
    <row r="37" spans="1:16" ht="39" customHeight="1">
      <c r="A37" s="22"/>
      <c r="B37" s="35"/>
      <c r="C37" s="1145" t="s">
        <v>518</v>
      </c>
      <c r="D37" s="1146"/>
      <c r="E37" s="1147"/>
      <c r="F37" s="36">
        <v>0.88</v>
      </c>
      <c r="G37" s="37">
        <v>0.32</v>
      </c>
      <c r="H37" s="37">
        <v>0.8</v>
      </c>
      <c r="I37" s="37">
        <v>0.38</v>
      </c>
      <c r="J37" s="38">
        <v>0.92</v>
      </c>
      <c r="K37" s="22"/>
      <c r="L37" s="22"/>
      <c r="M37" s="22"/>
      <c r="N37" s="22"/>
      <c r="O37" s="22"/>
      <c r="P37" s="22"/>
    </row>
    <row r="38" spans="1:16" ht="39" customHeight="1">
      <c r="A38" s="22"/>
      <c r="B38" s="35"/>
      <c r="C38" s="1145" t="s">
        <v>519</v>
      </c>
      <c r="D38" s="1146"/>
      <c r="E38" s="1147"/>
      <c r="F38" s="36">
        <v>0.59</v>
      </c>
      <c r="G38" s="37">
        <v>0.33</v>
      </c>
      <c r="H38" s="37">
        <v>0.78</v>
      </c>
      <c r="I38" s="37">
        <v>0.74</v>
      </c>
      <c r="J38" s="38">
        <v>0.59</v>
      </c>
      <c r="K38" s="22"/>
      <c r="L38" s="22"/>
      <c r="M38" s="22"/>
      <c r="N38" s="22"/>
      <c r="O38" s="22"/>
      <c r="P38" s="22"/>
    </row>
    <row r="39" spans="1:16" ht="39" customHeight="1">
      <c r="A39" s="22"/>
      <c r="B39" s="35"/>
      <c r="C39" s="1145" t="s">
        <v>520</v>
      </c>
      <c r="D39" s="1146"/>
      <c r="E39" s="1147"/>
      <c r="F39" s="36">
        <v>0.33</v>
      </c>
      <c r="G39" s="37">
        <v>0.35</v>
      </c>
      <c r="H39" s="37">
        <v>0.37</v>
      </c>
      <c r="I39" s="37">
        <v>0.36</v>
      </c>
      <c r="J39" s="38">
        <v>0.26</v>
      </c>
      <c r="K39" s="22"/>
      <c r="L39" s="22"/>
      <c r="M39" s="22"/>
      <c r="N39" s="22"/>
      <c r="O39" s="22"/>
      <c r="P39" s="22"/>
    </row>
    <row r="40" spans="1:16" ht="39" customHeight="1">
      <c r="A40" s="22"/>
      <c r="B40" s="35"/>
      <c r="C40" s="1145" t="s">
        <v>521</v>
      </c>
      <c r="D40" s="1146"/>
      <c r="E40" s="1147"/>
      <c r="F40" s="36">
        <v>0</v>
      </c>
      <c r="G40" s="37">
        <v>0</v>
      </c>
      <c r="H40" s="37">
        <v>0</v>
      </c>
      <c r="I40" s="37">
        <v>0</v>
      </c>
      <c r="J40" s="38">
        <v>0.02</v>
      </c>
      <c r="K40" s="22"/>
      <c r="L40" s="22"/>
      <c r="M40" s="22"/>
      <c r="N40" s="22"/>
      <c r="O40" s="22"/>
      <c r="P40" s="22"/>
    </row>
    <row r="41" spans="1:16" ht="39" customHeight="1">
      <c r="A41" s="22"/>
      <c r="B41" s="35"/>
      <c r="C41" s="1145" t="s">
        <v>522</v>
      </c>
      <c r="D41" s="1146"/>
      <c r="E41" s="1147"/>
      <c r="F41" s="36">
        <v>0</v>
      </c>
      <c r="G41" s="37">
        <v>0</v>
      </c>
      <c r="H41" s="37">
        <v>0</v>
      </c>
      <c r="I41" s="37">
        <v>0</v>
      </c>
      <c r="J41" s="38">
        <v>0</v>
      </c>
      <c r="K41" s="22"/>
      <c r="L41" s="22"/>
      <c r="M41" s="22"/>
      <c r="N41" s="22"/>
      <c r="O41" s="22"/>
      <c r="P41" s="22"/>
    </row>
    <row r="42" spans="1:16" ht="39" customHeight="1">
      <c r="A42" s="22"/>
      <c r="B42" s="39"/>
      <c r="C42" s="1145" t="s">
        <v>523</v>
      </c>
      <c r="D42" s="1146"/>
      <c r="E42" s="1147"/>
      <c r="F42" s="36" t="s">
        <v>470</v>
      </c>
      <c r="G42" s="37" t="s">
        <v>470</v>
      </c>
      <c r="H42" s="37" t="s">
        <v>470</v>
      </c>
      <c r="I42" s="37" t="s">
        <v>470</v>
      </c>
      <c r="J42" s="38" t="s">
        <v>470</v>
      </c>
      <c r="K42" s="22"/>
      <c r="L42" s="22"/>
      <c r="M42" s="22"/>
      <c r="N42" s="22"/>
      <c r="O42" s="22"/>
      <c r="P42" s="22"/>
    </row>
    <row r="43" spans="1:16" ht="39" customHeight="1" thickBot="1">
      <c r="A43" s="22"/>
      <c r="B43" s="40"/>
      <c r="C43" s="1148" t="s">
        <v>524</v>
      </c>
      <c r="D43" s="1149"/>
      <c r="E43" s="1150"/>
      <c r="F43" s="41">
        <v>0</v>
      </c>
      <c r="G43" s="42" t="s">
        <v>470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10</v>
      </c>
      <c r="C45" s="1162"/>
      <c r="D45" s="58"/>
      <c r="E45" s="1167" t="s">
        <v>11</v>
      </c>
      <c r="F45" s="1167"/>
      <c r="G45" s="1167"/>
      <c r="H45" s="1167"/>
      <c r="I45" s="1167"/>
      <c r="J45" s="1168"/>
      <c r="K45" s="59">
        <v>2750</v>
      </c>
      <c r="L45" s="60">
        <v>2657</v>
      </c>
      <c r="M45" s="60">
        <v>2643</v>
      </c>
      <c r="N45" s="60">
        <v>2523</v>
      </c>
      <c r="O45" s="61">
        <v>2532</v>
      </c>
      <c r="P45" s="48"/>
      <c r="Q45" s="48"/>
      <c r="R45" s="48"/>
      <c r="S45" s="48"/>
      <c r="T45" s="48"/>
      <c r="U45" s="48"/>
    </row>
    <row r="46" spans="1:21" ht="30.75" customHeight="1">
      <c r="A46" s="48"/>
      <c r="B46" s="1163"/>
      <c r="C46" s="1164"/>
      <c r="D46" s="62"/>
      <c r="E46" s="1155" t="s">
        <v>12</v>
      </c>
      <c r="F46" s="1155"/>
      <c r="G46" s="1155"/>
      <c r="H46" s="1155"/>
      <c r="I46" s="1155"/>
      <c r="J46" s="1156"/>
      <c r="K46" s="63" t="s">
        <v>470</v>
      </c>
      <c r="L46" s="64" t="s">
        <v>470</v>
      </c>
      <c r="M46" s="64" t="s">
        <v>470</v>
      </c>
      <c r="N46" s="64" t="s">
        <v>470</v>
      </c>
      <c r="O46" s="65" t="s">
        <v>470</v>
      </c>
      <c r="P46" s="48"/>
      <c r="Q46" s="48"/>
      <c r="R46" s="48"/>
      <c r="S46" s="48"/>
      <c r="T46" s="48"/>
      <c r="U46" s="48"/>
    </row>
    <row r="47" spans="1:21" ht="30.75" customHeight="1">
      <c r="A47" s="48"/>
      <c r="B47" s="1163"/>
      <c r="C47" s="1164"/>
      <c r="D47" s="62"/>
      <c r="E47" s="1155" t="s">
        <v>13</v>
      </c>
      <c r="F47" s="1155"/>
      <c r="G47" s="1155"/>
      <c r="H47" s="1155"/>
      <c r="I47" s="1155"/>
      <c r="J47" s="1156"/>
      <c r="K47" s="63" t="s">
        <v>470</v>
      </c>
      <c r="L47" s="64" t="s">
        <v>470</v>
      </c>
      <c r="M47" s="64" t="s">
        <v>470</v>
      </c>
      <c r="N47" s="64" t="s">
        <v>470</v>
      </c>
      <c r="O47" s="65" t="s">
        <v>470</v>
      </c>
      <c r="P47" s="48"/>
      <c r="Q47" s="48"/>
      <c r="R47" s="48"/>
      <c r="S47" s="48"/>
      <c r="T47" s="48"/>
      <c r="U47" s="48"/>
    </row>
    <row r="48" spans="1:21" ht="30.75" customHeight="1">
      <c r="A48" s="48"/>
      <c r="B48" s="1163"/>
      <c r="C48" s="1164"/>
      <c r="D48" s="62"/>
      <c r="E48" s="1155" t="s">
        <v>14</v>
      </c>
      <c r="F48" s="1155"/>
      <c r="G48" s="1155"/>
      <c r="H48" s="1155"/>
      <c r="I48" s="1155"/>
      <c r="J48" s="1156"/>
      <c r="K48" s="63">
        <v>1368</v>
      </c>
      <c r="L48" s="64">
        <v>1412</v>
      </c>
      <c r="M48" s="64">
        <v>1411</v>
      </c>
      <c r="N48" s="64">
        <v>1385</v>
      </c>
      <c r="O48" s="65">
        <v>1386</v>
      </c>
      <c r="P48" s="48"/>
      <c r="Q48" s="48"/>
      <c r="R48" s="48"/>
      <c r="S48" s="48"/>
      <c r="T48" s="48"/>
      <c r="U48" s="48"/>
    </row>
    <row r="49" spans="1:21" ht="30.75" customHeight="1">
      <c r="A49" s="48"/>
      <c r="B49" s="1163"/>
      <c r="C49" s="1164"/>
      <c r="D49" s="62"/>
      <c r="E49" s="1155" t="s">
        <v>15</v>
      </c>
      <c r="F49" s="1155"/>
      <c r="G49" s="1155"/>
      <c r="H49" s="1155"/>
      <c r="I49" s="1155"/>
      <c r="J49" s="1156"/>
      <c r="K49" s="63">
        <v>377</v>
      </c>
      <c r="L49" s="64">
        <v>317</v>
      </c>
      <c r="M49" s="64">
        <v>265</v>
      </c>
      <c r="N49" s="64">
        <v>215</v>
      </c>
      <c r="O49" s="65">
        <v>175</v>
      </c>
      <c r="P49" s="48"/>
      <c r="Q49" s="48"/>
      <c r="R49" s="48"/>
      <c r="S49" s="48"/>
      <c r="T49" s="48"/>
      <c r="U49" s="48"/>
    </row>
    <row r="50" spans="1:21" ht="30.75" customHeight="1">
      <c r="A50" s="48"/>
      <c r="B50" s="1163"/>
      <c r="C50" s="1164"/>
      <c r="D50" s="62"/>
      <c r="E50" s="1155" t="s">
        <v>16</v>
      </c>
      <c r="F50" s="1155"/>
      <c r="G50" s="1155"/>
      <c r="H50" s="1155"/>
      <c r="I50" s="1155"/>
      <c r="J50" s="1156"/>
      <c r="K50" s="63">
        <v>80</v>
      </c>
      <c r="L50" s="64">
        <v>50</v>
      </c>
      <c r="M50" s="64">
        <v>49</v>
      </c>
      <c r="N50" s="64">
        <v>49</v>
      </c>
      <c r="O50" s="65">
        <v>39</v>
      </c>
      <c r="P50" s="48"/>
      <c r="Q50" s="48"/>
      <c r="R50" s="48"/>
      <c r="S50" s="48"/>
      <c r="T50" s="48"/>
      <c r="U50" s="48"/>
    </row>
    <row r="51" spans="1:21" ht="30.75" customHeight="1">
      <c r="A51" s="48"/>
      <c r="B51" s="1165"/>
      <c r="C51" s="1166"/>
      <c r="D51" s="66"/>
      <c r="E51" s="1155" t="s">
        <v>17</v>
      </c>
      <c r="F51" s="1155"/>
      <c r="G51" s="1155"/>
      <c r="H51" s="1155"/>
      <c r="I51" s="1155"/>
      <c r="J51" s="1156"/>
      <c r="K51" s="63" t="s">
        <v>470</v>
      </c>
      <c r="L51" s="64" t="s">
        <v>470</v>
      </c>
      <c r="M51" s="64">
        <v>0</v>
      </c>
      <c r="N51" s="64">
        <v>0</v>
      </c>
      <c r="O51" s="65" t="s">
        <v>470</v>
      </c>
      <c r="P51" s="48"/>
      <c r="Q51" s="48"/>
      <c r="R51" s="48"/>
      <c r="S51" s="48"/>
      <c r="T51" s="48"/>
      <c r="U51" s="48"/>
    </row>
    <row r="52" spans="1:21" ht="30.75" customHeight="1">
      <c r="A52" s="48"/>
      <c r="B52" s="1153" t="s">
        <v>18</v>
      </c>
      <c r="C52" s="1154"/>
      <c r="D52" s="66"/>
      <c r="E52" s="1155" t="s">
        <v>19</v>
      </c>
      <c r="F52" s="1155"/>
      <c r="G52" s="1155"/>
      <c r="H52" s="1155"/>
      <c r="I52" s="1155"/>
      <c r="J52" s="1156"/>
      <c r="K52" s="63">
        <v>2521</v>
      </c>
      <c r="L52" s="64">
        <v>2550</v>
      </c>
      <c r="M52" s="64">
        <v>2597</v>
      </c>
      <c r="N52" s="64">
        <v>2619</v>
      </c>
      <c r="O52" s="65">
        <v>2872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2054</v>
      </c>
      <c r="L53" s="69">
        <v>1886</v>
      </c>
      <c r="M53" s="69">
        <v>1771</v>
      </c>
      <c r="N53" s="69">
        <v>1553</v>
      </c>
      <c r="O53" s="70">
        <v>1260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越野　宏子</cp:lastModifiedBy>
  <cp:lastPrinted>2016-04-21T23:55:58Z</cp:lastPrinted>
  <dcterms:created xsi:type="dcterms:W3CDTF">2016-02-15T01:15:59Z</dcterms:created>
  <dcterms:modified xsi:type="dcterms:W3CDTF">2016-04-22T01:25:20Z</dcterms:modified>
  <cp:category/>
</cp:coreProperties>
</file>