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U37" i="9"/>
  <c r="C37" i="9"/>
  <c r="CO36" i="9"/>
  <c r="C36" i="9"/>
  <c r="CO35" i="9"/>
  <c r="C35" i="9"/>
  <c r="CO34" i="9"/>
  <c r="C34" i="9"/>
  <c r="U34" i="9" l="1"/>
  <c r="U35" i="9" s="1"/>
  <c r="U36" i="9" s="1"/>
  <c r="AM34" i="9"/>
  <c r="AM35" i="9" s="1"/>
  <c r="AM36" i="9" s="1"/>
  <c r="BE34" i="9"/>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alcChain>
</file>

<file path=xl/sharedStrings.xml><?xml version="1.0" encoding="utf-8"?>
<sst xmlns="http://schemas.openxmlformats.org/spreadsheetml/2006/main" count="969" uniqueCount="555">
  <si>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</si>
  <si>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</si>
  <si>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</si>
  <si>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</si>
  <si>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</si>
  <si>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</si>
  <si>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</si>
  <si>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</si>
  <si>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</si>
  <si>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</si>
  <si>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</si>
  <si>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</si>
  <si>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</si>
  <si>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</si>
  <si>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</si>
  <si>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</si>
  <si>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</si>
  <si>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</si>
  <si>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</si>
  <si>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</si>
  <si>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</si>
  <si>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</si>
  <si>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</si>
  <si>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</si>
  <si>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</si>
  <si>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</si>
  <si>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</si>
  <si>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</si>
  <si>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</si>
  <si>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</si>
  <si>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</si>
  <si>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</si>
  <si>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</si>
  <si>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</si>
  <si>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</si>
  <si>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</si>
  <si>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</si>
  <si>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</si>
  <si>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</si>
  <si>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</si>
  <si>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</si>
  <si>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</si>
  <si>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</si>
  <si>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</si>
  <si>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</si>
  <si>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</si>
  <si>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</si>
  <si>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</si>
  <si>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</si>
  <si>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</si>
  <si>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</si>
  <si>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</si>
  <si>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</si>
  <si>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</si>
  <si>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</si>
  <si>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</si>
  <si>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</si>
  <si>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</si>
  <si>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</si>
  <si>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</si>
  <si>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</si>
  <si>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</si>
  <si>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</si>
  <si>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</si>
  <si>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</si>
  <si>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</si>
  <si>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</si>
  <si>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</si>
  <si>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</si>
  <si>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</si>
  <si>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</si>
  <si>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</si>
  <si>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</si>
  <si>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</si>
  <si>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</si>
  <si>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</si>
  <si>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</si>
  <si>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</si>
  <si>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</si>
  <si>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</si>
  <si>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</si>
  <si>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</si>
  <si>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</si>
  <si>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</si>
  <si>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</si>
  <si>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</si>
  <si>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</si>
  <si>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</si>
  <si>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</si>
  <si>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</si>
  <si>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</si>
  <si>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</si>
  <si>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</si>
  <si>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</si>
  <si>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</si>
  <si>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</si>
  <si>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</si>
  <si>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</si>
  <si>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</si>
  <si>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</si>
  <si>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</si>
  <si>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</si>
  <si>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</si>
  <si>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</si>
  <si>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</si>
  <si>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</si>
  <si>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</si>
  <si>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</si>
  <si>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</si>
  <si>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</si>
  <si>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</si>
  <si>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</si>
  <si>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</si>
  <si>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</si>
  <si>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</si>
  <si>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</si>
  <si>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</si>
  <si>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</si>
  <si>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</si>
  <si>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</si>
  <si>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</si>
  <si>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</si>
  <si>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</si>
  <si>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</si>
  <si>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</si>
  <si>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</si>
  <si>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</si>
  <si>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</si>
  <si>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</si>
  <si>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</si>
  <si>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</si>
  <si>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</si>
  <si>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</si>
  <si>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</si>
  <si>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</si>
  <si>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</si>
  <si>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</si>
  <si>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</si>
  <si>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</si>
  <si>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</si>
  <si>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</si>
  <si>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</si>
  <si>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</si>
  <si>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</si>
  <si>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</si>
  <si>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</si>
  <si>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</si>
  <si>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</si>
  <si>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</si>
  <si>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</si>
  <si>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</si>
  <si>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</si>
  <si>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</si>
  <si>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</si>
  <si>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</si>
  <si>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</si>
  <si>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</si>
  <si>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</si>
  <si>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</si>
  <si>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</si>
  <si>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</si>
  <si>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</si>
  <si>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</si>
  <si>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</si>
  <si>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</si>
  <si>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</si>
  <si>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</si>
  <si>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</si>
  <si>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</si>
  <si>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</si>
  <si>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</si>
  <si>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</si>
  <si>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</si>
  <si>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</si>
  <si>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</si>
  <si>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</si>
  <si>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</si>
  <si>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</si>
  <si>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</si>
  <si>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</si>
  <si>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</si>
  <si>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</si>
  <si>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</si>
  <si>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</si>
  <si>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</si>
  <si>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</si>
  <si>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</si>
  <si>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</si>
  <si>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</si>
  <si>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</si>
  <si>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</si>
  <si>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</si>
  <si>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</si>
  <si>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</si>
  <si>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</si>
  <si>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</si>
  <si>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</si>
  <si>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</si>
  <si>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</si>
  <si>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</si>
  <si>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</si>
  <si>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</si>
  <si>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</si>
  <si>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</si>
  <si>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</si>
  <si>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</si>
  <si>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</si>
  <si>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</si>
  <si>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</si>
  <si>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</si>
  <si>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</si>
  <si>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</si>
  <si>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</si>
  <si>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</si>
  <si>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</si>
  <si>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</si>
  <si>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</si>
  <si>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</si>
  <si>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</si>
  <si>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</si>
  <si>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</si>
  <si>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</si>
  <si>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</si>
  <si>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</si>
  <si>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</si>
  <si>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</si>
  <si>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</si>
  <si>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</si>
  <si>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</si>
  <si>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</si>
  <si>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</si>
  <si>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</si>
  <si>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</si>
  <si>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</si>
  <si>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</si>
  <si>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</si>
  <si>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</si>
  <si>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</si>
  <si>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</si>
  <si>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</si>
  <si>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</si>
  <si>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</si>
  <si>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</si>
  <si>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</si>
  <si>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</si>
  <si>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</si>
  <si>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</si>
  <si>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</si>
  <si>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</si>
  <si>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</si>
  <si>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</si>
  <si>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</si>
  <si>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</si>
  <si>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</si>
  <si>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</si>
  <si>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</si>
  <si>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</si>
  <si>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</si>
  <si>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</si>
  <si>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</si>
  <si>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</si>
  <si>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</si>
  <si>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</si>
  <si>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</si>
  <si>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</si>
  <si>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</si>
  <si>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</si>
  <si>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</si>
  <si>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</si>
  <si>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</si>
  <si>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</si>
  <si>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</si>
  <si>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</si>
  <si>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</si>
  <si>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</si>
  <si>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</si>
  <si>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</si>
  <si>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</si>
  <si>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</si>
  <si>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</si>
  <si>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</si>
  <si>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</si>
  <si>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</si>
  <si>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</si>
  <si>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</si>
  <si>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</si>
  <si>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</si>
  <si>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</si>
  <si>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</si>
  <si>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</si>
  <si>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</si>
  <si>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</si>
  <si>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</si>
  <si>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</si>
  <si>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</si>
  <si>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</si>
  <si>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</si>
  <si>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</si>
  <si>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</si>
  <si>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</si>
  <si>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</si>
  <si>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</si>
  <si>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</si>
  <si>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</si>
  <si>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</si>
  <si>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</si>
  <si>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</si>
  <si>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</si>
  <si>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</si>
  <si>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</si>
  <si>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</si>
  <si>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</si>
  <si>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</si>
  <si>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</si>
  <si>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</si>
  <si>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</si>
  <si>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</si>
  <si>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</si>
  <si>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</si>
  <si>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</si>
  <si>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</si>
  <si>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</si>
  <si>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</si>
  <si>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</si>
  <si>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</si>
  <si>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</si>
  <si>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</si>
  <si>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</si>
  <si>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</si>
  <si>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</si>
  <si>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</si>
  <si>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</si>
  <si>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</si>
  <si>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</si>
  <si>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</si>
  <si>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</si>
  <si>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</si>
  <si>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</si>
  <si>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</si>
  <si>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</si>
  <si>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</si>
  <si>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</si>
  <si>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</si>
  <si>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</si>
  <si>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</si>
  <si>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</si>
  <si>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</si>
  <si>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</si>
  <si>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</si>
  <si>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</si>
  <si>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</si>
  <si>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</si>
  <si>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</si>
  <si>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</si>
  <si>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</si>
  <si>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</si>
  <si>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</si>
  <si>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</si>
  <si>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</si>
  <si>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</si>
  <si>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</si>
  <si>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</si>
  <si>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</si>
  <si>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</si>
  <si>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</si>
  <si>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</si>
  <si>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</si>
  <si>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</si>
  <si>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</si>
  <si>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</si>
  <si>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</si>
  <si>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</si>
  <si>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</si>
  <si>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</si>
  <si>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</si>
  <si>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</si>
  <si>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</si>
  <si>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</si>
  <si>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</si>
  <si>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</si>
  <si>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</si>
  <si>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</si>
  <si>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</si>
  <si>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診療所事業</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</si>
  <si>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</si>
  <si>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</si>
  <si>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</si>
  <si>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</si>
  <si>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</si>
  <si>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</si>
  <si>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新川広域圏老人保養センター事業特別会計</t>
    <phoneticPr fontId="5"/>
  </si>
  <si>
    <t>地域開発事業特別会計</t>
    <phoneticPr fontId="5"/>
  </si>
  <si>
    <t>発電事業特別会計</t>
    <phoneticPr fontId="5"/>
  </si>
  <si>
    <t>牧場事業特別会計</t>
    <phoneticPr fontId="5"/>
  </si>
  <si>
    <t>フィッシャリーナ事業特別会計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</si>
  <si>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</si>
  <si>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</si>
  <si>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</si>
  <si>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</si>
  <si>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</si>
  <si>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</si>
  <si>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</si>
  <si>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</si>
  <si>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</si>
  <si>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</si>
  <si>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</si>
  <si>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</si>
  <si>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</si>
  <si>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</si>
  <si>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</si>
  <si>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</si>
  <si>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</si>
  <si>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</si>
  <si>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</si>
  <si>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</si>
  <si>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</si>
  <si>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</si>
  <si>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</si>
  <si>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</si>
  <si>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</si>
  <si>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</si>
  <si>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</si>
  <si>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</si>
  <si>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</si>
  <si>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</si>
  <si>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</si>
  <si>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</si>
  <si>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</si>
  <si>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</si>
  <si>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</si>
  <si>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</si>
  <si>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</si>
  <si>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</si>
  <si>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</si>
  <si>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</si>
  <si>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</si>
  <si>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</si>
  <si>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</si>
  <si>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</si>
  <si>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</si>
  <si>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</si>
  <si>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</si>
  <si>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</si>
  <si>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</si>
  <si>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</si>
  <si>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</si>
  <si>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</si>
  <si>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</si>
  <si>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</si>
  <si>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</si>
  <si>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</si>
  <si>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</si>
  <si>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</si>
  <si>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</si>
  <si>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</si>
  <si>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</si>
  <si>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</si>
  <si>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</si>
  <si>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</si>
  <si>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</si>
  <si>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</si>
  <si>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</si>
  <si>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</si>
  <si>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</si>
  <si>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</si>
  <si>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</si>
  <si>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</si>
  <si>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</si>
  <si>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</si>
  <si>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</si>
  <si>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</si>
  <si>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</si>
  <si>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</si>
  <si>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</si>
  <si>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</si>
  <si>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</si>
  <si>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</si>
  <si>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</si>
  <si>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</si>
  <si>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</si>
  <si>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</si>
  <si>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</si>
  <si>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</si>
  <si>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</si>
  <si>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</si>
  <si>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</si>
  <si>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</si>
  <si>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</si>
  <si>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</si>
  <si>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</si>
  <si>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</si>
  <si>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</si>
  <si>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</si>
  <si>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</si>
  <si>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</si>
  <si>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</si>
  <si>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</si>
  <si>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</si>
  <si>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</si>
  <si>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</si>
  <si>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</si>
  <si>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</si>
  <si>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</si>
  <si>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</si>
  <si>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</si>
  <si>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</si>
  <si>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</si>
  <si>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</si>
  <si>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</si>
  <si>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</si>
  <si>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</si>
  <si>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</si>
  <si>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</si>
  <si>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</si>
  <si>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</si>
  <si>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</si>
  <si>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</si>
  <si>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</si>
  <si>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</si>
  <si>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</si>
  <si>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</si>
  <si>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</si>
  <si>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</si>
  <si>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</si>
  <si>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</si>
  <si>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</si>
  <si>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</si>
  <si>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1.22</t>
  </si>
  <si>
    <t>▲ 1.60</t>
  </si>
  <si>
    <t>▲ 1.65</t>
  </si>
  <si>
    <t>病院事業会計</t>
  </si>
  <si>
    <t>一般会計</t>
  </si>
  <si>
    <t>下水道事業会計</t>
  </si>
  <si>
    <t>国民健康保険事業</t>
  </si>
  <si>
    <t>水道事業会計</t>
  </si>
  <si>
    <t>後期高齢者医療事業</t>
  </si>
  <si>
    <t>診療所事業</t>
  </si>
  <si>
    <t>簡易水道事業特別会計</t>
  </si>
  <si>
    <t>その他会計（赤字）</t>
  </si>
  <si>
    <t>その他会計（黒字）</t>
  </si>
  <si>
    <t>新川広域圏事務組合（一般会計）</t>
    <rPh sb="0" eb="2">
      <t>ニイカワ</t>
    </rPh>
    <rPh sb="2" eb="5">
      <t>コウイキケン</t>
    </rPh>
    <rPh sb="5" eb="7">
      <t>ジム</t>
    </rPh>
    <rPh sb="7" eb="9">
      <t>クミアイ</t>
    </rPh>
    <rPh sb="10" eb="12">
      <t>イッパン</t>
    </rPh>
    <rPh sb="12" eb="14">
      <t>カイケイ</t>
    </rPh>
    <phoneticPr fontId="2"/>
  </si>
  <si>
    <t>新川広域圏事務組合（ＣＡＴＶ事業特別会計）</t>
    <rPh sb="0" eb="2">
      <t>ニイカワ</t>
    </rPh>
    <rPh sb="2" eb="5">
      <t>コウイキケン</t>
    </rPh>
    <rPh sb="5" eb="7">
      <t>ジム</t>
    </rPh>
    <rPh sb="7" eb="9">
      <t>クミアイ</t>
    </rPh>
    <rPh sb="14" eb="16">
      <t>ジギョウ</t>
    </rPh>
    <rPh sb="16" eb="18">
      <t>トクベツ</t>
    </rPh>
    <rPh sb="18" eb="20">
      <t>カイケイ</t>
    </rPh>
    <phoneticPr fontId="2"/>
  </si>
  <si>
    <t>新川地域消防組合</t>
    <rPh sb="0" eb="2">
      <t>ニイカワ</t>
    </rPh>
    <rPh sb="2" eb="4">
      <t>チイキ</t>
    </rPh>
    <rPh sb="4" eb="6">
      <t>ショウボウ</t>
    </rPh>
    <rPh sb="6" eb="8">
      <t>クミアイ</t>
    </rPh>
    <phoneticPr fontId="2"/>
  </si>
  <si>
    <t>新川地域介護保険組合</t>
    <rPh sb="0" eb="2">
      <t>ニイカワ</t>
    </rPh>
    <rPh sb="2" eb="4">
      <t>チイキ</t>
    </rPh>
    <rPh sb="4" eb="6">
      <t>カイゴ</t>
    </rPh>
    <rPh sb="6" eb="8">
      <t>ホケン</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</si>
  <si>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</si>
  <si>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</si>
  <si>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</si>
  <si>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</si>
  <si>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</si>
  <si>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</si>
  <si>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phoneticPr fontId="2"/>
  </si>
  <si>
    <t>黒部市施設管理公社</t>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</si>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</sst>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97803</c:v>
                </c:pt>
                <c:pt idx="1">
                  <c:v>78814</c:v>
                </c:pt>
                <c:pt idx="2">
                  <c:v>104191</c:v>
                </c:pt>
                <c:pt idx="3">
                  <c:v>117377</c:v>
                </c:pt>
                <c:pt idx="4">
                  <c:v>158926</c:v>
                </c:pt>
              </c:numCache>
            </c:numRef>
          </c:val>
          <c:smooth val="0"/>
        </c:ser>
        <c:dLbls>
          <c:showLegendKey val="0"/>
          <c:showVal val="0"/>
          <c:showCatName val="0"/>
          <c:showSerName val="0"/>
          <c:showPercent val="0"/>
          <c:showBubbleSize val="0"/>
        </c:dLbls>
        <c:marker val="1"/>
        <c:smooth val="0"/>
        <c:axId val="99735040"/>
        <c:axId val="99736960"/>
      </c:lineChart>
      <c:catAx>
        <c:axId val="99735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36960"/>
        <c:crosses val="autoZero"/>
        <c:auto val="1"/>
        <c:lblAlgn val="ctr"/>
        <c:lblOffset val="100"/>
        <c:tickLblSkip val="1"/>
        <c:tickMarkSkip val="1"/>
        <c:noMultiLvlLbl val="0"/>
      </c:catAx>
      <c:valAx>
        <c:axId val="997369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3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9.2200000000000006</c:v>
                </c:pt>
                <c:pt idx="1">
                  <c:v>7.01</c:v>
                </c:pt>
                <c:pt idx="2">
                  <c:v>3.68</c:v>
                </c:pt>
                <c:pt idx="3">
                  <c:v>3.47</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12.48</c:v>
                </c:pt>
                <c:pt idx="1">
                  <c:v>12.59</c:v>
                </c:pt>
                <c:pt idx="2">
                  <c:v>14.17</c:v>
                </c:pt>
                <c:pt idx="3">
                  <c:v>15.75</c:v>
                </c:pt>
                <c:pt idx="4">
                  <c:v>12.65</c:v>
                </c:pt>
              </c:numCache>
            </c:numRef>
          </c:val>
        </c:ser>
        <c:dLbls>
          <c:showLegendKey val="0"/>
          <c:showVal val="0"/>
          <c:showCatName val="0"/>
          <c:showSerName val="0"/>
          <c:showPercent val="0"/>
          <c:showBubbleSize val="0"/>
        </c:dLbls>
        <c:gapWidth val="250"/>
        <c:overlap val="100"/>
        <c:axId val="100530048"/>
        <c:axId val="10053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5.35</c:v>
                </c:pt>
                <c:pt idx="1">
                  <c:v>-1.22</c:v>
                </c:pt>
                <c:pt idx="2">
                  <c:v>-1.6</c:v>
                </c:pt>
                <c:pt idx="3">
                  <c:v>1.44</c:v>
                </c:pt>
                <c:pt idx="4">
                  <c:v>-1.65</c:v>
                </c:pt>
              </c:numCache>
            </c:numRef>
          </c:val>
          <c:smooth val="0"/>
        </c:ser>
        <c:dLbls>
          <c:showLegendKey val="0"/>
          <c:showVal val="0"/>
          <c:showCatName val="0"/>
          <c:showSerName val="0"/>
          <c:showPercent val="0"/>
          <c:showBubbleSize val="0"/>
        </c:dLbls>
        <c:marker val="1"/>
        <c:smooth val="0"/>
        <c:axId val="100530048"/>
        <c:axId val="100532224"/>
      </c:lineChart>
      <c:catAx>
        <c:axId val="10053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32224"/>
        <c:crosses val="autoZero"/>
        <c:auto val="1"/>
        <c:lblAlgn val="ctr"/>
        <c:lblOffset val="100"/>
        <c:tickLblSkip val="1"/>
        <c:tickMarkSkip val="1"/>
        <c:noMultiLvlLbl val="0"/>
      </c:catAx>
      <c:valAx>
        <c:axId val="10053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3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1.68</c:v>
                </c:pt>
                <c:pt idx="2">
                  <c:v>#N/A</c:v>
                </c:pt>
                <c:pt idx="3">
                  <c:v>1.27</c:v>
                </c:pt>
                <c:pt idx="4">
                  <c:v>#N/A</c:v>
                </c:pt>
                <c:pt idx="5">
                  <c:v>0.94</c:v>
                </c:pt>
                <c:pt idx="6">
                  <c:v>#N/A</c:v>
                </c:pt>
                <c:pt idx="7">
                  <c:v>1.1599999999999999</c:v>
                </c:pt>
                <c:pt idx="8">
                  <c:v>#N/A</c:v>
                </c:pt>
                <c:pt idx="9">
                  <c:v>1.41</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c:v>
                </c:pt>
                <c:pt idx="2">
                  <c:v>#N/A</c:v>
                </c:pt>
                <c:pt idx="3">
                  <c:v>1.36</c:v>
                </c:pt>
                <c:pt idx="4">
                  <c:v>#N/A</c:v>
                </c:pt>
                <c:pt idx="5">
                  <c:v>1.17</c:v>
                </c:pt>
                <c:pt idx="6">
                  <c:v>#N/A</c:v>
                </c:pt>
                <c:pt idx="7">
                  <c:v>1.35</c:v>
                </c:pt>
                <c:pt idx="8">
                  <c:v>#N/A</c:v>
                </c:pt>
                <c:pt idx="9">
                  <c:v>1.78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0.83</c:v>
                </c:pt>
                <c:pt idx="2">
                  <c:v>#N/A</c:v>
                </c:pt>
                <c:pt idx="3">
                  <c:v>1.1399999999999999</c:v>
                </c:pt>
                <c:pt idx="4">
                  <c:v>#N/A</c:v>
                </c:pt>
                <c:pt idx="5">
                  <c:v>1.28</c:v>
                </c:pt>
                <c:pt idx="6">
                  <c:v>#N/A</c:v>
                </c:pt>
                <c:pt idx="7">
                  <c:v>1.69</c:v>
                </c:pt>
                <c:pt idx="8">
                  <c:v>#N/A</c:v>
                </c:pt>
                <c:pt idx="9">
                  <c:v>2.62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9.2100000000000009</c:v>
                </c:pt>
                <c:pt idx="2">
                  <c:v>#N/A</c:v>
                </c:pt>
                <c:pt idx="3">
                  <c:v>7</c:v>
                </c:pt>
                <c:pt idx="4">
                  <c:v>#N/A</c:v>
                </c:pt>
                <c:pt idx="5">
                  <c:v>3.67</c:v>
                </c:pt>
                <c:pt idx="6">
                  <c:v>#N/A</c:v>
                </c:pt>
                <c:pt idx="7">
                  <c:v>3.46</c:v>
                </c:pt>
                <c:pt idx="8">
                  <c:v>#N/A</c:v>
                </c:pt>
                <c:pt idx="9">
                  <c:v>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37.56</c:v>
                </c:pt>
                <c:pt idx="2">
                  <c:v>#N/A</c:v>
                </c:pt>
                <c:pt idx="3">
                  <c:v>41.02</c:v>
                </c:pt>
                <c:pt idx="4">
                  <c:v>#N/A</c:v>
                </c:pt>
                <c:pt idx="5">
                  <c:v>34.99</c:v>
                </c:pt>
                <c:pt idx="6">
                  <c:v>#N/A</c:v>
                </c:pt>
                <c:pt idx="7">
                  <c:v>30.08</c:v>
                </c:pt>
                <c:pt idx="8">
                  <c:v>#N/A</c:v>
                </c:pt>
                <c:pt idx="9">
                  <c:v>34.15</c:v>
                </c:pt>
              </c:numCache>
            </c:numRef>
          </c:val>
        </c:ser>
        <c:dLbls>
          <c:showLegendKey val="0"/>
          <c:showVal val="0"/>
          <c:showCatName val="0"/>
          <c:showSerName val="0"/>
          <c:showPercent val="0"/>
          <c:showBubbleSize val="0"/>
        </c:dLbls>
        <c:gapWidth val="150"/>
        <c:overlap val="100"/>
        <c:axId val="100646912"/>
        <c:axId val="100648448"/>
      </c:barChart>
      <c:catAx>
        <c:axId val="1006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48448"/>
        <c:crosses val="autoZero"/>
        <c:auto val="1"/>
        <c:lblAlgn val="ctr"/>
        <c:lblOffset val="100"/>
        <c:tickLblSkip val="1"/>
        <c:tickMarkSkip val="1"/>
        <c:noMultiLvlLbl val="0"/>
      </c:catAx>
      <c:valAx>
        <c:axId val="10064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4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2102</c:v>
                </c:pt>
                <c:pt idx="5">
                  <c:v>2117</c:v>
                </c:pt>
                <c:pt idx="8">
                  <c:v>2166</c:v>
                </c:pt>
                <c:pt idx="11">
                  <c:v>2132</c:v>
                </c:pt>
                <c:pt idx="14">
                  <c:v>2293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244</c:v>
                </c:pt>
                <c:pt idx="3">
                  <c:v>227</c:v>
                </c:pt>
                <c:pt idx="6">
                  <c:v>203</c:v>
                </c:pt>
                <c:pt idx="9">
                  <c:v>200</c:v>
                </c:pt>
                <c:pt idx="12">
                  <c:v>180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429</c:v>
                </c:pt>
                <c:pt idx="3">
                  <c:v>385</c:v>
                </c:pt>
                <c:pt idx="6">
                  <c:v>350</c:v>
                </c:pt>
                <c:pt idx="9">
                  <c:v>143</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966</c:v>
                </c:pt>
                <c:pt idx="3">
                  <c:v>946</c:v>
                </c:pt>
                <c:pt idx="6">
                  <c:v>971</c:v>
                </c:pt>
                <c:pt idx="9">
                  <c:v>963</c:v>
                </c:pt>
                <c:pt idx="12">
                  <c:v>1031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2391</c:v>
                </c:pt>
                <c:pt idx="3">
                  <c:v>2360</c:v>
                </c:pt>
                <c:pt idx="6">
                  <c:v>2300</c:v>
                </c:pt>
                <c:pt idx="9">
                  <c:v>2468</c:v>
                </c:pt>
                <c:pt idx="12">
                  <c:v>2530</c:v>
                </c:pt>
              </c:numCache>
            </c:numRef>
          </c:val>
        </c:ser>
        <c:dLbls>
          <c:showLegendKey val="0"/>
          <c:showVal val="0"/>
          <c:showCatName val="0"/>
          <c:showSerName val="0"/>
          <c:showPercent val="0"/>
          <c:showBubbleSize val="0"/>
        </c:dLbls>
        <c:gapWidth val="100"/>
        <c:overlap val="100"/>
        <c:axId val="101522432"/>
        <c:axId val="10152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1928</c:v>
                </c:pt>
                <c:pt idx="2">
                  <c:v>#N/A</c:v>
                </c:pt>
                <c:pt idx="3">
                  <c:v>#N/A</c:v>
                </c:pt>
                <c:pt idx="4">
                  <c:v>1801</c:v>
                </c:pt>
                <c:pt idx="5">
                  <c:v>#N/A</c:v>
                </c:pt>
                <c:pt idx="6">
                  <c:v>#N/A</c:v>
                </c:pt>
                <c:pt idx="7">
                  <c:v>1658</c:v>
                </c:pt>
                <c:pt idx="8">
                  <c:v>#N/A</c:v>
                </c:pt>
                <c:pt idx="9">
                  <c:v>#N/A</c:v>
                </c:pt>
                <c:pt idx="10">
                  <c:v>1642</c:v>
                </c:pt>
                <c:pt idx="11">
                  <c:v>#N/A</c:v>
                </c:pt>
                <c:pt idx="12">
                  <c:v>#N/A</c:v>
                </c:pt>
                <c:pt idx="13">
                  <c:v>1516</c:v>
                </c:pt>
                <c:pt idx="14">
                  <c:v>#N/A</c:v>
                </c:pt>
              </c:numCache>
            </c:numRef>
          </c:val>
          <c:smooth val="0"/>
        </c:ser>
        <c:dLbls>
          <c:showLegendKey val="0"/>
          <c:showVal val="0"/>
          <c:showCatName val="0"/>
          <c:showSerName val="0"/>
          <c:showPercent val="0"/>
          <c:showBubbleSize val="0"/>
        </c:dLbls>
        <c:marker val="1"/>
        <c:smooth val="0"/>
        <c:axId val="101522432"/>
        <c:axId val="101528704"/>
      </c:lineChart>
      <c:catAx>
        <c:axId val="1015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28704"/>
        <c:crosses val="autoZero"/>
        <c:auto val="1"/>
        <c:lblAlgn val="ctr"/>
        <c:lblOffset val="100"/>
        <c:tickLblSkip val="1"/>
        <c:tickMarkSkip val="1"/>
        <c:noMultiLvlLbl val="0"/>
      </c:catAx>
      <c:valAx>
        <c:axId val="10152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2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25189</c:v>
                </c:pt>
                <c:pt idx="5">
                  <c:v>25448</c:v>
                </c:pt>
                <c:pt idx="8">
                  <c:v>26690</c:v>
                </c:pt>
                <c:pt idx="11">
                  <c:v>29015</c:v>
                </c:pt>
                <c:pt idx="14">
                  <c:v>30025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440</c:v>
                </c:pt>
                <c:pt idx="5">
                  <c:v>423</c:v>
                </c:pt>
                <c:pt idx="8">
                  <c:v>377</c:v>
                </c:pt>
                <c:pt idx="11">
                  <c:v>334</c:v>
                </c:pt>
                <c:pt idx="14">
                  <c:v>326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4397</c:v>
                </c:pt>
                <c:pt idx="5">
                  <c:v>4373</c:v>
                </c:pt>
                <c:pt idx="8">
                  <c:v>5036</c:v>
                </c:pt>
                <c:pt idx="11">
                  <c:v>4967</c:v>
                </c:pt>
                <c:pt idx="14">
                  <c:v>4417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2654</c:v>
                </c:pt>
                <c:pt idx="3">
                  <c:v>2365</c:v>
                </c:pt>
                <c:pt idx="6">
                  <c:v>1603</c:v>
                </c:pt>
                <c:pt idx="9">
                  <c:v>1313</c:v>
                </c:pt>
                <c:pt idx="12">
                  <c:v>1144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1215</c:v>
                </c:pt>
                <c:pt idx="3">
                  <c:v>808</c:v>
                </c:pt>
                <c:pt idx="6">
                  <c:v>852</c:v>
                </c:pt>
                <c:pt idx="9">
                  <c:v>652</c:v>
                </c:pt>
                <c:pt idx="12">
                  <c:v>994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12771</c:v>
                </c:pt>
                <c:pt idx="3">
                  <c:v>12279</c:v>
                </c:pt>
                <c:pt idx="6">
                  <c:v>11648</c:v>
                </c:pt>
                <c:pt idx="9">
                  <c:v>11339</c:v>
                </c:pt>
                <c:pt idx="12">
                  <c:v>12338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1476</c:v>
                </c:pt>
                <c:pt idx="3">
                  <c:v>1255</c:v>
                </c:pt>
                <c:pt idx="6">
                  <c:v>1089</c:v>
                </c:pt>
                <c:pt idx="9">
                  <c:v>955</c:v>
                </c:pt>
                <c:pt idx="12">
                  <c:v>780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23695</c:v>
                </c:pt>
                <c:pt idx="3">
                  <c:v>24974</c:v>
                </c:pt>
                <c:pt idx="6">
                  <c:v>26621</c:v>
                </c:pt>
                <c:pt idx="9">
                  <c:v>27890</c:v>
                </c:pt>
                <c:pt idx="12">
                  <c:v>29349</c:v>
                </c:pt>
              </c:numCache>
            </c:numRef>
          </c:val>
        </c:ser>
        <c:dLbls>
          <c:showLegendKey val="0"/>
          <c:showVal val="0"/>
          <c:showCatName val="0"/>
          <c:showSerName val="0"/>
          <c:showPercent val="0"/>
          <c:showBubbleSize val="0"/>
        </c:dLbls>
        <c:gapWidth val="100"/>
        <c:overlap val="100"/>
        <c:axId val="101697024"/>
        <c:axId val="1016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11786</c:v>
                </c:pt>
                <c:pt idx="2">
                  <c:v>#N/A</c:v>
                </c:pt>
                <c:pt idx="3">
                  <c:v>#N/A</c:v>
                </c:pt>
                <c:pt idx="4">
                  <c:v>11437</c:v>
                </c:pt>
                <c:pt idx="5">
                  <c:v>#N/A</c:v>
                </c:pt>
                <c:pt idx="6">
                  <c:v>#N/A</c:v>
                </c:pt>
                <c:pt idx="7">
                  <c:v>9710</c:v>
                </c:pt>
                <c:pt idx="8">
                  <c:v>#N/A</c:v>
                </c:pt>
                <c:pt idx="9">
                  <c:v>#N/A</c:v>
                </c:pt>
                <c:pt idx="10">
                  <c:v>7833</c:v>
                </c:pt>
                <c:pt idx="11">
                  <c:v>#N/A</c:v>
                </c:pt>
                <c:pt idx="12">
                  <c:v>#N/A</c:v>
                </c:pt>
                <c:pt idx="13">
                  <c:v>9837</c:v>
                </c:pt>
                <c:pt idx="14">
                  <c:v>#N/A</c:v>
                </c:pt>
              </c:numCache>
            </c:numRef>
          </c:val>
          <c:smooth val="0"/>
        </c:ser>
        <c:dLbls>
          <c:showLegendKey val="0"/>
          <c:showVal val="0"/>
          <c:showCatName val="0"/>
          <c:showSerName val="0"/>
          <c:showPercent val="0"/>
          <c:showBubbleSize val="0"/>
        </c:dLbls>
        <c:marker val="1"/>
        <c:smooth val="0"/>
        <c:axId val="101697024"/>
        <c:axId val="101698944"/>
      </c:lineChart>
      <c:catAx>
        <c:axId val="1016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698944"/>
        <c:crosses val="autoZero"/>
        <c:auto val="1"/>
        <c:lblAlgn val="ctr"/>
        <c:lblOffset val="100"/>
        <c:tickLblSkip val="1"/>
        <c:tickMarkSkip val="1"/>
        <c:noMultiLvlLbl val="0"/>
      </c:catAx>
      <c:valAx>
        <c:axId val="1016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42,108
41,858
426.31
24,762,432
23,775,046
608,253
12,149,707
29,349,047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99.3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大企業が立地する環境等にあって類似団体を上回る税収があること等により、他団体と比較して高い状況が続いていたが、平成</a:t>
          </a:r>
          <a:r>
            <a:rPr kumimoji="1" lang="en-US" altLang="ja-JP" sz="1300">
              <a:latin typeface="ＭＳ Ｐゴシック"/>
            </a:rPr>
            <a:t>23</a:t>
          </a:r>
          <a:r>
            <a:rPr kumimoji="1" lang="ja-JP" altLang="en-US" sz="1300">
              <a:latin typeface="ＭＳ Ｐゴシック"/>
            </a:rPr>
            <a:t>年度以降は類似団体平均と近似している状況である。各種事業の見直し等により歳出の削減を図るほか、税の徴収強化や公共施設の使用料の見直し等による新たな財源の確保を目指す。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44450</xdr:rowOff>
    </xdr:to>
    <xdr:cxnSp macro="">
      <xdr:nvCxnSpPr>
        <xdr:cNvPr id="66" name="直線コネクタ 65"/>
        <xdr:cNvCxnSpPr/>
      </xdr:nvCxnSpPr>
      <xdr:spPr>
        <a:xfrm flipV="1">
          <a:off x="4953000" y="62611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71" name="直線コネクタ 70"/>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27640</xdr:rowOff>
    </xdr:from>
    <xdr:ext cx="762000" cy="259045"/>
    <xdr:sp macro="" textlink="">
      <xdr:nvSpPr>
        <xdr:cNvPr id="72" name="財政力平均値テキスト"/>
        <xdr:cNvSpPr txBox="1"/>
      </xdr:nvSpPr>
      <xdr:spPr>
        <a:xfrm>
          <a:off x="5041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3" name="フローチャート :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4" name="直線コネクタ 73"/>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55563</xdr:rowOff>
    </xdr:from>
    <xdr:to>
      <xdr:col>6</xdr:col>
      <xdr:colOff>50800</xdr:colOff>
      <xdr:row>41</xdr:row>
      <xdr:rowOff>157163</xdr:rowOff>
    </xdr:to>
    <xdr:sp macro="" textlink="">
      <xdr:nvSpPr>
        <xdr:cNvPr id="75" name="フローチャート : 判断 74"/>
        <xdr:cNvSpPr/>
      </xdr:nvSpPr>
      <xdr:spPr>
        <a:xfrm>
          <a:off x="4064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141940</xdr:rowOff>
    </xdr:from>
    <xdr:ext cx="736600" cy="259045"/>
    <xdr:sp macro="" textlink="">
      <xdr:nvSpPr>
        <xdr:cNvPr id="76" name="テキスト ボックス 75"/>
        <xdr:cNvSpPr txBox="1"/>
      </xdr:nvSpPr>
      <xdr:spPr>
        <a:xfrm>
          <a:off x="3733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157163</xdr:rowOff>
    </xdr:from>
    <xdr:to>
      <xdr:col>4</xdr:col>
      <xdr:colOff>482600</xdr:colOff>
      <xdr:row>41</xdr:row>
      <xdr:rowOff>15875</xdr:rowOff>
    </xdr:to>
    <xdr:cxnSp macro="">
      <xdr:nvCxnSpPr>
        <xdr:cNvPr id="77" name="直線コネクタ 76"/>
        <xdr:cNvCxnSpPr/>
      </xdr:nvCxnSpPr>
      <xdr:spPr>
        <a:xfrm>
          <a:off x="2336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8" name="フローチャート :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96838</xdr:rowOff>
    </xdr:from>
    <xdr:to>
      <xdr:col>3</xdr:col>
      <xdr:colOff>279400</xdr:colOff>
      <xdr:row>40</xdr:row>
      <xdr:rowOff>157163</xdr:rowOff>
    </xdr:to>
    <xdr:cxnSp macro="">
      <xdr:nvCxnSpPr>
        <xdr:cNvPr id="80" name="直線コネクタ 79"/>
        <xdr:cNvCxnSpPr/>
      </xdr:nvCxnSpPr>
      <xdr:spPr>
        <a:xfrm>
          <a:off x="1447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106363</xdr:rowOff>
    </xdr:from>
    <xdr:to>
      <xdr:col>3</xdr:col>
      <xdr:colOff>330200</xdr:colOff>
      <xdr:row>41</xdr:row>
      <xdr:rowOff>36513</xdr:rowOff>
    </xdr:to>
    <xdr:sp macro="" textlink="">
      <xdr:nvSpPr>
        <xdr:cNvPr id="81" name="フローチャート : 判断 80"/>
        <xdr:cNvSpPr/>
      </xdr:nvSpPr>
      <xdr:spPr>
        <a:xfrm>
          <a:off x="2286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21290</xdr:rowOff>
    </xdr:from>
    <xdr:ext cx="762000" cy="259045"/>
    <xdr:sp macro="" textlink="">
      <xdr:nvSpPr>
        <xdr:cNvPr id="82" name="テキスト ボックス 81"/>
        <xdr:cNvSpPr txBox="1"/>
      </xdr:nvSpPr>
      <xdr:spPr>
        <a:xfrm>
          <a:off x="1955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144463</xdr:rowOff>
    </xdr:from>
    <xdr:to>
      <xdr:col>2</xdr:col>
      <xdr:colOff>127000</xdr:colOff>
      <xdr:row>45</xdr:row>
      <xdr:rowOff>74613</xdr:rowOff>
    </xdr:to>
    <xdr:sp macro="" textlink="">
      <xdr:nvSpPr>
        <xdr:cNvPr id="83" name="フローチャート :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59390</xdr:rowOff>
    </xdr:from>
    <xdr:ext cx="762000" cy="259045"/>
    <xdr:sp macro="" textlink="">
      <xdr:nvSpPr>
        <xdr:cNvPr id="84" name="テキスト ボックス 83"/>
        <xdr:cNvSpPr txBox="1"/>
      </xdr:nvSpPr>
      <xdr:spPr>
        <a:xfrm>
          <a:off x="1066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90" name="円/楕円 89"/>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91"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92" name="円/楕円 91"/>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3" name="テキスト ボックス 92"/>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4" name="円/楕円 93"/>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5" name="テキスト ボックス 94"/>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106363</xdr:rowOff>
    </xdr:from>
    <xdr:to>
      <xdr:col>3</xdr:col>
      <xdr:colOff>330200</xdr:colOff>
      <xdr:row>41</xdr:row>
      <xdr:rowOff>36513</xdr:rowOff>
    </xdr:to>
    <xdr:sp macro="" textlink="">
      <xdr:nvSpPr>
        <xdr:cNvPr id="96" name="円/楕円 95"/>
        <xdr:cNvSpPr/>
      </xdr:nvSpPr>
      <xdr:spPr>
        <a:xfrm>
          <a:off x="2286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46690</xdr:rowOff>
    </xdr:from>
    <xdr:ext cx="762000" cy="259045"/>
    <xdr:sp macro="" textlink="">
      <xdr:nvSpPr>
        <xdr:cNvPr id="97" name="テキスト ボックス 96"/>
        <xdr:cNvSpPr txBox="1"/>
      </xdr:nvSpPr>
      <xdr:spPr>
        <a:xfrm>
          <a:off x="1955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46038</xdr:rowOff>
    </xdr:from>
    <xdr:to>
      <xdr:col>2</xdr:col>
      <xdr:colOff>127000</xdr:colOff>
      <xdr:row>40</xdr:row>
      <xdr:rowOff>147638</xdr:rowOff>
    </xdr:to>
    <xdr:sp macro="" textlink="">
      <xdr:nvSpPr>
        <xdr:cNvPr id="98" name="円/楕円 97"/>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157815</xdr:rowOff>
    </xdr:from>
    <xdr:ext cx="762000" cy="259045"/>
    <xdr:sp macro="" textlink="">
      <xdr:nvSpPr>
        <xdr:cNvPr id="99" name="テキスト ボックス 98"/>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等により類似団体を下回る状況が続いているが、今後は扶助費や施設維持費の増加による比率悪化が懸念される。「黒部市職員適正化計画」に掲げた職員数・人件費の減や、「公共施設見直し指針」に基づく施設維持管理費の適正化など、行財政改革への取組を通じた義務的経費の削減に努め、現行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5" name="直線コネクタ 124"/>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6"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7" name="直線コネクタ 126"/>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8"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9" name="直線コネクタ 128"/>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118428</xdr:rowOff>
    </xdr:from>
    <xdr:to>
      <xdr:col>7</xdr:col>
      <xdr:colOff>152400</xdr:colOff>
      <xdr:row>60</xdr:row>
      <xdr:rowOff>61595</xdr:rowOff>
    </xdr:to>
    <xdr:cxnSp macro="">
      <xdr:nvCxnSpPr>
        <xdr:cNvPr id="130" name="直線コネクタ 129"/>
        <xdr:cNvCxnSpPr/>
      </xdr:nvCxnSpPr>
      <xdr:spPr>
        <a:xfrm flipV="1">
          <a:off x="4114800" y="1023397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116540</xdr:rowOff>
    </xdr:from>
    <xdr:ext cx="762000" cy="259045"/>
    <xdr:sp macro="" textlink="">
      <xdr:nvSpPr>
        <xdr:cNvPr id="131" name="財政構造の弾力性平均値テキスト"/>
        <xdr:cNvSpPr txBox="1"/>
      </xdr:nvSpPr>
      <xdr:spPr>
        <a:xfrm>
          <a:off x="5041900" y="1074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2" name="フローチャート : 判断 131"/>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166688</xdr:rowOff>
    </xdr:from>
    <xdr:to>
      <xdr:col>6</xdr:col>
      <xdr:colOff>0</xdr:colOff>
      <xdr:row>60</xdr:row>
      <xdr:rowOff>61595</xdr:rowOff>
    </xdr:to>
    <xdr:cxnSp macro="">
      <xdr:nvCxnSpPr>
        <xdr:cNvPr id="133" name="直線コネクタ 132"/>
        <xdr:cNvCxnSpPr/>
      </xdr:nvCxnSpPr>
      <xdr:spPr>
        <a:xfrm>
          <a:off x="3225800" y="102822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4" name="フローチャート : 判断 133"/>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35" name="テキスト ボックス 13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166688</xdr:rowOff>
    </xdr:from>
    <xdr:to>
      <xdr:col>4</xdr:col>
      <xdr:colOff>482600</xdr:colOff>
      <xdr:row>60</xdr:row>
      <xdr:rowOff>121920</xdr:rowOff>
    </xdr:to>
    <xdr:cxnSp macro="">
      <xdr:nvCxnSpPr>
        <xdr:cNvPr id="136" name="直線コネクタ 135"/>
        <xdr:cNvCxnSpPr/>
      </xdr:nvCxnSpPr>
      <xdr:spPr>
        <a:xfrm flipV="1">
          <a:off x="2336800" y="102822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7" name="フローチャート : 判断 136"/>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122255</xdr:rowOff>
    </xdr:from>
    <xdr:ext cx="762000" cy="259045"/>
    <xdr:sp macro="" textlink="">
      <xdr:nvSpPr>
        <xdr:cNvPr id="138" name="テキスト ボックス 137"/>
        <xdr:cNvSpPr txBox="1"/>
      </xdr:nvSpPr>
      <xdr:spPr>
        <a:xfrm>
          <a:off x="2844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130493</xdr:rowOff>
    </xdr:from>
    <xdr:to>
      <xdr:col>3</xdr:col>
      <xdr:colOff>279400</xdr:colOff>
      <xdr:row>60</xdr:row>
      <xdr:rowOff>121920</xdr:rowOff>
    </xdr:to>
    <xdr:cxnSp macro="">
      <xdr:nvCxnSpPr>
        <xdr:cNvPr id="139" name="直線コネクタ 138"/>
        <xdr:cNvCxnSpPr/>
      </xdr:nvCxnSpPr>
      <xdr:spPr>
        <a:xfrm>
          <a:off x="1447800" y="1024604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0" name="フローチャート :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41" name="テキスト ボックス 140"/>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42" name="フローチャート :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67628</xdr:rowOff>
    </xdr:from>
    <xdr:to>
      <xdr:col>7</xdr:col>
      <xdr:colOff>203200</xdr:colOff>
      <xdr:row>59</xdr:row>
      <xdr:rowOff>169228</xdr:rowOff>
    </xdr:to>
    <xdr:sp macro="" textlink="">
      <xdr:nvSpPr>
        <xdr:cNvPr id="149" name="円/楕円 148"/>
        <xdr:cNvSpPr/>
      </xdr:nvSpPr>
      <xdr:spPr>
        <a:xfrm>
          <a:off x="49022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160355</xdr:rowOff>
    </xdr:from>
    <xdr:ext cx="762000" cy="259045"/>
    <xdr:sp macro="" textlink="">
      <xdr:nvSpPr>
        <xdr:cNvPr id="150" name="財政構造の弾力性該当値テキスト"/>
        <xdr:cNvSpPr txBox="1"/>
      </xdr:nvSpPr>
      <xdr:spPr>
        <a:xfrm>
          <a:off x="5041900" y="101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10795</xdr:rowOff>
    </xdr:from>
    <xdr:to>
      <xdr:col>6</xdr:col>
      <xdr:colOff>50800</xdr:colOff>
      <xdr:row>60</xdr:row>
      <xdr:rowOff>112395</xdr:rowOff>
    </xdr:to>
    <xdr:sp macro="" textlink="">
      <xdr:nvSpPr>
        <xdr:cNvPr id="151" name="円/楕円 150"/>
        <xdr:cNvSpPr/>
      </xdr:nvSpPr>
      <xdr:spPr>
        <a:xfrm>
          <a:off x="4064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122572</xdr:rowOff>
    </xdr:from>
    <xdr:ext cx="736600" cy="259045"/>
    <xdr:sp macro="" textlink="">
      <xdr:nvSpPr>
        <xdr:cNvPr id="152" name="テキスト ボックス 151"/>
        <xdr:cNvSpPr txBox="1"/>
      </xdr:nvSpPr>
      <xdr:spPr>
        <a:xfrm>
          <a:off x="3733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115888</xdr:rowOff>
    </xdr:from>
    <xdr:to>
      <xdr:col>4</xdr:col>
      <xdr:colOff>533400</xdr:colOff>
      <xdr:row>60</xdr:row>
      <xdr:rowOff>46038</xdr:rowOff>
    </xdr:to>
    <xdr:sp macro="" textlink="">
      <xdr:nvSpPr>
        <xdr:cNvPr id="153" name="円/楕円 152"/>
        <xdr:cNvSpPr/>
      </xdr:nvSpPr>
      <xdr:spPr>
        <a:xfrm>
          <a:off x="3175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56215</xdr:rowOff>
    </xdr:from>
    <xdr:ext cx="762000" cy="259045"/>
    <xdr:sp macro="" textlink="">
      <xdr:nvSpPr>
        <xdr:cNvPr id="154" name="テキスト ボックス 153"/>
        <xdr:cNvSpPr txBox="1"/>
      </xdr:nvSpPr>
      <xdr:spPr>
        <a:xfrm>
          <a:off x="2844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5" name="円/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79693</xdr:rowOff>
    </xdr:from>
    <xdr:to>
      <xdr:col>2</xdr:col>
      <xdr:colOff>127000</xdr:colOff>
      <xdr:row>60</xdr:row>
      <xdr:rowOff>9843</xdr:rowOff>
    </xdr:to>
    <xdr:sp macro="" textlink="">
      <xdr:nvSpPr>
        <xdr:cNvPr id="157" name="円/楕円 156"/>
        <xdr:cNvSpPr/>
      </xdr:nvSpPr>
      <xdr:spPr>
        <a:xfrm>
          <a:off x="1397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20020</xdr:rowOff>
    </xdr:from>
    <xdr:ext cx="762000" cy="259045"/>
    <xdr:sp macro="" textlink="">
      <xdr:nvSpPr>
        <xdr:cNvPr id="158" name="テキスト ボックス 157"/>
        <xdr:cNvSpPr txBox="1"/>
      </xdr:nvSpPr>
      <xdr:spPr>
        <a:xfrm>
          <a:off x="1066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を上回っていたが、保育所民営化の取組等により、類似団体の平均値と近似する傾向とな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6" name="直線コネクタ 185"/>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7"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8" name="直線コネクタ 187"/>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9"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90" name="直線コネクタ 189"/>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52419</xdr:rowOff>
    </xdr:from>
    <xdr:to>
      <xdr:col>7</xdr:col>
      <xdr:colOff>152400</xdr:colOff>
      <xdr:row>84</xdr:row>
      <xdr:rowOff>38875</xdr:rowOff>
    </xdr:to>
    <xdr:cxnSp macro="">
      <xdr:nvCxnSpPr>
        <xdr:cNvPr id="191" name="直線コネクタ 190"/>
        <xdr:cNvCxnSpPr/>
      </xdr:nvCxnSpPr>
      <xdr:spPr>
        <a:xfrm>
          <a:off x="4114800" y="14282769"/>
          <a:ext cx="838200" cy="15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154308</xdr:rowOff>
    </xdr:from>
    <xdr:ext cx="762000" cy="259045"/>
    <xdr:sp macro="" textlink="">
      <xdr:nvSpPr>
        <xdr:cNvPr id="192" name="人件費・物件費等の状況平均値テキスト"/>
        <xdr:cNvSpPr txBox="1"/>
      </xdr:nvSpPr>
      <xdr:spPr>
        <a:xfrm>
          <a:off x="5041900" y="14384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3" name="フローチャート : 判断 192"/>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52419</xdr:rowOff>
    </xdr:from>
    <xdr:to>
      <xdr:col>6</xdr:col>
      <xdr:colOff>0</xdr:colOff>
      <xdr:row>85</xdr:row>
      <xdr:rowOff>81000</xdr:rowOff>
    </xdr:to>
    <xdr:cxnSp macro="">
      <xdr:nvCxnSpPr>
        <xdr:cNvPr id="194" name="直線コネクタ 193"/>
        <xdr:cNvCxnSpPr/>
      </xdr:nvCxnSpPr>
      <xdr:spPr>
        <a:xfrm flipV="1">
          <a:off x="3225800" y="14282769"/>
          <a:ext cx="889000" cy="3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5" name="フローチャート : 判断 194"/>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155872</xdr:rowOff>
    </xdr:from>
    <xdr:ext cx="736600" cy="259045"/>
    <xdr:sp macro="" textlink="">
      <xdr:nvSpPr>
        <xdr:cNvPr id="196" name="テキスト ボックス 195"/>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81000</xdr:rowOff>
    </xdr:from>
    <xdr:to>
      <xdr:col>4</xdr:col>
      <xdr:colOff>482600</xdr:colOff>
      <xdr:row>85</xdr:row>
      <xdr:rowOff>117073</xdr:rowOff>
    </xdr:to>
    <xdr:cxnSp macro="">
      <xdr:nvCxnSpPr>
        <xdr:cNvPr id="197" name="直線コネクタ 196"/>
        <xdr:cNvCxnSpPr/>
      </xdr:nvCxnSpPr>
      <xdr:spPr>
        <a:xfrm flipV="1">
          <a:off x="2336800" y="14654250"/>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8" name="フローチャート : 判断 197"/>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102047</xdr:rowOff>
    </xdr:from>
    <xdr:ext cx="762000" cy="259045"/>
    <xdr:sp macro="" textlink="">
      <xdr:nvSpPr>
        <xdr:cNvPr id="199" name="テキスト ボックス 198"/>
        <xdr:cNvSpPr txBox="1"/>
      </xdr:nvSpPr>
      <xdr:spPr>
        <a:xfrm>
          <a:off x="2844800" y="141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14038</xdr:rowOff>
    </xdr:from>
    <xdr:to>
      <xdr:col>3</xdr:col>
      <xdr:colOff>279400</xdr:colOff>
      <xdr:row>85</xdr:row>
      <xdr:rowOff>117073</xdr:rowOff>
    </xdr:to>
    <xdr:cxnSp macro="">
      <xdr:nvCxnSpPr>
        <xdr:cNvPr id="200" name="直線コネクタ 199"/>
        <xdr:cNvCxnSpPr/>
      </xdr:nvCxnSpPr>
      <xdr:spPr>
        <a:xfrm>
          <a:off x="1447800" y="14587288"/>
          <a:ext cx="889000" cy="1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201" name="フローチャート : 判断 200"/>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17755</xdr:rowOff>
    </xdr:from>
    <xdr:ext cx="762000" cy="259045"/>
    <xdr:sp macro="" textlink="">
      <xdr:nvSpPr>
        <xdr:cNvPr id="202" name="テキスト ボックス 201"/>
        <xdr:cNvSpPr txBox="1"/>
      </xdr:nvSpPr>
      <xdr:spPr>
        <a:xfrm>
          <a:off x="1955800" y="1424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290</xdr:rowOff>
    </xdr:from>
    <xdr:to>
      <xdr:col>2</xdr:col>
      <xdr:colOff>127000</xdr:colOff>
      <xdr:row>87</xdr:row>
      <xdr:rowOff>101890</xdr:rowOff>
    </xdr:to>
    <xdr:sp macro="" textlink="">
      <xdr:nvSpPr>
        <xdr:cNvPr id="203" name="フローチャート : 判断 202"/>
        <xdr:cNvSpPr/>
      </xdr:nvSpPr>
      <xdr:spPr>
        <a:xfrm>
          <a:off x="1397000" y="149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86667</xdr:rowOff>
    </xdr:from>
    <xdr:ext cx="762000" cy="259045"/>
    <xdr:sp macro="" textlink="">
      <xdr:nvSpPr>
        <xdr:cNvPr id="204" name="テキスト ボックス 203"/>
        <xdr:cNvSpPr txBox="1"/>
      </xdr:nvSpPr>
      <xdr:spPr>
        <a:xfrm>
          <a:off x="1066800" y="150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159525</xdr:rowOff>
    </xdr:from>
    <xdr:to>
      <xdr:col>7</xdr:col>
      <xdr:colOff>203200</xdr:colOff>
      <xdr:row>84</xdr:row>
      <xdr:rowOff>89675</xdr:rowOff>
    </xdr:to>
    <xdr:sp macro="" textlink="">
      <xdr:nvSpPr>
        <xdr:cNvPr id="210" name="円/楕円 209"/>
        <xdr:cNvSpPr/>
      </xdr:nvSpPr>
      <xdr:spPr>
        <a:xfrm>
          <a:off x="4902200" y="1438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4602</xdr:rowOff>
    </xdr:from>
    <xdr:ext cx="762000" cy="259045"/>
    <xdr:sp macro="" textlink="">
      <xdr:nvSpPr>
        <xdr:cNvPr id="211" name="人件費・物件費等の状況該当値テキスト"/>
        <xdr:cNvSpPr txBox="1"/>
      </xdr:nvSpPr>
      <xdr:spPr>
        <a:xfrm>
          <a:off x="5041900" y="1423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1619</xdr:rowOff>
    </xdr:from>
    <xdr:to>
      <xdr:col>6</xdr:col>
      <xdr:colOff>50800</xdr:colOff>
      <xdr:row>83</xdr:row>
      <xdr:rowOff>103219</xdr:rowOff>
    </xdr:to>
    <xdr:sp macro="" textlink="">
      <xdr:nvSpPr>
        <xdr:cNvPr id="212" name="円/楕円 211"/>
        <xdr:cNvSpPr/>
      </xdr:nvSpPr>
      <xdr:spPr>
        <a:xfrm>
          <a:off x="4064000" y="142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113396</xdr:rowOff>
    </xdr:from>
    <xdr:ext cx="736600" cy="259045"/>
    <xdr:sp macro="" textlink="">
      <xdr:nvSpPr>
        <xdr:cNvPr id="213" name="テキスト ボックス 212"/>
        <xdr:cNvSpPr txBox="1"/>
      </xdr:nvSpPr>
      <xdr:spPr>
        <a:xfrm>
          <a:off x="3733800" y="1400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30200</xdr:rowOff>
    </xdr:from>
    <xdr:to>
      <xdr:col>4</xdr:col>
      <xdr:colOff>533400</xdr:colOff>
      <xdr:row>85</xdr:row>
      <xdr:rowOff>131800</xdr:rowOff>
    </xdr:to>
    <xdr:sp macro="" textlink="">
      <xdr:nvSpPr>
        <xdr:cNvPr id="214" name="円/楕円 213"/>
        <xdr:cNvSpPr/>
      </xdr:nvSpPr>
      <xdr:spPr>
        <a:xfrm>
          <a:off x="3175000" y="146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116577</xdr:rowOff>
    </xdr:from>
    <xdr:ext cx="762000" cy="259045"/>
    <xdr:sp macro="" textlink="">
      <xdr:nvSpPr>
        <xdr:cNvPr id="215" name="テキスト ボックス 214"/>
        <xdr:cNvSpPr txBox="1"/>
      </xdr:nvSpPr>
      <xdr:spPr>
        <a:xfrm>
          <a:off x="2844800" y="146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66273</xdr:rowOff>
    </xdr:from>
    <xdr:to>
      <xdr:col>3</xdr:col>
      <xdr:colOff>330200</xdr:colOff>
      <xdr:row>85</xdr:row>
      <xdr:rowOff>167873</xdr:rowOff>
    </xdr:to>
    <xdr:sp macro="" textlink="">
      <xdr:nvSpPr>
        <xdr:cNvPr id="216" name="円/楕円 215"/>
        <xdr:cNvSpPr/>
      </xdr:nvSpPr>
      <xdr:spPr>
        <a:xfrm>
          <a:off x="2286000" y="146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152650</xdr:rowOff>
    </xdr:from>
    <xdr:ext cx="762000" cy="259045"/>
    <xdr:sp macro="" textlink="">
      <xdr:nvSpPr>
        <xdr:cNvPr id="217" name="テキスト ボックス 216"/>
        <xdr:cNvSpPr txBox="1"/>
      </xdr:nvSpPr>
      <xdr:spPr>
        <a:xfrm>
          <a:off x="1955800" y="14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134688</xdr:rowOff>
    </xdr:from>
    <xdr:to>
      <xdr:col>2</xdr:col>
      <xdr:colOff>127000</xdr:colOff>
      <xdr:row>85</xdr:row>
      <xdr:rowOff>64838</xdr:rowOff>
    </xdr:to>
    <xdr:sp macro="" textlink="">
      <xdr:nvSpPr>
        <xdr:cNvPr id="218" name="円/楕円 217"/>
        <xdr:cNvSpPr/>
      </xdr:nvSpPr>
      <xdr:spPr>
        <a:xfrm>
          <a:off x="1397000" y="145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75015</xdr:rowOff>
    </xdr:from>
    <xdr:ext cx="762000" cy="259045"/>
    <xdr:sp macro="" textlink="">
      <xdr:nvSpPr>
        <xdr:cNvPr id="219" name="テキスト ボックス 218"/>
        <xdr:cNvSpPr txBox="1"/>
      </xdr:nvSpPr>
      <xdr:spPr>
        <a:xfrm>
          <a:off x="1066800" y="143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以前から、給与費の抑制により類似団体平均値を下回っており、今後も人事評価や業績評価の実施により給与の適正化に努める。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26811</xdr:rowOff>
    </xdr:to>
    <xdr:cxnSp macro="">
      <xdr:nvCxnSpPr>
        <xdr:cNvPr id="248" name="直線コネクタ 247"/>
        <xdr:cNvCxnSpPr/>
      </xdr:nvCxnSpPr>
      <xdr:spPr>
        <a:xfrm flipV="1">
          <a:off x="17018000" y="138140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42334</xdr:rowOff>
    </xdr:to>
    <xdr:cxnSp macro="">
      <xdr:nvCxnSpPr>
        <xdr:cNvPr id="253" name="直線コネクタ 252"/>
        <xdr:cNvCxnSpPr/>
      </xdr:nvCxnSpPr>
      <xdr:spPr>
        <a:xfrm>
          <a:off x="16179800" y="1443072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4"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5" name="フローチャート : 判断 254"/>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28928</xdr:rowOff>
    </xdr:from>
    <xdr:to>
      <xdr:col>23</xdr:col>
      <xdr:colOff>406400</xdr:colOff>
      <xdr:row>90</xdr:row>
      <xdr:rowOff>45861</xdr:rowOff>
    </xdr:to>
    <xdr:cxnSp macro="">
      <xdr:nvCxnSpPr>
        <xdr:cNvPr id="256" name="直線コネクタ 255"/>
        <xdr:cNvCxnSpPr/>
      </xdr:nvCxnSpPr>
      <xdr:spPr>
        <a:xfrm flipV="1">
          <a:off x="15290800" y="1443072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7" name="フローチャート : 判断 256"/>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8" name="テキスト ボックス 25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56445</xdr:rowOff>
    </xdr:from>
    <xdr:to>
      <xdr:col>22</xdr:col>
      <xdr:colOff>203200</xdr:colOff>
      <xdr:row>90</xdr:row>
      <xdr:rowOff>45861</xdr:rowOff>
    </xdr:to>
    <xdr:cxnSp macro="">
      <xdr:nvCxnSpPr>
        <xdr:cNvPr id="259" name="直線コネクタ 258"/>
        <xdr:cNvCxnSpPr/>
      </xdr:nvCxnSpPr>
      <xdr:spPr>
        <a:xfrm>
          <a:off x="14401800" y="153154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60" name="フローチャート : 判断 259"/>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12999</xdr:rowOff>
    </xdr:from>
    <xdr:ext cx="762000" cy="259045"/>
    <xdr:sp macro="" textlink="">
      <xdr:nvSpPr>
        <xdr:cNvPr id="261" name="テキスト ボックス 260"/>
        <xdr:cNvSpPr txBox="1"/>
      </xdr:nvSpPr>
      <xdr:spPr>
        <a:xfrm>
          <a:off x="14909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89</xdr:row>
      <xdr:rowOff>56445</xdr:rowOff>
    </xdr:to>
    <xdr:cxnSp macro="">
      <xdr:nvCxnSpPr>
        <xdr:cNvPr id="262" name="直線コネクタ 261"/>
        <xdr:cNvCxnSpPr/>
      </xdr:nvCxnSpPr>
      <xdr:spPr>
        <a:xfrm>
          <a:off x="13512800" y="1414921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3" name="フローチャート : 判断 262"/>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4" name="テキスト ボックス 263"/>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106539</xdr:rowOff>
    </xdr:from>
    <xdr:to>
      <xdr:col>19</xdr:col>
      <xdr:colOff>533400</xdr:colOff>
      <xdr:row>83</xdr:row>
      <xdr:rowOff>36689</xdr:rowOff>
    </xdr:to>
    <xdr:sp macro="" textlink="">
      <xdr:nvSpPr>
        <xdr:cNvPr id="265" name="フローチャート : 判断 264"/>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21466</xdr:rowOff>
    </xdr:from>
    <xdr:ext cx="762000" cy="259045"/>
    <xdr:sp macro="" textlink="">
      <xdr:nvSpPr>
        <xdr:cNvPr id="266" name="テキスト ボックス 265"/>
        <xdr:cNvSpPr txBox="1"/>
      </xdr:nvSpPr>
      <xdr:spPr>
        <a:xfrm>
          <a:off x="13131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2" name="円/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149578</xdr:rowOff>
    </xdr:from>
    <xdr:to>
      <xdr:col>23</xdr:col>
      <xdr:colOff>457200</xdr:colOff>
      <xdr:row>84</xdr:row>
      <xdr:rowOff>79728</xdr:rowOff>
    </xdr:to>
    <xdr:sp macro="" textlink="">
      <xdr:nvSpPr>
        <xdr:cNvPr id="274" name="円/楕円 273"/>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75" name="テキスト ボックス 274"/>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6" name="円/楕円 275"/>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77" name="テキスト ボックス 276"/>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8" name="円/楕円 277"/>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79" name="テキスト ボックス 278"/>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39511</xdr:rowOff>
    </xdr:from>
    <xdr:to>
      <xdr:col>19</xdr:col>
      <xdr:colOff>533400</xdr:colOff>
      <xdr:row>82</xdr:row>
      <xdr:rowOff>141111</xdr:rowOff>
    </xdr:to>
    <xdr:sp macro="" textlink="">
      <xdr:nvSpPr>
        <xdr:cNvPr id="280" name="円/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合併時は、</a:t>
          </a:r>
          <a:r>
            <a:rPr kumimoji="1" lang="en-US" altLang="ja-JP" sz="1300">
              <a:latin typeface="ＭＳ Ｐゴシック"/>
            </a:rPr>
            <a:t>10.33</a:t>
          </a:r>
          <a:r>
            <a:rPr kumimoji="1" lang="ja-JP" altLang="en-US" sz="1300">
              <a:latin typeface="ＭＳ Ｐゴシック"/>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年度以降大幅に減少したのは、消防職員の広域化による職員数の減によるものである。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3" name="直線コネクタ 312"/>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4"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5" name="直線コネクタ 314"/>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6"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7" name="直線コネクタ 316"/>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152219</xdr:rowOff>
    </xdr:from>
    <xdr:to>
      <xdr:col>24</xdr:col>
      <xdr:colOff>558800</xdr:colOff>
      <xdr:row>64</xdr:row>
      <xdr:rowOff>11793</xdr:rowOff>
    </xdr:to>
    <xdr:cxnSp macro="">
      <xdr:nvCxnSpPr>
        <xdr:cNvPr id="318" name="直線コネクタ 317"/>
        <xdr:cNvCxnSpPr/>
      </xdr:nvCxnSpPr>
      <xdr:spPr>
        <a:xfrm flipV="1">
          <a:off x="16179800" y="109535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59344</xdr:rowOff>
    </xdr:from>
    <xdr:ext cx="762000" cy="259045"/>
    <xdr:sp macro="" textlink="">
      <xdr:nvSpPr>
        <xdr:cNvPr id="319" name="定員管理の状況平均値テキスト"/>
        <xdr:cNvSpPr txBox="1"/>
      </xdr:nvSpPr>
      <xdr:spPr>
        <a:xfrm>
          <a:off x="17106900" y="1068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20" name="フローチャート : 判断 319"/>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155666</xdr:rowOff>
    </xdr:from>
    <xdr:to>
      <xdr:col>23</xdr:col>
      <xdr:colOff>406400</xdr:colOff>
      <xdr:row>64</xdr:row>
      <xdr:rowOff>11793</xdr:rowOff>
    </xdr:to>
    <xdr:cxnSp macro="">
      <xdr:nvCxnSpPr>
        <xdr:cNvPr id="321" name="直線コネクタ 320"/>
        <xdr:cNvCxnSpPr/>
      </xdr:nvCxnSpPr>
      <xdr:spPr>
        <a:xfrm>
          <a:off x="15290800" y="109570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2" name="フローチャート : 判断 321"/>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147700</xdr:rowOff>
    </xdr:from>
    <xdr:ext cx="736600" cy="259045"/>
    <xdr:sp macro="" textlink="">
      <xdr:nvSpPr>
        <xdr:cNvPr id="323" name="テキスト ボックス 322"/>
        <xdr:cNvSpPr txBox="1"/>
      </xdr:nvSpPr>
      <xdr:spPr>
        <a:xfrm>
          <a:off x="15798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155666</xdr:rowOff>
    </xdr:from>
    <xdr:to>
      <xdr:col>22</xdr:col>
      <xdr:colOff>203200</xdr:colOff>
      <xdr:row>67</xdr:row>
      <xdr:rowOff>42091</xdr:rowOff>
    </xdr:to>
    <xdr:cxnSp macro="">
      <xdr:nvCxnSpPr>
        <xdr:cNvPr id="324" name="直線コネクタ 323"/>
        <xdr:cNvCxnSpPr/>
      </xdr:nvCxnSpPr>
      <xdr:spPr>
        <a:xfrm flipV="1">
          <a:off x="14401800" y="10957016"/>
          <a:ext cx="889000" cy="5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5" name="フローチャート : 判断 324"/>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113228</xdr:rowOff>
    </xdr:from>
    <xdr:ext cx="762000" cy="259045"/>
    <xdr:sp macro="" textlink="">
      <xdr:nvSpPr>
        <xdr:cNvPr id="326" name="テキスト ボックス 325"/>
        <xdr:cNvSpPr txBox="1"/>
      </xdr:nvSpPr>
      <xdr:spPr>
        <a:xfrm>
          <a:off x="14909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42091</xdr:rowOff>
    </xdr:from>
    <xdr:to>
      <xdr:col>21</xdr:col>
      <xdr:colOff>0</xdr:colOff>
      <xdr:row>67</xdr:row>
      <xdr:rowOff>73116</xdr:rowOff>
    </xdr:to>
    <xdr:cxnSp macro="">
      <xdr:nvCxnSpPr>
        <xdr:cNvPr id="327" name="直線コネクタ 326"/>
        <xdr:cNvCxnSpPr/>
      </xdr:nvCxnSpPr>
      <xdr:spPr>
        <a:xfrm flipV="1">
          <a:off x="13512800" y="115292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8" name="フローチャート : 判断 327"/>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100347</xdr:rowOff>
    </xdr:from>
    <xdr:ext cx="762000" cy="259045"/>
    <xdr:sp macro="" textlink="">
      <xdr:nvSpPr>
        <xdr:cNvPr id="329" name="テキスト ボックス 328"/>
        <xdr:cNvSpPr txBox="1"/>
      </xdr:nvSpPr>
      <xdr:spPr>
        <a:xfrm>
          <a:off x="14020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67</xdr:row>
      <xdr:rowOff>32657</xdr:rowOff>
    </xdr:from>
    <xdr:to>
      <xdr:col>19</xdr:col>
      <xdr:colOff>533400</xdr:colOff>
      <xdr:row>67</xdr:row>
      <xdr:rowOff>134257</xdr:rowOff>
    </xdr:to>
    <xdr:sp macro="" textlink="">
      <xdr:nvSpPr>
        <xdr:cNvPr id="330" name="フローチャート : 判断 329"/>
        <xdr:cNvSpPr/>
      </xdr:nvSpPr>
      <xdr:spPr>
        <a:xfrm>
          <a:off x="13462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119034</xdr:rowOff>
    </xdr:from>
    <xdr:ext cx="762000" cy="259045"/>
    <xdr:sp macro="" textlink="">
      <xdr:nvSpPr>
        <xdr:cNvPr id="331" name="テキスト ボックス 330"/>
        <xdr:cNvSpPr txBox="1"/>
      </xdr:nvSpPr>
      <xdr:spPr>
        <a:xfrm>
          <a:off x="13131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37" name="円/楕円 336"/>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73496</xdr:rowOff>
    </xdr:from>
    <xdr:ext cx="762000" cy="259045"/>
    <xdr:sp macro="" textlink="">
      <xdr:nvSpPr>
        <xdr:cNvPr id="338"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132443</xdr:rowOff>
    </xdr:from>
    <xdr:to>
      <xdr:col>23</xdr:col>
      <xdr:colOff>457200</xdr:colOff>
      <xdr:row>64</xdr:row>
      <xdr:rowOff>62593</xdr:rowOff>
    </xdr:to>
    <xdr:sp macro="" textlink="">
      <xdr:nvSpPr>
        <xdr:cNvPr id="339" name="円/楕円 338"/>
        <xdr:cNvSpPr/>
      </xdr:nvSpPr>
      <xdr:spPr>
        <a:xfrm>
          <a:off x="16129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47370</xdr:rowOff>
    </xdr:from>
    <xdr:ext cx="736600" cy="259045"/>
    <xdr:sp macro="" textlink="">
      <xdr:nvSpPr>
        <xdr:cNvPr id="340" name="テキスト ボックス 339"/>
        <xdr:cNvSpPr txBox="1"/>
      </xdr:nvSpPr>
      <xdr:spPr>
        <a:xfrm>
          <a:off x="15798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104866</xdr:rowOff>
    </xdr:from>
    <xdr:to>
      <xdr:col>22</xdr:col>
      <xdr:colOff>254000</xdr:colOff>
      <xdr:row>64</xdr:row>
      <xdr:rowOff>35016</xdr:rowOff>
    </xdr:to>
    <xdr:sp macro="" textlink="">
      <xdr:nvSpPr>
        <xdr:cNvPr id="341" name="円/楕円 340"/>
        <xdr:cNvSpPr/>
      </xdr:nvSpPr>
      <xdr:spPr>
        <a:xfrm>
          <a:off x="15240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19793</xdr:rowOff>
    </xdr:from>
    <xdr:ext cx="762000" cy="259045"/>
    <xdr:sp macro="" textlink="">
      <xdr:nvSpPr>
        <xdr:cNvPr id="342" name="テキスト ボックス 341"/>
        <xdr:cNvSpPr txBox="1"/>
      </xdr:nvSpPr>
      <xdr:spPr>
        <a:xfrm>
          <a:off x="14909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162741</xdr:rowOff>
    </xdr:from>
    <xdr:to>
      <xdr:col>21</xdr:col>
      <xdr:colOff>50800</xdr:colOff>
      <xdr:row>67</xdr:row>
      <xdr:rowOff>92891</xdr:rowOff>
    </xdr:to>
    <xdr:sp macro="" textlink="">
      <xdr:nvSpPr>
        <xdr:cNvPr id="343" name="円/楕円 342"/>
        <xdr:cNvSpPr/>
      </xdr:nvSpPr>
      <xdr:spPr>
        <a:xfrm>
          <a:off x="14351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77668</xdr:rowOff>
    </xdr:from>
    <xdr:ext cx="762000" cy="259045"/>
    <xdr:sp macro="" textlink="">
      <xdr:nvSpPr>
        <xdr:cNvPr id="344" name="テキスト ボックス 343"/>
        <xdr:cNvSpPr txBox="1"/>
      </xdr:nvSpPr>
      <xdr:spPr>
        <a:xfrm>
          <a:off x="14020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22316</xdr:rowOff>
    </xdr:from>
    <xdr:to>
      <xdr:col>19</xdr:col>
      <xdr:colOff>533400</xdr:colOff>
      <xdr:row>67</xdr:row>
      <xdr:rowOff>123916</xdr:rowOff>
    </xdr:to>
    <xdr:sp macro="" textlink="">
      <xdr:nvSpPr>
        <xdr:cNvPr id="345" name="円/楕円 344"/>
        <xdr:cNvSpPr/>
      </xdr:nvSpPr>
      <xdr:spPr>
        <a:xfrm>
          <a:off x="13462000" y="115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134093</xdr:rowOff>
    </xdr:from>
    <xdr:ext cx="762000" cy="259045"/>
    <xdr:sp macro="" textlink="">
      <xdr:nvSpPr>
        <xdr:cNvPr id="346" name="テキスト ボックス 345"/>
        <xdr:cNvSpPr txBox="1"/>
      </xdr:nvSpPr>
      <xdr:spPr>
        <a:xfrm>
          <a:off x="13131800" y="112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普通建設事業や公営企業</a:t>
          </a:r>
          <a:r>
            <a:rPr kumimoji="1" lang="en-US" altLang="ja-JP" sz="1300">
              <a:latin typeface="ＭＳ Ｐゴシック"/>
            </a:rPr>
            <a:t>(</a:t>
          </a:r>
          <a:r>
            <a:rPr kumimoji="1" lang="ja-JP" altLang="en-US" sz="1300">
              <a:latin typeface="ＭＳ Ｐゴシック"/>
            </a:rPr>
            <a:t>病院、上下水道</a:t>
          </a:r>
          <a:r>
            <a:rPr kumimoji="1" lang="en-US" altLang="ja-JP" sz="1300">
              <a:latin typeface="ＭＳ Ｐゴシック"/>
            </a:rPr>
            <a:t>)</a:t>
          </a:r>
          <a:r>
            <a:rPr kumimoji="1" lang="ja-JP" altLang="en-US" sz="1300">
              <a:latin typeface="ＭＳ Ｐゴシック"/>
            </a:rPr>
            <a:t>に係る起債償還額の高い水準が続いている。この対策として、臨時財政対策債を除く新規発行債の抑制に努めるとともに、高利債の繰上償還や受益者負担の見直しに努め、平成</a:t>
          </a:r>
          <a:r>
            <a:rPr kumimoji="1" lang="en-US" altLang="ja-JP" sz="1300">
              <a:latin typeface="ＭＳ Ｐゴシック"/>
            </a:rPr>
            <a:t>24</a:t>
          </a:r>
          <a:r>
            <a:rPr kumimoji="1" lang="ja-JP" altLang="en-US" sz="1300">
              <a:latin typeface="ＭＳ Ｐゴシック"/>
            </a:rPr>
            <a:t>年度決算において</a:t>
          </a:r>
          <a:r>
            <a:rPr kumimoji="1" lang="en-US" altLang="ja-JP" sz="1300">
              <a:latin typeface="ＭＳ Ｐゴシック"/>
            </a:rPr>
            <a:t>18</a:t>
          </a:r>
          <a:r>
            <a:rPr kumimoji="1" lang="ja-JP" altLang="en-US" sz="1300">
              <a:latin typeface="ＭＳ Ｐゴシック"/>
            </a:rPr>
            <a:t>％未満を達成した。今後とも、低減に努めていく。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43</xdr:row>
      <xdr:rowOff>56642</xdr:rowOff>
    </xdr:to>
    <xdr:cxnSp macro="">
      <xdr:nvCxnSpPr>
        <xdr:cNvPr id="374" name="直線コネクタ 373"/>
        <xdr:cNvCxnSpPr/>
      </xdr:nvCxnSpPr>
      <xdr:spPr>
        <a:xfrm flipV="1">
          <a:off x="17018000" y="6145276"/>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28719</xdr:rowOff>
    </xdr:from>
    <xdr:ext cx="762000" cy="259045"/>
    <xdr:sp macro="" textlink="">
      <xdr:nvSpPr>
        <xdr:cNvPr id="375" name="公債費負担の状況最小値テキスト"/>
        <xdr:cNvSpPr txBox="1"/>
      </xdr:nvSpPr>
      <xdr:spPr>
        <a:xfrm>
          <a:off x="17106900" y="74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43</xdr:row>
      <xdr:rowOff>56642</xdr:rowOff>
    </xdr:from>
    <xdr:to>
      <xdr:col>24</xdr:col>
      <xdr:colOff>647700</xdr:colOff>
      <xdr:row>43</xdr:row>
      <xdr:rowOff>56642</xdr:rowOff>
    </xdr:to>
    <xdr:cxnSp macro="">
      <xdr:nvCxnSpPr>
        <xdr:cNvPr id="376" name="直線コネクタ 375"/>
        <xdr:cNvCxnSpPr/>
      </xdr:nvCxnSpPr>
      <xdr:spPr>
        <a:xfrm>
          <a:off x="16929100" y="742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43</xdr:row>
      <xdr:rowOff>27686</xdr:rowOff>
    </xdr:to>
    <xdr:cxnSp macro="">
      <xdr:nvCxnSpPr>
        <xdr:cNvPr id="379" name="直線コネクタ 378"/>
        <xdr:cNvCxnSpPr/>
      </xdr:nvCxnSpPr>
      <xdr:spPr>
        <a:xfrm flipV="1">
          <a:off x="16179800" y="73131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1" name="フローチャート :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27686</xdr:rowOff>
    </xdr:from>
    <xdr:to>
      <xdr:col>23</xdr:col>
      <xdr:colOff>406400</xdr:colOff>
      <xdr:row>43</xdr:row>
      <xdr:rowOff>114554</xdr:rowOff>
    </xdr:to>
    <xdr:cxnSp macro="">
      <xdr:nvCxnSpPr>
        <xdr:cNvPr id="382" name="直線コネクタ 381"/>
        <xdr:cNvCxnSpPr/>
      </xdr:nvCxnSpPr>
      <xdr:spPr>
        <a:xfrm flipV="1">
          <a:off x="15290800" y="74000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3" name="フローチャート :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44</xdr:row>
      <xdr:rowOff>116840</xdr:rowOff>
    </xdr:to>
    <xdr:cxnSp macro="">
      <xdr:nvCxnSpPr>
        <xdr:cNvPr id="385" name="直線コネクタ 384"/>
        <xdr:cNvCxnSpPr/>
      </xdr:nvCxnSpPr>
      <xdr:spPr>
        <a:xfrm flipV="1">
          <a:off x="14401800" y="74869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109474</xdr:rowOff>
    </xdr:to>
    <xdr:cxnSp macro="">
      <xdr:nvCxnSpPr>
        <xdr:cNvPr id="388" name="直線コネクタ 387"/>
        <xdr:cNvCxnSpPr/>
      </xdr:nvCxnSpPr>
      <xdr:spPr>
        <a:xfrm flipV="1">
          <a:off x="13512800" y="76606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95504</xdr:rowOff>
    </xdr:from>
    <xdr:to>
      <xdr:col>21</xdr:col>
      <xdr:colOff>50800</xdr:colOff>
      <xdr:row>41</xdr:row>
      <xdr:rowOff>25654</xdr:rowOff>
    </xdr:to>
    <xdr:sp macro="" textlink="">
      <xdr:nvSpPr>
        <xdr:cNvPr id="389" name="フローチャート : 判断 388"/>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390" name="テキスト ボックス 389"/>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391" name="フローチャート : 判断 390"/>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392" name="テキスト ボックス 391"/>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8" name="円/楕円 397"/>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128795</xdr:rowOff>
    </xdr:from>
    <xdr:ext cx="762000" cy="259045"/>
    <xdr:sp macro="" textlink="">
      <xdr:nvSpPr>
        <xdr:cNvPr id="399" name="公債費負担の状況該当値テキスト"/>
        <xdr:cNvSpPr txBox="1"/>
      </xdr:nvSpPr>
      <xdr:spPr>
        <a:xfrm>
          <a:off x="17106900" y="71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148336</xdr:rowOff>
    </xdr:from>
    <xdr:to>
      <xdr:col>23</xdr:col>
      <xdr:colOff>457200</xdr:colOff>
      <xdr:row>43</xdr:row>
      <xdr:rowOff>78486</xdr:rowOff>
    </xdr:to>
    <xdr:sp macro="" textlink="">
      <xdr:nvSpPr>
        <xdr:cNvPr id="400" name="円/楕円 399"/>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63263</xdr:rowOff>
    </xdr:from>
    <xdr:ext cx="736600" cy="259045"/>
    <xdr:sp macro="" textlink="">
      <xdr:nvSpPr>
        <xdr:cNvPr id="401" name="テキスト ボックス 400"/>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2" name="円/楕円 401"/>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3" name="テキスト ボックス 402"/>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4" name="円/楕円 403"/>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5" name="テキスト ボックス 404"/>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58674</xdr:rowOff>
    </xdr:from>
    <xdr:to>
      <xdr:col>19</xdr:col>
      <xdr:colOff>533400</xdr:colOff>
      <xdr:row>45</xdr:row>
      <xdr:rowOff>160274</xdr:rowOff>
    </xdr:to>
    <xdr:sp macro="" textlink="">
      <xdr:nvSpPr>
        <xdr:cNvPr id="406" name="円/楕円 405"/>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145051</xdr:rowOff>
    </xdr:from>
    <xdr:ext cx="762000" cy="259045"/>
    <xdr:sp macro="" textlink="">
      <xdr:nvSpPr>
        <xdr:cNvPr id="407" name="テキスト ボックス 406"/>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を下回っていたが、保育所民営化の取組や債務負担行為としていた土地改良事業補助金の繰上償還等により、近年は平均値に近似する傾向とな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4" name="直線コネクタ 433"/>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5"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36" name="直線コネクタ 435"/>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79019</xdr:rowOff>
    </xdr:from>
    <xdr:to>
      <xdr:col>24</xdr:col>
      <xdr:colOff>558800</xdr:colOff>
      <xdr:row>17</xdr:row>
      <xdr:rowOff>15672</xdr:rowOff>
    </xdr:to>
    <xdr:cxnSp macro="">
      <xdr:nvCxnSpPr>
        <xdr:cNvPr id="439" name="直線コネクタ 438"/>
        <xdr:cNvCxnSpPr/>
      </xdr:nvCxnSpPr>
      <xdr:spPr>
        <a:xfrm>
          <a:off x="16179800" y="2822219"/>
          <a:ext cx="8382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74668</xdr:rowOff>
    </xdr:from>
    <xdr:ext cx="762000" cy="259045"/>
    <xdr:sp macro="" textlink="">
      <xdr:nvSpPr>
        <xdr:cNvPr id="440" name="将来負担の状況平均値テキスト"/>
        <xdr:cNvSpPr txBox="1"/>
      </xdr:nvSpPr>
      <xdr:spPr>
        <a:xfrm>
          <a:off x="17106900" y="2646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1" name="フローチャート : 判断 440"/>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79019</xdr:rowOff>
    </xdr:from>
    <xdr:to>
      <xdr:col>23</xdr:col>
      <xdr:colOff>406400</xdr:colOff>
      <xdr:row>17</xdr:row>
      <xdr:rowOff>229</xdr:rowOff>
    </xdr:to>
    <xdr:cxnSp macro="">
      <xdr:nvCxnSpPr>
        <xdr:cNvPr id="442" name="直線コネクタ 441"/>
        <xdr:cNvCxnSpPr/>
      </xdr:nvCxnSpPr>
      <xdr:spPr>
        <a:xfrm flipV="1">
          <a:off x="15290800" y="2822219"/>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3" name="フローチャート : 判断 442"/>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131487</xdr:rowOff>
    </xdr:from>
    <xdr:ext cx="736600" cy="259045"/>
    <xdr:sp macro="" textlink="">
      <xdr:nvSpPr>
        <xdr:cNvPr id="444" name="テキスト ボックス 443"/>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229</xdr:rowOff>
    </xdr:from>
    <xdr:to>
      <xdr:col>22</xdr:col>
      <xdr:colOff>203200</xdr:colOff>
      <xdr:row>17</xdr:row>
      <xdr:rowOff>85166</xdr:rowOff>
    </xdr:to>
    <xdr:cxnSp macro="">
      <xdr:nvCxnSpPr>
        <xdr:cNvPr id="445" name="直線コネクタ 444"/>
        <xdr:cNvCxnSpPr/>
      </xdr:nvCxnSpPr>
      <xdr:spPr>
        <a:xfrm flipV="1">
          <a:off x="14401800" y="2914879"/>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46" name="フローチャート : 判断 445"/>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47" name="テキスト ボックス 446"/>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85166</xdr:rowOff>
    </xdr:from>
    <xdr:to>
      <xdr:col>21</xdr:col>
      <xdr:colOff>0</xdr:colOff>
      <xdr:row>17</xdr:row>
      <xdr:rowOff>96266</xdr:rowOff>
    </xdr:to>
    <xdr:cxnSp macro="">
      <xdr:nvCxnSpPr>
        <xdr:cNvPr id="448" name="直線コネクタ 447"/>
        <xdr:cNvCxnSpPr/>
      </xdr:nvCxnSpPr>
      <xdr:spPr>
        <a:xfrm flipV="1">
          <a:off x="13512800" y="299981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49" name="フローチャート : 判断 448"/>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0" name="テキスト ボックス 449"/>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109296</xdr:rowOff>
    </xdr:from>
    <xdr:to>
      <xdr:col>19</xdr:col>
      <xdr:colOff>533400</xdr:colOff>
      <xdr:row>17</xdr:row>
      <xdr:rowOff>39446</xdr:rowOff>
    </xdr:to>
    <xdr:sp macro="" textlink="">
      <xdr:nvSpPr>
        <xdr:cNvPr id="451" name="フローチャート : 判断 450"/>
        <xdr:cNvSpPr/>
      </xdr:nvSpPr>
      <xdr:spPr>
        <a:xfrm>
          <a:off x="13462000" y="285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49623</xdr:rowOff>
    </xdr:from>
    <xdr:ext cx="762000" cy="259045"/>
    <xdr:sp macro="" textlink="">
      <xdr:nvSpPr>
        <xdr:cNvPr id="452" name="テキスト ボックス 451"/>
        <xdr:cNvSpPr txBox="1"/>
      </xdr:nvSpPr>
      <xdr:spPr>
        <a:xfrm>
          <a:off x="13131800" y="26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136322</xdr:rowOff>
    </xdr:from>
    <xdr:to>
      <xdr:col>24</xdr:col>
      <xdr:colOff>609600</xdr:colOff>
      <xdr:row>17</xdr:row>
      <xdr:rowOff>66472</xdr:rowOff>
    </xdr:to>
    <xdr:sp macro="" textlink="">
      <xdr:nvSpPr>
        <xdr:cNvPr id="458" name="円/楕円 457"/>
        <xdr:cNvSpPr/>
      </xdr:nvSpPr>
      <xdr:spPr>
        <a:xfrm>
          <a:off x="16967200" y="28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108399</xdr:rowOff>
    </xdr:from>
    <xdr:ext cx="762000" cy="259045"/>
    <xdr:sp macro="" textlink="">
      <xdr:nvSpPr>
        <xdr:cNvPr id="459" name="将来負担の状況該当値テキスト"/>
        <xdr:cNvSpPr txBox="1"/>
      </xdr:nvSpPr>
      <xdr:spPr>
        <a:xfrm>
          <a:off x="17106900" y="285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28219</xdr:rowOff>
    </xdr:from>
    <xdr:to>
      <xdr:col>23</xdr:col>
      <xdr:colOff>457200</xdr:colOff>
      <xdr:row>16</xdr:row>
      <xdr:rowOff>129819</xdr:rowOff>
    </xdr:to>
    <xdr:sp macro="" textlink="">
      <xdr:nvSpPr>
        <xdr:cNvPr id="460" name="円/楕円 459"/>
        <xdr:cNvSpPr/>
      </xdr:nvSpPr>
      <xdr:spPr>
        <a:xfrm>
          <a:off x="161290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139996</xdr:rowOff>
    </xdr:from>
    <xdr:ext cx="736600" cy="259045"/>
    <xdr:sp macro="" textlink="">
      <xdr:nvSpPr>
        <xdr:cNvPr id="461" name="テキスト ボックス 460"/>
        <xdr:cNvSpPr txBox="1"/>
      </xdr:nvSpPr>
      <xdr:spPr>
        <a:xfrm>
          <a:off x="15798800" y="254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120879</xdr:rowOff>
    </xdr:from>
    <xdr:to>
      <xdr:col>22</xdr:col>
      <xdr:colOff>254000</xdr:colOff>
      <xdr:row>17</xdr:row>
      <xdr:rowOff>51029</xdr:rowOff>
    </xdr:to>
    <xdr:sp macro="" textlink="">
      <xdr:nvSpPr>
        <xdr:cNvPr id="462" name="円/楕円 461"/>
        <xdr:cNvSpPr/>
      </xdr:nvSpPr>
      <xdr:spPr>
        <a:xfrm>
          <a:off x="15240000" y="2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35806</xdr:rowOff>
    </xdr:from>
    <xdr:ext cx="762000" cy="259045"/>
    <xdr:sp macro="" textlink="">
      <xdr:nvSpPr>
        <xdr:cNvPr id="463" name="テキスト ボックス 462"/>
        <xdr:cNvSpPr txBox="1"/>
      </xdr:nvSpPr>
      <xdr:spPr>
        <a:xfrm>
          <a:off x="14909800" y="295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34366</xdr:rowOff>
    </xdr:from>
    <xdr:to>
      <xdr:col>21</xdr:col>
      <xdr:colOff>50800</xdr:colOff>
      <xdr:row>17</xdr:row>
      <xdr:rowOff>135966</xdr:rowOff>
    </xdr:to>
    <xdr:sp macro="" textlink="">
      <xdr:nvSpPr>
        <xdr:cNvPr id="464" name="円/楕円 463"/>
        <xdr:cNvSpPr/>
      </xdr:nvSpPr>
      <xdr:spPr>
        <a:xfrm>
          <a:off x="14351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120743</xdr:rowOff>
    </xdr:from>
    <xdr:ext cx="762000" cy="259045"/>
    <xdr:sp macro="" textlink="">
      <xdr:nvSpPr>
        <xdr:cNvPr id="465" name="テキスト ボックス 464"/>
        <xdr:cNvSpPr txBox="1"/>
      </xdr:nvSpPr>
      <xdr:spPr>
        <a:xfrm>
          <a:off x="14020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45466</xdr:rowOff>
    </xdr:from>
    <xdr:to>
      <xdr:col>19</xdr:col>
      <xdr:colOff>533400</xdr:colOff>
      <xdr:row>17</xdr:row>
      <xdr:rowOff>147066</xdr:rowOff>
    </xdr:to>
    <xdr:sp macro="" textlink="">
      <xdr:nvSpPr>
        <xdr:cNvPr id="466" name="円/楕円 465"/>
        <xdr:cNvSpPr/>
      </xdr:nvSpPr>
      <xdr:spPr>
        <a:xfrm>
          <a:off x="13462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131843</xdr:rowOff>
    </xdr:from>
    <xdr:ext cx="762000" cy="259045"/>
    <xdr:sp macro="" textlink="">
      <xdr:nvSpPr>
        <xdr:cNvPr id="467" name="テキスト ボックス 466"/>
        <xdr:cNvSpPr txBox="1"/>
      </xdr:nvSpPr>
      <xdr:spPr>
        <a:xfrm>
          <a:off x="13131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42,108
41,858
426.31
24,762,432
23,775,046
608,253
12,149,707
29,349,047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99.3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職員適正化計画に基づく配置見直し等により平成</a:t>
          </a:r>
          <a:r>
            <a:rPr kumimoji="1" lang="en-US" altLang="ja-JP" sz="1300">
              <a:latin typeface="ＭＳ Ｐゴシック"/>
            </a:rPr>
            <a:t>19</a:t>
          </a:r>
          <a:r>
            <a:rPr kumimoji="1" lang="ja-JP" altLang="en-US" sz="1300">
              <a:latin typeface="ＭＳ Ｐゴシック"/>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年度以降、消防広域化により消防職員にかかる費用が人件費から物件費に移行したため、類団数値と差異が生じている。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61686</xdr:rowOff>
    </xdr:to>
    <xdr:cxnSp macro="">
      <xdr:nvCxnSpPr>
        <xdr:cNvPr id="66" name="直線コネクタ 65"/>
        <xdr:cNvCxnSpPr/>
      </xdr:nvCxnSpPr>
      <xdr:spPr>
        <a:xfrm flipV="1">
          <a:off x="3987800" y="5869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37</xdr:row>
      <xdr:rowOff>69850</xdr:rowOff>
    </xdr:to>
    <xdr:cxnSp macro="">
      <xdr:nvCxnSpPr>
        <xdr:cNvPr id="69" name="直線コネクタ 68"/>
        <xdr:cNvCxnSpPr/>
      </xdr:nvCxnSpPr>
      <xdr:spPr>
        <a:xfrm flipV="1">
          <a:off x="3098800" y="5890986"/>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71" name="テキスト ボックス 70"/>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146050</xdr:rowOff>
    </xdr:to>
    <xdr:cxnSp macro="">
      <xdr:nvCxnSpPr>
        <xdr:cNvPr id="72" name="直線コネクタ 71"/>
        <xdr:cNvCxnSpPr/>
      </xdr:nvCxnSpPr>
      <xdr:spPr>
        <a:xfrm flipV="1">
          <a:off x="2209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4" name="テキスト ボックス 73"/>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146050</xdr:rowOff>
    </xdr:to>
    <xdr:cxnSp macro="">
      <xdr:nvCxnSpPr>
        <xdr:cNvPr id="75" name="直線コネクタ 74"/>
        <xdr:cNvCxnSpPr/>
      </xdr:nvCxnSpPr>
      <xdr:spPr>
        <a:xfrm>
          <a:off x="1320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5" name="円/楕円 84"/>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5641</xdr:rowOff>
    </xdr:from>
    <xdr:ext cx="762000" cy="259045"/>
    <xdr:sp macro="" textlink="">
      <xdr:nvSpPr>
        <xdr:cNvPr id="86"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7" name="円/楕円 86"/>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8" name="テキスト ボックス 87"/>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2" name="テキスト ボックス 91"/>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37193</xdr:rowOff>
    </xdr:from>
    <xdr:to>
      <xdr:col>24</xdr:col>
      <xdr:colOff>31750</xdr:colOff>
      <xdr:row>15</xdr:row>
      <xdr:rowOff>37193</xdr:rowOff>
    </xdr:to>
    <xdr:cxnSp macro="">
      <xdr:nvCxnSpPr>
        <xdr:cNvPr id="129" name="直線コネクタ 128"/>
        <xdr:cNvCxnSpPr/>
      </xdr:nvCxnSpPr>
      <xdr:spPr>
        <a:xfrm>
          <a:off x="15671800" y="2608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146248</xdr:rowOff>
    </xdr:from>
    <xdr:ext cx="762000" cy="259045"/>
    <xdr:sp macro="" textlink="">
      <xdr:nvSpPr>
        <xdr:cNvPr id="130"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37193</xdr:rowOff>
    </xdr:to>
    <xdr:cxnSp macro="">
      <xdr:nvCxnSpPr>
        <xdr:cNvPr id="132" name="直線コネクタ 131"/>
        <xdr:cNvCxnSpPr/>
      </xdr:nvCxnSpPr>
      <xdr:spPr>
        <a:xfrm>
          <a:off x="14782800" y="2559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4536</xdr:rowOff>
    </xdr:to>
    <xdr:cxnSp macro="">
      <xdr:nvCxnSpPr>
        <xdr:cNvPr id="135" name="直線コネクタ 134"/>
        <xdr:cNvCxnSpPr/>
      </xdr:nvCxnSpPr>
      <xdr:spPr>
        <a:xfrm flipV="1">
          <a:off x="13893800" y="2559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4536</xdr:rowOff>
    </xdr:from>
    <xdr:to>
      <xdr:col>20</xdr:col>
      <xdr:colOff>158750</xdr:colOff>
      <xdr:row>15</xdr:row>
      <xdr:rowOff>20864</xdr:rowOff>
    </xdr:to>
    <xdr:cxnSp macro="">
      <xdr:nvCxnSpPr>
        <xdr:cNvPr id="138" name="直線コネクタ 137"/>
        <xdr:cNvCxnSpPr/>
      </xdr:nvCxnSpPr>
      <xdr:spPr>
        <a:xfrm flipV="1">
          <a:off x="13004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40" name="テキスト ボックス 139"/>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41" name="フローチャート : 判断 140"/>
        <xdr:cNvSpPr/>
      </xdr:nvSpPr>
      <xdr:spPr>
        <a:xfrm>
          <a:off x="12954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42" name="テキスト ボックス 141"/>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157843</xdr:rowOff>
    </xdr:from>
    <xdr:to>
      <xdr:col>24</xdr:col>
      <xdr:colOff>82550</xdr:colOff>
      <xdr:row>15</xdr:row>
      <xdr:rowOff>87993</xdr:rowOff>
    </xdr:to>
    <xdr:sp macro="" textlink="">
      <xdr:nvSpPr>
        <xdr:cNvPr id="148" name="円/楕円 147"/>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66420</xdr:rowOff>
    </xdr:from>
    <xdr:ext cx="762000" cy="259045"/>
    <xdr:sp macro="" textlink="">
      <xdr:nvSpPr>
        <xdr:cNvPr id="149" name="物件費該当値テキスト"/>
        <xdr:cNvSpPr txBox="1"/>
      </xdr:nvSpPr>
      <xdr:spPr>
        <a:xfrm>
          <a:off x="16598900" y="24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157843</xdr:rowOff>
    </xdr:from>
    <xdr:to>
      <xdr:col>22</xdr:col>
      <xdr:colOff>615950</xdr:colOff>
      <xdr:row>15</xdr:row>
      <xdr:rowOff>87993</xdr:rowOff>
    </xdr:to>
    <xdr:sp macro="" textlink="">
      <xdr:nvSpPr>
        <xdr:cNvPr id="150" name="円/楕円 149"/>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98170</xdr:rowOff>
    </xdr:from>
    <xdr:ext cx="736600" cy="259045"/>
    <xdr:sp macro="" textlink="">
      <xdr:nvSpPr>
        <xdr:cNvPr id="151" name="テキスト ボックス 150"/>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125186</xdr:rowOff>
    </xdr:from>
    <xdr:to>
      <xdr:col>20</xdr:col>
      <xdr:colOff>209550</xdr:colOff>
      <xdr:row>15</xdr:row>
      <xdr:rowOff>55336</xdr:rowOff>
    </xdr:to>
    <xdr:sp macro="" textlink="">
      <xdr:nvSpPr>
        <xdr:cNvPr id="154" name="円/楕円 153"/>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65513</xdr:rowOff>
    </xdr:from>
    <xdr:ext cx="762000" cy="259045"/>
    <xdr:sp macro="" textlink="">
      <xdr:nvSpPr>
        <xdr:cNvPr id="155" name="テキスト ボックス 154"/>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6" name="円/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57" name="テキスト ボックス 156"/>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扶助費に係る経常収支比率が上昇傾向にある要因として、障害者給付費の額が大幅に膨らんでいること等があげられる。これは新制度体系への移行に伴うサービス提供の増加によるものである。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7" name="直線コネクタ 186"/>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143328</xdr:rowOff>
    </xdr:to>
    <xdr:cxnSp macro="">
      <xdr:nvCxnSpPr>
        <xdr:cNvPr id="192" name="直線コネクタ 191"/>
        <xdr:cNvCxnSpPr/>
      </xdr:nvCxnSpPr>
      <xdr:spPr>
        <a:xfrm flipV="1">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4" name="フローチャート :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143328</xdr:rowOff>
    </xdr:to>
    <xdr:cxnSp macro="">
      <xdr:nvCxnSpPr>
        <xdr:cNvPr id="195" name="直線コネクタ 194"/>
        <xdr:cNvCxnSpPr/>
      </xdr:nvCxnSpPr>
      <xdr:spPr>
        <a:xfrm>
          <a:off x="3098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6" name="フローチャート :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8" name="直線コネクタ 197"/>
        <xdr:cNvCxnSpPr/>
      </xdr:nvCxnSpPr>
      <xdr:spPr>
        <a:xfrm flipV="1">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56</xdr:row>
      <xdr:rowOff>45357</xdr:rowOff>
    </xdr:to>
    <xdr:cxnSp macro="">
      <xdr:nvCxnSpPr>
        <xdr:cNvPr id="201" name="直線コネクタ 200"/>
        <xdr:cNvCxnSpPr/>
      </xdr:nvCxnSpPr>
      <xdr:spPr>
        <a:xfrm>
          <a:off x="1320800" y="9417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2" name="フローチャート :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4" name="フローチャート : 判断 203"/>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5" name="テキスト ボックス 20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3" name="円/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32855</xdr:rowOff>
    </xdr:from>
    <xdr:ext cx="736600" cy="259045"/>
    <xdr:sp macro="" textlink="">
      <xdr:nvSpPr>
        <xdr:cNvPr id="214" name="テキスト ボックス 213"/>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5" name="円/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7" name="円/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0" name="テキスト ボックス 219"/>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その他に係る経常収支比率の要因の主なものは繰出金に係るものが大きい。病院・上下水道の公営企業会計での企業債の元利償還金に係る繰入が必要となっている。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5" name="直線コネクタ 244"/>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6"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7" name="直線コネクタ 246"/>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8"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9" name="直線コネクタ 248"/>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133858</xdr:rowOff>
    </xdr:from>
    <xdr:to>
      <xdr:col>24</xdr:col>
      <xdr:colOff>31750</xdr:colOff>
      <xdr:row>55</xdr:row>
      <xdr:rowOff>138430</xdr:rowOff>
    </xdr:to>
    <xdr:cxnSp macro="">
      <xdr:nvCxnSpPr>
        <xdr:cNvPr id="250" name="直線コネクタ 249"/>
        <xdr:cNvCxnSpPr/>
      </xdr:nvCxnSpPr>
      <xdr:spPr>
        <a:xfrm>
          <a:off x="15671800" y="9563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51"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2" name="フローチャート : 判断 251"/>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55</xdr:row>
      <xdr:rowOff>133858</xdr:rowOff>
    </xdr:to>
    <xdr:cxnSp macro="">
      <xdr:nvCxnSpPr>
        <xdr:cNvPr id="253" name="直線コネクタ 252"/>
        <xdr:cNvCxnSpPr/>
      </xdr:nvCxnSpPr>
      <xdr:spPr>
        <a:xfrm>
          <a:off x="14782800" y="9559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4" name="フローチャート : 判断 253"/>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55" name="テキスト ボックス 254"/>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106426</xdr:rowOff>
    </xdr:from>
    <xdr:to>
      <xdr:col>21</xdr:col>
      <xdr:colOff>361950</xdr:colOff>
      <xdr:row>55</xdr:row>
      <xdr:rowOff>129286</xdr:rowOff>
    </xdr:to>
    <xdr:cxnSp macro="">
      <xdr:nvCxnSpPr>
        <xdr:cNvPr id="256" name="直線コネクタ 255"/>
        <xdr:cNvCxnSpPr/>
      </xdr:nvCxnSpPr>
      <xdr:spPr>
        <a:xfrm>
          <a:off x="13893800" y="9536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7" name="フローチャート : 判断 256"/>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58" name="テキスト ボックス 257"/>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106426</xdr:rowOff>
    </xdr:to>
    <xdr:cxnSp macro="">
      <xdr:nvCxnSpPr>
        <xdr:cNvPr id="259" name="直線コネクタ 258"/>
        <xdr:cNvCxnSpPr/>
      </xdr:nvCxnSpPr>
      <xdr:spPr>
        <a:xfrm>
          <a:off x="13004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60" name="フローチャート : 判断 259"/>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61" name="テキスト ボックス 260"/>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2" name="フローチャート : 判断 261"/>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3" name="テキスト ボックス 262"/>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9" name="円/楕円 268"/>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167657</xdr:rowOff>
    </xdr:from>
    <xdr:ext cx="762000" cy="259045"/>
    <xdr:sp macro="" textlink="">
      <xdr:nvSpPr>
        <xdr:cNvPr id="270" name="その他該当値テキスト"/>
        <xdr:cNvSpPr txBox="1"/>
      </xdr:nvSpPr>
      <xdr:spPr>
        <a:xfrm>
          <a:off x="16598900" y="942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83058</xdr:rowOff>
    </xdr:from>
    <xdr:to>
      <xdr:col>22</xdr:col>
      <xdr:colOff>615950</xdr:colOff>
      <xdr:row>56</xdr:row>
      <xdr:rowOff>13208</xdr:rowOff>
    </xdr:to>
    <xdr:sp macro="" textlink="">
      <xdr:nvSpPr>
        <xdr:cNvPr id="271" name="円/楕円 270"/>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23385</xdr:rowOff>
    </xdr:from>
    <xdr:ext cx="736600" cy="259045"/>
    <xdr:sp macro="" textlink="">
      <xdr:nvSpPr>
        <xdr:cNvPr id="272" name="テキスト ボックス 271"/>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73" name="円/楕円 272"/>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74" name="テキスト ボックス 273"/>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55626</xdr:rowOff>
    </xdr:from>
    <xdr:to>
      <xdr:col>20</xdr:col>
      <xdr:colOff>209550</xdr:colOff>
      <xdr:row>55</xdr:row>
      <xdr:rowOff>157226</xdr:rowOff>
    </xdr:to>
    <xdr:sp macro="" textlink="">
      <xdr:nvSpPr>
        <xdr:cNvPr id="275" name="円/楕円 274"/>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167403</xdr:rowOff>
    </xdr:from>
    <xdr:ext cx="762000" cy="259045"/>
    <xdr:sp macro="" textlink="">
      <xdr:nvSpPr>
        <xdr:cNvPr id="276" name="テキスト ボックス 275"/>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7" name="円/楕円 276"/>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8" name="テキスト ボックス 277"/>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補助費に係る経常収支比率の要因は、各種団体への補助金が多額になっているためである。現在、３年ごとに補助金交付の見直しを実施しており、補助金交付の適正化を図っている。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5" name="直線コネクタ 304"/>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6"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7" name="直線コネクタ 306"/>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8"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9" name="直線コネクタ 308"/>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20320</xdr:rowOff>
    </xdr:from>
    <xdr:to>
      <xdr:col>24</xdr:col>
      <xdr:colOff>31750</xdr:colOff>
      <xdr:row>40</xdr:row>
      <xdr:rowOff>104140</xdr:rowOff>
    </xdr:to>
    <xdr:cxnSp macro="">
      <xdr:nvCxnSpPr>
        <xdr:cNvPr id="310" name="直線コネクタ 309"/>
        <xdr:cNvCxnSpPr/>
      </xdr:nvCxnSpPr>
      <xdr:spPr>
        <a:xfrm flipV="1">
          <a:off x="15671800" y="6878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24147</xdr:rowOff>
    </xdr:from>
    <xdr:ext cx="762000" cy="259045"/>
    <xdr:sp macro="" textlink="">
      <xdr:nvSpPr>
        <xdr:cNvPr id="311" name="補助費等平均値テキスト"/>
        <xdr:cNvSpPr txBox="1"/>
      </xdr:nvSpPr>
      <xdr:spPr>
        <a:xfrm>
          <a:off x="16598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2" name="フローチャート : 判断 311"/>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40</xdr:row>
      <xdr:rowOff>104140</xdr:rowOff>
    </xdr:to>
    <xdr:cxnSp macro="">
      <xdr:nvCxnSpPr>
        <xdr:cNvPr id="313" name="直線コネクタ 312"/>
        <xdr:cNvCxnSpPr/>
      </xdr:nvCxnSpPr>
      <xdr:spPr>
        <a:xfrm>
          <a:off x="14782800" y="67183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4" name="フローチャート : 判断 313"/>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104157</xdr:rowOff>
    </xdr:from>
    <xdr:ext cx="736600" cy="259045"/>
    <xdr:sp macro="" textlink="">
      <xdr:nvSpPr>
        <xdr:cNvPr id="315" name="テキスト ボックス 314"/>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92710</xdr:rowOff>
    </xdr:to>
    <xdr:cxnSp macro="">
      <xdr:nvCxnSpPr>
        <xdr:cNvPr id="316" name="直線コネクタ 315"/>
        <xdr:cNvCxnSpPr/>
      </xdr:nvCxnSpPr>
      <xdr:spPr>
        <a:xfrm flipV="1">
          <a:off x="13893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7" name="フローチャート : 判断 316"/>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8" name="テキスト ボックス 317"/>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92710</xdr:rowOff>
    </xdr:to>
    <xdr:cxnSp macro="">
      <xdr:nvCxnSpPr>
        <xdr:cNvPr id="319" name="直線コネクタ 318"/>
        <xdr:cNvCxnSpPr/>
      </xdr:nvCxnSpPr>
      <xdr:spPr>
        <a:xfrm>
          <a:off x="13004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20" name="フローチャート : 判断 319"/>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58437</xdr:rowOff>
    </xdr:from>
    <xdr:ext cx="762000" cy="259045"/>
    <xdr:sp macro="" textlink="">
      <xdr:nvSpPr>
        <xdr:cNvPr id="321" name="テキスト ボックス 320"/>
        <xdr:cNvSpPr txBox="1"/>
      </xdr:nvSpPr>
      <xdr:spPr>
        <a:xfrm>
          <a:off x="13512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22" name="フローチャート : 判断 321"/>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23" name="テキスト ボックス 322"/>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140970</xdr:rowOff>
    </xdr:from>
    <xdr:to>
      <xdr:col>24</xdr:col>
      <xdr:colOff>82550</xdr:colOff>
      <xdr:row>40</xdr:row>
      <xdr:rowOff>71120</xdr:rowOff>
    </xdr:to>
    <xdr:sp macro="" textlink="">
      <xdr:nvSpPr>
        <xdr:cNvPr id="329" name="円/楕円 328"/>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113047</xdr:rowOff>
    </xdr:from>
    <xdr:ext cx="762000" cy="259045"/>
    <xdr:sp macro="" textlink="">
      <xdr:nvSpPr>
        <xdr:cNvPr id="330" name="補助費等該当値テキスト"/>
        <xdr:cNvSpPr txBox="1"/>
      </xdr:nvSpPr>
      <xdr:spPr>
        <a:xfrm>
          <a:off x="16598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53340</xdr:rowOff>
    </xdr:from>
    <xdr:to>
      <xdr:col>22</xdr:col>
      <xdr:colOff>615950</xdr:colOff>
      <xdr:row>40</xdr:row>
      <xdr:rowOff>154940</xdr:rowOff>
    </xdr:to>
    <xdr:sp macro="" textlink="">
      <xdr:nvSpPr>
        <xdr:cNvPr id="331" name="円/楕円 330"/>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139717</xdr:rowOff>
    </xdr:from>
    <xdr:ext cx="736600" cy="259045"/>
    <xdr:sp macro="" textlink="">
      <xdr:nvSpPr>
        <xdr:cNvPr id="332" name="テキスト ボックス 331"/>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3" name="円/楕円 332"/>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4" name="テキスト ボックス 333"/>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41910</xdr:rowOff>
    </xdr:from>
    <xdr:to>
      <xdr:col>20</xdr:col>
      <xdr:colOff>209550</xdr:colOff>
      <xdr:row>39</xdr:row>
      <xdr:rowOff>143510</xdr:rowOff>
    </xdr:to>
    <xdr:sp macro="" textlink="">
      <xdr:nvSpPr>
        <xdr:cNvPr id="335" name="円/楕円 334"/>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128287</xdr:rowOff>
    </xdr:from>
    <xdr:ext cx="762000" cy="259045"/>
    <xdr:sp macro="" textlink="">
      <xdr:nvSpPr>
        <xdr:cNvPr id="336" name="テキスト ボックス 335"/>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7" name="円/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新幹線駅周辺整備事業や学校大規模改造事業などの大型整備事業がピークを迎えたこともあり、地方債の元利償還金は高く推移しているが、繰上償還や低利債への借換えの実施により公債費に充当する一般財源は類似団体を下回っている。今後も、新発債の抑制に努めるほか、受益者負担の見直しによる充当財源の確保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8" name="直線コネクタ 367"/>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9"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70" name="直線コネクタ 369"/>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71"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2" name="直線コネクタ 371"/>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143329</xdr:rowOff>
    </xdr:from>
    <xdr:to>
      <xdr:col>7</xdr:col>
      <xdr:colOff>15875</xdr:colOff>
      <xdr:row>77</xdr:row>
      <xdr:rowOff>4536</xdr:rowOff>
    </xdr:to>
    <xdr:cxnSp macro="">
      <xdr:nvCxnSpPr>
        <xdr:cNvPr id="373" name="直線コネクタ 372"/>
        <xdr:cNvCxnSpPr/>
      </xdr:nvCxnSpPr>
      <xdr:spPr>
        <a:xfrm flipV="1">
          <a:off x="3987800" y="13173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4"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5" name="フローチャート : 判断 374"/>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77</xdr:row>
      <xdr:rowOff>4536</xdr:rowOff>
    </xdr:to>
    <xdr:cxnSp macro="">
      <xdr:nvCxnSpPr>
        <xdr:cNvPr id="376" name="直線コネクタ 375"/>
        <xdr:cNvCxnSpPr/>
      </xdr:nvCxnSpPr>
      <xdr:spPr>
        <a:xfrm>
          <a:off x="3098800" y="13010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7" name="フローチャート : 判断 376"/>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8" name="テキスト ボックス 377"/>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151493</xdr:rowOff>
    </xdr:from>
    <xdr:to>
      <xdr:col>4</xdr:col>
      <xdr:colOff>346075</xdr:colOff>
      <xdr:row>76</xdr:row>
      <xdr:rowOff>67129</xdr:rowOff>
    </xdr:to>
    <xdr:cxnSp macro="">
      <xdr:nvCxnSpPr>
        <xdr:cNvPr id="379" name="直線コネクタ 378"/>
        <xdr:cNvCxnSpPr/>
      </xdr:nvCxnSpPr>
      <xdr:spPr>
        <a:xfrm flipV="1">
          <a:off x="2209800" y="13010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80" name="フローチャート : 判断 379"/>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81" name="テキスト ボックス 380"/>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56243</xdr:rowOff>
    </xdr:from>
    <xdr:to>
      <xdr:col>3</xdr:col>
      <xdr:colOff>142875</xdr:colOff>
      <xdr:row>76</xdr:row>
      <xdr:rowOff>67129</xdr:rowOff>
    </xdr:to>
    <xdr:cxnSp macro="">
      <xdr:nvCxnSpPr>
        <xdr:cNvPr id="382" name="直線コネクタ 381"/>
        <xdr:cNvCxnSpPr/>
      </xdr:nvCxnSpPr>
      <xdr:spPr>
        <a:xfrm>
          <a:off x="1320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3" name="フローチャート : 判断 382"/>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4" name="テキスト ボックス 383"/>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5" name="フローチャート : 判断 38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6" name="テキスト ボックス 385"/>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92529</xdr:rowOff>
    </xdr:from>
    <xdr:to>
      <xdr:col>7</xdr:col>
      <xdr:colOff>66675</xdr:colOff>
      <xdr:row>77</xdr:row>
      <xdr:rowOff>22679</xdr:rowOff>
    </xdr:to>
    <xdr:sp macro="" textlink="">
      <xdr:nvSpPr>
        <xdr:cNvPr id="392" name="円/楕円 391"/>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109056</xdr:rowOff>
    </xdr:from>
    <xdr:ext cx="762000" cy="259045"/>
    <xdr:sp macro="" textlink="">
      <xdr:nvSpPr>
        <xdr:cNvPr id="393" name="公債費該当値テキスト"/>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125186</xdr:rowOff>
    </xdr:from>
    <xdr:to>
      <xdr:col>5</xdr:col>
      <xdr:colOff>600075</xdr:colOff>
      <xdr:row>77</xdr:row>
      <xdr:rowOff>55336</xdr:rowOff>
    </xdr:to>
    <xdr:sp macro="" textlink="">
      <xdr:nvSpPr>
        <xdr:cNvPr id="394" name="円/楕円 393"/>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65512</xdr:rowOff>
    </xdr:from>
    <xdr:ext cx="736600" cy="259045"/>
    <xdr:sp macro="" textlink="">
      <xdr:nvSpPr>
        <xdr:cNvPr id="395" name="テキスト ボックス 394"/>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100693</xdr:rowOff>
    </xdr:from>
    <xdr:to>
      <xdr:col>4</xdr:col>
      <xdr:colOff>396875</xdr:colOff>
      <xdr:row>76</xdr:row>
      <xdr:rowOff>30843</xdr:rowOff>
    </xdr:to>
    <xdr:sp macro="" textlink="">
      <xdr:nvSpPr>
        <xdr:cNvPr id="396" name="円/楕円 395"/>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41020</xdr:rowOff>
    </xdr:from>
    <xdr:ext cx="762000" cy="259045"/>
    <xdr:sp macro="" textlink="">
      <xdr:nvSpPr>
        <xdr:cNvPr id="397" name="テキスト ボックス 396"/>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16329</xdr:rowOff>
    </xdr:from>
    <xdr:to>
      <xdr:col>3</xdr:col>
      <xdr:colOff>193675</xdr:colOff>
      <xdr:row>76</xdr:row>
      <xdr:rowOff>117929</xdr:rowOff>
    </xdr:to>
    <xdr:sp macro="" textlink="">
      <xdr:nvSpPr>
        <xdr:cNvPr id="398" name="円/楕円 397"/>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399" name="テキスト ボックス 398"/>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5443</xdr:rowOff>
    </xdr:from>
    <xdr:to>
      <xdr:col>1</xdr:col>
      <xdr:colOff>676275</xdr:colOff>
      <xdr:row>76</xdr:row>
      <xdr:rowOff>107043</xdr:rowOff>
    </xdr:to>
    <xdr:sp macro="" textlink="">
      <xdr:nvSpPr>
        <xdr:cNvPr id="400" name="円/楕円 399"/>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117220</xdr:rowOff>
    </xdr:from>
    <xdr:ext cx="762000" cy="259045"/>
    <xdr:sp macro="" textlink="">
      <xdr:nvSpPr>
        <xdr:cNvPr id="401" name="テキスト ボックス 400"/>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7" name="直線コネクタ 426"/>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8"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9" name="直線コネクタ 428"/>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30"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31" name="直線コネクタ 430"/>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165862</xdr:rowOff>
    </xdr:from>
    <xdr:to>
      <xdr:col>24</xdr:col>
      <xdr:colOff>31750</xdr:colOff>
      <xdr:row>74</xdr:row>
      <xdr:rowOff>67564</xdr:rowOff>
    </xdr:to>
    <xdr:cxnSp macro="">
      <xdr:nvCxnSpPr>
        <xdr:cNvPr id="432" name="直線コネクタ 431"/>
        <xdr:cNvCxnSpPr/>
      </xdr:nvCxnSpPr>
      <xdr:spPr>
        <a:xfrm flipV="1">
          <a:off x="15671800" y="126817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33"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4" name="フローチャート : 判断 433"/>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67564</xdr:rowOff>
    </xdr:from>
    <xdr:to>
      <xdr:col>22</xdr:col>
      <xdr:colOff>565150</xdr:colOff>
      <xdr:row>74</xdr:row>
      <xdr:rowOff>99568</xdr:rowOff>
    </xdr:to>
    <xdr:cxnSp macro="">
      <xdr:nvCxnSpPr>
        <xdr:cNvPr id="435" name="直線コネクタ 434"/>
        <xdr:cNvCxnSpPr/>
      </xdr:nvCxnSpPr>
      <xdr:spPr>
        <a:xfrm flipV="1">
          <a:off x="14782800" y="127548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99568</xdr:rowOff>
    </xdr:from>
    <xdr:to>
      <xdr:col>21</xdr:col>
      <xdr:colOff>361950</xdr:colOff>
      <xdr:row>74</xdr:row>
      <xdr:rowOff>159004</xdr:rowOff>
    </xdr:to>
    <xdr:cxnSp macro="">
      <xdr:nvCxnSpPr>
        <xdr:cNvPr id="438" name="直線コネクタ 437"/>
        <xdr:cNvCxnSpPr/>
      </xdr:nvCxnSpPr>
      <xdr:spPr>
        <a:xfrm flipV="1">
          <a:off x="13893800" y="12786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9" name="フローチャート : 判断 438"/>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0" name="テキスト ボックス 439"/>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40132</xdr:rowOff>
    </xdr:from>
    <xdr:to>
      <xdr:col>20</xdr:col>
      <xdr:colOff>158750</xdr:colOff>
      <xdr:row>74</xdr:row>
      <xdr:rowOff>159004</xdr:rowOff>
    </xdr:to>
    <xdr:cxnSp macro="">
      <xdr:nvCxnSpPr>
        <xdr:cNvPr id="441" name="直線コネクタ 440"/>
        <xdr:cNvCxnSpPr/>
      </xdr:nvCxnSpPr>
      <xdr:spPr>
        <a:xfrm>
          <a:off x="13004800" y="127274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2" name="フローチャート : 判断 44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43" name="テキスト ボックス 44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117348</xdr:rowOff>
    </xdr:from>
    <xdr:to>
      <xdr:col>19</xdr:col>
      <xdr:colOff>6350</xdr:colOff>
      <xdr:row>75</xdr:row>
      <xdr:rowOff>47498</xdr:rowOff>
    </xdr:to>
    <xdr:sp macro="" textlink="">
      <xdr:nvSpPr>
        <xdr:cNvPr id="444" name="フローチャート : 判断 443"/>
        <xdr:cNvSpPr/>
      </xdr:nvSpPr>
      <xdr:spPr>
        <a:xfrm>
          <a:off x="12954000" y="1280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32275</xdr:rowOff>
    </xdr:from>
    <xdr:ext cx="762000" cy="259045"/>
    <xdr:sp macro="" textlink="">
      <xdr:nvSpPr>
        <xdr:cNvPr id="445" name="テキスト ボックス 444"/>
        <xdr:cNvSpPr txBox="1"/>
      </xdr:nvSpPr>
      <xdr:spPr>
        <a:xfrm>
          <a:off x="12623800" y="1289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115062</xdr:rowOff>
    </xdr:from>
    <xdr:to>
      <xdr:col>24</xdr:col>
      <xdr:colOff>82550</xdr:colOff>
      <xdr:row>74</xdr:row>
      <xdr:rowOff>45212</xdr:rowOff>
    </xdr:to>
    <xdr:sp macro="" textlink="">
      <xdr:nvSpPr>
        <xdr:cNvPr id="451" name="円/楕円 450"/>
        <xdr:cNvSpPr/>
      </xdr:nvSpPr>
      <xdr:spPr>
        <a:xfrm>
          <a:off x="16459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23639</xdr:rowOff>
    </xdr:from>
    <xdr:ext cx="762000" cy="259045"/>
    <xdr:sp macro="" textlink="">
      <xdr:nvSpPr>
        <xdr:cNvPr id="452" name="公債費以外該当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xdr:rowOff>
    </xdr:from>
    <xdr:to>
      <xdr:col>22</xdr:col>
      <xdr:colOff>615950</xdr:colOff>
      <xdr:row>74</xdr:row>
      <xdr:rowOff>118364</xdr:rowOff>
    </xdr:to>
    <xdr:sp macro="" textlink="">
      <xdr:nvSpPr>
        <xdr:cNvPr id="453" name="円/楕円 452"/>
        <xdr:cNvSpPr/>
      </xdr:nvSpPr>
      <xdr:spPr>
        <a:xfrm>
          <a:off x="15621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128541</xdr:rowOff>
    </xdr:from>
    <xdr:ext cx="736600" cy="259045"/>
    <xdr:sp macro="" textlink="">
      <xdr:nvSpPr>
        <xdr:cNvPr id="454" name="テキスト ボックス 453"/>
        <xdr:cNvSpPr txBox="1"/>
      </xdr:nvSpPr>
      <xdr:spPr>
        <a:xfrm>
          <a:off x="15290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48768</xdr:rowOff>
    </xdr:from>
    <xdr:to>
      <xdr:col>21</xdr:col>
      <xdr:colOff>412750</xdr:colOff>
      <xdr:row>74</xdr:row>
      <xdr:rowOff>150368</xdr:rowOff>
    </xdr:to>
    <xdr:sp macro="" textlink="">
      <xdr:nvSpPr>
        <xdr:cNvPr id="455" name="円/楕円 454"/>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160545</xdr:rowOff>
    </xdr:from>
    <xdr:ext cx="762000" cy="259045"/>
    <xdr:sp macro="" textlink="">
      <xdr:nvSpPr>
        <xdr:cNvPr id="456" name="テキスト ボックス 455"/>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57" name="円/楕円 45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58" name="テキスト ボックス 457"/>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160782</xdr:rowOff>
    </xdr:from>
    <xdr:to>
      <xdr:col>19</xdr:col>
      <xdr:colOff>6350</xdr:colOff>
      <xdr:row>74</xdr:row>
      <xdr:rowOff>90932</xdr:rowOff>
    </xdr:to>
    <xdr:sp macro="" textlink="">
      <xdr:nvSpPr>
        <xdr:cNvPr id="459" name="円/楕円 458"/>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101109</xdr:rowOff>
    </xdr:from>
    <xdr:ext cx="762000" cy="259045"/>
    <xdr:sp macro="" textlink="">
      <xdr:nvSpPr>
        <xdr:cNvPr id="460" name="テキスト ボックス 459"/>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17348</xdr:rowOff>
    </xdr:from>
    <xdr:to>
      <xdr:col>4</xdr:col>
      <xdr:colOff>1117600</xdr:colOff>
      <xdr:row>16</xdr:row>
      <xdr:rowOff>67031</xdr:rowOff>
    </xdr:to>
    <xdr:cxnSp macro="">
      <xdr:nvCxnSpPr>
        <xdr:cNvPr id="50" name="直線コネクタ 49"/>
        <xdr:cNvCxnSpPr/>
      </xdr:nvCxnSpPr>
      <xdr:spPr bwMode="auto">
        <a:xfrm flipV="1">
          <a:off x="5003800" y="2636723"/>
          <a:ext cx="647700" cy="22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140526</xdr:rowOff>
    </xdr:from>
    <xdr:to>
      <xdr:col>4</xdr:col>
      <xdr:colOff>469900</xdr:colOff>
      <xdr:row>16</xdr:row>
      <xdr:rowOff>67031</xdr:rowOff>
    </xdr:to>
    <xdr:cxnSp macro="">
      <xdr:nvCxnSpPr>
        <xdr:cNvPr id="53" name="直線コネクタ 52"/>
        <xdr:cNvCxnSpPr/>
      </xdr:nvCxnSpPr>
      <xdr:spPr bwMode="auto">
        <a:xfrm>
          <a:off x="4305300" y="2759901"/>
          <a:ext cx="698500"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38036</xdr:rowOff>
    </xdr:from>
    <xdr:to>
      <xdr:col>3</xdr:col>
      <xdr:colOff>904875</xdr:colOff>
      <xdr:row>15</xdr:row>
      <xdr:rowOff>140526</xdr:rowOff>
    </xdr:to>
    <xdr:cxnSp macro="">
      <xdr:nvCxnSpPr>
        <xdr:cNvPr id="56" name="直線コネクタ 55"/>
        <xdr:cNvCxnSpPr/>
      </xdr:nvCxnSpPr>
      <xdr:spPr bwMode="auto">
        <a:xfrm>
          <a:off x="3606800" y="2657411"/>
          <a:ext cx="698500" cy="102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38036</xdr:rowOff>
    </xdr:from>
    <xdr:to>
      <xdr:col>3</xdr:col>
      <xdr:colOff>206375</xdr:colOff>
      <xdr:row>15</xdr:row>
      <xdr:rowOff>100940</xdr:rowOff>
    </xdr:to>
    <xdr:cxnSp macro="">
      <xdr:nvCxnSpPr>
        <xdr:cNvPr id="59" name="直線コネクタ 58"/>
        <xdr:cNvCxnSpPr/>
      </xdr:nvCxnSpPr>
      <xdr:spPr bwMode="auto">
        <a:xfrm flipV="1">
          <a:off x="2908300" y="2657411"/>
          <a:ext cx="698500" cy="6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46715</xdr:rowOff>
    </xdr:from>
    <xdr:ext cx="762000" cy="259045"/>
    <xdr:sp macro="" textlink="">
      <xdr:nvSpPr>
        <xdr:cNvPr id="61" name="テキスト ボックス 60"/>
        <xdr:cNvSpPr txBox="1"/>
      </xdr:nvSpPr>
      <xdr:spPr>
        <a:xfrm>
          <a:off x="3225800" y="283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19202</xdr:rowOff>
    </xdr:from>
    <xdr:to>
      <xdr:col>2</xdr:col>
      <xdr:colOff>692150</xdr:colOff>
      <xdr:row>12</xdr:row>
      <xdr:rowOff>120802</xdr:rowOff>
    </xdr:to>
    <xdr:sp macro="" textlink="">
      <xdr:nvSpPr>
        <xdr:cNvPr id="62" name="フローチャート : 判断 61"/>
        <xdr:cNvSpPr/>
      </xdr:nvSpPr>
      <xdr:spPr bwMode="auto">
        <a:xfrm>
          <a:off x="2857500" y="2124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130979</xdr:rowOff>
    </xdr:from>
    <xdr:ext cx="762000" cy="259045"/>
    <xdr:sp macro="" textlink="">
      <xdr:nvSpPr>
        <xdr:cNvPr id="63" name="テキスト ボックス 62"/>
        <xdr:cNvSpPr txBox="1"/>
      </xdr:nvSpPr>
      <xdr:spPr>
        <a:xfrm>
          <a:off x="2527300" y="189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137998</xdr:rowOff>
    </xdr:from>
    <xdr:to>
      <xdr:col>5</xdr:col>
      <xdr:colOff>34925</xdr:colOff>
      <xdr:row>15</xdr:row>
      <xdr:rowOff>68148</xdr:rowOff>
    </xdr:to>
    <xdr:sp macro="" textlink="">
      <xdr:nvSpPr>
        <xdr:cNvPr id="69" name="円/楕円 68"/>
        <xdr:cNvSpPr/>
      </xdr:nvSpPr>
      <xdr:spPr bwMode="auto">
        <a:xfrm>
          <a:off x="5600700" y="258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154525</xdr:rowOff>
    </xdr:from>
    <xdr:ext cx="762000" cy="259045"/>
    <xdr:sp macro="" textlink="">
      <xdr:nvSpPr>
        <xdr:cNvPr id="70" name="人口1人当たり決算額の推移該当値テキスト130"/>
        <xdr:cNvSpPr txBox="1"/>
      </xdr:nvSpPr>
      <xdr:spPr>
        <a:xfrm>
          <a:off x="5740400" y="243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16231</xdr:rowOff>
    </xdr:from>
    <xdr:to>
      <xdr:col>4</xdr:col>
      <xdr:colOff>520700</xdr:colOff>
      <xdr:row>16</xdr:row>
      <xdr:rowOff>117831</xdr:rowOff>
    </xdr:to>
    <xdr:sp macro="" textlink="">
      <xdr:nvSpPr>
        <xdr:cNvPr id="71" name="円/楕円 70"/>
        <xdr:cNvSpPr/>
      </xdr:nvSpPr>
      <xdr:spPr bwMode="auto">
        <a:xfrm>
          <a:off x="4953000" y="28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128008</xdr:rowOff>
    </xdr:from>
    <xdr:ext cx="736600" cy="259045"/>
    <xdr:sp macro="" textlink="">
      <xdr:nvSpPr>
        <xdr:cNvPr id="72" name="テキスト ボックス 71"/>
        <xdr:cNvSpPr txBox="1"/>
      </xdr:nvSpPr>
      <xdr:spPr>
        <a:xfrm>
          <a:off x="4622800" y="257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89726</xdr:rowOff>
    </xdr:from>
    <xdr:to>
      <xdr:col>3</xdr:col>
      <xdr:colOff>955675</xdr:colOff>
      <xdr:row>16</xdr:row>
      <xdr:rowOff>19876</xdr:rowOff>
    </xdr:to>
    <xdr:sp macro="" textlink="">
      <xdr:nvSpPr>
        <xdr:cNvPr id="73" name="円/楕円 72"/>
        <xdr:cNvSpPr/>
      </xdr:nvSpPr>
      <xdr:spPr bwMode="auto">
        <a:xfrm>
          <a:off x="4254500" y="270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30053</xdr:rowOff>
    </xdr:from>
    <xdr:ext cx="762000" cy="259045"/>
    <xdr:sp macro="" textlink="">
      <xdr:nvSpPr>
        <xdr:cNvPr id="74" name="テキスト ボックス 73"/>
        <xdr:cNvSpPr txBox="1"/>
      </xdr:nvSpPr>
      <xdr:spPr>
        <a:xfrm>
          <a:off x="3924300" y="24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158686</xdr:rowOff>
    </xdr:from>
    <xdr:to>
      <xdr:col>3</xdr:col>
      <xdr:colOff>257175</xdr:colOff>
      <xdr:row>15</xdr:row>
      <xdr:rowOff>88836</xdr:rowOff>
    </xdr:to>
    <xdr:sp macro="" textlink="">
      <xdr:nvSpPr>
        <xdr:cNvPr id="75" name="円/楕円 74"/>
        <xdr:cNvSpPr/>
      </xdr:nvSpPr>
      <xdr:spPr bwMode="auto">
        <a:xfrm>
          <a:off x="3556000" y="260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99013</xdr:rowOff>
    </xdr:from>
    <xdr:ext cx="762000" cy="259045"/>
    <xdr:sp macro="" textlink="">
      <xdr:nvSpPr>
        <xdr:cNvPr id="76" name="テキスト ボックス 75"/>
        <xdr:cNvSpPr txBox="1"/>
      </xdr:nvSpPr>
      <xdr:spPr>
        <a:xfrm>
          <a:off x="3225800" y="237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50140</xdr:rowOff>
    </xdr:from>
    <xdr:to>
      <xdr:col>2</xdr:col>
      <xdr:colOff>692150</xdr:colOff>
      <xdr:row>15</xdr:row>
      <xdr:rowOff>151740</xdr:rowOff>
    </xdr:to>
    <xdr:sp macro="" textlink="">
      <xdr:nvSpPr>
        <xdr:cNvPr id="77" name="円/楕円 76"/>
        <xdr:cNvSpPr/>
      </xdr:nvSpPr>
      <xdr:spPr bwMode="auto">
        <a:xfrm>
          <a:off x="2857500" y="266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136517</xdr:rowOff>
    </xdr:from>
    <xdr:ext cx="762000" cy="259045"/>
    <xdr:sp macro="" textlink="">
      <xdr:nvSpPr>
        <xdr:cNvPr id="78" name="テキスト ボックス 77"/>
        <xdr:cNvSpPr txBox="1"/>
      </xdr:nvSpPr>
      <xdr:spPr>
        <a:xfrm>
          <a:off x="2527300" y="275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78374</xdr:rowOff>
    </xdr:from>
    <xdr:to>
      <xdr:col>4</xdr:col>
      <xdr:colOff>1117600</xdr:colOff>
      <xdr:row>34</xdr:row>
      <xdr:rowOff>167430</xdr:rowOff>
    </xdr:to>
    <xdr:cxnSp macro="">
      <xdr:nvCxnSpPr>
        <xdr:cNvPr id="114" name="直線コネクタ 113"/>
        <xdr:cNvCxnSpPr/>
      </xdr:nvCxnSpPr>
      <xdr:spPr bwMode="auto">
        <a:xfrm>
          <a:off x="5003800" y="6345824"/>
          <a:ext cx="647700" cy="89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68478</xdr:rowOff>
    </xdr:from>
    <xdr:to>
      <xdr:col>4</xdr:col>
      <xdr:colOff>469900</xdr:colOff>
      <xdr:row>34</xdr:row>
      <xdr:rowOff>78374</xdr:rowOff>
    </xdr:to>
    <xdr:cxnSp macro="">
      <xdr:nvCxnSpPr>
        <xdr:cNvPr id="117" name="直線コネクタ 116"/>
        <xdr:cNvCxnSpPr/>
      </xdr:nvCxnSpPr>
      <xdr:spPr bwMode="auto">
        <a:xfrm>
          <a:off x="4305300" y="6335928"/>
          <a:ext cx="6985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160062</xdr:rowOff>
    </xdr:from>
    <xdr:ext cx="736600" cy="259045"/>
    <xdr:sp macro="" textlink="">
      <xdr:nvSpPr>
        <xdr:cNvPr id="119" name="テキスト ボックス 118"/>
        <xdr:cNvSpPr txBox="1"/>
      </xdr:nvSpPr>
      <xdr:spPr>
        <a:xfrm>
          <a:off x="4622800" y="677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294694</xdr:rowOff>
    </xdr:from>
    <xdr:to>
      <xdr:col>3</xdr:col>
      <xdr:colOff>904875</xdr:colOff>
      <xdr:row>34</xdr:row>
      <xdr:rowOff>68478</xdr:rowOff>
    </xdr:to>
    <xdr:cxnSp macro="">
      <xdr:nvCxnSpPr>
        <xdr:cNvPr id="120" name="直線コネクタ 119"/>
        <xdr:cNvCxnSpPr/>
      </xdr:nvCxnSpPr>
      <xdr:spPr bwMode="auto">
        <a:xfrm>
          <a:off x="3606800" y="6219244"/>
          <a:ext cx="698500" cy="11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190956</xdr:rowOff>
    </xdr:from>
    <xdr:ext cx="762000" cy="259045"/>
    <xdr:sp macro="" textlink="">
      <xdr:nvSpPr>
        <xdr:cNvPr id="122" name="テキスト ボックス 121"/>
        <xdr:cNvSpPr txBox="1"/>
      </xdr:nvSpPr>
      <xdr:spPr>
        <a:xfrm>
          <a:off x="39243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201458</xdr:rowOff>
    </xdr:from>
    <xdr:to>
      <xdr:col>3</xdr:col>
      <xdr:colOff>206375</xdr:colOff>
      <xdr:row>33</xdr:row>
      <xdr:rowOff>294694</xdr:rowOff>
    </xdr:to>
    <xdr:cxnSp macro="">
      <xdr:nvCxnSpPr>
        <xdr:cNvPr id="123" name="直線コネクタ 122"/>
        <xdr:cNvCxnSpPr/>
      </xdr:nvCxnSpPr>
      <xdr:spPr bwMode="auto">
        <a:xfrm>
          <a:off x="2908300" y="612600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150265</xdr:rowOff>
    </xdr:from>
    <xdr:ext cx="762000" cy="259045"/>
    <xdr:sp macro="" textlink="">
      <xdr:nvSpPr>
        <xdr:cNvPr id="125" name="テキスト ボックス 124"/>
        <xdr:cNvSpPr txBox="1"/>
      </xdr:nvSpPr>
      <xdr:spPr>
        <a:xfrm>
          <a:off x="32258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26" name="フローチャート : 判断 125"/>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27" name="テキスト ボックス 126"/>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116630</xdr:rowOff>
    </xdr:from>
    <xdr:to>
      <xdr:col>5</xdr:col>
      <xdr:colOff>34925</xdr:colOff>
      <xdr:row>34</xdr:row>
      <xdr:rowOff>218230</xdr:rowOff>
    </xdr:to>
    <xdr:sp macro="" textlink="">
      <xdr:nvSpPr>
        <xdr:cNvPr id="133" name="円/楕円 132"/>
        <xdr:cNvSpPr/>
      </xdr:nvSpPr>
      <xdr:spPr bwMode="auto">
        <a:xfrm>
          <a:off x="5600700" y="638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304607</xdr:rowOff>
    </xdr:from>
    <xdr:ext cx="762000" cy="259045"/>
    <xdr:sp macro="" textlink="">
      <xdr:nvSpPr>
        <xdr:cNvPr id="134" name="人口1人当たり決算額の推移該当値テキスト445"/>
        <xdr:cNvSpPr txBox="1"/>
      </xdr:nvSpPr>
      <xdr:spPr>
        <a:xfrm>
          <a:off x="5740400" y="62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27574</xdr:rowOff>
    </xdr:from>
    <xdr:to>
      <xdr:col>4</xdr:col>
      <xdr:colOff>520700</xdr:colOff>
      <xdr:row>34</xdr:row>
      <xdr:rowOff>129174</xdr:rowOff>
    </xdr:to>
    <xdr:sp macro="" textlink="">
      <xdr:nvSpPr>
        <xdr:cNvPr id="135" name="円/楕円 134"/>
        <xdr:cNvSpPr/>
      </xdr:nvSpPr>
      <xdr:spPr bwMode="auto">
        <a:xfrm>
          <a:off x="4953000" y="6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139351</xdr:rowOff>
    </xdr:from>
    <xdr:ext cx="736600" cy="259045"/>
    <xdr:sp macro="" textlink="">
      <xdr:nvSpPr>
        <xdr:cNvPr id="136" name="テキスト ボックス 135"/>
        <xdr:cNvSpPr txBox="1"/>
      </xdr:nvSpPr>
      <xdr:spPr>
        <a:xfrm>
          <a:off x="4622800" y="606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17678</xdr:rowOff>
    </xdr:from>
    <xdr:to>
      <xdr:col>3</xdr:col>
      <xdr:colOff>955675</xdr:colOff>
      <xdr:row>34</xdr:row>
      <xdr:rowOff>119278</xdr:rowOff>
    </xdr:to>
    <xdr:sp macro="" textlink="">
      <xdr:nvSpPr>
        <xdr:cNvPr id="137" name="円/楕円 136"/>
        <xdr:cNvSpPr/>
      </xdr:nvSpPr>
      <xdr:spPr bwMode="auto">
        <a:xfrm>
          <a:off x="4254500" y="62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129455</xdr:rowOff>
    </xdr:from>
    <xdr:ext cx="762000" cy="259045"/>
    <xdr:sp macro="" textlink="">
      <xdr:nvSpPr>
        <xdr:cNvPr id="138" name="テキスト ボックス 137"/>
        <xdr:cNvSpPr txBox="1"/>
      </xdr:nvSpPr>
      <xdr:spPr>
        <a:xfrm>
          <a:off x="3924300" y="605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243894</xdr:rowOff>
    </xdr:from>
    <xdr:to>
      <xdr:col>3</xdr:col>
      <xdr:colOff>257175</xdr:colOff>
      <xdr:row>34</xdr:row>
      <xdr:rowOff>2594</xdr:rowOff>
    </xdr:to>
    <xdr:sp macro="" textlink="">
      <xdr:nvSpPr>
        <xdr:cNvPr id="139" name="円/楕円 138"/>
        <xdr:cNvSpPr/>
      </xdr:nvSpPr>
      <xdr:spPr bwMode="auto">
        <a:xfrm>
          <a:off x="3556000" y="61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12771</xdr:rowOff>
    </xdr:from>
    <xdr:ext cx="762000" cy="259045"/>
    <xdr:sp macro="" textlink="">
      <xdr:nvSpPr>
        <xdr:cNvPr id="140" name="テキスト ボックス 139"/>
        <xdr:cNvSpPr txBox="1"/>
      </xdr:nvSpPr>
      <xdr:spPr>
        <a:xfrm>
          <a:off x="3225800" y="59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150658</xdr:rowOff>
    </xdr:from>
    <xdr:to>
      <xdr:col>2</xdr:col>
      <xdr:colOff>692150</xdr:colOff>
      <xdr:row>33</xdr:row>
      <xdr:rowOff>252258</xdr:rowOff>
    </xdr:to>
    <xdr:sp macro="" textlink="">
      <xdr:nvSpPr>
        <xdr:cNvPr id="141" name="円/楕円 140"/>
        <xdr:cNvSpPr/>
      </xdr:nvSpPr>
      <xdr:spPr bwMode="auto">
        <a:xfrm>
          <a:off x="2857500" y="607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90985</xdr:rowOff>
    </xdr:from>
    <xdr:ext cx="762000" cy="259045"/>
    <xdr:sp macro="" textlink="">
      <xdr:nvSpPr>
        <xdr:cNvPr id="142" name="テキスト ボックス 141"/>
        <xdr:cNvSpPr txBox="1"/>
      </xdr:nvSpPr>
      <xdr:spPr>
        <a:xfrm>
          <a:off x="2527300" y="5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として、最も大きいもの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は減少傾向にある。さらに、基準財政需要額に算入される償還金が増加しており、比率は改善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24762432</v>
      </c>
      <c r="BO4" s="349"/>
      <c r="BP4" s="349"/>
      <c r="BQ4" s="349"/>
      <c r="BR4" s="349"/>
      <c r="BS4" s="349"/>
      <c r="BT4" s="349"/>
      <c r="BU4" s="350"/>
      <c r="BV4" s="348">
        <v>23036094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23775046</v>
      </c>
      <c r="BO5" s="386"/>
      <c r="BP5" s="386"/>
      <c r="BQ5" s="386"/>
      <c r="BR5" s="386"/>
      <c r="BS5" s="386"/>
      <c r="BT5" s="386"/>
      <c r="BU5" s="387"/>
      <c r="BV5" s="385">
        <v>22175337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80.7</v>
      </c>
      <c r="CU5" s="383"/>
      <c r="CV5" s="383"/>
      <c r="CW5" s="383"/>
      <c r="CX5" s="383"/>
      <c r="CY5" s="383"/>
      <c r="CZ5" s="383"/>
      <c r="DA5" s="384"/>
      <c r="DB5" s="382">
        <v>82.6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987386</v>
      </c>
      <c r="BO6" s="386"/>
      <c r="BP6" s="386"/>
      <c r="BQ6" s="386"/>
      <c r="BR6" s="386"/>
      <c r="BS6" s="386"/>
      <c r="BT6" s="386"/>
      <c r="BU6" s="387"/>
      <c r="BV6" s="385">
        <v>860757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87.9</v>
      </c>
      <c r="CU6" s="423"/>
      <c r="CV6" s="423"/>
      <c r="CW6" s="423"/>
      <c r="CX6" s="423"/>
      <c r="CY6" s="423"/>
      <c r="CZ6" s="423"/>
      <c r="DA6" s="424"/>
      <c r="DB6" s="422">
        <v>90.4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379133</v>
      </c>
      <c r="BO7" s="386"/>
      <c r="BP7" s="386"/>
      <c r="BQ7" s="386"/>
      <c r="BR7" s="386"/>
      <c r="BS7" s="386"/>
      <c r="BT7" s="386"/>
      <c r="BU7" s="387"/>
      <c r="BV7" s="385">
        <v>435854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12149707</v>
      </c>
      <c r="CU7" s="386"/>
      <c r="CV7" s="386"/>
      <c r="CW7" s="386"/>
      <c r="CX7" s="386"/>
      <c r="CY7" s="386"/>
      <c r="CZ7" s="386"/>
      <c r="DA7" s="387"/>
      <c r="DB7" s="385">
        <v>12258409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608253</v>
      </c>
      <c r="BO8" s="386"/>
      <c r="BP8" s="386"/>
      <c r="BQ8" s="386"/>
      <c r="BR8" s="386"/>
      <c r="BS8" s="386"/>
      <c r="BT8" s="386"/>
      <c r="BU8" s="387"/>
      <c r="BV8" s="385">
        <v>424903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41852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183350</v>
      </c>
      <c r="BO9" s="386"/>
      <c r="BP9" s="386"/>
      <c r="BQ9" s="386"/>
      <c r="BR9" s="386"/>
      <c r="BS9" s="386"/>
      <c r="BT9" s="386"/>
      <c r="BU9" s="387"/>
      <c r="BV9" s="385">
        <v>-24067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42694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4598</v>
      </c>
      <c r="BO10" s="386"/>
      <c r="BP10" s="386"/>
      <c r="BQ10" s="386"/>
      <c r="BR10" s="386"/>
      <c r="BS10" s="386"/>
      <c r="BT10" s="386"/>
      <c r="BU10" s="387"/>
      <c r="BV10" s="385">
        <v>300021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10315</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42108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398447</v>
      </c>
      <c r="BO12" s="386"/>
      <c r="BP12" s="386"/>
      <c r="BQ12" s="386"/>
      <c r="BR12" s="386"/>
      <c r="BS12" s="386"/>
      <c r="BT12" s="386"/>
      <c r="BU12" s="387"/>
      <c r="BV12" s="385">
        <v>100000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41858</v>
      </c>
      <c r="S13" s="467"/>
      <c r="T13" s="467"/>
      <c r="U13" s="467"/>
      <c r="V13" s="468"/>
      <c r="W13" s="401" t="s">
        <v>125</v>
      </c>
      <c r="X13" s="402"/>
      <c r="Y13" s="402"/>
      <c r="Z13" s="402"/>
      <c r="AA13" s="402"/>
      <c r="AB13" s="392"/>
      <c r="AC13" s="436">
        <v>855</v>
      </c>
      <c r="AD13" s="437"/>
      <c r="AE13" s="437"/>
      <c r="AF13" s="437"/>
      <c r="AG13" s="476"/>
      <c r="AH13" s="436">
        <v>1136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-200184</v>
      </c>
      <c r="BO13" s="386"/>
      <c r="BP13" s="386"/>
      <c r="BQ13" s="386"/>
      <c r="BR13" s="386"/>
      <c r="BS13" s="386"/>
      <c r="BT13" s="386"/>
      <c r="BU13" s="387"/>
      <c r="BV13" s="385">
        <v>175954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15.9</v>
      </c>
      <c r="CU13" s="383"/>
      <c r="CV13" s="383"/>
      <c r="CW13" s="383"/>
      <c r="CX13" s="383"/>
      <c r="CY13" s="383"/>
      <c r="CZ13" s="383"/>
      <c r="DA13" s="384"/>
      <c r="DB13" s="382">
        <v>16.8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42356</v>
      </c>
      <c r="S14" s="467"/>
      <c r="T14" s="467"/>
      <c r="U14" s="467"/>
      <c r="V14" s="468"/>
      <c r="W14" s="375"/>
      <c r="X14" s="376"/>
      <c r="Y14" s="376"/>
      <c r="Z14" s="376"/>
      <c r="AA14" s="376"/>
      <c r="AB14" s="365"/>
      <c r="AC14" s="469">
        <v>4</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99.3</v>
      </c>
      <c r="CU14" s="481"/>
      <c r="CV14" s="481"/>
      <c r="CW14" s="481"/>
      <c r="CX14" s="481"/>
      <c r="CY14" s="481"/>
      <c r="CZ14" s="481"/>
      <c r="DA14" s="482"/>
      <c r="DB14" s="480">
        <v>76.900000000000006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42100</v>
      </c>
      <c r="S15" s="467"/>
      <c r="T15" s="467"/>
      <c r="U15" s="467"/>
      <c r="V15" s="468"/>
      <c r="W15" s="401" t="s">
        <v>132</v>
      </c>
      <c r="X15" s="402"/>
      <c r="Y15" s="402"/>
      <c r="Z15" s="402"/>
      <c r="AA15" s="402"/>
      <c r="AB15" s="392"/>
      <c r="AC15" s="436">
        <v>9150</v>
      </c>
      <c r="AD15" s="437"/>
      <c r="AE15" s="437"/>
      <c r="AF15" s="437"/>
      <c r="AG15" s="476"/>
      <c r="AH15" s="436">
        <v>10084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5891173</v>
      </c>
      <c r="BO15" s="349"/>
      <c r="BP15" s="349"/>
      <c r="BQ15" s="349"/>
      <c r="BR15" s="349"/>
      <c r="BS15" s="349"/>
      <c r="BT15" s="349"/>
      <c r="BU15" s="350"/>
      <c r="BV15" s="348">
        <v>6013686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43</v>
      </c>
      <c r="AD16" s="470"/>
      <c r="AE16" s="470"/>
      <c r="AF16" s="470"/>
      <c r="AG16" s="471"/>
      <c r="AH16" s="469">
        <v>43.9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8752940</v>
      </c>
      <c r="BO16" s="386"/>
      <c r="BP16" s="386"/>
      <c r="BQ16" s="386"/>
      <c r="BR16" s="386"/>
      <c r="BS16" s="386"/>
      <c r="BT16" s="386"/>
      <c r="BU16" s="387"/>
      <c r="BV16" s="385">
        <v>8684780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11288</v>
      </c>
      <c r="AD17" s="437"/>
      <c r="AE17" s="437"/>
      <c r="AF17" s="437"/>
      <c r="AG17" s="476"/>
      <c r="AH17" s="436">
        <v>11738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7585319</v>
      </c>
      <c r="BO17" s="386"/>
      <c r="BP17" s="386"/>
      <c r="BQ17" s="386"/>
      <c r="BR17" s="386"/>
      <c r="BS17" s="386"/>
      <c r="BT17" s="386"/>
      <c r="BU17" s="387"/>
      <c r="BV17" s="385">
        <v>7798614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426.31</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51.1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10794156</v>
      </c>
      <c r="BO18" s="386"/>
      <c r="BP18" s="386"/>
      <c r="BQ18" s="386"/>
      <c r="BR18" s="386"/>
      <c r="BS18" s="386"/>
      <c r="BT18" s="386"/>
      <c r="BU18" s="387"/>
      <c r="BV18" s="385">
        <v>10538312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15009030</v>
      </c>
      <c r="BO19" s="386"/>
      <c r="BP19" s="386"/>
      <c r="BQ19" s="386"/>
      <c r="BR19" s="386"/>
      <c r="BS19" s="386"/>
      <c r="BT19" s="386"/>
      <c r="BU19" s="387"/>
      <c r="BV19" s="385">
        <v>15083240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14628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29349047</v>
      </c>
      <c r="BO23" s="386"/>
      <c r="BP23" s="386"/>
      <c r="BQ23" s="386"/>
      <c r="BR23" s="386"/>
      <c r="BS23" s="386"/>
      <c r="BT23" s="386"/>
      <c r="BU23" s="387"/>
      <c r="BV23" s="385">
        <v>27889714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9200</v>
      </c>
      <c r="R24" s="437"/>
      <c r="S24" s="437"/>
      <c r="T24" s="437"/>
      <c r="U24" s="437"/>
      <c r="V24" s="476"/>
      <c r="W24" s="531"/>
      <c r="X24" s="519"/>
      <c r="Y24" s="520"/>
      <c r="Z24" s="435" t="s">
        <v>155</v>
      </c>
      <c r="AA24" s="415"/>
      <c r="AB24" s="415"/>
      <c r="AC24" s="415"/>
      <c r="AD24" s="415"/>
      <c r="AE24" s="415"/>
      <c r="AF24" s="415"/>
      <c r="AG24" s="416"/>
      <c r="AH24" s="436">
        <v>330</v>
      </c>
      <c r="AI24" s="437"/>
      <c r="AJ24" s="437"/>
      <c r="AK24" s="437"/>
      <c r="AL24" s="476"/>
      <c r="AM24" s="436">
        <v>989010</v>
      </c>
      <c r="AN24" s="437"/>
      <c r="AO24" s="437"/>
      <c r="AP24" s="437"/>
      <c r="AQ24" s="437"/>
      <c r="AR24" s="476"/>
      <c r="AS24" s="436">
        <v>2997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13873190</v>
      </c>
      <c r="BO24" s="386"/>
      <c r="BP24" s="386"/>
      <c r="BQ24" s="386"/>
      <c r="BR24" s="386"/>
      <c r="BS24" s="386"/>
      <c r="BT24" s="386"/>
      <c r="BU24" s="387"/>
      <c r="BV24" s="385">
        <v>13927041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7340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779932</v>
      </c>
      <c r="BO25" s="349"/>
      <c r="BP25" s="349"/>
      <c r="BQ25" s="349"/>
      <c r="BR25" s="349"/>
      <c r="BS25" s="349"/>
      <c r="BT25" s="349"/>
      <c r="BU25" s="350"/>
      <c r="BV25" s="348">
        <v>1219994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6210</v>
      </c>
      <c r="R26" s="437"/>
      <c r="S26" s="437"/>
      <c r="T26" s="437"/>
      <c r="U26" s="437"/>
      <c r="V26" s="476"/>
      <c r="W26" s="531"/>
      <c r="X26" s="519"/>
      <c r="Y26" s="520"/>
      <c r="Z26" s="435" t="s">
        <v>161</v>
      </c>
      <c r="AA26" s="541"/>
      <c r="AB26" s="541"/>
      <c r="AC26" s="541"/>
      <c r="AD26" s="541"/>
      <c r="AE26" s="541"/>
      <c r="AF26" s="541"/>
      <c r="AG26" s="542"/>
      <c r="AH26" s="436">
        <v>38</v>
      </c>
      <c r="AI26" s="437"/>
      <c r="AJ26" s="437"/>
      <c r="AK26" s="437"/>
      <c r="AL26" s="476"/>
      <c r="AM26" s="436">
        <v>109630</v>
      </c>
      <c r="AN26" s="437"/>
      <c r="AO26" s="437"/>
      <c r="AP26" s="437"/>
      <c r="AQ26" s="437"/>
      <c r="AR26" s="476"/>
      <c r="AS26" s="436">
        <v>2885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4540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15280</v>
      </c>
      <c r="AN27" s="437"/>
      <c r="AO27" s="437"/>
      <c r="AP27" s="437"/>
      <c r="AQ27" s="437"/>
      <c r="AR27" s="476"/>
      <c r="AS27" s="436">
        <v>3056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4000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1536516</v>
      </c>
      <c r="BO28" s="349"/>
      <c r="BP28" s="349"/>
      <c r="BQ28" s="349"/>
      <c r="BR28" s="349"/>
      <c r="BS28" s="349"/>
      <c r="BT28" s="349"/>
      <c r="BU28" s="350"/>
      <c r="BV28" s="348">
        <v>1930365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16</v>
      </c>
      <c r="M29" s="437"/>
      <c r="N29" s="437"/>
      <c r="O29" s="437"/>
      <c r="P29" s="476"/>
      <c r="Q29" s="436">
        <v>3700</v>
      </c>
      <c r="R29" s="437"/>
      <c r="S29" s="437"/>
      <c r="T29" s="437"/>
      <c r="U29" s="437"/>
      <c r="V29" s="476"/>
      <c r="W29" s="532"/>
      <c r="X29" s="533"/>
      <c r="Y29" s="534"/>
      <c r="Z29" s="435" t="s">
        <v>171</v>
      </c>
      <c r="AA29" s="415"/>
      <c r="AB29" s="415"/>
      <c r="AC29" s="415"/>
      <c r="AD29" s="415"/>
      <c r="AE29" s="415"/>
      <c r="AF29" s="415"/>
      <c r="AG29" s="416"/>
      <c r="AH29" s="436">
        <v>335</v>
      </c>
      <c r="AI29" s="437"/>
      <c r="AJ29" s="437"/>
      <c r="AK29" s="437"/>
      <c r="AL29" s="476"/>
      <c r="AM29" s="436">
        <v>1004290</v>
      </c>
      <c r="AN29" s="437"/>
      <c r="AO29" s="437"/>
      <c r="AP29" s="437"/>
      <c r="AQ29" s="437"/>
      <c r="AR29" s="476"/>
      <c r="AS29" s="436">
        <v>2998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585681</v>
      </c>
      <c r="BO29" s="386"/>
      <c r="BP29" s="386"/>
      <c r="BQ29" s="386"/>
      <c r="BR29" s="386"/>
      <c r="BS29" s="386"/>
      <c r="BT29" s="386"/>
      <c r="BU29" s="387"/>
      <c r="BV29" s="385">
        <v>584668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3736380</v>
      </c>
      <c r="BO30" s="555"/>
      <c r="BP30" s="555"/>
      <c r="BQ30" s="555"/>
      <c r="BR30" s="555"/>
      <c r="BS30" s="555"/>
      <c r="BT30" s="555"/>
      <c r="BU30" s="556"/>
      <c r="BV30" s="554">
        <v>3749510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新川広域圏事務組合（一般会計）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黒部市体育協会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新川広域圏老人保養センター事業特別会計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新川広域圏事務組合（ＣＡＴＶ事業特別会計）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黒部市国際文化センター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診療所事業</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下水道事業会計</v>
      </c>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地域開発事業特別会計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新川地域消防組合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黒部市吉田科学館振興協会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IF('各会計、関係団体の財政状況及び健全化判断比率'!B37="","",'各会計、関係団体の財政状況及び健全化判断比率'!B37)</f>
        <v>発電事業特別会計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新川地域介護保険組合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黒部市施設管理公社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IF('各会計、関係団体の財政状況及び健全化判断比率'!B38="","",'各会計、関係団体の財政状況及び健全化判断比率'!B38)</f>
        <v>牧場事業特別会計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富山県市町村総合事務組合</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新川コミュニティ放送</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13</v>
      </c>
      <c r="BF39" s="566"/>
      <c r="BG39" s="567" t="str">
        <f>IF('各会計、関係団体の財政状況及び健全化判断比率'!B39="","",'各会計、関係団体の財政状況及び健全化判断比率'!B39)</f>
        <v>フィッシャリーナ事業特別会計</v>
      </c>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富山県市町村会館管理組合</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宇奈月ビール</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富山県後期高齢者医療広域連合（一般会計）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富山県後期高齢者医療広域連合（特別会計）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9" t="s">
        <v>24</v>
      </c>
      <c r="C41" s="1170"/>
      <c r="D41" s="81"/>
      <c r="E41" s="1175" t="s">
        <v>25</v>
      </c>
      <c r="F41" s="1175"/>
      <c r="G41" s="1175"/>
      <c r="H41" s="1176"/>
      <c r="I41" s="82">
        <v>23695</v>
      </c>
      <c r="J41" s="83">
        <v>24974</v>
      </c>
      <c r="K41" s="83">
        <v>26621</v>
      </c>
      <c r="L41" s="83">
        <v>27890</v>
      </c>
      <c r="M41" s="84">
        <v>29349</v>
      </c>
    </row>
    <row r="42" spans="2:13" ht="27.75" customHeight="1" x14ac:dyDescent="0.15">
      <c r="B42" s="1171"/>
      <c r="C42" s="1172"/>
      <c r="D42" s="85"/>
      <c r="E42" s="1177" t="s">
        <v>26</v>
      </c>
      <c r="F42" s="1177"/>
      <c r="G42" s="1177"/>
      <c r="H42" s="1178"/>
      <c r="I42" s="86">
        <v>1476</v>
      </c>
      <c r="J42" s="87">
        <v>1255</v>
      </c>
      <c r="K42" s="87">
        <v>1089</v>
      </c>
      <c r="L42" s="87">
        <v>955</v>
      </c>
      <c r="M42" s="88">
        <v>780</v>
      </c>
    </row>
    <row r="43" spans="2:13" ht="27.75" customHeight="1" x14ac:dyDescent="0.15">
      <c r="B43" s="1171"/>
      <c r="C43" s="1172"/>
      <c r="D43" s="85"/>
      <c r="E43" s="1177" t="s">
        <v>27</v>
      </c>
      <c r="F43" s="1177"/>
      <c r="G43" s="1177"/>
      <c r="H43" s="1178"/>
      <c r="I43" s="86">
        <v>12771</v>
      </c>
      <c r="J43" s="87">
        <v>12279</v>
      </c>
      <c r="K43" s="87">
        <v>11648</v>
      </c>
      <c r="L43" s="87">
        <v>11339</v>
      </c>
      <c r="M43" s="88">
        <v>12338</v>
      </c>
    </row>
    <row r="44" spans="2:13" ht="27.75" customHeight="1" x14ac:dyDescent="0.15">
      <c r="B44" s="1171"/>
      <c r="C44" s="1172"/>
      <c r="D44" s="85"/>
      <c r="E44" s="1177" t="s">
        <v>28</v>
      </c>
      <c r="F44" s="1177"/>
      <c r="G44" s="1177"/>
      <c r="H44" s="1178"/>
      <c r="I44" s="86">
        <v>1215</v>
      </c>
      <c r="J44" s="87">
        <v>808</v>
      </c>
      <c r="K44" s="87">
        <v>852</v>
      </c>
      <c r="L44" s="87">
        <v>652</v>
      </c>
      <c r="M44" s="88">
        <v>994</v>
      </c>
    </row>
    <row r="45" spans="2:13" ht="27.75" customHeight="1" x14ac:dyDescent="0.15">
      <c r="B45" s="1171"/>
      <c r="C45" s="1172"/>
      <c r="D45" s="85"/>
      <c r="E45" s="1177" t="s">
        <v>29</v>
      </c>
      <c r="F45" s="1177"/>
      <c r="G45" s="1177"/>
      <c r="H45" s="1178"/>
      <c r="I45" s="86">
        <v>2654</v>
      </c>
      <c r="J45" s="87">
        <v>2365</v>
      </c>
      <c r="K45" s="87">
        <v>1603</v>
      </c>
      <c r="L45" s="87">
        <v>1313</v>
      </c>
      <c r="M45" s="88">
        <v>1144</v>
      </c>
    </row>
    <row r="46" spans="2:13" ht="27.75" customHeight="1" x14ac:dyDescent="0.15">
      <c r="B46" s="1171"/>
      <c r="C46" s="1172"/>
      <c r="D46" s="85"/>
      <c r="E46" s="1177" t="s">
        <v>30</v>
      </c>
      <c r="F46" s="1177"/>
      <c r="G46" s="1177"/>
      <c r="H46" s="1178"/>
      <c r="I46" s="86" t="s">
        <v>497</v>
      </c>
      <c r="J46" s="87" t="s">
        <v>497</v>
      </c>
      <c r="K46" s="87" t="s">
        <v>497</v>
      </c>
      <c r="L46" s="87" t="s">
        <v>497</v>
      </c>
      <c r="M46" s="88" t="s">
        <v>497</v>
      </c>
    </row>
    <row r="47" spans="2:13" ht="27.75" customHeight="1" x14ac:dyDescent="0.15">
      <c r="B47" s="1171"/>
      <c r="C47" s="1172"/>
      <c r="D47" s="85"/>
      <c r="E47" s="1177" t="s">
        <v>31</v>
      </c>
      <c r="F47" s="1177"/>
      <c r="G47" s="1177"/>
      <c r="H47" s="1178"/>
      <c r="I47" s="86" t="s">
        <v>497</v>
      </c>
      <c r="J47" s="87" t="s">
        <v>497</v>
      </c>
      <c r="K47" s="87" t="s">
        <v>497</v>
      </c>
      <c r="L47" s="87" t="s">
        <v>497</v>
      </c>
      <c r="M47" s="88" t="s">
        <v>497</v>
      </c>
    </row>
    <row r="48" spans="2:13" ht="27.75" customHeight="1" x14ac:dyDescent="0.15">
      <c r="B48" s="1173"/>
      <c r="C48" s="1174"/>
      <c r="D48" s="85"/>
      <c r="E48" s="1177" t="s">
        <v>32</v>
      </c>
      <c r="F48" s="1177"/>
      <c r="G48" s="1177"/>
      <c r="H48" s="1178"/>
      <c r="I48" s="86" t="s">
        <v>497</v>
      </c>
      <c r="J48" s="87" t="s">
        <v>497</v>
      </c>
      <c r="K48" s="87" t="s">
        <v>497</v>
      </c>
      <c r="L48" s="87" t="s">
        <v>497</v>
      </c>
      <c r="M48" s="88" t="s">
        <v>497</v>
      </c>
    </row>
    <row r="49" spans="2:13" ht="27.75" customHeight="1" x14ac:dyDescent="0.15">
      <c r="B49" s="1179" t="s">
        <v>33</v>
      </c>
      <c r="C49" s="1180"/>
      <c r="D49" s="89"/>
      <c r="E49" s="1177" t="s">
        <v>34</v>
      </c>
      <c r="F49" s="1177"/>
      <c r="G49" s="1177"/>
      <c r="H49" s="1178"/>
      <c r="I49" s="86">
        <v>4397</v>
      </c>
      <c r="J49" s="87">
        <v>4373</v>
      </c>
      <c r="K49" s="87">
        <v>5036</v>
      </c>
      <c r="L49" s="87">
        <v>4967</v>
      </c>
      <c r="M49" s="88">
        <v>4417</v>
      </c>
    </row>
    <row r="50" spans="2:13" ht="27.75" customHeight="1" x14ac:dyDescent="0.15">
      <c r="B50" s="1171"/>
      <c r="C50" s="1172"/>
      <c r="D50" s="85"/>
      <c r="E50" s="1177" t="s">
        <v>35</v>
      </c>
      <c r="F50" s="1177"/>
      <c r="G50" s="1177"/>
      <c r="H50" s="1178"/>
      <c r="I50" s="86">
        <v>440</v>
      </c>
      <c r="J50" s="87">
        <v>423</v>
      </c>
      <c r="K50" s="87">
        <v>377</v>
      </c>
      <c r="L50" s="87">
        <v>334</v>
      </c>
      <c r="M50" s="88">
        <v>326</v>
      </c>
    </row>
    <row r="51" spans="2:13" ht="27.75" customHeight="1" x14ac:dyDescent="0.15">
      <c r="B51" s="1173"/>
      <c r="C51" s="1174"/>
      <c r="D51" s="85"/>
      <c r="E51" s="1177" t="s">
        <v>36</v>
      </c>
      <c r="F51" s="1177"/>
      <c r="G51" s="1177"/>
      <c r="H51" s="1178"/>
      <c r="I51" s="86">
        <v>25189</v>
      </c>
      <c r="J51" s="87">
        <v>25448</v>
      </c>
      <c r="K51" s="87">
        <v>26690</v>
      </c>
      <c r="L51" s="87">
        <v>29015</v>
      </c>
      <c r="M51" s="88">
        <v>30025</v>
      </c>
    </row>
    <row r="52" spans="2:13" ht="27.75" customHeight="1" thickBot="1" x14ac:dyDescent="0.2">
      <c r="B52" s="1181" t="s">
        <v>37</v>
      </c>
      <c r="C52" s="1182"/>
      <c r="D52" s="90"/>
      <c r="E52" s="1183" t="s">
        <v>38</v>
      </c>
      <c r="F52" s="1183"/>
      <c r="G52" s="1183"/>
      <c r="H52" s="1184"/>
      <c r="I52" s="91">
        <v>11786</v>
      </c>
      <c r="J52" s="92">
        <v>11437</v>
      </c>
      <c r="K52" s="92">
        <v>9710</v>
      </c>
      <c r="L52" s="92">
        <v>7833</v>
      </c>
      <c r="M52" s="93">
        <v>9837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97803</v>
      </c>
      <c r="E3" s="116"/>
      <c r="F3" s="117">
        <v>86381</v>
      </c>
      <c r="G3" s="118"/>
      <c r="H3" s="119"/>
    </row>
    <row r="4" spans="1:8" x14ac:dyDescent="0.15">
      <c r="A4" s="120"/>
      <c r="B4" s="121"/>
      <c r="C4" s="122"/>
      <c r="D4" s="123">
        <v>45247</v>
      </c>
      <c r="E4" s="124"/>
      <c r="F4" s="125">
        <v>41242</v>
      </c>
      <c r="G4" s="126"/>
      <c r="H4" s="127"/>
    </row>
    <row r="5" spans="1:8" x14ac:dyDescent="0.15">
      <c r="A5" s="108" t="s">
        <v>516</v>
      </c>
      <c r="B5" s="113"/>
      <c r="C5" s="114"/>
      <c r="D5" s="115">
        <v>78814</v>
      </c>
      <c r="E5" s="116"/>
      <c r="F5" s="117">
        <v>49094</v>
      </c>
      <c r="G5" s="118"/>
      <c r="H5" s="119"/>
    </row>
    <row r="6" spans="1:8" x14ac:dyDescent="0.15">
      <c r="A6" s="120"/>
      <c r="B6" s="121"/>
      <c r="C6" s="122"/>
      <c r="D6" s="123">
        <v>39189</v>
      </c>
      <c r="E6" s="124"/>
      <c r="F6" s="125">
        <v>27415</v>
      </c>
      <c r="G6" s="126"/>
      <c r="H6" s="127"/>
    </row>
    <row r="7" spans="1:8" x14ac:dyDescent="0.15">
      <c r="A7" s="108" t="s">
        <v>517</v>
      </c>
      <c r="B7" s="113"/>
      <c r="C7" s="114"/>
      <c r="D7" s="115">
        <v>104191</v>
      </c>
      <c r="E7" s="116"/>
      <c r="F7" s="117">
        <v>60245</v>
      </c>
      <c r="G7" s="118"/>
      <c r="H7" s="119"/>
    </row>
    <row r="8" spans="1:8" x14ac:dyDescent="0.15">
      <c r="A8" s="120"/>
      <c r="B8" s="121"/>
      <c r="C8" s="122"/>
      <c r="D8" s="123">
        <v>57023</v>
      </c>
      <c r="E8" s="124"/>
      <c r="F8" s="125">
        <v>33678</v>
      </c>
      <c r="G8" s="126"/>
      <c r="H8" s="127"/>
    </row>
    <row r="9" spans="1:8" x14ac:dyDescent="0.15">
      <c r="A9" s="108" t="s">
        <v>518</v>
      </c>
      <c r="B9" s="113"/>
      <c r="C9" s="114"/>
      <c r="D9" s="115">
        <v>117377</v>
      </c>
      <c r="E9" s="116"/>
      <c r="F9" s="117">
        <v>68386</v>
      </c>
      <c r="G9" s="118"/>
      <c r="H9" s="119"/>
    </row>
    <row r="10" spans="1:8" x14ac:dyDescent="0.15">
      <c r="A10" s="120"/>
      <c r="B10" s="121"/>
      <c r="C10" s="122"/>
      <c r="D10" s="123">
        <v>34906</v>
      </c>
      <c r="E10" s="124"/>
      <c r="F10" s="125">
        <v>35121</v>
      </c>
      <c r="G10" s="126"/>
      <c r="H10" s="127"/>
    </row>
    <row r="11" spans="1:8" x14ac:dyDescent="0.15">
      <c r="A11" s="108" t="s">
        <v>519</v>
      </c>
      <c r="B11" s="113"/>
      <c r="C11" s="114"/>
      <c r="D11" s="115">
        <v>158926</v>
      </c>
      <c r="E11" s="116"/>
      <c r="F11" s="117">
        <v>81305</v>
      </c>
      <c r="G11" s="118"/>
      <c r="H11" s="119"/>
    </row>
    <row r="12" spans="1:8" x14ac:dyDescent="0.15">
      <c r="A12" s="120"/>
      <c r="B12" s="121"/>
      <c r="C12" s="128"/>
      <c r="D12" s="123">
        <v>76062</v>
      </c>
      <c r="E12" s="124"/>
      <c r="F12" s="125">
        <v>48720</v>
      </c>
      <c r="G12" s="126"/>
      <c r="H12" s="127"/>
    </row>
    <row r="13" spans="1:8" x14ac:dyDescent="0.15">
      <c r="A13" s="108"/>
      <c r="B13" s="113"/>
      <c r="C13" s="129"/>
      <c r="D13" s="130">
        <v>111422</v>
      </c>
      <c r="E13" s="131"/>
      <c r="F13" s="132">
        <v>69082</v>
      </c>
      <c r="G13" s="133"/>
      <c r="H13" s="119"/>
    </row>
    <row r="14" spans="1:8" x14ac:dyDescent="0.15">
      <c r="A14" s="120"/>
      <c r="B14" s="121"/>
      <c r="C14" s="122"/>
      <c r="D14" s="123">
        <v>50485</v>
      </c>
      <c r="E14" s="124"/>
      <c r="F14" s="125">
        <v>37235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9.2200000000000006</v>
      </c>
      <c r="C19" s="134">
        <f>ROUND(VALUE(SUBSTITUTE(実質収支比率等に係る経年分析!G$48,"▲","-")),2)</f>
        <v>7.01</v>
      </c>
      <c r="D19" s="134">
        <f>ROUND(VALUE(SUBSTITUTE(実質収支比率等に係る経年分析!H$48,"▲","-")),2)</f>
        <v>3.68</v>
      </c>
      <c r="E19" s="134">
        <f>ROUND(VALUE(SUBSTITUTE(実質収支比率等に係る経年分析!I$48,"▲","-")),2)</f>
        <v>3.47</v>
      </c>
      <c r="F19" s="134">
        <f>ROUND(VALUE(SUBSTITUTE(実質収支比率等に係る経年分析!J$48,"▲","-")),2)</f>
        <v>5.01</v>
      </c>
    </row>
    <row r="20" spans="1:11" x14ac:dyDescent="0.15">
      <c r="A20" s="134" t="s">
        <v>43</v>
      </c>
      <c r="B20" s="134">
        <f>ROUND(VALUE(SUBSTITUTE(実質収支比率等に係る経年分析!F$47,"▲","-")),2)</f>
        <v>12.48</v>
      </c>
      <c r="C20" s="134">
        <f>ROUND(VALUE(SUBSTITUTE(実質収支比率等に係る経年分析!G$47,"▲","-")),2)</f>
        <v>12.59</v>
      </c>
      <c r="D20" s="134">
        <f>ROUND(VALUE(SUBSTITUTE(実質収支比率等に係る経年分析!H$47,"▲","-")),2)</f>
        <v>14.17</v>
      </c>
      <c r="E20" s="134">
        <f>ROUND(VALUE(SUBSTITUTE(実質収支比率等に係る経年分析!I$47,"▲","-")),2)</f>
        <v>15.75</v>
      </c>
      <c r="F20" s="134">
        <f>ROUND(VALUE(SUBSTITUTE(実質収支比率等に係る経年分析!J$47,"▲","-")),2)</f>
        <v>12.65</v>
      </c>
    </row>
    <row r="21" spans="1:11" x14ac:dyDescent="0.15">
      <c r="A21" s="134" t="s">
        <v>44</v>
      </c>
      <c r="B21" s="134">
        <f>IF(ISNUMBER(VALUE(SUBSTITUTE(実質収支比率等に係る経年分析!F$49,"▲","-"))),ROUND(VALUE(SUBSTITUTE(実質収支比率等に係る経年分析!F$49,"▲","-")),2),NA())</f>
        <v>5.35</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-1.65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1.1599999999999999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1.41</v>
      </c>
    </row>
    <row r="33" spans="1:16" x14ac:dyDescent="0.15">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1.78</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2102</v>
      </c>
      <c r="E42" s="136"/>
      <c r="F42" s="136"/>
      <c r="G42" s="136">
        <f>'実質公債費比率（分子）の構造'!L$52</f>
        <v>2117</v>
      </c>
      <c r="H42" s="136"/>
      <c r="I42" s="136"/>
      <c r="J42" s="136">
        <f>'実質公債費比率（分子）の構造'!M$52</f>
        <v>2166</v>
      </c>
      <c r="K42" s="136"/>
      <c r="L42" s="136"/>
      <c r="M42" s="136">
        <f>'実質公債費比率（分子）の構造'!N$52</f>
        <v>2132</v>
      </c>
      <c r="N42" s="136"/>
      <c r="O42" s="136"/>
      <c r="P42" s="136">
        <f>'実質公債費比率（分子）の構造'!O$52</f>
        <v>2293</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244</v>
      </c>
      <c r="C44" s="136"/>
      <c r="D44" s="136"/>
      <c r="E44" s="136">
        <f>'実質公債費比率（分子）の構造'!L$50</f>
        <v>227</v>
      </c>
      <c r="F44" s="136"/>
      <c r="G44" s="136"/>
      <c r="H44" s="136">
        <f>'実質公債費比率（分子）の構造'!M$50</f>
        <v>203</v>
      </c>
      <c r="I44" s="136"/>
      <c r="J44" s="136"/>
      <c r="K44" s="136">
        <f>'実質公債費比率（分子）の構造'!N$50</f>
        <v>200</v>
      </c>
      <c r="L44" s="136"/>
      <c r="M44" s="136"/>
      <c r="N44" s="136">
        <f>'実質公債費比率（分子）の構造'!O$50</f>
        <v>180</v>
      </c>
      <c r="O44" s="136"/>
      <c r="P44" s="136"/>
    </row>
    <row r="45" spans="1:16" x14ac:dyDescent="0.15">
      <c r="A45" s="136" t="s">
        <v>54</v>
      </c>
      <c r="B45" s="136">
        <f>'実質公債費比率（分子）の構造'!K$49</f>
        <v>429</v>
      </c>
      <c r="C45" s="136"/>
      <c r="D45" s="136"/>
      <c r="E45" s="136">
        <f>'実質公債費比率（分子）の構造'!L$49</f>
        <v>385</v>
      </c>
      <c r="F45" s="136"/>
      <c r="G45" s="136"/>
      <c r="H45" s="136">
        <f>'実質公債費比率（分子）の構造'!M$49</f>
        <v>350</v>
      </c>
      <c r="I45" s="136"/>
      <c r="J45" s="136"/>
      <c r="K45" s="136">
        <f>'実質公債費比率（分子）の構造'!N$49</f>
        <v>143</v>
      </c>
      <c r="L45" s="136"/>
      <c r="M45" s="136"/>
      <c r="N45" s="136">
        <f>'実質公債費比率（分子）の構造'!O$49</f>
        <v>68</v>
      </c>
      <c r="O45" s="136"/>
      <c r="P45" s="136"/>
    </row>
    <row r="46" spans="1:16" x14ac:dyDescent="0.15">
      <c r="A46" s="136" t="s">
        <v>55</v>
      </c>
      <c r="B46" s="136">
        <f>'実質公債費比率（分子）の構造'!K$48</f>
        <v>966</v>
      </c>
      <c r="C46" s="136"/>
      <c r="D46" s="136"/>
      <c r="E46" s="136">
        <f>'実質公債費比率（分子）の構造'!L$48</f>
        <v>946</v>
      </c>
      <c r="F46" s="136"/>
      <c r="G46" s="136"/>
      <c r="H46" s="136">
        <f>'実質公債費比率（分子）の構造'!M$48</f>
        <v>971</v>
      </c>
      <c r="I46" s="136"/>
      <c r="J46" s="136"/>
      <c r="K46" s="136">
        <f>'実質公債費比率（分子）の構造'!N$48</f>
        <v>963</v>
      </c>
      <c r="L46" s="136"/>
      <c r="M46" s="136"/>
      <c r="N46" s="136">
        <f>'実質公債費比率（分子）の構造'!O$48</f>
        <v>1031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2391</v>
      </c>
      <c r="C49" s="136"/>
      <c r="D49" s="136"/>
      <c r="E49" s="136">
        <f>'実質公債費比率（分子）の構造'!L$45</f>
        <v>2360</v>
      </c>
      <c r="F49" s="136"/>
      <c r="G49" s="136"/>
      <c r="H49" s="136">
        <f>'実質公債費比率（分子）の構造'!M$45</f>
        <v>2300</v>
      </c>
      <c r="I49" s="136"/>
      <c r="J49" s="136"/>
      <c r="K49" s="136">
        <f>'実質公債費比率（分子）の構造'!N$45</f>
        <v>2468</v>
      </c>
      <c r="L49" s="136"/>
      <c r="M49" s="136"/>
      <c r="N49" s="136">
        <f>'実質公債費比率（分子）の構造'!O$45</f>
        <v>2530</v>
      </c>
      <c r="O49" s="136"/>
      <c r="P49" s="136"/>
    </row>
    <row r="50" spans="1:16" x14ac:dyDescent="0.15">
      <c r="A50" s="136" t="s">
        <v>59</v>
      </c>
      <c r="B50" s="136" t="e">
        <f>NA()</f>
        <v>#N/A</v>
      </c>
      <c r="C50" s="136">
        <f>IF(ISNUMBER('実質公債費比率（分子）の構造'!K$53),'実質公債費比率（分子）の構造'!K$53,NA())</f>
        <v>1928</v>
      </c>
      <c r="D50" s="136" t="e">
        <f>NA()</f>
        <v>#N/A</v>
      </c>
      <c r="E50" s="136" t="e">
        <f>NA()</f>
        <v>#N/A</v>
      </c>
      <c r="F50" s="136">
        <f>IF(ISNUMBER('実質公債費比率（分子）の構造'!L$53),'実質公債費比率（分子）の構造'!L$53,NA())</f>
        <v>1801</v>
      </c>
      <c r="G50" s="136" t="e">
        <f>NA()</f>
        <v>#N/A</v>
      </c>
      <c r="H50" s="136" t="e">
        <f>NA()</f>
        <v>#N/A</v>
      </c>
      <c r="I50" s="136">
        <f>IF(ISNUMBER('実質公債費比率（分子）の構造'!M$53),'実質公債費比率（分子）の構造'!M$53,NA())</f>
        <v>1658</v>
      </c>
      <c r="J50" s="136" t="e">
        <f>NA()</f>
        <v>#N/A</v>
      </c>
      <c r="K50" s="136" t="e">
        <f>NA()</f>
        <v>#N/A</v>
      </c>
      <c r="L50" s="136">
        <f>IF(ISNUMBER('実質公債費比率（分子）の構造'!N$53),'実質公債費比率（分子）の構造'!N$53,NA())</f>
        <v>1642</v>
      </c>
      <c r="M50" s="136" t="e">
        <f>NA()</f>
        <v>#N/A</v>
      </c>
      <c r="N50" s="136" t="e">
        <f>NA()</f>
        <v>#N/A</v>
      </c>
      <c r="O50" s="136">
        <f>IF(ISNUMBER('実質公債費比率（分子）の構造'!O$53),'実質公債費比率（分子）の構造'!O$53,NA())</f>
        <v>1516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25189</v>
      </c>
      <c r="E56" s="135"/>
      <c r="F56" s="135"/>
      <c r="G56" s="135">
        <f>'将来負担比率（分子）の構造'!J$51</f>
        <v>25448</v>
      </c>
      <c r="H56" s="135"/>
      <c r="I56" s="135"/>
      <c r="J56" s="135">
        <f>'将来負担比率（分子）の構造'!K$51</f>
        <v>26690</v>
      </c>
      <c r="K56" s="135"/>
      <c r="L56" s="135"/>
      <c r="M56" s="135">
        <f>'将来負担比率（分子）の構造'!L$51</f>
        <v>29015</v>
      </c>
      <c r="N56" s="135"/>
      <c r="O56" s="135"/>
      <c r="P56" s="135">
        <f>'将来負担比率（分子）の構造'!M$51</f>
        <v>30025</v>
      </c>
    </row>
    <row r="57" spans="1:16" x14ac:dyDescent="0.15">
      <c r="A57" s="135" t="s">
        <v>35</v>
      </c>
      <c r="B57" s="135"/>
      <c r="C57" s="135"/>
      <c r="D57" s="135">
        <f>'将来負担比率（分子）の構造'!I$50</f>
        <v>440</v>
      </c>
      <c r="E57" s="135"/>
      <c r="F57" s="135"/>
      <c r="G57" s="135">
        <f>'将来負担比率（分子）の構造'!J$50</f>
        <v>423</v>
      </c>
      <c r="H57" s="135"/>
      <c r="I57" s="135"/>
      <c r="J57" s="135">
        <f>'将来負担比率（分子）の構造'!K$50</f>
        <v>377</v>
      </c>
      <c r="K57" s="135"/>
      <c r="L57" s="135"/>
      <c r="M57" s="135">
        <f>'将来負担比率（分子）の構造'!L$50</f>
        <v>334</v>
      </c>
      <c r="N57" s="135"/>
      <c r="O57" s="135"/>
      <c r="P57" s="135">
        <f>'将来負担比率（分子）の構造'!M$50</f>
        <v>326</v>
      </c>
    </row>
    <row r="58" spans="1:16" x14ac:dyDescent="0.15">
      <c r="A58" s="135" t="s">
        <v>34</v>
      </c>
      <c r="B58" s="135"/>
      <c r="C58" s="135"/>
      <c r="D58" s="135">
        <f>'将来負担比率（分子）の構造'!I$49</f>
        <v>4397</v>
      </c>
      <c r="E58" s="135"/>
      <c r="F58" s="135"/>
      <c r="G58" s="135">
        <f>'将来負担比率（分子）の構造'!J$49</f>
        <v>4373</v>
      </c>
      <c r="H58" s="135"/>
      <c r="I58" s="135"/>
      <c r="J58" s="135">
        <f>'将来負担比率（分子）の構造'!K$49</f>
        <v>5036</v>
      </c>
      <c r="K58" s="135"/>
      <c r="L58" s="135"/>
      <c r="M58" s="135">
        <f>'将来負担比率（分子）の構造'!L$49</f>
        <v>4967</v>
      </c>
      <c r="N58" s="135"/>
      <c r="O58" s="135"/>
      <c r="P58" s="135">
        <f>'将来負担比率（分子）の構造'!M$49</f>
        <v>4417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2654</v>
      </c>
      <c r="C62" s="135"/>
      <c r="D62" s="135"/>
      <c r="E62" s="135">
        <f>'将来負担比率（分子）の構造'!J$45</f>
        <v>2365</v>
      </c>
      <c r="F62" s="135"/>
      <c r="G62" s="135"/>
      <c r="H62" s="135">
        <f>'将来負担比率（分子）の構造'!K$45</f>
        <v>1603</v>
      </c>
      <c r="I62" s="135"/>
      <c r="J62" s="135"/>
      <c r="K62" s="135">
        <f>'将来負担比率（分子）の構造'!L$45</f>
        <v>1313</v>
      </c>
      <c r="L62" s="135"/>
      <c r="M62" s="135"/>
      <c r="N62" s="135">
        <f>'将来負担比率（分子）の構造'!M$45</f>
        <v>1144</v>
      </c>
      <c r="O62" s="135"/>
      <c r="P62" s="135"/>
    </row>
    <row r="63" spans="1:16" x14ac:dyDescent="0.15">
      <c r="A63" s="135" t="s">
        <v>28</v>
      </c>
      <c r="B63" s="135">
        <f>'将来負担比率（分子）の構造'!I$44</f>
        <v>1215</v>
      </c>
      <c r="C63" s="135"/>
      <c r="D63" s="135"/>
      <c r="E63" s="135">
        <f>'将来負担比率（分子）の構造'!J$44</f>
        <v>808</v>
      </c>
      <c r="F63" s="135"/>
      <c r="G63" s="135"/>
      <c r="H63" s="135">
        <f>'将来負担比率（分子）の構造'!K$44</f>
        <v>852</v>
      </c>
      <c r="I63" s="135"/>
      <c r="J63" s="135"/>
      <c r="K63" s="135">
        <f>'将来負担比率（分子）の構造'!L$44</f>
        <v>652</v>
      </c>
      <c r="L63" s="135"/>
      <c r="M63" s="135"/>
      <c r="N63" s="135">
        <f>'将来負担比率（分子）の構造'!M$44</f>
        <v>994</v>
      </c>
      <c r="O63" s="135"/>
      <c r="P63" s="135"/>
    </row>
    <row r="64" spans="1:16" x14ac:dyDescent="0.15">
      <c r="A64" s="135" t="s">
        <v>27</v>
      </c>
      <c r="B64" s="135">
        <f>'将来負担比率（分子）の構造'!I$43</f>
        <v>12771</v>
      </c>
      <c r="C64" s="135"/>
      <c r="D64" s="135"/>
      <c r="E64" s="135">
        <f>'将来負担比率（分子）の構造'!J$43</f>
        <v>12279</v>
      </c>
      <c r="F64" s="135"/>
      <c r="G64" s="135"/>
      <c r="H64" s="135">
        <f>'将来負担比率（分子）の構造'!K$43</f>
        <v>11648</v>
      </c>
      <c r="I64" s="135"/>
      <c r="J64" s="135"/>
      <c r="K64" s="135">
        <f>'将来負担比率（分子）の構造'!L$43</f>
        <v>11339</v>
      </c>
      <c r="L64" s="135"/>
      <c r="M64" s="135"/>
      <c r="N64" s="135">
        <f>'将来負担比率（分子）の構造'!M$43</f>
        <v>12338</v>
      </c>
      <c r="O64" s="135"/>
      <c r="P64" s="135"/>
    </row>
    <row r="65" spans="1:16" x14ac:dyDescent="0.15">
      <c r="A65" s="135" t="s">
        <v>26</v>
      </c>
      <c r="B65" s="135">
        <f>'将来負担比率（分子）の構造'!I$42</f>
        <v>1476</v>
      </c>
      <c r="C65" s="135"/>
      <c r="D65" s="135"/>
      <c r="E65" s="135">
        <f>'将来負担比率（分子）の構造'!J$42</f>
        <v>1255</v>
      </c>
      <c r="F65" s="135"/>
      <c r="G65" s="135"/>
      <c r="H65" s="135">
        <f>'将来負担比率（分子）の構造'!K$42</f>
        <v>1089</v>
      </c>
      <c r="I65" s="135"/>
      <c r="J65" s="135"/>
      <c r="K65" s="135">
        <f>'将来負担比率（分子）の構造'!L$42</f>
        <v>955</v>
      </c>
      <c r="L65" s="135"/>
      <c r="M65" s="135"/>
      <c r="N65" s="135">
        <f>'将来負担比率（分子）の構造'!M$42</f>
        <v>780</v>
      </c>
      <c r="O65" s="135"/>
      <c r="P65" s="135"/>
    </row>
    <row r="66" spans="1:16" x14ac:dyDescent="0.15">
      <c r="A66" s="135" t="s">
        <v>25</v>
      </c>
      <c r="B66" s="135">
        <f>'将来負担比率（分子）の構造'!I$41</f>
        <v>23695</v>
      </c>
      <c r="C66" s="135"/>
      <c r="D66" s="135"/>
      <c r="E66" s="135">
        <f>'将来負担比率（分子）の構造'!J$41</f>
        <v>24974</v>
      </c>
      <c r="F66" s="135"/>
      <c r="G66" s="135"/>
      <c r="H66" s="135">
        <f>'将来負担比率（分子）の構造'!K$41</f>
        <v>26621</v>
      </c>
      <c r="I66" s="135"/>
      <c r="J66" s="135"/>
      <c r="K66" s="135">
        <f>'将来負担比率（分子）の構造'!L$41</f>
        <v>27890</v>
      </c>
      <c r="L66" s="135"/>
      <c r="M66" s="135"/>
      <c r="N66" s="135">
        <f>'将来負担比率（分子）の構造'!M$41</f>
        <v>29349</v>
      </c>
      <c r="O66" s="135"/>
      <c r="P66" s="135"/>
    </row>
    <row r="67" spans="1:16" x14ac:dyDescent="0.15">
      <c r="A67" s="135" t="s">
        <v>63</v>
      </c>
      <c r="B67" s="135" t="e">
        <f>NA()</f>
        <v>#N/A</v>
      </c>
      <c r="C67" s="135">
        <f>IF(ISNUMBER('将来負担比率（分子）の構造'!I$52), IF('将来負担比率（分子）の構造'!I$52 &lt; 0, 0, '将来負担比率（分子）の構造'!I$52), NA())</f>
        <v>11786</v>
      </c>
      <c r="D67" s="135" t="e">
        <f>NA()</f>
        <v>#N/A</v>
      </c>
      <c r="E67" s="135" t="e">
        <f>NA()</f>
        <v>#N/A</v>
      </c>
      <c r="F67" s="135">
        <f>IF(ISNUMBER('将来負担比率（分子）の構造'!J$52), IF('将来負担比率（分子）の構造'!J$52 &lt; 0, 0, '将来負担比率（分子）の構造'!J$52), NA())</f>
        <v>11437</v>
      </c>
      <c r="G67" s="135" t="e">
        <f>NA()</f>
        <v>#N/A</v>
      </c>
      <c r="H67" s="135" t="e">
        <f>NA()</f>
        <v>#N/A</v>
      </c>
      <c r="I67" s="135">
        <f>IF(ISNUMBER('将来負担比率（分子）の構造'!K$52), IF('将来負担比率（分子）の構造'!K$52 &lt; 0, 0, '将来負担比率（分子）の構造'!K$52), NA())</f>
        <v>9710</v>
      </c>
      <c r="J67" s="135" t="e">
        <f>NA()</f>
        <v>#N/A</v>
      </c>
      <c r="K67" s="135" t="e">
        <f>NA()</f>
        <v>#N/A</v>
      </c>
      <c r="L67" s="135">
        <f>IF(ISNUMBER('将来負担比率（分子）の構造'!L$52), IF('将来負担比率（分子）の構造'!L$52 &lt; 0, 0, '将来負担比率（分子）の構造'!L$52), NA())</f>
        <v>7833</v>
      </c>
      <c r="M67" s="135" t="e">
        <f>NA()</f>
        <v>#N/A</v>
      </c>
      <c r="N67" s="135" t="e">
        <f>NA()</f>
        <v>#N/A</v>
      </c>
      <c r="O67" s="135">
        <f>IF(ISNUMBER('将来負担比率（分子）の構造'!M$52), IF('将来負担比率（分子）の構造'!M$52 &lt; 0, 0, '将来負担比率（分子）の構造'!M$52), NA())</f>
        <v>9837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7989448</v>
      </c>
      <c r="S5" s="583"/>
      <c r="T5" s="583"/>
      <c r="U5" s="583"/>
      <c r="V5" s="583"/>
      <c r="W5" s="583"/>
      <c r="X5" s="583"/>
      <c r="Y5" s="584"/>
      <c r="Z5" s="585">
        <v>32.299999999999997</v>
      </c>
      <c r="AA5" s="585"/>
      <c r="AB5" s="585"/>
      <c r="AC5" s="585"/>
      <c r="AD5" s="586">
        <v>7989448</v>
      </c>
      <c r="AE5" s="586"/>
      <c r="AF5" s="586"/>
      <c r="AG5" s="586"/>
      <c r="AH5" s="586"/>
      <c r="AI5" s="586"/>
      <c r="AJ5" s="586"/>
      <c r="AK5" s="586"/>
      <c r="AL5" s="587">
        <v>65</v>
      </c>
      <c r="AM5" s="588"/>
      <c r="AN5" s="588"/>
      <c r="AO5" s="589"/>
      <c r="AP5" s="579" t="s">
        <v>209</v>
      </c>
      <c r="AQ5" s="580"/>
      <c r="AR5" s="580"/>
      <c r="AS5" s="580"/>
      <c r="AT5" s="580"/>
      <c r="AU5" s="580"/>
      <c r="AV5" s="580"/>
      <c r="AW5" s="580"/>
      <c r="AX5" s="580"/>
      <c r="AY5" s="580"/>
      <c r="AZ5" s="580"/>
      <c r="BA5" s="580"/>
      <c r="BB5" s="580"/>
      <c r="BC5" s="580"/>
      <c r="BD5" s="580"/>
      <c r="BE5" s="580"/>
      <c r="BF5" s="581"/>
      <c r="BG5" s="593">
        <v>7950069</v>
      </c>
      <c r="BH5" s="594"/>
      <c r="BI5" s="594"/>
      <c r="BJ5" s="594"/>
      <c r="BK5" s="594"/>
      <c r="BL5" s="594"/>
      <c r="BM5" s="594"/>
      <c r="BN5" s="595"/>
      <c r="BO5" s="596">
        <v>99.5</v>
      </c>
      <c r="BP5" s="596"/>
      <c r="BQ5" s="596"/>
      <c r="BR5" s="596"/>
      <c r="BS5" s="597">
        <v>686300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162557</v>
      </c>
      <c r="S6" s="594"/>
      <c r="T6" s="594"/>
      <c r="U6" s="594"/>
      <c r="V6" s="594"/>
      <c r="W6" s="594"/>
      <c r="X6" s="594"/>
      <c r="Y6" s="595"/>
      <c r="Z6" s="596">
        <v>0.7</v>
      </c>
      <c r="AA6" s="596"/>
      <c r="AB6" s="596"/>
      <c r="AC6" s="596"/>
      <c r="AD6" s="597">
        <v>162557</v>
      </c>
      <c r="AE6" s="597"/>
      <c r="AF6" s="597"/>
      <c r="AG6" s="597"/>
      <c r="AH6" s="597"/>
      <c r="AI6" s="597"/>
      <c r="AJ6" s="597"/>
      <c r="AK6" s="597"/>
      <c r="AL6" s="598">
        <v>1.3</v>
      </c>
      <c r="AM6" s="599"/>
      <c r="AN6" s="599"/>
      <c r="AO6" s="600"/>
      <c r="AP6" s="590" t="s">
        <v>214</v>
      </c>
      <c r="AQ6" s="591"/>
      <c r="AR6" s="591"/>
      <c r="AS6" s="591"/>
      <c r="AT6" s="591"/>
      <c r="AU6" s="591"/>
      <c r="AV6" s="591"/>
      <c r="AW6" s="591"/>
      <c r="AX6" s="591"/>
      <c r="AY6" s="591"/>
      <c r="AZ6" s="591"/>
      <c r="BA6" s="591"/>
      <c r="BB6" s="591"/>
      <c r="BC6" s="591"/>
      <c r="BD6" s="591"/>
      <c r="BE6" s="591"/>
      <c r="BF6" s="592"/>
      <c r="BG6" s="593">
        <v>7950069</v>
      </c>
      <c r="BH6" s="594"/>
      <c r="BI6" s="594"/>
      <c r="BJ6" s="594"/>
      <c r="BK6" s="594"/>
      <c r="BL6" s="594"/>
      <c r="BM6" s="594"/>
      <c r="BN6" s="595"/>
      <c r="BO6" s="596">
        <v>99.5</v>
      </c>
      <c r="BP6" s="596"/>
      <c r="BQ6" s="596"/>
      <c r="BR6" s="596"/>
      <c r="BS6" s="597">
        <v>686300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225739</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225721</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15027</v>
      </c>
      <c r="S7" s="594"/>
      <c r="T7" s="594"/>
      <c r="U7" s="594"/>
      <c r="V7" s="594"/>
      <c r="W7" s="594"/>
      <c r="X7" s="594"/>
      <c r="Y7" s="595"/>
      <c r="Z7" s="596">
        <v>0.1</v>
      </c>
      <c r="AA7" s="596"/>
      <c r="AB7" s="596"/>
      <c r="AC7" s="596"/>
      <c r="AD7" s="597">
        <v>15027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2951943</v>
      </c>
      <c r="BH7" s="594"/>
      <c r="BI7" s="594"/>
      <c r="BJ7" s="594"/>
      <c r="BK7" s="594"/>
      <c r="BL7" s="594"/>
      <c r="BM7" s="594"/>
      <c r="BN7" s="595"/>
      <c r="BO7" s="596">
        <v>36.9</v>
      </c>
      <c r="BP7" s="596"/>
      <c r="BQ7" s="596"/>
      <c r="BR7" s="596"/>
      <c r="BS7" s="597">
        <v>118479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4145819</v>
      </c>
      <c r="CS7" s="594"/>
      <c r="CT7" s="594"/>
      <c r="CU7" s="594"/>
      <c r="CV7" s="594"/>
      <c r="CW7" s="594"/>
      <c r="CX7" s="594"/>
      <c r="CY7" s="595"/>
      <c r="CZ7" s="596">
        <v>17.399999999999999</v>
      </c>
      <c r="DA7" s="596"/>
      <c r="DB7" s="596"/>
      <c r="DC7" s="596"/>
      <c r="DD7" s="602">
        <v>1968831</v>
      </c>
      <c r="DE7" s="594"/>
      <c r="DF7" s="594"/>
      <c r="DG7" s="594"/>
      <c r="DH7" s="594"/>
      <c r="DI7" s="594"/>
      <c r="DJ7" s="594"/>
      <c r="DK7" s="594"/>
      <c r="DL7" s="594"/>
      <c r="DM7" s="594"/>
      <c r="DN7" s="594"/>
      <c r="DO7" s="594"/>
      <c r="DP7" s="595"/>
      <c r="DQ7" s="602">
        <v>1654700</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52045</v>
      </c>
      <c r="S8" s="594"/>
      <c r="T8" s="594"/>
      <c r="U8" s="594"/>
      <c r="V8" s="594"/>
      <c r="W8" s="594"/>
      <c r="X8" s="594"/>
      <c r="Y8" s="595"/>
      <c r="Z8" s="596">
        <v>0.2</v>
      </c>
      <c r="AA8" s="596"/>
      <c r="AB8" s="596"/>
      <c r="AC8" s="596"/>
      <c r="AD8" s="597">
        <v>52045</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80210</v>
      </c>
      <c r="BH8" s="594"/>
      <c r="BI8" s="594"/>
      <c r="BJ8" s="594"/>
      <c r="BK8" s="594"/>
      <c r="BL8" s="594"/>
      <c r="BM8" s="594"/>
      <c r="BN8" s="595"/>
      <c r="BO8" s="596">
        <v>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5339965</v>
      </c>
      <c r="CS8" s="594"/>
      <c r="CT8" s="594"/>
      <c r="CU8" s="594"/>
      <c r="CV8" s="594"/>
      <c r="CW8" s="594"/>
      <c r="CX8" s="594"/>
      <c r="CY8" s="595"/>
      <c r="CZ8" s="596">
        <v>22.5</v>
      </c>
      <c r="DA8" s="596"/>
      <c r="DB8" s="596"/>
      <c r="DC8" s="596"/>
      <c r="DD8" s="602">
        <v>163824</v>
      </c>
      <c r="DE8" s="594"/>
      <c r="DF8" s="594"/>
      <c r="DG8" s="594"/>
      <c r="DH8" s="594"/>
      <c r="DI8" s="594"/>
      <c r="DJ8" s="594"/>
      <c r="DK8" s="594"/>
      <c r="DL8" s="594"/>
      <c r="DM8" s="594"/>
      <c r="DN8" s="594"/>
      <c r="DO8" s="594"/>
      <c r="DP8" s="595"/>
      <c r="DQ8" s="602">
        <v>2806275</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25714</v>
      </c>
      <c r="S9" s="594"/>
      <c r="T9" s="594"/>
      <c r="U9" s="594"/>
      <c r="V9" s="594"/>
      <c r="W9" s="594"/>
      <c r="X9" s="594"/>
      <c r="Y9" s="595"/>
      <c r="Z9" s="596">
        <v>0.1</v>
      </c>
      <c r="AA9" s="596"/>
      <c r="AB9" s="596"/>
      <c r="AC9" s="596"/>
      <c r="AD9" s="597">
        <v>25714</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2149612</v>
      </c>
      <c r="BH9" s="594"/>
      <c r="BI9" s="594"/>
      <c r="BJ9" s="594"/>
      <c r="BK9" s="594"/>
      <c r="BL9" s="594"/>
      <c r="BM9" s="594"/>
      <c r="BN9" s="595"/>
      <c r="BO9" s="596">
        <v>26.9</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1557349</v>
      </c>
      <c r="CS9" s="594"/>
      <c r="CT9" s="594"/>
      <c r="CU9" s="594"/>
      <c r="CV9" s="594"/>
      <c r="CW9" s="594"/>
      <c r="CX9" s="594"/>
      <c r="CY9" s="595"/>
      <c r="CZ9" s="596">
        <v>6.6</v>
      </c>
      <c r="DA9" s="596"/>
      <c r="DB9" s="596"/>
      <c r="DC9" s="596"/>
      <c r="DD9" s="602">
        <v>5159</v>
      </c>
      <c r="DE9" s="594"/>
      <c r="DF9" s="594"/>
      <c r="DG9" s="594"/>
      <c r="DH9" s="594"/>
      <c r="DI9" s="594"/>
      <c r="DJ9" s="594"/>
      <c r="DK9" s="594"/>
      <c r="DL9" s="594"/>
      <c r="DM9" s="594"/>
      <c r="DN9" s="594"/>
      <c r="DO9" s="594"/>
      <c r="DP9" s="595"/>
      <c r="DQ9" s="602">
        <v>1520749</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492166</v>
      </c>
      <c r="S10" s="594"/>
      <c r="T10" s="594"/>
      <c r="U10" s="594"/>
      <c r="V10" s="594"/>
      <c r="W10" s="594"/>
      <c r="X10" s="594"/>
      <c r="Y10" s="595"/>
      <c r="Z10" s="596">
        <v>2</v>
      </c>
      <c r="AA10" s="596"/>
      <c r="AB10" s="596"/>
      <c r="AC10" s="596"/>
      <c r="AD10" s="597">
        <v>492166</v>
      </c>
      <c r="AE10" s="597"/>
      <c r="AF10" s="597"/>
      <c r="AG10" s="597"/>
      <c r="AH10" s="597"/>
      <c r="AI10" s="597"/>
      <c r="AJ10" s="597"/>
      <c r="AK10" s="597"/>
      <c r="AL10" s="598">
        <v>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147136</v>
      </c>
      <c r="BH10" s="594"/>
      <c r="BI10" s="594"/>
      <c r="BJ10" s="594"/>
      <c r="BK10" s="594"/>
      <c r="BL10" s="594"/>
      <c r="BM10" s="594"/>
      <c r="BN10" s="595"/>
      <c r="BO10" s="596">
        <v>1.8</v>
      </c>
      <c r="BP10" s="596"/>
      <c r="BQ10" s="596"/>
      <c r="BR10" s="596"/>
      <c r="BS10" s="602">
        <v>24539</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60878</v>
      </c>
      <c r="CS10" s="594"/>
      <c r="CT10" s="594"/>
      <c r="CU10" s="594"/>
      <c r="CV10" s="594"/>
      <c r="CW10" s="594"/>
      <c r="CX10" s="594"/>
      <c r="CY10" s="595"/>
      <c r="CZ10" s="596">
        <v>0.3</v>
      </c>
      <c r="DA10" s="596"/>
      <c r="DB10" s="596"/>
      <c r="DC10" s="596"/>
      <c r="DD10" s="602">
        <v>856</v>
      </c>
      <c r="DE10" s="594"/>
      <c r="DF10" s="594"/>
      <c r="DG10" s="594"/>
      <c r="DH10" s="594"/>
      <c r="DI10" s="594"/>
      <c r="DJ10" s="594"/>
      <c r="DK10" s="594"/>
      <c r="DL10" s="594"/>
      <c r="DM10" s="594"/>
      <c r="DN10" s="594"/>
      <c r="DO10" s="594"/>
      <c r="DP10" s="595"/>
      <c r="DQ10" s="602">
        <v>14810</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574985</v>
      </c>
      <c r="BH11" s="594"/>
      <c r="BI11" s="594"/>
      <c r="BJ11" s="594"/>
      <c r="BK11" s="594"/>
      <c r="BL11" s="594"/>
      <c r="BM11" s="594"/>
      <c r="BN11" s="595"/>
      <c r="BO11" s="596">
        <v>7.2</v>
      </c>
      <c r="BP11" s="596"/>
      <c r="BQ11" s="596"/>
      <c r="BR11" s="596"/>
      <c r="BS11" s="602">
        <v>93940</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1704868</v>
      </c>
      <c r="CS11" s="594"/>
      <c r="CT11" s="594"/>
      <c r="CU11" s="594"/>
      <c r="CV11" s="594"/>
      <c r="CW11" s="594"/>
      <c r="CX11" s="594"/>
      <c r="CY11" s="595"/>
      <c r="CZ11" s="596">
        <v>7.2</v>
      </c>
      <c r="DA11" s="596"/>
      <c r="DB11" s="596"/>
      <c r="DC11" s="596"/>
      <c r="DD11" s="602">
        <v>735547</v>
      </c>
      <c r="DE11" s="594"/>
      <c r="DF11" s="594"/>
      <c r="DG11" s="594"/>
      <c r="DH11" s="594"/>
      <c r="DI11" s="594"/>
      <c r="DJ11" s="594"/>
      <c r="DK11" s="594"/>
      <c r="DL11" s="594"/>
      <c r="DM11" s="594"/>
      <c r="DN11" s="594"/>
      <c r="DO11" s="594"/>
      <c r="DP11" s="595"/>
      <c r="DQ11" s="602">
        <v>787734</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4570798</v>
      </c>
      <c r="BH12" s="594"/>
      <c r="BI12" s="594"/>
      <c r="BJ12" s="594"/>
      <c r="BK12" s="594"/>
      <c r="BL12" s="594"/>
      <c r="BM12" s="594"/>
      <c r="BN12" s="595"/>
      <c r="BO12" s="596">
        <v>57.2</v>
      </c>
      <c r="BP12" s="596"/>
      <c r="BQ12" s="596"/>
      <c r="BR12" s="596"/>
      <c r="BS12" s="602">
        <v>567821</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870169</v>
      </c>
      <c r="CS12" s="594"/>
      <c r="CT12" s="594"/>
      <c r="CU12" s="594"/>
      <c r="CV12" s="594"/>
      <c r="CW12" s="594"/>
      <c r="CX12" s="594"/>
      <c r="CY12" s="595"/>
      <c r="CZ12" s="596">
        <v>3.7</v>
      </c>
      <c r="DA12" s="596"/>
      <c r="DB12" s="596"/>
      <c r="DC12" s="596"/>
      <c r="DD12" s="602">
        <v>252804</v>
      </c>
      <c r="DE12" s="594"/>
      <c r="DF12" s="594"/>
      <c r="DG12" s="594"/>
      <c r="DH12" s="594"/>
      <c r="DI12" s="594"/>
      <c r="DJ12" s="594"/>
      <c r="DK12" s="594"/>
      <c r="DL12" s="594"/>
      <c r="DM12" s="594"/>
      <c r="DN12" s="594"/>
      <c r="DO12" s="594"/>
      <c r="DP12" s="595"/>
      <c r="DQ12" s="602">
        <v>378442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20533</v>
      </c>
      <c r="S13" s="594"/>
      <c r="T13" s="594"/>
      <c r="U13" s="594"/>
      <c r="V13" s="594"/>
      <c r="W13" s="594"/>
      <c r="X13" s="594"/>
      <c r="Y13" s="595"/>
      <c r="Z13" s="596">
        <v>0.1</v>
      </c>
      <c r="AA13" s="596"/>
      <c r="AB13" s="596"/>
      <c r="AC13" s="596"/>
      <c r="AD13" s="597">
        <v>20533</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4455228</v>
      </c>
      <c r="BH13" s="594"/>
      <c r="BI13" s="594"/>
      <c r="BJ13" s="594"/>
      <c r="BK13" s="594"/>
      <c r="BL13" s="594"/>
      <c r="BM13" s="594"/>
      <c r="BN13" s="595"/>
      <c r="BO13" s="596">
        <v>55.8</v>
      </c>
      <c r="BP13" s="596"/>
      <c r="BQ13" s="596"/>
      <c r="BR13" s="596"/>
      <c r="BS13" s="602">
        <v>567821</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4305380</v>
      </c>
      <c r="CS13" s="594"/>
      <c r="CT13" s="594"/>
      <c r="CU13" s="594"/>
      <c r="CV13" s="594"/>
      <c r="CW13" s="594"/>
      <c r="CX13" s="594"/>
      <c r="CY13" s="595"/>
      <c r="CZ13" s="596">
        <v>18.100000000000001</v>
      </c>
      <c r="DA13" s="596"/>
      <c r="DB13" s="596"/>
      <c r="DC13" s="596"/>
      <c r="DD13" s="602">
        <v>2817012</v>
      </c>
      <c r="DE13" s="594"/>
      <c r="DF13" s="594"/>
      <c r="DG13" s="594"/>
      <c r="DH13" s="594"/>
      <c r="DI13" s="594"/>
      <c r="DJ13" s="594"/>
      <c r="DK13" s="594"/>
      <c r="DL13" s="594"/>
      <c r="DM13" s="594"/>
      <c r="DN13" s="594"/>
      <c r="DO13" s="594"/>
      <c r="DP13" s="595"/>
      <c r="DQ13" s="602">
        <v>1923963</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97298</v>
      </c>
      <c r="BH14" s="594"/>
      <c r="BI14" s="594"/>
      <c r="BJ14" s="594"/>
      <c r="BK14" s="594"/>
      <c r="BL14" s="594"/>
      <c r="BM14" s="594"/>
      <c r="BN14" s="595"/>
      <c r="BO14" s="596">
        <v>1.2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672589</v>
      </c>
      <c r="CS14" s="594"/>
      <c r="CT14" s="594"/>
      <c r="CU14" s="594"/>
      <c r="CV14" s="594"/>
      <c r="CW14" s="594"/>
      <c r="CX14" s="594"/>
      <c r="CY14" s="595"/>
      <c r="CZ14" s="596">
        <v>2.8</v>
      </c>
      <c r="DA14" s="596"/>
      <c r="DB14" s="596"/>
      <c r="DC14" s="596"/>
      <c r="DD14" s="602">
        <v>6389</v>
      </c>
      <c r="DE14" s="594"/>
      <c r="DF14" s="594"/>
      <c r="DG14" s="594"/>
      <c r="DH14" s="594"/>
      <c r="DI14" s="594"/>
      <c r="DJ14" s="594"/>
      <c r="DK14" s="594"/>
      <c r="DL14" s="594"/>
      <c r="DM14" s="594"/>
      <c r="DN14" s="594"/>
      <c r="DO14" s="594"/>
      <c r="DP14" s="595"/>
      <c r="DQ14" s="602">
        <v>617173</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20802</v>
      </c>
      <c r="S15" s="594"/>
      <c r="T15" s="594"/>
      <c r="U15" s="594"/>
      <c r="V15" s="594"/>
      <c r="W15" s="594"/>
      <c r="X15" s="594"/>
      <c r="Y15" s="595"/>
      <c r="Z15" s="596">
        <v>0.1</v>
      </c>
      <c r="AA15" s="596"/>
      <c r="AB15" s="596"/>
      <c r="AC15" s="596"/>
      <c r="AD15" s="597">
        <v>20802</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330030</v>
      </c>
      <c r="BH15" s="594"/>
      <c r="BI15" s="594"/>
      <c r="BJ15" s="594"/>
      <c r="BK15" s="594"/>
      <c r="BL15" s="594"/>
      <c r="BM15" s="594"/>
      <c r="BN15" s="595"/>
      <c r="BO15" s="596">
        <v>4.0999999999999996</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2258062</v>
      </c>
      <c r="CS15" s="594"/>
      <c r="CT15" s="594"/>
      <c r="CU15" s="594"/>
      <c r="CV15" s="594"/>
      <c r="CW15" s="594"/>
      <c r="CX15" s="594"/>
      <c r="CY15" s="595"/>
      <c r="CZ15" s="596">
        <v>9.5</v>
      </c>
      <c r="DA15" s="596"/>
      <c r="DB15" s="596"/>
      <c r="DC15" s="596"/>
      <c r="DD15" s="602">
        <v>741628</v>
      </c>
      <c r="DE15" s="594"/>
      <c r="DF15" s="594"/>
      <c r="DG15" s="594"/>
      <c r="DH15" s="594"/>
      <c r="DI15" s="594"/>
      <c r="DJ15" s="594"/>
      <c r="DK15" s="594"/>
      <c r="DL15" s="594"/>
      <c r="DM15" s="594"/>
      <c r="DN15" s="594"/>
      <c r="DO15" s="594"/>
      <c r="DP15" s="595"/>
      <c r="DQ15" s="602">
        <v>1538415</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4304298</v>
      </c>
      <c r="S16" s="594"/>
      <c r="T16" s="594"/>
      <c r="U16" s="594"/>
      <c r="V16" s="594"/>
      <c r="W16" s="594"/>
      <c r="X16" s="594"/>
      <c r="Y16" s="595"/>
      <c r="Z16" s="596">
        <v>17.399999999999999</v>
      </c>
      <c r="AA16" s="596"/>
      <c r="AB16" s="596"/>
      <c r="AC16" s="596"/>
      <c r="AD16" s="597">
        <v>3474716</v>
      </c>
      <c r="AE16" s="597"/>
      <c r="AF16" s="597"/>
      <c r="AG16" s="597"/>
      <c r="AH16" s="597"/>
      <c r="AI16" s="597"/>
      <c r="AJ16" s="597"/>
      <c r="AK16" s="597"/>
      <c r="AL16" s="598">
        <v>28.3</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93410</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53823</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3474716</v>
      </c>
      <c r="S17" s="594"/>
      <c r="T17" s="594"/>
      <c r="U17" s="594"/>
      <c r="V17" s="594"/>
      <c r="W17" s="594"/>
      <c r="X17" s="594"/>
      <c r="Y17" s="595"/>
      <c r="Z17" s="596">
        <v>14</v>
      </c>
      <c r="AA17" s="596"/>
      <c r="AB17" s="596"/>
      <c r="AC17" s="596"/>
      <c r="AD17" s="597">
        <v>3474716</v>
      </c>
      <c r="AE17" s="597"/>
      <c r="AF17" s="597"/>
      <c r="AG17" s="597"/>
      <c r="AH17" s="597"/>
      <c r="AI17" s="597"/>
      <c r="AJ17" s="597"/>
      <c r="AK17" s="597"/>
      <c r="AL17" s="598">
        <v>28.3</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2540818</v>
      </c>
      <c r="CS17" s="594"/>
      <c r="CT17" s="594"/>
      <c r="CU17" s="594"/>
      <c r="CV17" s="594"/>
      <c r="CW17" s="594"/>
      <c r="CX17" s="594"/>
      <c r="CY17" s="595"/>
      <c r="CZ17" s="596">
        <v>10.7</v>
      </c>
      <c r="DA17" s="596"/>
      <c r="DB17" s="596"/>
      <c r="DC17" s="596"/>
      <c r="DD17" s="602" t="s">
        <v>222</v>
      </c>
      <c r="DE17" s="594"/>
      <c r="DF17" s="594"/>
      <c r="DG17" s="594"/>
      <c r="DH17" s="594"/>
      <c r="DI17" s="594"/>
      <c r="DJ17" s="594"/>
      <c r="DK17" s="594"/>
      <c r="DL17" s="594"/>
      <c r="DM17" s="594"/>
      <c r="DN17" s="594"/>
      <c r="DO17" s="594"/>
      <c r="DP17" s="595"/>
      <c r="DQ17" s="602">
        <v>2499839</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829582</v>
      </c>
      <c r="S18" s="594"/>
      <c r="T18" s="594"/>
      <c r="U18" s="594"/>
      <c r="V18" s="594"/>
      <c r="W18" s="594"/>
      <c r="X18" s="594"/>
      <c r="Y18" s="595"/>
      <c r="Z18" s="596">
        <v>3.4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39379</v>
      </c>
      <c r="BH19" s="594"/>
      <c r="BI19" s="594"/>
      <c r="BJ19" s="594"/>
      <c r="BK19" s="594"/>
      <c r="BL19" s="594"/>
      <c r="BM19" s="594"/>
      <c r="BN19" s="595"/>
      <c r="BO19" s="596">
        <v>0.5</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13082590</v>
      </c>
      <c r="S20" s="594"/>
      <c r="T20" s="594"/>
      <c r="U20" s="594"/>
      <c r="V20" s="594"/>
      <c r="W20" s="594"/>
      <c r="X20" s="594"/>
      <c r="Y20" s="595"/>
      <c r="Z20" s="596">
        <v>52.8</v>
      </c>
      <c r="AA20" s="596"/>
      <c r="AB20" s="596"/>
      <c r="AC20" s="596"/>
      <c r="AD20" s="597">
        <v>12253008</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39379</v>
      </c>
      <c r="BH20" s="594"/>
      <c r="BI20" s="594"/>
      <c r="BJ20" s="594"/>
      <c r="BK20" s="594"/>
      <c r="BL20" s="594"/>
      <c r="BM20" s="594"/>
      <c r="BN20" s="595"/>
      <c r="BO20" s="596">
        <v>0.5</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23775046</v>
      </c>
      <c r="CS20" s="594"/>
      <c r="CT20" s="594"/>
      <c r="CU20" s="594"/>
      <c r="CV20" s="594"/>
      <c r="CW20" s="594"/>
      <c r="CX20" s="594"/>
      <c r="CY20" s="595"/>
      <c r="CZ20" s="596">
        <v>100</v>
      </c>
      <c r="DA20" s="596"/>
      <c r="DB20" s="596"/>
      <c r="DC20" s="596"/>
      <c r="DD20" s="602">
        <v>6692050</v>
      </c>
      <c r="DE20" s="594"/>
      <c r="DF20" s="594"/>
      <c r="DG20" s="594"/>
      <c r="DH20" s="594"/>
      <c r="DI20" s="594"/>
      <c r="DJ20" s="594"/>
      <c r="DK20" s="594"/>
      <c r="DL20" s="594"/>
      <c r="DM20" s="594"/>
      <c r="DN20" s="594"/>
      <c r="DO20" s="594"/>
      <c r="DP20" s="595"/>
      <c r="DQ20" s="602">
        <v>14021644</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4511</v>
      </c>
      <c r="S21" s="594"/>
      <c r="T21" s="594"/>
      <c r="U21" s="594"/>
      <c r="V21" s="594"/>
      <c r="W21" s="594"/>
      <c r="X21" s="594"/>
      <c r="Y21" s="595"/>
      <c r="Z21" s="596">
        <v>0</v>
      </c>
      <c r="AA21" s="596"/>
      <c r="AB21" s="596"/>
      <c r="AC21" s="596"/>
      <c r="AD21" s="597">
        <v>4511</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39379</v>
      </c>
      <c r="BH21" s="594"/>
      <c r="BI21" s="594"/>
      <c r="BJ21" s="594"/>
      <c r="BK21" s="594"/>
      <c r="BL21" s="594"/>
      <c r="BM21" s="594"/>
      <c r="BN21" s="595"/>
      <c r="BO21" s="596">
        <v>0.5</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217554</v>
      </c>
      <c r="S22" s="594"/>
      <c r="T22" s="594"/>
      <c r="U22" s="594"/>
      <c r="V22" s="594"/>
      <c r="W22" s="594"/>
      <c r="X22" s="594"/>
      <c r="Y22" s="595"/>
      <c r="Z22" s="596">
        <v>0.9</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298131</v>
      </c>
      <c r="S23" s="594"/>
      <c r="T23" s="594"/>
      <c r="U23" s="594"/>
      <c r="V23" s="594"/>
      <c r="W23" s="594"/>
      <c r="X23" s="594"/>
      <c r="Y23" s="595"/>
      <c r="Z23" s="596">
        <v>1.2</v>
      </c>
      <c r="AA23" s="596"/>
      <c r="AB23" s="596"/>
      <c r="AC23" s="596"/>
      <c r="AD23" s="597">
        <v>19842</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32394</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8067919</v>
      </c>
      <c r="CS24" s="583"/>
      <c r="CT24" s="583"/>
      <c r="CU24" s="583"/>
      <c r="CV24" s="583"/>
      <c r="CW24" s="583"/>
      <c r="CX24" s="583"/>
      <c r="CY24" s="584"/>
      <c r="CZ24" s="622">
        <v>33.9</v>
      </c>
      <c r="DA24" s="623"/>
      <c r="DB24" s="623"/>
      <c r="DC24" s="624"/>
      <c r="DD24" s="621">
        <v>5836578</v>
      </c>
      <c r="DE24" s="583"/>
      <c r="DF24" s="583"/>
      <c r="DG24" s="583"/>
      <c r="DH24" s="583"/>
      <c r="DI24" s="583"/>
      <c r="DJ24" s="583"/>
      <c r="DK24" s="584"/>
      <c r="DL24" s="621">
        <v>5747850</v>
      </c>
      <c r="DM24" s="583"/>
      <c r="DN24" s="583"/>
      <c r="DO24" s="583"/>
      <c r="DP24" s="583"/>
      <c r="DQ24" s="583"/>
      <c r="DR24" s="583"/>
      <c r="DS24" s="583"/>
      <c r="DT24" s="583"/>
      <c r="DU24" s="583"/>
      <c r="DV24" s="584"/>
      <c r="DW24" s="587">
        <v>43</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2729579</v>
      </c>
      <c r="S25" s="594"/>
      <c r="T25" s="594"/>
      <c r="U25" s="594"/>
      <c r="V25" s="594"/>
      <c r="W25" s="594"/>
      <c r="X25" s="594"/>
      <c r="Y25" s="595"/>
      <c r="Z25" s="596">
        <v>11</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2757068</v>
      </c>
      <c r="CS25" s="625"/>
      <c r="CT25" s="625"/>
      <c r="CU25" s="625"/>
      <c r="CV25" s="625"/>
      <c r="CW25" s="625"/>
      <c r="CX25" s="625"/>
      <c r="CY25" s="626"/>
      <c r="CZ25" s="627">
        <v>11.6</v>
      </c>
      <c r="DA25" s="628"/>
      <c r="DB25" s="628"/>
      <c r="DC25" s="629"/>
      <c r="DD25" s="602">
        <v>2418782</v>
      </c>
      <c r="DE25" s="625"/>
      <c r="DF25" s="625"/>
      <c r="DG25" s="625"/>
      <c r="DH25" s="625"/>
      <c r="DI25" s="625"/>
      <c r="DJ25" s="625"/>
      <c r="DK25" s="626"/>
      <c r="DL25" s="602">
        <v>2345546</v>
      </c>
      <c r="DM25" s="625"/>
      <c r="DN25" s="625"/>
      <c r="DO25" s="625"/>
      <c r="DP25" s="625"/>
      <c r="DQ25" s="625"/>
      <c r="DR25" s="625"/>
      <c r="DS25" s="625"/>
      <c r="DT25" s="625"/>
      <c r="DU25" s="625"/>
      <c r="DV25" s="626"/>
      <c r="DW25" s="598">
        <v>17.5</v>
      </c>
      <c r="DX25" s="619"/>
      <c r="DY25" s="619"/>
      <c r="DZ25" s="619"/>
      <c r="EA25" s="619"/>
      <c r="EB25" s="619"/>
      <c r="EC25" s="620"/>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1806454</v>
      </c>
      <c r="CS26" s="594"/>
      <c r="CT26" s="594"/>
      <c r="CU26" s="594"/>
      <c r="CV26" s="594"/>
      <c r="CW26" s="594"/>
      <c r="CX26" s="594"/>
      <c r="CY26" s="595"/>
      <c r="CZ26" s="627">
        <v>7.6</v>
      </c>
      <c r="DA26" s="628"/>
      <c r="DB26" s="628"/>
      <c r="DC26" s="629"/>
      <c r="DD26" s="602">
        <v>1480183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x14ac:dyDescent="0.15">
      <c r="B27" s="590" t="s">
        <v>281</v>
      </c>
      <c r="C27" s="591"/>
      <c r="D27" s="591"/>
      <c r="E27" s="591"/>
      <c r="F27" s="591"/>
      <c r="G27" s="591"/>
      <c r="H27" s="591"/>
      <c r="I27" s="591"/>
      <c r="J27" s="591"/>
      <c r="K27" s="591"/>
      <c r="L27" s="591"/>
      <c r="M27" s="591"/>
      <c r="N27" s="591"/>
      <c r="O27" s="591"/>
      <c r="P27" s="591"/>
      <c r="Q27" s="592"/>
      <c r="R27" s="593">
        <v>1366222</v>
      </c>
      <c r="S27" s="594"/>
      <c r="T27" s="594"/>
      <c r="U27" s="594"/>
      <c r="V27" s="594"/>
      <c r="W27" s="594"/>
      <c r="X27" s="594"/>
      <c r="Y27" s="595"/>
      <c r="Z27" s="596">
        <v>5.5</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7989448</v>
      </c>
      <c r="BH27" s="594"/>
      <c r="BI27" s="594"/>
      <c r="BJ27" s="594"/>
      <c r="BK27" s="594"/>
      <c r="BL27" s="594"/>
      <c r="BM27" s="594"/>
      <c r="BN27" s="595"/>
      <c r="BO27" s="596">
        <v>100</v>
      </c>
      <c r="BP27" s="596"/>
      <c r="BQ27" s="596"/>
      <c r="BR27" s="596"/>
      <c r="BS27" s="602">
        <v>686300</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2770033</v>
      </c>
      <c r="CS27" s="625"/>
      <c r="CT27" s="625"/>
      <c r="CU27" s="625"/>
      <c r="CV27" s="625"/>
      <c r="CW27" s="625"/>
      <c r="CX27" s="625"/>
      <c r="CY27" s="626"/>
      <c r="CZ27" s="627">
        <v>11.7</v>
      </c>
      <c r="DA27" s="628"/>
      <c r="DB27" s="628"/>
      <c r="DC27" s="629"/>
      <c r="DD27" s="602">
        <v>917957</v>
      </c>
      <c r="DE27" s="625"/>
      <c r="DF27" s="625"/>
      <c r="DG27" s="625"/>
      <c r="DH27" s="625"/>
      <c r="DI27" s="625"/>
      <c r="DJ27" s="625"/>
      <c r="DK27" s="626"/>
      <c r="DL27" s="602">
        <v>913173</v>
      </c>
      <c r="DM27" s="625"/>
      <c r="DN27" s="625"/>
      <c r="DO27" s="625"/>
      <c r="DP27" s="625"/>
      <c r="DQ27" s="625"/>
      <c r="DR27" s="625"/>
      <c r="DS27" s="625"/>
      <c r="DT27" s="625"/>
      <c r="DU27" s="625"/>
      <c r="DV27" s="626"/>
      <c r="DW27" s="598">
        <v>6.8</v>
      </c>
      <c r="DX27" s="619"/>
      <c r="DY27" s="619"/>
      <c r="DZ27" s="619"/>
      <c r="EA27" s="619"/>
      <c r="EB27" s="619"/>
      <c r="EC27" s="620"/>
    </row>
    <row r="28" spans="2:133" ht="11.25" customHeight="1" x14ac:dyDescent="0.15">
      <c r="B28" s="590" t="s">
        <v>284</v>
      </c>
      <c r="C28" s="591"/>
      <c r="D28" s="591"/>
      <c r="E28" s="591"/>
      <c r="F28" s="591"/>
      <c r="G28" s="591"/>
      <c r="H28" s="591"/>
      <c r="I28" s="591"/>
      <c r="J28" s="591"/>
      <c r="K28" s="591"/>
      <c r="L28" s="591"/>
      <c r="M28" s="591"/>
      <c r="N28" s="591"/>
      <c r="O28" s="591"/>
      <c r="P28" s="591"/>
      <c r="Q28" s="592"/>
      <c r="R28" s="593">
        <v>117004</v>
      </c>
      <c r="S28" s="594"/>
      <c r="T28" s="594"/>
      <c r="U28" s="594"/>
      <c r="V28" s="594"/>
      <c r="W28" s="594"/>
      <c r="X28" s="594"/>
      <c r="Y28" s="595"/>
      <c r="Z28" s="596">
        <v>0.5</v>
      </c>
      <c r="AA28" s="596"/>
      <c r="AB28" s="596"/>
      <c r="AC28" s="596"/>
      <c r="AD28" s="597">
        <v>6487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2540818</v>
      </c>
      <c r="CS28" s="594"/>
      <c r="CT28" s="594"/>
      <c r="CU28" s="594"/>
      <c r="CV28" s="594"/>
      <c r="CW28" s="594"/>
      <c r="CX28" s="594"/>
      <c r="CY28" s="595"/>
      <c r="CZ28" s="627">
        <v>10.7</v>
      </c>
      <c r="DA28" s="628"/>
      <c r="DB28" s="628"/>
      <c r="DC28" s="629"/>
      <c r="DD28" s="602">
        <v>2499839</v>
      </c>
      <c r="DE28" s="594"/>
      <c r="DF28" s="594"/>
      <c r="DG28" s="594"/>
      <c r="DH28" s="594"/>
      <c r="DI28" s="594"/>
      <c r="DJ28" s="594"/>
      <c r="DK28" s="595"/>
      <c r="DL28" s="602">
        <v>2489131</v>
      </c>
      <c r="DM28" s="594"/>
      <c r="DN28" s="594"/>
      <c r="DO28" s="594"/>
      <c r="DP28" s="594"/>
      <c r="DQ28" s="594"/>
      <c r="DR28" s="594"/>
      <c r="DS28" s="594"/>
      <c r="DT28" s="594"/>
      <c r="DU28" s="594"/>
      <c r="DV28" s="595"/>
      <c r="DW28" s="598">
        <v>18.600000000000001</v>
      </c>
      <c r="DX28" s="619"/>
      <c r="DY28" s="619"/>
      <c r="DZ28" s="619"/>
      <c r="EA28" s="619"/>
      <c r="EB28" s="619"/>
      <c r="EC28" s="620"/>
    </row>
    <row r="29" spans="2:133" ht="11.25" customHeight="1" x14ac:dyDescent="0.15">
      <c r="B29" s="590" t="s">
        <v>286</v>
      </c>
      <c r="C29" s="591"/>
      <c r="D29" s="591"/>
      <c r="E29" s="591"/>
      <c r="F29" s="591"/>
      <c r="G29" s="591"/>
      <c r="H29" s="591"/>
      <c r="I29" s="591"/>
      <c r="J29" s="591"/>
      <c r="K29" s="591"/>
      <c r="L29" s="591"/>
      <c r="M29" s="591"/>
      <c r="N29" s="591"/>
      <c r="O29" s="591"/>
      <c r="P29" s="591"/>
      <c r="Q29" s="592"/>
      <c r="R29" s="593">
        <v>36797</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2540216</v>
      </c>
      <c r="CS29" s="625"/>
      <c r="CT29" s="625"/>
      <c r="CU29" s="625"/>
      <c r="CV29" s="625"/>
      <c r="CW29" s="625"/>
      <c r="CX29" s="625"/>
      <c r="CY29" s="626"/>
      <c r="CZ29" s="627">
        <v>10.7</v>
      </c>
      <c r="DA29" s="628"/>
      <c r="DB29" s="628"/>
      <c r="DC29" s="629"/>
      <c r="DD29" s="602">
        <v>2499237</v>
      </c>
      <c r="DE29" s="625"/>
      <c r="DF29" s="625"/>
      <c r="DG29" s="625"/>
      <c r="DH29" s="625"/>
      <c r="DI29" s="625"/>
      <c r="DJ29" s="625"/>
      <c r="DK29" s="626"/>
      <c r="DL29" s="602">
        <v>2488529</v>
      </c>
      <c r="DM29" s="625"/>
      <c r="DN29" s="625"/>
      <c r="DO29" s="625"/>
      <c r="DP29" s="625"/>
      <c r="DQ29" s="625"/>
      <c r="DR29" s="625"/>
      <c r="DS29" s="625"/>
      <c r="DT29" s="625"/>
      <c r="DU29" s="625"/>
      <c r="DV29" s="626"/>
      <c r="DW29" s="598">
        <v>18.600000000000001</v>
      </c>
      <c r="DX29" s="619"/>
      <c r="DY29" s="619"/>
      <c r="DZ29" s="619"/>
      <c r="EA29" s="619"/>
      <c r="EB29" s="619"/>
      <c r="EC29" s="620"/>
    </row>
    <row r="30" spans="2:133" ht="11.25" customHeight="1" x14ac:dyDescent="0.15">
      <c r="B30" s="590" t="s">
        <v>291</v>
      </c>
      <c r="C30" s="591"/>
      <c r="D30" s="591"/>
      <c r="E30" s="591"/>
      <c r="F30" s="591"/>
      <c r="G30" s="591"/>
      <c r="H30" s="591"/>
      <c r="I30" s="591"/>
      <c r="J30" s="591"/>
      <c r="K30" s="591"/>
      <c r="L30" s="591"/>
      <c r="M30" s="591"/>
      <c r="N30" s="591"/>
      <c r="O30" s="591"/>
      <c r="P30" s="591"/>
      <c r="Q30" s="592"/>
      <c r="R30" s="593">
        <v>1173369</v>
      </c>
      <c r="S30" s="594"/>
      <c r="T30" s="594"/>
      <c r="U30" s="594"/>
      <c r="V30" s="594"/>
      <c r="W30" s="594"/>
      <c r="X30" s="594"/>
      <c r="Y30" s="595"/>
      <c r="Z30" s="596">
        <v>4.7</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99.4</v>
      </c>
      <c r="BH30" s="652"/>
      <c r="BI30" s="652"/>
      <c r="BJ30" s="652"/>
      <c r="BK30" s="652"/>
      <c r="BL30" s="652"/>
      <c r="BM30" s="588">
        <v>97.8</v>
      </c>
      <c r="BN30" s="652"/>
      <c r="BO30" s="652"/>
      <c r="BP30" s="652"/>
      <c r="BQ30" s="653"/>
      <c r="BR30" s="651">
        <v>99.2</v>
      </c>
      <c r="BS30" s="652"/>
      <c r="BT30" s="652"/>
      <c r="BU30" s="652"/>
      <c r="BV30" s="652"/>
      <c r="BW30" s="652"/>
      <c r="BX30" s="588">
        <v>96.5</v>
      </c>
      <c r="BY30" s="652"/>
      <c r="BZ30" s="652"/>
      <c r="CA30" s="652"/>
      <c r="CB30" s="653"/>
      <c r="CD30" s="656"/>
      <c r="CE30" s="657"/>
      <c r="CF30" s="607" t="s">
        <v>294</v>
      </c>
      <c r="CG30" s="608"/>
      <c r="CH30" s="608"/>
      <c r="CI30" s="608"/>
      <c r="CJ30" s="608"/>
      <c r="CK30" s="608"/>
      <c r="CL30" s="608"/>
      <c r="CM30" s="608"/>
      <c r="CN30" s="608"/>
      <c r="CO30" s="608"/>
      <c r="CP30" s="608"/>
      <c r="CQ30" s="609"/>
      <c r="CR30" s="593">
        <v>2250239</v>
      </c>
      <c r="CS30" s="594"/>
      <c r="CT30" s="594"/>
      <c r="CU30" s="594"/>
      <c r="CV30" s="594"/>
      <c r="CW30" s="594"/>
      <c r="CX30" s="594"/>
      <c r="CY30" s="595"/>
      <c r="CZ30" s="627">
        <v>9.5</v>
      </c>
      <c r="DA30" s="628"/>
      <c r="DB30" s="628"/>
      <c r="DC30" s="629"/>
      <c r="DD30" s="602">
        <v>2215639</v>
      </c>
      <c r="DE30" s="594"/>
      <c r="DF30" s="594"/>
      <c r="DG30" s="594"/>
      <c r="DH30" s="594"/>
      <c r="DI30" s="594"/>
      <c r="DJ30" s="594"/>
      <c r="DK30" s="595"/>
      <c r="DL30" s="602">
        <v>2205324</v>
      </c>
      <c r="DM30" s="594"/>
      <c r="DN30" s="594"/>
      <c r="DO30" s="594"/>
      <c r="DP30" s="594"/>
      <c r="DQ30" s="594"/>
      <c r="DR30" s="594"/>
      <c r="DS30" s="594"/>
      <c r="DT30" s="594"/>
      <c r="DU30" s="594"/>
      <c r="DV30" s="595"/>
      <c r="DW30" s="598">
        <v>16.5</v>
      </c>
      <c r="DX30" s="619"/>
      <c r="DY30" s="619"/>
      <c r="DZ30" s="619"/>
      <c r="EA30" s="619"/>
      <c r="EB30" s="619"/>
      <c r="EC30" s="620"/>
    </row>
    <row r="31" spans="2:133" ht="11.25" customHeight="1" x14ac:dyDescent="0.15">
      <c r="B31" s="590" t="s">
        <v>295</v>
      </c>
      <c r="C31" s="591"/>
      <c r="D31" s="591"/>
      <c r="E31" s="591"/>
      <c r="F31" s="591"/>
      <c r="G31" s="591"/>
      <c r="H31" s="591"/>
      <c r="I31" s="591"/>
      <c r="J31" s="591"/>
      <c r="K31" s="591"/>
      <c r="L31" s="591"/>
      <c r="M31" s="591"/>
      <c r="N31" s="591"/>
      <c r="O31" s="591"/>
      <c r="P31" s="591"/>
      <c r="Q31" s="592"/>
      <c r="R31" s="593">
        <v>860757</v>
      </c>
      <c r="S31" s="594"/>
      <c r="T31" s="594"/>
      <c r="U31" s="594"/>
      <c r="V31" s="594"/>
      <c r="W31" s="594"/>
      <c r="X31" s="594"/>
      <c r="Y31" s="595"/>
      <c r="Z31" s="596">
        <v>3.5</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99.4</v>
      </c>
      <c r="BH31" s="625"/>
      <c r="BI31" s="625"/>
      <c r="BJ31" s="625"/>
      <c r="BK31" s="625"/>
      <c r="BL31" s="625"/>
      <c r="BM31" s="599">
        <v>98.1</v>
      </c>
      <c r="BN31" s="649"/>
      <c r="BO31" s="649"/>
      <c r="BP31" s="649"/>
      <c r="BQ31" s="650"/>
      <c r="BR31" s="648">
        <v>99.3</v>
      </c>
      <c r="BS31" s="625"/>
      <c r="BT31" s="625"/>
      <c r="BU31" s="625"/>
      <c r="BV31" s="625"/>
      <c r="BW31" s="625"/>
      <c r="BX31" s="599">
        <v>97.5</v>
      </c>
      <c r="BY31" s="649"/>
      <c r="BZ31" s="649"/>
      <c r="CA31" s="649"/>
      <c r="CB31" s="650"/>
      <c r="CD31" s="656"/>
      <c r="CE31" s="657"/>
      <c r="CF31" s="607" t="s">
        <v>298</v>
      </c>
      <c r="CG31" s="608"/>
      <c r="CH31" s="608"/>
      <c r="CI31" s="608"/>
      <c r="CJ31" s="608"/>
      <c r="CK31" s="608"/>
      <c r="CL31" s="608"/>
      <c r="CM31" s="608"/>
      <c r="CN31" s="608"/>
      <c r="CO31" s="608"/>
      <c r="CP31" s="608"/>
      <c r="CQ31" s="609"/>
      <c r="CR31" s="593">
        <v>289977</v>
      </c>
      <c r="CS31" s="625"/>
      <c r="CT31" s="625"/>
      <c r="CU31" s="625"/>
      <c r="CV31" s="625"/>
      <c r="CW31" s="625"/>
      <c r="CX31" s="625"/>
      <c r="CY31" s="626"/>
      <c r="CZ31" s="627">
        <v>1.2</v>
      </c>
      <c r="DA31" s="628"/>
      <c r="DB31" s="628"/>
      <c r="DC31" s="629"/>
      <c r="DD31" s="602">
        <v>283598</v>
      </c>
      <c r="DE31" s="625"/>
      <c r="DF31" s="625"/>
      <c r="DG31" s="625"/>
      <c r="DH31" s="625"/>
      <c r="DI31" s="625"/>
      <c r="DJ31" s="625"/>
      <c r="DK31" s="626"/>
      <c r="DL31" s="602">
        <v>283205</v>
      </c>
      <c r="DM31" s="625"/>
      <c r="DN31" s="625"/>
      <c r="DO31" s="625"/>
      <c r="DP31" s="625"/>
      <c r="DQ31" s="625"/>
      <c r="DR31" s="625"/>
      <c r="DS31" s="625"/>
      <c r="DT31" s="625"/>
      <c r="DU31" s="625"/>
      <c r="DV31" s="626"/>
      <c r="DW31" s="598">
        <v>2.1</v>
      </c>
      <c r="DX31" s="619"/>
      <c r="DY31" s="619"/>
      <c r="DZ31" s="619"/>
      <c r="EA31" s="619"/>
      <c r="EB31" s="619"/>
      <c r="EC31" s="620"/>
    </row>
    <row r="32" spans="2:133" ht="11.25" customHeight="1" x14ac:dyDescent="0.15">
      <c r="B32" s="590" t="s">
        <v>299</v>
      </c>
      <c r="C32" s="591"/>
      <c r="D32" s="591"/>
      <c r="E32" s="591"/>
      <c r="F32" s="591"/>
      <c r="G32" s="591"/>
      <c r="H32" s="591"/>
      <c r="I32" s="591"/>
      <c r="J32" s="591"/>
      <c r="K32" s="591"/>
      <c r="L32" s="591"/>
      <c r="M32" s="591"/>
      <c r="N32" s="591"/>
      <c r="O32" s="591"/>
      <c r="P32" s="591"/>
      <c r="Q32" s="592"/>
      <c r="R32" s="593">
        <v>1133952</v>
      </c>
      <c r="S32" s="594"/>
      <c r="T32" s="594"/>
      <c r="U32" s="594"/>
      <c r="V32" s="594"/>
      <c r="W32" s="594"/>
      <c r="X32" s="594"/>
      <c r="Y32" s="595"/>
      <c r="Z32" s="596">
        <v>4.5999999999999996</v>
      </c>
      <c r="AA32" s="596"/>
      <c r="AB32" s="596"/>
      <c r="AC32" s="596"/>
      <c r="AD32" s="597">
        <v>263</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99.3</v>
      </c>
      <c r="BH32" s="661"/>
      <c r="BI32" s="661"/>
      <c r="BJ32" s="661"/>
      <c r="BK32" s="661"/>
      <c r="BL32" s="661"/>
      <c r="BM32" s="662">
        <v>97.4</v>
      </c>
      <c r="BN32" s="661"/>
      <c r="BO32" s="661"/>
      <c r="BP32" s="661"/>
      <c r="BQ32" s="663"/>
      <c r="BR32" s="660">
        <v>99</v>
      </c>
      <c r="BS32" s="661"/>
      <c r="BT32" s="661"/>
      <c r="BU32" s="661"/>
      <c r="BV32" s="661"/>
      <c r="BW32" s="661"/>
      <c r="BX32" s="662">
        <v>95.5</v>
      </c>
      <c r="BY32" s="661"/>
      <c r="BZ32" s="661"/>
      <c r="CA32" s="661"/>
      <c r="CB32" s="663"/>
      <c r="CD32" s="658"/>
      <c r="CE32" s="659"/>
      <c r="CF32" s="607" t="s">
        <v>301</v>
      </c>
      <c r="CG32" s="608"/>
      <c r="CH32" s="608"/>
      <c r="CI32" s="608"/>
      <c r="CJ32" s="608"/>
      <c r="CK32" s="608"/>
      <c r="CL32" s="608"/>
      <c r="CM32" s="608"/>
      <c r="CN32" s="608"/>
      <c r="CO32" s="608"/>
      <c r="CP32" s="608"/>
      <c r="CQ32" s="609"/>
      <c r="CR32" s="593">
        <v>602</v>
      </c>
      <c r="CS32" s="594"/>
      <c r="CT32" s="594"/>
      <c r="CU32" s="594"/>
      <c r="CV32" s="594"/>
      <c r="CW32" s="594"/>
      <c r="CX32" s="594"/>
      <c r="CY32" s="595"/>
      <c r="CZ32" s="627">
        <v>0</v>
      </c>
      <c r="DA32" s="628"/>
      <c r="DB32" s="628"/>
      <c r="DC32" s="629"/>
      <c r="DD32" s="602">
        <v>602</v>
      </c>
      <c r="DE32" s="594"/>
      <c r="DF32" s="594"/>
      <c r="DG32" s="594"/>
      <c r="DH32" s="594"/>
      <c r="DI32" s="594"/>
      <c r="DJ32" s="594"/>
      <c r="DK32" s="595"/>
      <c r="DL32" s="602">
        <v>602</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302</v>
      </c>
      <c r="C33" s="591"/>
      <c r="D33" s="591"/>
      <c r="E33" s="591"/>
      <c r="F33" s="591"/>
      <c r="G33" s="591"/>
      <c r="H33" s="591"/>
      <c r="I33" s="591"/>
      <c r="J33" s="591"/>
      <c r="K33" s="591"/>
      <c r="L33" s="591"/>
      <c r="M33" s="591"/>
      <c r="N33" s="591"/>
      <c r="O33" s="591"/>
      <c r="P33" s="591"/>
      <c r="Q33" s="592"/>
      <c r="R33" s="593">
        <v>3709572</v>
      </c>
      <c r="S33" s="594"/>
      <c r="T33" s="594"/>
      <c r="U33" s="594"/>
      <c r="V33" s="594"/>
      <c r="W33" s="594"/>
      <c r="X33" s="594"/>
      <c r="Y33" s="595"/>
      <c r="Z33" s="596">
        <v>15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8921667</v>
      </c>
      <c r="CS33" s="625"/>
      <c r="CT33" s="625"/>
      <c r="CU33" s="625"/>
      <c r="CV33" s="625"/>
      <c r="CW33" s="625"/>
      <c r="CX33" s="625"/>
      <c r="CY33" s="626"/>
      <c r="CZ33" s="627">
        <v>37.5</v>
      </c>
      <c r="DA33" s="628"/>
      <c r="DB33" s="628"/>
      <c r="DC33" s="629"/>
      <c r="DD33" s="602">
        <v>7093144</v>
      </c>
      <c r="DE33" s="625"/>
      <c r="DF33" s="625"/>
      <c r="DG33" s="625"/>
      <c r="DH33" s="625"/>
      <c r="DI33" s="625"/>
      <c r="DJ33" s="625"/>
      <c r="DK33" s="626"/>
      <c r="DL33" s="602">
        <v>5046306</v>
      </c>
      <c r="DM33" s="625"/>
      <c r="DN33" s="625"/>
      <c r="DO33" s="625"/>
      <c r="DP33" s="625"/>
      <c r="DQ33" s="625"/>
      <c r="DR33" s="625"/>
      <c r="DS33" s="625"/>
      <c r="DT33" s="625"/>
      <c r="DU33" s="625"/>
      <c r="DV33" s="626"/>
      <c r="DW33" s="598">
        <v>37.700000000000003</v>
      </c>
      <c r="DX33" s="619"/>
      <c r="DY33" s="619"/>
      <c r="DZ33" s="619"/>
      <c r="EA33" s="619"/>
      <c r="EB33" s="619"/>
      <c r="EC33" s="620"/>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2211751</v>
      </c>
      <c r="CS34" s="594"/>
      <c r="CT34" s="594"/>
      <c r="CU34" s="594"/>
      <c r="CV34" s="594"/>
      <c r="CW34" s="594"/>
      <c r="CX34" s="594"/>
      <c r="CY34" s="595"/>
      <c r="CZ34" s="627">
        <v>9.3000000000000007</v>
      </c>
      <c r="DA34" s="628"/>
      <c r="DB34" s="628"/>
      <c r="DC34" s="629"/>
      <c r="DD34" s="602">
        <v>1874005</v>
      </c>
      <c r="DE34" s="594"/>
      <c r="DF34" s="594"/>
      <c r="DG34" s="594"/>
      <c r="DH34" s="594"/>
      <c r="DI34" s="594"/>
      <c r="DJ34" s="594"/>
      <c r="DK34" s="595"/>
      <c r="DL34" s="602">
        <v>1702734</v>
      </c>
      <c r="DM34" s="594"/>
      <c r="DN34" s="594"/>
      <c r="DO34" s="594"/>
      <c r="DP34" s="594"/>
      <c r="DQ34" s="594"/>
      <c r="DR34" s="594"/>
      <c r="DS34" s="594"/>
      <c r="DT34" s="594"/>
      <c r="DU34" s="594"/>
      <c r="DV34" s="595"/>
      <c r="DW34" s="598">
        <v>12.7</v>
      </c>
      <c r="DX34" s="619"/>
      <c r="DY34" s="619"/>
      <c r="DZ34" s="619"/>
      <c r="EA34" s="619"/>
      <c r="EB34" s="619"/>
      <c r="EC34" s="620"/>
    </row>
    <row r="35" spans="2:133" ht="11.25" customHeight="1" x14ac:dyDescent="0.15">
      <c r="B35" s="590" t="s">
        <v>308</v>
      </c>
      <c r="C35" s="591"/>
      <c r="D35" s="591"/>
      <c r="E35" s="591"/>
      <c r="F35" s="591"/>
      <c r="G35" s="591"/>
      <c r="H35" s="591"/>
      <c r="I35" s="591"/>
      <c r="J35" s="591"/>
      <c r="K35" s="591"/>
      <c r="L35" s="591"/>
      <c r="M35" s="591"/>
      <c r="N35" s="591"/>
      <c r="O35" s="591"/>
      <c r="P35" s="591"/>
      <c r="Q35" s="592"/>
      <c r="R35" s="593">
        <v>1089672</v>
      </c>
      <c r="S35" s="594"/>
      <c r="T35" s="594"/>
      <c r="U35" s="594"/>
      <c r="V35" s="594"/>
      <c r="W35" s="594"/>
      <c r="X35" s="594"/>
      <c r="Y35" s="595"/>
      <c r="Z35" s="596">
        <v>4.4000000000000004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2888286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217340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434707</v>
      </c>
      <c r="CS35" s="625"/>
      <c r="CT35" s="625"/>
      <c r="CU35" s="625"/>
      <c r="CV35" s="625"/>
      <c r="CW35" s="625"/>
      <c r="CX35" s="625"/>
      <c r="CY35" s="626"/>
      <c r="CZ35" s="627">
        <v>1.8</v>
      </c>
      <c r="DA35" s="628"/>
      <c r="DB35" s="628"/>
      <c r="DC35" s="629"/>
      <c r="DD35" s="602">
        <v>379541</v>
      </c>
      <c r="DE35" s="625"/>
      <c r="DF35" s="625"/>
      <c r="DG35" s="625"/>
      <c r="DH35" s="625"/>
      <c r="DI35" s="625"/>
      <c r="DJ35" s="625"/>
      <c r="DK35" s="626"/>
      <c r="DL35" s="602">
        <v>169351</v>
      </c>
      <c r="DM35" s="625"/>
      <c r="DN35" s="625"/>
      <c r="DO35" s="625"/>
      <c r="DP35" s="625"/>
      <c r="DQ35" s="625"/>
      <c r="DR35" s="625"/>
      <c r="DS35" s="625"/>
      <c r="DT35" s="625"/>
      <c r="DU35" s="625"/>
      <c r="DV35" s="626"/>
      <c r="DW35" s="598">
        <v>1.3</v>
      </c>
      <c r="DX35" s="619"/>
      <c r="DY35" s="619"/>
      <c r="DZ35" s="619"/>
      <c r="EA35" s="619"/>
      <c r="EB35" s="619"/>
      <c r="EC35" s="620"/>
    </row>
    <row r="36" spans="2:133" ht="11.25" customHeight="1" x14ac:dyDescent="0.15">
      <c r="B36" s="636" t="s">
        <v>312</v>
      </c>
      <c r="C36" s="637"/>
      <c r="D36" s="637"/>
      <c r="E36" s="637"/>
      <c r="F36" s="637"/>
      <c r="G36" s="637"/>
      <c r="H36" s="637"/>
      <c r="I36" s="637"/>
      <c r="J36" s="637"/>
      <c r="K36" s="637"/>
      <c r="L36" s="637"/>
      <c r="M36" s="637"/>
      <c r="N36" s="637"/>
      <c r="O36" s="637"/>
      <c r="P36" s="637"/>
      <c r="Q36" s="638"/>
      <c r="R36" s="665">
        <v>24762432</v>
      </c>
      <c r="S36" s="666"/>
      <c r="T36" s="666"/>
      <c r="U36" s="666"/>
      <c r="V36" s="666"/>
      <c r="W36" s="666"/>
      <c r="X36" s="666"/>
      <c r="Y36" s="667"/>
      <c r="Z36" s="668">
        <v>100</v>
      </c>
      <c r="AA36" s="668"/>
      <c r="AB36" s="668"/>
      <c r="AC36" s="668"/>
      <c r="AD36" s="669">
        <v>12284111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955118</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189469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3409301</v>
      </c>
      <c r="CS36" s="594"/>
      <c r="CT36" s="594"/>
      <c r="CU36" s="594"/>
      <c r="CV36" s="594"/>
      <c r="CW36" s="594"/>
      <c r="CX36" s="594"/>
      <c r="CY36" s="595"/>
      <c r="CZ36" s="627">
        <v>14.3</v>
      </c>
      <c r="DA36" s="628"/>
      <c r="DB36" s="628"/>
      <c r="DC36" s="629"/>
      <c r="DD36" s="602">
        <v>3068506</v>
      </c>
      <c r="DE36" s="594"/>
      <c r="DF36" s="594"/>
      <c r="DG36" s="594"/>
      <c r="DH36" s="594"/>
      <c r="DI36" s="594"/>
      <c r="DJ36" s="594"/>
      <c r="DK36" s="595"/>
      <c r="DL36" s="602">
        <v>2149204</v>
      </c>
      <c r="DM36" s="594"/>
      <c r="DN36" s="594"/>
      <c r="DO36" s="594"/>
      <c r="DP36" s="594"/>
      <c r="DQ36" s="594"/>
      <c r="DR36" s="594"/>
      <c r="DS36" s="594"/>
      <c r="DT36" s="594"/>
      <c r="DU36" s="594"/>
      <c r="DV36" s="595"/>
      <c r="DW36" s="598">
        <v>16.100000000000001</v>
      </c>
      <c r="DX36" s="619"/>
      <c r="DY36" s="619"/>
      <c r="DZ36" s="619"/>
      <c r="EA36" s="619"/>
      <c r="EB36" s="619"/>
      <c r="EC36" s="620"/>
    </row>
    <row r="37" spans="2:133" ht="11.25" customHeight="1" x14ac:dyDescent="0.15">
      <c r="AQ37" s="672" t="s">
        <v>316</v>
      </c>
      <c r="AR37" s="673"/>
      <c r="AS37" s="673"/>
      <c r="AT37" s="673"/>
      <c r="AU37" s="673"/>
      <c r="AV37" s="673"/>
      <c r="AW37" s="673"/>
      <c r="AX37" s="673"/>
      <c r="AY37" s="674"/>
      <c r="AZ37" s="593">
        <v>399551</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5254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1011204</v>
      </c>
      <c r="CS37" s="625"/>
      <c r="CT37" s="625"/>
      <c r="CU37" s="625"/>
      <c r="CV37" s="625"/>
      <c r="CW37" s="625"/>
      <c r="CX37" s="625"/>
      <c r="CY37" s="626"/>
      <c r="CZ37" s="627">
        <v>4.3</v>
      </c>
      <c r="DA37" s="628"/>
      <c r="DB37" s="628"/>
      <c r="DC37" s="629"/>
      <c r="DD37" s="602">
        <v>955788</v>
      </c>
      <c r="DE37" s="625"/>
      <c r="DF37" s="625"/>
      <c r="DG37" s="625"/>
      <c r="DH37" s="625"/>
      <c r="DI37" s="625"/>
      <c r="DJ37" s="625"/>
      <c r="DK37" s="626"/>
      <c r="DL37" s="602">
        <v>934144</v>
      </c>
      <c r="DM37" s="625"/>
      <c r="DN37" s="625"/>
      <c r="DO37" s="625"/>
      <c r="DP37" s="625"/>
      <c r="DQ37" s="625"/>
      <c r="DR37" s="625"/>
      <c r="DS37" s="625"/>
      <c r="DT37" s="625"/>
      <c r="DU37" s="625"/>
      <c r="DV37" s="626"/>
      <c r="DW37" s="598">
        <v>7</v>
      </c>
      <c r="DX37" s="619"/>
      <c r="DY37" s="619"/>
      <c r="DZ37" s="619"/>
      <c r="EA37" s="619"/>
      <c r="EB37" s="619"/>
      <c r="EC37" s="620"/>
    </row>
    <row r="38" spans="2:133" ht="11.25" customHeight="1" x14ac:dyDescent="0.15">
      <c r="AQ38" s="672" t="s">
        <v>319</v>
      </c>
      <c r="AR38" s="673"/>
      <c r="AS38" s="673"/>
      <c r="AT38" s="673"/>
      <c r="AU38" s="673"/>
      <c r="AV38" s="673"/>
      <c r="AW38" s="673"/>
      <c r="AX38" s="673"/>
      <c r="AY38" s="674"/>
      <c r="AZ38" s="593">
        <v>194461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8474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1339156</v>
      </c>
      <c r="CS38" s="594"/>
      <c r="CT38" s="594"/>
      <c r="CU38" s="594"/>
      <c r="CV38" s="594"/>
      <c r="CW38" s="594"/>
      <c r="CX38" s="594"/>
      <c r="CY38" s="595"/>
      <c r="CZ38" s="627">
        <v>5.6</v>
      </c>
      <c r="DA38" s="628"/>
      <c r="DB38" s="628"/>
      <c r="DC38" s="629"/>
      <c r="DD38" s="602">
        <v>1150962</v>
      </c>
      <c r="DE38" s="594"/>
      <c r="DF38" s="594"/>
      <c r="DG38" s="594"/>
      <c r="DH38" s="594"/>
      <c r="DI38" s="594"/>
      <c r="DJ38" s="594"/>
      <c r="DK38" s="595"/>
      <c r="DL38" s="602">
        <v>1011411</v>
      </c>
      <c r="DM38" s="594"/>
      <c r="DN38" s="594"/>
      <c r="DO38" s="594"/>
      <c r="DP38" s="594"/>
      <c r="DQ38" s="594"/>
      <c r="DR38" s="594"/>
      <c r="DS38" s="594"/>
      <c r="DT38" s="594"/>
      <c r="DU38" s="594"/>
      <c r="DV38" s="595"/>
      <c r="DW38" s="598">
        <v>7.6</v>
      </c>
      <c r="DX38" s="619"/>
      <c r="DY38" s="619"/>
      <c r="DZ38" s="619"/>
      <c r="EA38" s="619"/>
      <c r="EB38" s="619"/>
      <c r="EC38" s="620"/>
    </row>
    <row r="39" spans="2:133" ht="11.25" customHeight="1" x14ac:dyDescent="0.15">
      <c r="AQ39" s="672" t="s">
        <v>322</v>
      </c>
      <c r="AR39" s="673"/>
      <c r="AS39" s="673"/>
      <c r="AT39" s="673"/>
      <c r="AU39" s="673"/>
      <c r="AV39" s="673"/>
      <c r="AW39" s="673"/>
      <c r="AX39" s="673"/>
      <c r="AY39" s="674"/>
      <c r="AZ39" s="593">
        <v>110785</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717403</v>
      </c>
      <c r="CS39" s="625"/>
      <c r="CT39" s="625"/>
      <c r="CU39" s="625"/>
      <c r="CV39" s="625"/>
      <c r="CW39" s="625"/>
      <c r="CX39" s="625"/>
      <c r="CY39" s="626"/>
      <c r="CZ39" s="627">
        <v>3</v>
      </c>
      <c r="DA39" s="628"/>
      <c r="DB39" s="628"/>
      <c r="DC39" s="629"/>
      <c r="DD39" s="602">
        <v>180581</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172829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73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809349</v>
      </c>
      <c r="CS40" s="594"/>
      <c r="CT40" s="594"/>
      <c r="CU40" s="594"/>
      <c r="CV40" s="594"/>
      <c r="CW40" s="594"/>
      <c r="CX40" s="594"/>
      <c r="CY40" s="595"/>
      <c r="CZ40" s="627">
        <v>3.4</v>
      </c>
      <c r="DA40" s="628"/>
      <c r="DB40" s="628"/>
      <c r="DC40" s="629"/>
      <c r="DD40" s="602">
        <v>439549</v>
      </c>
      <c r="DE40" s="594"/>
      <c r="DF40" s="594"/>
      <c r="DG40" s="594"/>
      <c r="DH40" s="594"/>
      <c r="DI40" s="594"/>
      <c r="DJ40" s="594"/>
      <c r="DK40" s="595"/>
      <c r="DL40" s="602">
        <v>13606</v>
      </c>
      <c r="DM40" s="594"/>
      <c r="DN40" s="594"/>
      <c r="DO40" s="594"/>
      <c r="DP40" s="594"/>
      <c r="DQ40" s="594"/>
      <c r="DR40" s="594"/>
      <c r="DS40" s="594"/>
      <c r="DT40" s="594"/>
      <c r="DU40" s="594"/>
      <c r="DV40" s="595"/>
      <c r="DW40" s="598">
        <v>0.1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1055542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289</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6785460</v>
      </c>
      <c r="CS42" s="594"/>
      <c r="CT42" s="594"/>
      <c r="CU42" s="594"/>
      <c r="CV42" s="594"/>
      <c r="CW42" s="594"/>
      <c r="CX42" s="594"/>
      <c r="CY42" s="595"/>
      <c r="CZ42" s="627">
        <v>28.5</v>
      </c>
      <c r="DA42" s="676"/>
      <c r="DB42" s="676"/>
      <c r="DC42" s="677"/>
      <c r="DD42" s="602">
        <v>1091922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103287</v>
      </c>
      <c r="CS43" s="625"/>
      <c r="CT43" s="625"/>
      <c r="CU43" s="625"/>
      <c r="CV43" s="625"/>
      <c r="CW43" s="625"/>
      <c r="CX43" s="625"/>
      <c r="CY43" s="626"/>
      <c r="CZ43" s="627">
        <v>0.4</v>
      </c>
      <c r="DA43" s="628"/>
      <c r="DB43" s="628"/>
      <c r="DC43" s="629"/>
      <c r="DD43" s="602">
        <v>103287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6692050</v>
      </c>
      <c r="CS44" s="594"/>
      <c r="CT44" s="594"/>
      <c r="CU44" s="594"/>
      <c r="CV44" s="594"/>
      <c r="CW44" s="594"/>
      <c r="CX44" s="594"/>
      <c r="CY44" s="595"/>
      <c r="CZ44" s="627">
        <v>28.1</v>
      </c>
      <c r="DA44" s="676"/>
      <c r="DB44" s="676"/>
      <c r="DC44" s="677"/>
      <c r="DD44" s="602">
        <v>1038099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3166986</v>
      </c>
      <c r="CS45" s="625"/>
      <c r="CT45" s="625"/>
      <c r="CU45" s="625"/>
      <c r="CV45" s="625"/>
      <c r="CW45" s="625"/>
      <c r="CX45" s="625"/>
      <c r="CY45" s="626"/>
      <c r="CZ45" s="627">
        <v>13.3</v>
      </c>
      <c r="DA45" s="628"/>
      <c r="DB45" s="628"/>
      <c r="DC45" s="629"/>
      <c r="DD45" s="602">
        <v>145483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3202803</v>
      </c>
      <c r="CS46" s="594"/>
      <c r="CT46" s="594"/>
      <c r="CU46" s="594"/>
      <c r="CV46" s="594"/>
      <c r="CW46" s="594"/>
      <c r="CX46" s="594"/>
      <c r="CY46" s="595"/>
      <c r="CZ46" s="627">
        <v>13.5</v>
      </c>
      <c r="DA46" s="676"/>
      <c r="DB46" s="676"/>
      <c r="DC46" s="677"/>
      <c r="DD46" s="602">
        <v>853794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93410</v>
      </c>
      <c r="CS47" s="625"/>
      <c r="CT47" s="625"/>
      <c r="CU47" s="625"/>
      <c r="CV47" s="625"/>
      <c r="CW47" s="625"/>
      <c r="CX47" s="625"/>
      <c r="CY47" s="626"/>
      <c r="CZ47" s="627">
        <v>0.4</v>
      </c>
      <c r="DA47" s="628"/>
      <c r="DB47" s="628"/>
      <c r="DC47" s="629"/>
      <c r="DD47" s="602">
        <v>53823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23775046</v>
      </c>
      <c r="CS49" s="661"/>
      <c r="CT49" s="661"/>
      <c r="CU49" s="661"/>
      <c r="CV49" s="661"/>
      <c r="CW49" s="661"/>
      <c r="CX49" s="661"/>
      <c r="CY49" s="688"/>
      <c r="CZ49" s="689">
        <v>100</v>
      </c>
      <c r="DA49" s="690"/>
      <c r="DB49" s="690"/>
      <c r="DC49" s="691"/>
      <c r="DD49" s="692">
        <v>14021644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24762</v>
      </c>
      <c r="R7" s="723"/>
      <c r="S7" s="723"/>
      <c r="T7" s="723"/>
      <c r="U7" s="723"/>
      <c r="V7" s="723">
        <v>23775</v>
      </c>
      <c r="W7" s="723"/>
      <c r="X7" s="723"/>
      <c r="Y7" s="723"/>
      <c r="Z7" s="723"/>
      <c r="AA7" s="723">
        <v>987</v>
      </c>
      <c r="AB7" s="723"/>
      <c r="AC7" s="723"/>
      <c r="AD7" s="723"/>
      <c r="AE7" s="724"/>
      <c r="AF7" s="725">
        <v>608</v>
      </c>
      <c r="AG7" s="726"/>
      <c r="AH7" s="726"/>
      <c r="AI7" s="726"/>
      <c r="AJ7" s="727"/>
      <c r="AK7" s="762"/>
      <c r="AL7" s="763"/>
      <c r="AM7" s="763"/>
      <c r="AN7" s="763"/>
      <c r="AO7" s="763"/>
      <c r="AP7" s="763">
        <v>29349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1.786</v>
      </c>
      <c r="CI7" s="760"/>
      <c r="CJ7" s="760"/>
      <c r="CK7" s="760"/>
      <c r="CL7" s="761"/>
      <c r="CM7" s="759">
        <v>122.264</v>
      </c>
      <c r="CN7" s="760"/>
      <c r="CO7" s="760"/>
      <c r="CP7" s="760"/>
      <c r="CQ7" s="761"/>
      <c r="CR7" s="759">
        <v>97.1</v>
      </c>
      <c r="CS7" s="760"/>
      <c r="CT7" s="760"/>
      <c r="CU7" s="760"/>
      <c r="CV7" s="761"/>
      <c r="CW7" s="759">
        <v>76.775999999999996</v>
      </c>
      <c r="CX7" s="760"/>
      <c r="CY7" s="760"/>
      <c r="CZ7" s="760"/>
      <c r="DA7" s="761"/>
      <c r="DB7" s="759" t="s">
        <v>554</v>
      </c>
      <c r="DC7" s="760"/>
      <c r="DD7" s="760"/>
      <c r="DE7" s="760"/>
      <c r="DF7" s="761"/>
      <c r="DG7" s="759" t="s">
        <v>554</v>
      </c>
      <c r="DH7" s="760"/>
      <c r="DI7" s="760"/>
      <c r="DJ7" s="760"/>
      <c r="DK7" s="761"/>
      <c r="DL7" s="759" t="s">
        <v>554</v>
      </c>
      <c r="DM7" s="760"/>
      <c r="DN7" s="760"/>
      <c r="DO7" s="760"/>
      <c r="DP7" s="761"/>
      <c r="DQ7" s="759" t="s">
        <v>554</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3.4740000000000002</v>
      </c>
      <c r="CI8" s="770"/>
      <c r="CJ8" s="770"/>
      <c r="CK8" s="770"/>
      <c r="CL8" s="771"/>
      <c r="CM8" s="769">
        <v>130.75800000000001</v>
      </c>
      <c r="CN8" s="770"/>
      <c r="CO8" s="770"/>
      <c r="CP8" s="770"/>
      <c r="CQ8" s="771"/>
      <c r="CR8" s="769">
        <v>90</v>
      </c>
      <c r="CS8" s="770"/>
      <c r="CT8" s="770"/>
      <c r="CU8" s="770"/>
      <c r="CV8" s="771"/>
      <c r="CW8" s="769">
        <v>102.31399999999999</v>
      </c>
      <c r="CX8" s="770"/>
      <c r="CY8" s="770"/>
      <c r="CZ8" s="770"/>
      <c r="DA8" s="771"/>
      <c r="DB8" s="769" t="s">
        <v>554</v>
      </c>
      <c r="DC8" s="770"/>
      <c r="DD8" s="770"/>
      <c r="DE8" s="770"/>
      <c r="DF8" s="771"/>
      <c r="DG8" s="769" t="s">
        <v>554</v>
      </c>
      <c r="DH8" s="770"/>
      <c r="DI8" s="770"/>
      <c r="DJ8" s="770"/>
      <c r="DK8" s="771"/>
      <c r="DL8" s="769" t="s">
        <v>554</v>
      </c>
      <c r="DM8" s="770"/>
      <c r="DN8" s="770"/>
      <c r="DO8" s="770"/>
      <c r="DP8" s="771"/>
      <c r="DQ8" s="769" t="s">
        <v>554</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0.80700000000000005</v>
      </c>
      <c r="CI9" s="770"/>
      <c r="CJ9" s="770"/>
      <c r="CK9" s="770"/>
      <c r="CL9" s="771"/>
      <c r="CM9" s="769">
        <v>147.096</v>
      </c>
      <c r="CN9" s="770"/>
      <c r="CO9" s="770"/>
      <c r="CP9" s="770"/>
      <c r="CQ9" s="771"/>
      <c r="CR9" s="769">
        <v>134</v>
      </c>
      <c r="CS9" s="770"/>
      <c r="CT9" s="770"/>
      <c r="CU9" s="770"/>
      <c r="CV9" s="771"/>
      <c r="CW9" s="769">
        <v>17.948</v>
      </c>
      <c r="CX9" s="770"/>
      <c r="CY9" s="770"/>
      <c r="CZ9" s="770"/>
      <c r="DA9" s="771"/>
      <c r="DB9" s="769" t="s">
        <v>554</v>
      </c>
      <c r="DC9" s="770"/>
      <c r="DD9" s="770"/>
      <c r="DE9" s="770"/>
      <c r="DF9" s="771"/>
      <c r="DG9" s="769" t="s">
        <v>554</v>
      </c>
      <c r="DH9" s="770"/>
      <c r="DI9" s="770"/>
      <c r="DJ9" s="770"/>
      <c r="DK9" s="771"/>
      <c r="DL9" s="769" t="s">
        <v>554</v>
      </c>
      <c r="DM9" s="770"/>
      <c r="DN9" s="770"/>
      <c r="DO9" s="770"/>
      <c r="DP9" s="771"/>
      <c r="DQ9" s="769" t="s">
        <v>554</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551</v>
      </c>
      <c r="BT10" s="757"/>
      <c r="BU10" s="757"/>
      <c r="BV10" s="757"/>
      <c r="BW10" s="757"/>
      <c r="BX10" s="757"/>
      <c r="BY10" s="757"/>
      <c r="BZ10" s="757"/>
      <c r="CA10" s="757"/>
      <c r="CB10" s="757"/>
      <c r="CC10" s="757"/>
      <c r="CD10" s="757"/>
      <c r="CE10" s="757"/>
      <c r="CF10" s="757"/>
      <c r="CG10" s="758"/>
      <c r="CH10" s="769">
        <v>-0.45800000000000002</v>
      </c>
      <c r="CI10" s="770"/>
      <c r="CJ10" s="770"/>
      <c r="CK10" s="770"/>
      <c r="CL10" s="771"/>
      <c r="CM10" s="769">
        <v>42.280999999999999</v>
      </c>
      <c r="CN10" s="770"/>
      <c r="CO10" s="770"/>
      <c r="CP10" s="770"/>
      <c r="CQ10" s="771"/>
      <c r="CR10" s="769">
        <v>30</v>
      </c>
      <c r="CS10" s="770"/>
      <c r="CT10" s="770"/>
      <c r="CU10" s="770"/>
      <c r="CV10" s="771"/>
      <c r="CW10" s="769">
        <v>49.854999999999997</v>
      </c>
      <c r="CX10" s="770"/>
      <c r="CY10" s="770"/>
      <c r="CZ10" s="770"/>
      <c r="DA10" s="771"/>
      <c r="DB10" s="769" t="s">
        <v>554</v>
      </c>
      <c r="DC10" s="770"/>
      <c r="DD10" s="770"/>
      <c r="DE10" s="770"/>
      <c r="DF10" s="771"/>
      <c r="DG10" s="769" t="s">
        <v>554</v>
      </c>
      <c r="DH10" s="770"/>
      <c r="DI10" s="770"/>
      <c r="DJ10" s="770"/>
      <c r="DK10" s="771"/>
      <c r="DL10" s="769" t="s">
        <v>554</v>
      </c>
      <c r="DM10" s="770"/>
      <c r="DN10" s="770"/>
      <c r="DO10" s="770"/>
      <c r="DP10" s="771"/>
      <c r="DQ10" s="769" t="s">
        <v>554</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552</v>
      </c>
      <c r="BT11" s="757"/>
      <c r="BU11" s="757"/>
      <c r="BV11" s="757"/>
      <c r="BW11" s="757"/>
      <c r="BX11" s="757"/>
      <c r="BY11" s="757"/>
      <c r="BZ11" s="757"/>
      <c r="CA11" s="757"/>
      <c r="CB11" s="757"/>
      <c r="CC11" s="757"/>
      <c r="CD11" s="757"/>
      <c r="CE11" s="757"/>
      <c r="CF11" s="757"/>
      <c r="CG11" s="758"/>
      <c r="CH11" s="769">
        <v>0.42799999999999999</v>
      </c>
      <c r="CI11" s="770"/>
      <c r="CJ11" s="770"/>
      <c r="CK11" s="770"/>
      <c r="CL11" s="771"/>
      <c r="CM11" s="769">
        <v>68.203000000000003</v>
      </c>
      <c r="CN11" s="770"/>
      <c r="CO11" s="770"/>
      <c r="CP11" s="770"/>
      <c r="CQ11" s="771"/>
      <c r="CR11" s="769">
        <v>20</v>
      </c>
      <c r="CS11" s="770"/>
      <c r="CT11" s="770"/>
      <c r="CU11" s="770"/>
      <c r="CV11" s="771"/>
      <c r="CW11" s="769">
        <v>0</v>
      </c>
      <c r="CX11" s="770"/>
      <c r="CY11" s="770"/>
      <c r="CZ11" s="770"/>
      <c r="DA11" s="771"/>
      <c r="DB11" s="769" t="s">
        <v>554</v>
      </c>
      <c r="DC11" s="770"/>
      <c r="DD11" s="770"/>
      <c r="DE11" s="770"/>
      <c r="DF11" s="771"/>
      <c r="DG11" s="769" t="s">
        <v>554</v>
      </c>
      <c r="DH11" s="770"/>
      <c r="DI11" s="770"/>
      <c r="DJ11" s="770"/>
      <c r="DK11" s="771"/>
      <c r="DL11" s="769" t="s">
        <v>554</v>
      </c>
      <c r="DM11" s="770"/>
      <c r="DN11" s="770"/>
      <c r="DO11" s="770"/>
      <c r="DP11" s="771"/>
      <c r="DQ11" s="769" t="s">
        <v>554</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553</v>
      </c>
      <c r="BT12" s="757"/>
      <c r="BU12" s="757"/>
      <c r="BV12" s="757"/>
      <c r="BW12" s="757"/>
      <c r="BX12" s="757"/>
      <c r="BY12" s="757"/>
      <c r="BZ12" s="757"/>
      <c r="CA12" s="757"/>
      <c r="CB12" s="757"/>
      <c r="CC12" s="757"/>
      <c r="CD12" s="757"/>
      <c r="CE12" s="757"/>
      <c r="CF12" s="757"/>
      <c r="CG12" s="758"/>
      <c r="CH12" s="769">
        <v>-1.6819999999999999</v>
      </c>
      <c r="CI12" s="770"/>
      <c r="CJ12" s="770"/>
      <c r="CK12" s="770"/>
      <c r="CL12" s="771"/>
      <c r="CM12" s="769">
        <v>49.945</v>
      </c>
      <c r="CN12" s="770"/>
      <c r="CO12" s="770"/>
      <c r="CP12" s="770"/>
      <c r="CQ12" s="771"/>
      <c r="CR12" s="769">
        <v>40.5</v>
      </c>
      <c r="CS12" s="770"/>
      <c r="CT12" s="770"/>
      <c r="CU12" s="770"/>
      <c r="CV12" s="771"/>
      <c r="CW12" s="769">
        <v>3.04</v>
      </c>
      <c r="CX12" s="770"/>
      <c r="CY12" s="770"/>
      <c r="CZ12" s="770"/>
      <c r="DA12" s="771"/>
      <c r="DB12" s="769">
        <v>58</v>
      </c>
      <c r="DC12" s="770"/>
      <c r="DD12" s="770"/>
      <c r="DE12" s="770"/>
      <c r="DF12" s="771"/>
      <c r="DG12" s="769" t="s">
        <v>554</v>
      </c>
      <c r="DH12" s="770"/>
      <c r="DI12" s="770"/>
      <c r="DJ12" s="770"/>
      <c r="DK12" s="771"/>
      <c r="DL12" s="769" t="s">
        <v>554</v>
      </c>
      <c r="DM12" s="770"/>
      <c r="DN12" s="770"/>
      <c r="DO12" s="770"/>
      <c r="DP12" s="771"/>
      <c r="DQ12" s="769" t="s">
        <v>554</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608</v>
      </c>
      <c r="AG23" s="782"/>
      <c r="AH23" s="782"/>
      <c r="AI23" s="782"/>
      <c r="AJ23" s="785"/>
      <c r="AK23" s="786"/>
      <c r="AL23" s="787"/>
      <c r="AM23" s="787"/>
      <c r="AN23" s="787"/>
      <c r="AO23" s="787"/>
      <c r="AP23" s="782"/>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3789</v>
      </c>
      <c r="R28" s="811"/>
      <c r="S28" s="811"/>
      <c r="T28" s="811"/>
      <c r="U28" s="811"/>
      <c r="V28" s="811">
        <v>3572</v>
      </c>
      <c r="W28" s="811"/>
      <c r="X28" s="811"/>
      <c r="Y28" s="811"/>
      <c r="Z28" s="811"/>
      <c r="AA28" s="811">
        <v>217</v>
      </c>
      <c r="AB28" s="811"/>
      <c r="AC28" s="811"/>
      <c r="AD28" s="811"/>
      <c r="AE28" s="812"/>
      <c r="AF28" s="813">
        <v>217</v>
      </c>
      <c r="AG28" s="811"/>
      <c r="AH28" s="811"/>
      <c r="AI28" s="811"/>
      <c r="AJ28" s="814"/>
      <c r="AK28" s="815">
        <v>169</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920</v>
      </c>
      <c r="R29" s="747"/>
      <c r="S29" s="747"/>
      <c r="T29" s="747"/>
      <c r="U29" s="747"/>
      <c r="V29" s="747">
        <v>920</v>
      </c>
      <c r="W29" s="747"/>
      <c r="X29" s="747"/>
      <c r="Y29" s="747"/>
      <c r="Z29" s="747"/>
      <c r="AA29" s="747"/>
      <c r="AB29" s="747"/>
      <c r="AC29" s="747"/>
      <c r="AD29" s="747"/>
      <c r="AE29" s="748"/>
      <c r="AF29" s="749">
        <v>0</v>
      </c>
      <c r="AG29" s="750"/>
      <c r="AH29" s="750"/>
      <c r="AI29" s="750"/>
      <c r="AJ29" s="751"/>
      <c r="AK29" s="818">
        <v>90</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9</v>
      </c>
      <c r="R30" s="747"/>
      <c r="S30" s="747"/>
      <c r="T30" s="747"/>
      <c r="U30" s="747"/>
      <c r="V30" s="747">
        <v>9</v>
      </c>
      <c r="W30" s="747"/>
      <c r="X30" s="747"/>
      <c r="Y30" s="747"/>
      <c r="Z30" s="747"/>
      <c r="AA30" s="747"/>
      <c r="AB30" s="747"/>
      <c r="AC30" s="747"/>
      <c r="AD30" s="747"/>
      <c r="AE30" s="748"/>
      <c r="AF30" s="749" t="s">
        <v>222</v>
      </c>
      <c r="AG30" s="750"/>
      <c r="AH30" s="750"/>
      <c r="AI30" s="750"/>
      <c r="AJ30" s="751"/>
      <c r="AK30" s="818">
        <v>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10402</v>
      </c>
      <c r="R31" s="747"/>
      <c r="S31" s="747"/>
      <c r="T31" s="747"/>
      <c r="U31" s="747"/>
      <c r="V31" s="747">
        <v>10674</v>
      </c>
      <c r="W31" s="747"/>
      <c r="X31" s="747"/>
      <c r="Y31" s="747"/>
      <c r="Z31" s="747"/>
      <c r="AA31" s="747">
        <v>-272</v>
      </c>
      <c r="AB31" s="747"/>
      <c r="AC31" s="747"/>
      <c r="AD31" s="747"/>
      <c r="AE31" s="748"/>
      <c r="AF31" s="749">
        <v>4149</v>
      </c>
      <c r="AG31" s="750"/>
      <c r="AH31" s="750"/>
      <c r="AI31" s="750"/>
      <c r="AJ31" s="751"/>
      <c r="AK31" s="818">
        <v>209</v>
      </c>
      <c r="AL31" s="819"/>
      <c r="AM31" s="819"/>
      <c r="AN31" s="819"/>
      <c r="AO31" s="819"/>
      <c r="AP31" s="819">
        <v>7753</v>
      </c>
      <c r="AQ31" s="819"/>
      <c r="AR31" s="819"/>
      <c r="AS31" s="819"/>
      <c r="AT31" s="819"/>
      <c r="AU31" s="819">
        <v>3822</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343</v>
      </c>
      <c r="R32" s="747"/>
      <c r="S32" s="747"/>
      <c r="T32" s="747"/>
      <c r="U32" s="747"/>
      <c r="V32" s="747">
        <v>342</v>
      </c>
      <c r="W32" s="747"/>
      <c r="X32" s="747"/>
      <c r="Y32" s="747"/>
      <c r="Z32" s="747"/>
      <c r="AA32" s="747">
        <v>1</v>
      </c>
      <c r="AB32" s="747"/>
      <c r="AC32" s="747"/>
      <c r="AD32" s="747"/>
      <c r="AE32" s="748"/>
      <c r="AF32" s="749">
        <v>172</v>
      </c>
      <c r="AG32" s="750"/>
      <c r="AH32" s="750"/>
      <c r="AI32" s="750"/>
      <c r="AJ32" s="751"/>
      <c r="AK32" s="818">
        <v>101</v>
      </c>
      <c r="AL32" s="819"/>
      <c r="AM32" s="819"/>
      <c r="AN32" s="819"/>
      <c r="AO32" s="819"/>
      <c r="AP32" s="819">
        <v>2494</v>
      </c>
      <c r="AQ32" s="819"/>
      <c r="AR32" s="819"/>
      <c r="AS32" s="819"/>
      <c r="AT32" s="819"/>
      <c r="AU32" s="819">
        <v>593</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1827</v>
      </c>
      <c r="R33" s="747"/>
      <c r="S33" s="747"/>
      <c r="T33" s="747"/>
      <c r="U33" s="747"/>
      <c r="V33" s="747">
        <v>1832</v>
      </c>
      <c r="W33" s="747"/>
      <c r="X33" s="747"/>
      <c r="Y33" s="747"/>
      <c r="Z33" s="747"/>
      <c r="AA33" s="747">
        <v>-5</v>
      </c>
      <c r="AB33" s="747"/>
      <c r="AC33" s="747"/>
      <c r="AD33" s="747"/>
      <c r="AE33" s="748"/>
      <c r="AF33" s="749">
        <v>318</v>
      </c>
      <c r="AG33" s="750"/>
      <c r="AH33" s="750"/>
      <c r="AI33" s="750"/>
      <c r="AJ33" s="751"/>
      <c r="AK33" s="818">
        <v>757</v>
      </c>
      <c r="AL33" s="819"/>
      <c r="AM33" s="819"/>
      <c r="AN33" s="819"/>
      <c r="AO33" s="819"/>
      <c r="AP33" s="819">
        <v>15706</v>
      </c>
      <c r="AQ33" s="819"/>
      <c r="AR33" s="819"/>
      <c r="AS33" s="819"/>
      <c r="AT33" s="819"/>
      <c r="AU33" s="819">
        <v>7508</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173</v>
      </c>
      <c r="R34" s="747"/>
      <c r="S34" s="747"/>
      <c r="T34" s="747"/>
      <c r="U34" s="747"/>
      <c r="V34" s="747">
        <v>173</v>
      </c>
      <c r="W34" s="747"/>
      <c r="X34" s="747"/>
      <c r="Y34" s="747"/>
      <c r="Z34" s="747"/>
      <c r="AA34" s="747"/>
      <c r="AB34" s="747"/>
      <c r="AC34" s="747"/>
      <c r="AD34" s="747"/>
      <c r="AE34" s="748"/>
      <c r="AF34" s="749" t="s">
        <v>222</v>
      </c>
      <c r="AG34" s="750"/>
      <c r="AH34" s="750"/>
      <c r="AI34" s="750"/>
      <c r="AJ34" s="751"/>
      <c r="AK34" s="818">
        <v>34</v>
      </c>
      <c r="AL34" s="819"/>
      <c r="AM34" s="819"/>
      <c r="AN34" s="819"/>
      <c r="AO34" s="819"/>
      <c r="AP34" s="819">
        <v>311</v>
      </c>
      <c r="AQ34" s="819"/>
      <c r="AR34" s="819"/>
      <c r="AS34" s="819"/>
      <c r="AT34" s="819"/>
      <c r="AU34" s="819">
        <v>106</v>
      </c>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41</v>
      </c>
      <c r="R35" s="747"/>
      <c r="S35" s="747"/>
      <c r="T35" s="747"/>
      <c r="U35" s="747"/>
      <c r="V35" s="747">
        <v>41</v>
      </c>
      <c r="W35" s="747"/>
      <c r="X35" s="747"/>
      <c r="Y35" s="747"/>
      <c r="Z35" s="747"/>
      <c r="AA35" s="747"/>
      <c r="AB35" s="747"/>
      <c r="AC35" s="747"/>
      <c r="AD35" s="747"/>
      <c r="AE35" s="748"/>
      <c r="AF35" s="749" t="s">
        <v>222</v>
      </c>
      <c r="AG35" s="750"/>
      <c r="AH35" s="750"/>
      <c r="AI35" s="750"/>
      <c r="AJ35" s="751"/>
      <c r="AK35" s="818">
        <v>21</v>
      </c>
      <c r="AL35" s="819"/>
      <c r="AM35" s="819"/>
      <c r="AN35" s="819"/>
      <c r="AO35" s="819"/>
      <c r="AP35" s="819"/>
      <c r="AQ35" s="819"/>
      <c r="AR35" s="819"/>
      <c r="AS35" s="819"/>
      <c r="AT35" s="819"/>
      <c r="AU35" s="819"/>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18</v>
      </c>
      <c r="R36" s="747"/>
      <c r="S36" s="747"/>
      <c r="T36" s="747"/>
      <c r="U36" s="747"/>
      <c r="V36" s="747">
        <v>18</v>
      </c>
      <c r="W36" s="747"/>
      <c r="X36" s="747"/>
      <c r="Y36" s="747"/>
      <c r="Z36" s="747"/>
      <c r="AA36" s="747"/>
      <c r="AB36" s="747"/>
      <c r="AC36" s="747"/>
      <c r="AD36" s="747"/>
      <c r="AE36" s="748"/>
      <c r="AF36" s="749" t="s">
        <v>222</v>
      </c>
      <c r="AG36" s="750"/>
      <c r="AH36" s="750"/>
      <c r="AI36" s="750"/>
      <c r="AJ36" s="751"/>
      <c r="AK36" s="818"/>
      <c r="AL36" s="819"/>
      <c r="AM36" s="819"/>
      <c r="AN36" s="819"/>
      <c r="AO36" s="819"/>
      <c r="AP36" s="819">
        <v>322</v>
      </c>
      <c r="AQ36" s="819"/>
      <c r="AR36" s="819"/>
      <c r="AS36" s="819"/>
      <c r="AT36" s="819"/>
      <c r="AU36" s="819">
        <v>213</v>
      </c>
      <c r="AV36" s="819"/>
      <c r="AW36" s="819"/>
      <c r="AX36" s="819"/>
      <c r="AY36" s="819"/>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392</v>
      </c>
      <c r="C37" s="744"/>
      <c r="D37" s="744"/>
      <c r="E37" s="744"/>
      <c r="F37" s="744"/>
      <c r="G37" s="744"/>
      <c r="H37" s="744"/>
      <c r="I37" s="744"/>
      <c r="J37" s="744"/>
      <c r="K37" s="744"/>
      <c r="L37" s="744"/>
      <c r="M37" s="744"/>
      <c r="N37" s="744"/>
      <c r="O37" s="744"/>
      <c r="P37" s="745"/>
      <c r="Q37" s="746">
        <v>195</v>
      </c>
      <c r="R37" s="747"/>
      <c r="S37" s="747"/>
      <c r="T37" s="747"/>
      <c r="U37" s="747"/>
      <c r="V37" s="747">
        <v>145</v>
      </c>
      <c r="W37" s="747"/>
      <c r="X37" s="747"/>
      <c r="Y37" s="747"/>
      <c r="Z37" s="747"/>
      <c r="AA37" s="747">
        <v>50</v>
      </c>
      <c r="AB37" s="747"/>
      <c r="AC37" s="747"/>
      <c r="AD37" s="747"/>
      <c r="AE37" s="748"/>
      <c r="AF37" s="749" t="s">
        <v>222</v>
      </c>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393</v>
      </c>
      <c r="C38" s="744"/>
      <c r="D38" s="744"/>
      <c r="E38" s="744"/>
      <c r="F38" s="744"/>
      <c r="G38" s="744"/>
      <c r="H38" s="744"/>
      <c r="I38" s="744"/>
      <c r="J38" s="744"/>
      <c r="K38" s="744"/>
      <c r="L38" s="744"/>
      <c r="M38" s="744"/>
      <c r="N38" s="744"/>
      <c r="O38" s="744"/>
      <c r="P38" s="745"/>
      <c r="Q38" s="746">
        <v>389</v>
      </c>
      <c r="R38" s="747"/>
      <c r="S38" s="747"/>
      <c r="T38" s="747"/>
      <c r="U38" s="747"/>
      <c r="V38" s="747">
        <v>389</v>
      </c>
      <c r="W38" s="747"/>
      <c r="X38" s="747"/>
      <c r="Y38" s="747"/>
      <c r="Z38" s="747"/>
      <c r="AA38" s="747"/>
      <c r="AB38" s="747"/>
      <c r="AC38" s="747"/>
      <c r="AD38" s="747"/>
      <c r="AE38" s="748"/>
      <c r="AF38" s="749" t="s">
        <v>222</v>
      </c>
      <c r="AG38" s="750"/>
      <c r="AH38" s="750"/>
      <c r="AI38" s="750"/>
      <c r="AJ38" s="751"/>
      <c r="AK38" s="818">
        <v>90</v>
      </c>
      <c r="AL38" s="819"/>
      <c r="AM38" s="819"/>
      <c r="AN38" s="819"/>
      <c r="AO38" s="819"/>
      <c r="AP38" s="819">
        <v>230</v>
      </c>
      <c r="AQ38" s="819"/>
      <c r="AR38" s="819"/>
      <c r="AS38" s="819"/>
      <c r="AT38" s="819"/>
      <c r="AU38" s="819">
        <v>95</v>
      </c>
      <c r="AV38" s="819"/>
      <c r="AW38" s="819"/>
      <c r="AX38" s="819"/>
      <c r="AY38" s="819"/>
      <c r="AZ38" s="820"/>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394</v>
      </c>
      <c r="C39" s="744"/>
      <c r="D39" s="744"/>
      <c r="E39" s="744"/>
      <c r="F39" s="744"/>
      <c r="G39" s="744"/>
      <c r="H39" s="744"/>
      <c r="I39" s="744"/>
      <c r="J39" s="744"/>
      <c r="K39" s="744"/>
      <c r="L39" s="744"/>
      <c r="M39" s="744"/>
      <c r="N39" s="744"/>
      <c r="O39" s="744"/>
      <c r="P39" s="745"/>
      <c r="Q39" s="746">
        <v>25</v>
      </c>
      <c r="R39" s="747"/>
      <c r="S39" s="747"/>
      <c r="T39" s="747"/>
      <c r="U39" s="747"/>
      <c r="V39" s="747">
        <v>25</v>
      </c>
      <c r="W39" s="747"/>
      <c r="X39" s="747"/>
      <c r="Y39" s="747"/>
      <c r="Z39" s="747"/>
      <c r="AA39" s="747"/>
      <c r="AB39" s="747"/>
      <c r="AC39" s="747"/>
      <c r="AD39" s="747"/>
      <c r="AE39" s="748"/>
      <c r="AF39" s="749" t="s">
        <v>222</v>
      </c>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t="s">
        <v>389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4858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1807</v>
      </c>
      <c r="R68" s="854"/>
      <c r="S68" s="854"/>
      <c r="T68" s="854"/>
      <c r="U68" s="854"/>
      <c r="V68" s="854">
        <v>1769</v>
      </c>
      <c r="W68" s="854"/>
      <c r="X68" s="854"/>
      <c r="Y68" s="854"/>
      <c r="Z68" s="854"/>
      <c r="AA68" s="854">
        <v>38</v>
      </c>
      <c r="AB68" s="854"/>
      <c r="AC68" s="854"/>
      <c r="AD68" s="854"/>
      <c r="AE68" s="854"/>
      <c r="AF68" s="854"/>
      <c r="AG68" s="854"/>
      <c r="AH68" s="854"/>
      <c r="AI68" s="854"/>
      <c r="AJ68" s="854"/>
      <c r="AK68" s="854"/>
      <c r="AL68" s="854"/>
      <c r="AM68" s="854"/>
      <c r="AN68" s="854"/>
      <c r="AO68" s="854"/>
      <c r="AP68" s="854">
        <v>2377</v>
      </c>
      <c r="AQ68" s="854"/>
      <c r="AR68" s="854"/>
      <c r="AS68" s="854"/>
      <c r="AT68" s="854"/>
      <c r="AU68" s="854">
        <v>737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566</v>
      </c>
      <c r="R69" s="819"/>
      <c r="S69" s="819"/>
      <c r="T69" s="819"/>
      <c r="U69" s="819"/>
      <c r="V69" s="819">
        <v>522</v>
      </c>
      <c r="W69" s="819"/>
      <c r="X69" s="819"/>
      <c r="Y69" s="819"/>
      <c r="Z69" s="819"/>
      <c r="AA69" s="819">
        <v>44</v>
      </c>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1796</v>
      </c>
      <c r="R70" s="819"/>
      <c r="S70" s="819"/>
      <c r="T70" s="819"/>
      <c r="U70" s="819"/>
      <c r="V70" s="819">
        <v>1763</v>
      </c>
      <c r="W70" s="819"/>
      <c r="X70" s="819"/>
      <c r="Y70" s="819"/>
      <c r="Z70" s="819"/>
      <c r="AA70" s="819">
        <v>33</v>
      </c>
      <c r="AB70" s="819"/>
      <c r="AC70" s="819"/>
      <c r="AD70" s="819"/>
      <c r="AE70" s="819"/>
      <c r="AF70" s="819"/>
      <c r="AG70" s="819"/>
      <c r="AH70" s="819"/>
      <c r="AI70" s="819"/>
      <c r="AJ70" s="819"/>
      <c r="AK70" s="819"/>
      <c r="AL70" s="819"/>
      <c r="AM70" s="819"/>
      <c r="AN70" s="819"/>
      <c r="AO70" s="819"/>
      <c r="AP70" s="819">
        <v>416</v>
      </c>
      <c r="AQ70" s="819"/>
      <c r="AR70" s="819"/>
      <c r="AS70" s="819"/>
      <c r="AT70" s="819"/>
      <c r="AU70" s="819">
        <v>257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7794</v>
      </c>
      <c r="R71" s="819"/>
      <c r="S71" s="819"/>
      <c r="T71" s="819"/>
      <c r="U71" s="819"/>
      <c r="V71" s="819">
        <v>7584</v>
      </c>
      <c r="W71" s="819"/>
      <c r="X71" s="819"/>
      <c r="Y71" s="819"/>
      <c r="Z71" s="819"/>
      <c r="AA71" s="819">
        <v>210</v>
      </c>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9341</v>
      </c>
      <c r="R72" s="819"/>
      <c r="S72" s="819"/>
      <c r="T72" s="819"/>
      <c r="U72" s="819"/>
      <c r="V72" s="819">
        <v>9085</v>
      </c>
      <c r="W72" s="819"/>
      <c r="X72" s="819"/>
      <c r="Y72" s="819"/>
      <c r="Z72" s="819"/>
      <c r="AA72" s="819">
        <v>256</v>
      </c>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280</v>
      </c>
      <c r="R73" s="819"/>
      <c r="S73" s="819"/>
      <c r="T73" s="819"/>
      <c r="U73" s="819"/>
      <c r="V73" s="819">
        <v>247</v>
      </c>
      <c r="W73" s="819"/>
      <c r="X73" s="819"/>
      <c r="Y73" s="819"/>
      <c r="Z73" s="819"/>
      <c r="AA73" s="819">
        <v>33</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141</v>
      </c>
      <c r="R74" s="819"/>
      <c r="S74" s="819"/>
      <c r="T74" s="819"/>
      <c r="U74" s="819"/>
      <c r="V74" s="819">
        <v>139</v>
      </c>
      <c r="W74" s="819"/>
      <c r="X74" s="819"/>
      <c r="Y74" s="819"/>
      <c r="Z74" s="819"/>
      <c r="AA74" s="819">
        <v>2</v>
      </c>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547</v>
      </c>
      <c r="C75" s="862"/>
      <c r="D75" s="862"/>
      <c r="E75" s="862"/>
      <c r="F75" s="862"/>
      <c r="G75" s="862"/>
      <c r="H75" s="862"/>
      <c r="I75" s="862"/>
      <c r="J75" s="862"/>
      <c r="K75" s="862"/>
      <c r="L75" s="862"/>
      <c r="M75" s="862"/>
      <c r="N75" s="862"/>
      <c r="O75" s="862"/>
      <c r="P75" s="863"/>
      <c r="Q75" s="867">
        <v>142702</v>
      </c>
      <c r="R75" s="868"/>
      <c r="S75" s="868"/>
      <c r="T75" s="868"/>
      <c r="U75" s="818"/>
      <c r="V75" s="869">
        <v>139202</v>
      </c>
      <c r="W75" s="868"/>
      <c r="X75" s="868"/>
      <c r="Y75" s="868"/>
      <c r="Z75" s="818"/>
      <c r="AA75" s="869">
        <v>3500</v>
      </c>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288</v>
      </c>
      <c r="AG109" s="883"/>
      <c r="AH109" s="883"/>
      <c r="AI109" s="883"/>
      <c r="AJ109" s="884"/>
      <c r="AK109" s="882" t="s">
        <v>287</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288</v>
      </c>
      <c r="BW109" s="883"/>
      <c r="BX109" s="883"/>
      <c r="BY109" s="883"/>
      <c r="BZ109" s="884"/>
      <c r="CA109" s="882" t="s">
        <v>287</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288</v>
      </c>
      <c r="DM109" s="883"/>
      <c r="DN109" s="883"/>
      <c r="DO109" s="883"/>
      <c r="DP109" s="884"/>
      <c r="DQ109" s="882" t="s">
        <v>287</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2299631</v>
      </c>
      <c r="AB110" s="890"/>
      <c r="AC110" s="890"/>
      <c r="AD110" s="890"/>
      <c r="AE110" s="891"/>
      <c r="AF110" s="892">
        <v>2468394</v>
      </c>
      <c r="AG110" s="890"/>
      <c r="AH110" s="890"/>
      <c r="AI110" s="890"/>
      <c r="AJ110" s="891"/>
      <c r="AK110" s="892">
        <v>2529508</v>
      </c>
      <c r="AL110" s="890"/>
      <c r="AM110" s="890"/>
      <c r="AN110" s="890"/>
      <c r="AO110" s="891"/>
      <c r="AP110" s="893">
        <v>25.6</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26621288</v>
      </c>
      <c r="BR110" s="927"/>
      <c r="BS110" s="927"/>
      <c r="BT110" s="927"/>
      <c r="BU110" s="927"/>
      <c r="BV110" s="927">
        <v>27889714</v>
      </c>
      <c r="BW110" s="927"/>
      <c r="BX110" s="927"/>
      <c r="BY110" s="927"/>
      <c r="BZ110" s="927"/>
      <c r="CA110" s="927">
        <v>29349047</v>
      </c>
      <c r="CB110" s="927"/>
      <c r="CC110" s="927"/>
      <c r="CD110" s="927"/>
      <c r="CE110" s="927"/>
      <c r="CF110" s="941">
        <v>296.5</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1089059</v>
      </c>
      <c r="BR111" s="920"/>
      <c r="BS111" s="920"/>
      <c r="BT111" s="920"/>
      <c r="BU111" s="920"/>
      <c r="BV111" s="920">
        <v>955183</v>
      </c>
      <c r="BW111" s="920"/>
      <c r="BX111" s="920"/>
      <c r="BY111" s="920"/>
      <c r="BZ111" s="920"/>
      <c r="CA111" s="920">
        <v>779932</v>
      </c>
      <c r="CB111" s="920"/>
      <c r="CC111" s="920"/>
      <c r="CD111" s="920"/>
      <c r="CE111" s="920"/>
      <c r="CF111" s="914">
        <v>7.9</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11648197</v>
      </c>
      <c r="BR112" s="920"/>
      <c r="BS112" s="920"/>
      <c r="BT112" s="920"/>
      <c r="BU112" s="920"/>
      <c r="BV112" s="920">
        <v>11339449</v>
      </c>
      <c r="BW112" s="920"/>
      <c r="BX112" s="920"/>
      <c r="BY112" s="920"/>
      <c r="BZ112" s="920"/>
      <c r="CA112" s="920">
        <v>12338168</v>
      </c>
      <c r="CB112" s="920"/>
      <c r="CC112" s="920"/>
      <c r="CD112" s="920"/>
      <c r="CE112" s="920"/>
      <c r="CF112" s="914">
        <v>124.6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971051</v>
      </c>
      <c r="AB113" s="934"/>
      <c r="AC113" s="934"/>
      <c r="AD113" s="934"/>
      <c r="AE113" s="935"/>
      <c r="AF113" s="936">
        <v>962965</v>
      </c>
      <c r="AG113" s="934"/>
      <c r="AH113" s="934"/>
      <c r="AI113" s="934"/>
      <c r="AJ113" s="935"/>
      <c r="AK113" s="936">
        <v>1030638</v>
      </c>
      <c r="AL113" s="934"/>
      <c r="AM113" s="934"/>
      <c r="AN113" s="934"/>
      <c r="AO113" s="935"/>
      <c r="AP113" s="937">
        <v>10.4</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851619</v>
      </c>
      <c r="BR113" s="920"/>
      <c r="BS113" s="920"/>
      <c r="BT113" s="920"/>
      <c r="BU113" s="920"/>
      <c r="BV113" s="920">
        <v>651812</v>
      </c>
      <c r="BW113" s="920"/>
      <c r="BX113" s="920"/>
      <c r="BY113" s="920"/>
      <c r="BZ113" s="920"/>
      <c r="CA113" s="920">
        <v>993700</v>
      </c>
      <c r="CB113" s="920"/>
      <c r="CC113" s="920"/>
      <c r="CD113" s="920"/>
      <c r="CE113" s="920"/>
      <c r="CF113" s="914">
        <v>10</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17893</v>
      </c>
      <c r="DH113" s="959"/>
      <c r="DI113" s="959"/>
      <c r="DJ113" s="959"/>
      <c r="DK113" s="960"/>
      <c r="DL113" s="961">
        <v>273821</v>
      </c>
      <c r="DM113" s="959"/>
      <c r="DN113" s="959"/>
      <c r="DO113" s="959"/>
      <c r="DP113" s="960"/>
      <c r="DQ113" s="961">
        <v>14773</v>
      </c>
      <c r="DR113" s="959"/>
      <c r="DS113" s="959"/>
      <c r="DT113" s="959"/>
      <c r="DU113" s="960"/>
      <c r="DV113" s="962">
        <v>0.1</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350257</v>
      </c>
      <c r="AB114" s="959"/>
      <c r="AC114" s="959"/>
      <c r="AD114" s="959"/>
      <c r="AE114" s="960"/>
      <c r="AF114" s="961">
        <v>142564</v>
      </c>
      <c r="AG114" s="959"/>
      <c r="AH114" s="959"/>
      <c r="AI114" s="959"/>
      <c r="AJ114" s="960"/>
      <c r="AK114" s="961">
        <v>68253</v>
      </c>
      <c r="AL114" s="959"/>
      <c r="AM114" s="959"/>
      <c r="AN114" s="959"/>
      <c r="AO114" s="960"/>
      <c r="AP114" s="962">
        <v>0.7</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1603084</v>
      </c>
      <c r="BR114" s="920"/>
      <c r="BS114" s="920"/>
      <c r="BT114" s="920"/>
      <c r="BU114" s="920"/>
      <c r="BV114" s="920">
        <v>1313478</v>
      </c>
      <c r="BW114" s="920"/>
      <c r="BX114" s="920"/>
      <c r="BY114" s="920"/>
      <c r="BZ114" s="920"/>
      <c r="CA114" s="920">
        <v>1144278</v>
      </c>
      <c r="CB114" s="920"/>
      <c r="CC114" s="920"/>
      <c r="CD114" s="920"/>
      <c r="CE114" s="920"/>
      <c r="CF114" s="914">
        <v>11.6</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202705</v>
      </c>
      <c r="AB115" s="934"/>
      <c r="AC115" s="934"/>
      <c r="AD115" s="934"/>
      <c r="AE115" s="935"/>
      <c r="AF115" s="936">
        <v>200187</v>
      </c>
      <c r="AG115" s="934"/>
      <c r="AH115" s="934"/>
      <c r="AI115" s="934"/>
      <c r="AJ115" s="935"/>
      <c r="AK115" s="936">
        <v>179863</v>
      </c>
      <c r="AL115" s="934"/>
      <c r="AM115" s="934"/>
      <c r="AN115" s="934"/>
      <c r="AO115" s="935"/>
      <c r="AP115" s="937">
        <v>1.8</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328548</v>
      </c>
      <c r="DH116" s="959"/>
      <c r="DI116" s="959"/>
      <c r="DJ116" s="959"/>
      <c r="DK116" s="960"/>
      <c r="DL116" s="961">
        <v>267519</v>
      </c>
      <c r="DM116" s="959"/>
      <c r="DN116" s="959"/>
      <c r="DO116" s="959"/>
      <c r="DP116" s="960"/>
      <c r="DQ116" s="961">
        <v>207068</v>
      </c>
      <c r="DR116" s="959"/>
      <c r="DS116" s="959"/>
      <c r="DT116" s="959"/>
      <c r="DU116" s="960"/>
      <c r="DV116" s="962">
        <v>2.1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3823644</v>
      </c>
      <c r="AB117" s="966"/>
      <c r="AC117" s="966"/>
      <c r="AD117" s="966"/>
      <c r="AE117" s="967"/>
      <c r="AF117" s="965">
        <v>3774110</v>
      </c>
      <c r="AG117" s="966"/>
      <c r="AH117" s="966"/>
      <c r="AI117" s="966"/>
      <c r="AJ117" s="967"/>
      <c r="AK117" s="965">
        <v>3808262</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288</v>
      </c>
      <c r="AG118" s="883"/>
      <c r="AH118" s="883"/>
      <c r="AI118" s="883"/>
      <c r="AJ118" s="884"/>
      <c r="AK118" s="882" t="s">
        <v>287</v>
      </c>
      <c r="AL118" s="883"/>
      <c r="AM118" s="883"/>
      <c r="AN118" s="883"/>
      <c r="AO118" s="884"/>
      <c r="AP118" s="990" t="s">
        <v>410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41813247</v>
      </c>
      <c r="BR118" s="986"/>
      <c r="BS118" s="986"/>
      <c r="BT118" s="986"/>
      <c r="BU118" s="986"/>
      <c r="BV118" s="986">
        <v>42149636</v>
      </c>
      <c r="BW118" s="986"/>
      <c r="BX118" s="986"/>
      <c r="BY118" s="986"/>
      <c r="BZ118" s="986"/>
      <c r="CA118" s="986">
        <v>44605125</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5036056</v>
      </c>
      <c r="BR119" s="927"/>
      <c r="BS119" s="927"/>
      <c r="BT119" s="927"/>
      <c r="BU119" s="927"/>
      <c r="BV119" s="927">
        <v>4966883</v>
      </c>
      <c r="BW119" s="927"/>
      <c r="BX119" s="927"/>
      <c r="BY119" s="927"/>
      <c r="BZ119" s="927"/>
      <c r="CA119" s="927">
        <v>4417373</v>
      </c>
      <c r="CB119" s="927"/>
      <c r="CC119" s="927"/>
      <c r="CD119" s="927"/>
      <c r="CE119" s="927"/>
      <c r="CF119" s="941">
        <v>44.6</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742618</v>
      </c>
      <c r="DH119" s="998"/>
      <c r="DI119" s="998"/>
      <c r="DJ119" s="998"/>
      <c r="DK119" s="999"/>
      <c r="DL119" s="1000">
        <v>413843</v>
      </c>
      <c r="DM119" s="998"/>
      <c r="DN119" s="998"/>
      <c r="DO119" s="998"/>
      <c r="DP119" s="999"/>
      <c r="DQ119" s="1000">
        <v>558091</v>
      </c>
      <c r="DR119" s="998"/>
      <c r="DS119" s="998"/>
      <c r="DT119" s="998"/>
      <c r="DU119" s="999"/>
      <c r="DV119" s="1001">
        <v>5.6</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377051</v>
      </c>
      <c r="BR120" s="920"/>
      <c r="BS120" s="920"/>
      <c r="BT120" s="920"/>
      <c r="BU120" s="920"/>
      <c r="BV120" s="920">
        <v>334060</v>
      </c>
      <c r="BW120" s="920"/>
      <c r="BX120" s="920"/>
      <c r="BY120" s="920"/>
      <c r="BZ120" s="920"/>
      <c r="CA120" s="920">
        <v>325760</v>
      </c>
      <c r="CB120" s="920"/>
      <c r="CC120" s="920"/>
      <c r="CD120" s="920"/>
      <c r="CE120" s="920"/>
      <c r="CF120" s="914">
        <v>3.3</v>
      </c>
      <c r="CG120" s="915"/>
      <c r="CH120" s="915"/>
      <c r="CI120" s="915"/>
      <c r="CJ120" s="915"/>
      <c r="CK120" s="1013" t="s">
        <v>444</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8892450</v>
      </c>
      <c r="DH120" s="927"/>
      <c r="DI120" s="927"/>
      <c r="DJ120" s="927"/>
      <c r="DK120" s="927"/>
      <c r="DL120" s="927">
        <v>8209462</v>
      </c>
      <c r="DM120" s="927"/>
      <c r="DN120" s="927"/>
      <c r="DO120" s="927"/>
      <c r="DP120" s="927"/>
      <c r="DQ120" s="927">
        <v>7507701</v>
      </c>
      <c r="DR120" s="927"/>
      <c r="DS120" s="927"/>
      <c r="DT120" s="927"/>
      <c r="DU120" s="927"/>
      <c r="DV120" s="928">
        <v>75.8</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1796</v>
      </c>
      <c r="AB121" s="959"/>
      <c r="AC121" s="959"/>
      <c r="AD121" s="959"/>
      <c r="AE121" s="960"/>
      <c r="AF121" s="961">
        <v>1796</v>
      </c>
      <c r="AG121" s="959"/>
      <c r="AH121" s="959"/>
      <c r="AI121" s="959"/>
      <c r="AJ121" s="960"/>
      <c r="AK121" s="961">
        <v>1796</v>
      </c>
      <c r="AL121" s="959"/>
      <c r="AM121" s="959"/>
      <c r="AN121" s="959"/>
      <c r="AO121" s="960"/>
      <c r="AP121" s="962">
        <v>0</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26689885</v>
      </c>
      <c r="BR121" s="986"/>
      <c r="BS121" s="986"/>
      <c r="BT121" s="986"/>
      <c r="BU121" s="986"/>
      <c r="BV121" s="986">
        <v>29015234</v>
      </c>
      <c r="BW121" s="986"/>
      <c r="BX121" s="986"/>
      <c r="BY121" s="986"/>
      <c r="BZ121" s="986"/>
      <c r="CA121" s="986">
        <v>30024907</v>
      </c>
      <c r="CB121" s="986"/>
      <c r="CC121" s="986"/>
      <c r="CD121" s="986"/>
      <c r="CE121" s="986"/>
      <c r="CF121" s="1024">
        <v>303.3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1869825</v>
      </c>
      <c r="DH121" s="920"/>
      <c r="DI121" s="920"/>
      <c r="DJ121" s="920"/>
      <c r="DK121" s="920"/>
      <c r="DL121" s="920">
        <v>2277134</v>
      </c>
      <c r="DM121" s="920"/>
      <c r="DN121" s="920"/>
      <c r="DO121" s="920"/>
      <c r="DP121" s="920"/>
      <c r="DQ121" s="920">
        <v>3822047</v>
      </c>
      <c r="DR121" s="920"/>
      <c r="DS121" s="920"/>
      <c r="DT121" s="920"/>
      <c r="DU121" s="920"/>
      <c r="DV121" s="921">
        <v>38.6</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447</v>
      </c>
      <c r="BP122" s="994"/>
      <c r="BQ122" s="1034">
        <v>32102992</v>
      </c>
      <c r="BR122" s="1035"/>
      <c r="BS122" s="1035"/>
      <c r="BT122" s="1035"/>
      <c r="BU122" s="1035"/>
      <c r="BV122" s="1035">
        <v>34316177</v>
      </c>
      <c r="BW122" s="1035"/>
      <c r="BX122" s="1035"/>
      <c r="BY122" s="1035"/>
      <c r="BZ122" s="1035"/>
      <c r="CA122" s="1035">
        <v>34768040</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637489</v>
      </c>
      <c r="DH122" s="920"/>
      <c r="DI122" s="920"/>
      <c r="DJ122" s="920"/>
      <c r="DK122" s="920"/>
      <c r="DL122" s="920">
        <v>566499</v>
      </c>
      <c r="DM122" s="920"/>
      <c r="DN122" s="920"/>
      <c r="DO122" s="920"/>
      <c r="DP122" s="920"/>
      <c r="DQ122" s="920">
        <v>593480</v>
      </c>
      <c r="DR122" s="920"/>
      <c r="DS122" s="920"/>
      <c r="DT122" s="920"/>
      <c r="DU122" s="920"/>
      <c r="DV122" s="921">
        <v>6</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61639</v>
      </c>
      <c r="AB123" s="959"/>
      <c r="AC123" s="959"/>
      <c r="AD123" s="959"/>
      <c r="AE123" s="960"/>
      <c r="AF123" s="961">
        <v>61029</v>
      </c>
      <c r="AG123" s="959"/>
      <c r="AH123" s="959"/>
      <c r="AI123" s="959"/>
      <c r="AJ123" s="960"/>
      <c r="AK123" s="961">
        <v>60218</v>
      </c>
      <c r="AL123" s="959"/>
      <c r="AM123" s="959"/>
      <c r="AN123" s="959"/>
      <c r="AO123" s="960"/>
      <c r="AP123" s="962">
        <v>0.6</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96.1</v>
      </c>
      <c r="BR123" s="1027"/>
      <c r="BS123" s="1027"/>
      <c r="BT123" s="1027"/>
      <c r="BU123" s="1027"/>
      <c r="BV123" s="1027">
        <v>76.900000000000006</v>
      </c>
      <c r="BW123" s="1027"/>
      <c r="BX123" s="1027"/>
      <c r="BY123" s="1027"/>
      <c r="BZ123" s="1027"/>
      <c r="CA123" s="1027">
        <v>99.3</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205644</v>
      </c>
      <c r="DH123" s="959"/>
      <c r="DI123" s="959"/>
      <c r="DJ123" s="959"/>
      <c r="DK123" s="960"/>
      <c r="DL123" s="961">
        <v>209907</v>
      </c>
      <c r="DM123" s="959"/>
      <c r="DN123" s="959"/>
      <c r="DO123" s="959"/>
      <c r="DP123" s="960"/>
      <c r="DQ123" s="961">
        <v>213235</v>
      </c>
      <c r="DR123" s="959"/>
      <c r="DS123" s="959"/>
      <c r="DT123" s="959"/>
      <c r="DU123" s="960"/>
      <c r="DV123" s="962">
        <v>2.2000000000000002</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42789</v>
      </c>
      <c r="DH124" s="998"/>
      <c r="DI124" s="998"/>
      <c r="DJ124" s="998"/>
      <c r="DK124" s="999"/>
      <c r="DL124" s="1000">
        <v>76447</v>
      </c>
      <c r="DM124" s="998"/>
      <c r="DN124" s="998"/>
      <c r="DO124" s="998"/>
      <c r="DP124" s="999"/>
      <c r="DQ124" s="1000">
        <v>201705</v>
      </c>
      <c r="DR124" s="998"/>
      <c r="DS124" s="998"/>
      <c r="DT124" s="998"/>
      <c r="DU124" s="999"/>
      <c r="DV124" s="1001">
        <v>2</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123731</v>
      </c>
      <c r="AB126" s="959"/>
      <c r="AC126" s="959"/>
      <c r="AD126" s="959"/>
      <c r="AE126" s="960"/>
      <c r="AF126" s="961">
        <v>125249</v>
      </c>
      <c r="AG126" s="959"/>
      <c r="AH126" s="959"/>
      <c r="AI126" s="959"/>
      <c r="AJ126" s="960"/>
      <c r="AK126" s="961">
        <v>108596</v>
      </c>
      <c r="AL126" s="959"/>
      <c r="AM126" s="959"/>
      <c r="AN126" s="959"/>
      <c r="AO126" s="960"/>
      <c r="AP126" s="962">
        <v>1.1000000000000001</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15539</v>
      </c>
      <c r="AB127" s="959"/>
      <c r="AC127" s="959"/>
      <c r="AD127" s="959"/>
      <c r="AE127" s="960"/>
      <c r="AF127" s="961">
        <v>12113</v>
      </c>
      <c r="AG127" s="959"/>
      <c r="AH127" s="959"/>
      <c r="AI127" s="959"/>
      <c r="AJ127" s="960"/>
      <c r="AK127" s="961">
        <v>9253</v>
      </c>
      <c r="AL127" s="959"/>
      <c r="AM127" s="959"/>
      <c r="AN127" s="959"/>
      <c r="AO127" s="960"/>
      <c r="AP127" s="962">
        <v>0.1</v>
      </c>
      <c r="AQ127" s="963"/>
      <c r="AR127" s="963"/>
      <c r="AS127" s="963"/>
      <c r="AT127" s="964"/>
      <c r="AU127" s="233"/>
      <c r="AV127" s="233"/>
      <c r="AW127" s="233"/>
      <c r="AX127" s="886" t="s">
        <v>458</v>
      </c>
      <c r="AY127" s="887"/>
      <c r="AZ127" s="887"/>
      <c r="BA127" s="887"/>
      <c r="BB127" s="887"/>
      <c r="BC127" s="887"/>
      <c r="BD127" s="887"/>
      <c r="BE127" s="888"/>
      <c r="BF127" s="1041" t="s">
        <v>222</v>
      </c>
      <c r="BG127" s="1042"/>
      <c r="BH127" s="1042"/>
      <c r="BI127" s="1042"/>
      <c r="BJ127" s="1042"/>
      <c r="BK127" s="1042"/>
      <c r="BL127" s="1051"/>
      <c r="BM127" s="1041">
        <v>13.04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222</v>
      </c>
      <c r="DH127" s="1048"/>
      <c r="DI127" s="1048"/>
      <c r="DJ127" s="1048"/>
      <c r="DK127" s="1048"/>
      <c r="DL127" s="1048" t="s">
        <v>222</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54975</v>
      </c>
      <c r="AB128" s="1090"/>
      <c r="AC128" s="1090"/>
      <c r="AD128" s="1090"/>
      <c r="AE128" s="1091"/>
      <c r="AF128" s="1092">
        <v>50454</v>
      </c>
      <c r="AG128" s="1090"/>
      <c r="AH128" s="1090"/>
      <c r="AI128" s="1090"/>
      <c r="AJ128" s="1091"/>
      <c r="AK128" s="1092">
        <v>40979</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222</v>
      </c>
      <c r="BG128" s="1067"/>
      <c r="BH128" s="1067"/>
      <c r="BI128" s="1067"/>
      <c r="BJ128" s="1067"/>
      <c r="BK128" s="1067"/>
      <c r="BL128" s="1068"/>
      <c r="BM128" s="1066">
        <v>18.04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12208660</v>
      </c>
      <c r="AB129" s="959"/>
      <c r="AC129" s="959"/>
      <c r="AD129" s="959"/>
      <c r="AE129" s="960"/>
      <c r="AF129" s="961">
        <v>12258409</v>
      </c>
      <c r="AG129" s="959"/>
      <c r="AH129" s="959"/>
      <c r="AI129" s="959"/>
      <c r="AJ129" s="960"/>
      <c r="AK129" s="961">
        <v>12149707</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2112063</v>
      </c>
      <c r="AB130" s="959"/>
      <c r="AC130" s="959"/>
      <c r="AD130" s="959"/>
      <c r="AE130" s="960"/>
      <c r="AF130" s="961">
        <v>2082848</v>
      </c>
      <c r="AG130" s="959"/>
      <c r="AH130" s="959"/>
      <c r="AI130" s="959"/>
      <c r="AJ130" s="960"/>
      <c r="AK130" s="961">
        <v>2250872</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99.3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10096597</v>
      </c>
      <c r="AB131" s="998"/>
      <c r="AC131" s="998"/>
      <c r="AD131" s="998"/>
      <c r="AE131" s="999"/>
      <c r="AF131" s="1000">
        <v>10175561</v>
      </c>
      <c r="AG131" s="998"/>
      <c r="AH131" s="998"/>
      <c r="AI131" s="998"/>
      <c r="AJ131" s="999"/>
      <c r="AK131" s="1000">
        <v>9898835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16.407567820000001</v>
      </c>
      <c r="AB132" s="1104"/>
      <c r="AC132" s="1104"/>
      <c r="AD132" s="1104"/>
      <c r="AE132" s="1105"/>
      <c r="AF132" s="1106">
        <v>16.124988099999999</v>
      </c>
      <c r="AG132" s="1104"/>
      <c r="AH132" s="1104"/>
      <c r="AI132" s="1104"/>
      <c r="AJ132" s="1105"/>
      <c r="AK132" s="1106">
        <v>15.319085530000001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17.7</v>
      </c>
      <c r="AB133" s="1111"/>
      <c r="AC133" s="1111"/>
      <c r="AD133" s="1111"/>
      <c r="AE133" s="1112"/>
      <c r="AF133" s="1110">
        <v>16.8</v>
      </c>
      <c r="AG133" s="1111"/>
      <c r="AH133" s="1111"/>
      <c r="AI133" s="1111"/>
      <c r="AJ133" s="1112"/>
      <c r="AK133" s="1110">
        <v>15.9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2757068</v>
      </c>
      <c r="L9" s="264">
        <v>65476</v>
      </c>
      <c r="M9" s="265">
        <v>67340</v>
      </c>
      <c r="N9" s="266">
        <v>-2.8</v>
      </c>
    </row>
    <row r="10" spans="1:16" x14ac:dyDescent="0.15">
      <c r="A10" s="248"/>
      <c r="B10" s="244"/>
      <c r="C10" s="244"/>
      <c r="D10" s="244"/>
      <c r="E10" s="244"/>
      <c r="F10" s="244"/>
      <c r="G10" s="1119" t="s">
        <v>480</v>
      </c>
      <c r="H10" s="1120"/>
      <c r="I10" s="1120"/>
      <c r="J10" s="1121"/>
      <c r="K10" s="267">
        <v>190527</v>
      </c>
      <c r="L10" s="268">
        <v>4525</v>
      </c>
      <c r="M10" s="269">
        <v>6173</v>
      </c>
      <c r="N10" s="270">
        <v>-26.7</v>
      </c>
    </row>
    <row r="11" spans="1:16" ht="13.5" customHeight="1" x14ac:dyDescent="0.15">
      <c r="A11" s="248"/>
      <c r="B11" s="244"/>
      <c r="C11" s="244"/>
      <c r="D11" s="244"/>
      <c r="E11" s="244"/>
      <c r="F11" s="244"/>
      <c r="G11" s="1119" t="s">
        <v>481</v>
      </c>
      <c r="H11" s="1120"/>
      <c r="I11" s="1120"/>
      <c r="J11" s="1121"/>
      <c r="K11" s="267">
        <v>608471</v>
      </c>
      <c r="L11" s="268">
        <v>14450</v>
      </c>
      <c r="M11" s="269">
        <v>5892</v>
      </c>
      <c r="N11" s="270">
        <v>145.19999999999999</v>
      </c>
    </row>
    <row r="12" spans="1:16" ht="13.5" customHeight="1" x14ac:dyDescent="0.15">
      <c r="A12" s="248"/>
      <c r="B12" s="244"/>
      <c r="C12" s="244"/>
      <c r="D12" s="244"/>
      <c r="E12" s="244"/>
      <c r="F12" s="244"/>
      <c r="G12" s="1119" t="s">
        <v>482</v>
      </c>
      <c r="H12" s="1120"/>
      <c r="I12" s="1120"/>
      <c r="J12" s="1121"/>
      <c r="K12" s="267">
        <v>97430</v>
      </c>
      <c r="L12" s="268">
        <v>2314</v>
      </c>
      <c r="M12" s="269">
        <v>683</v>
      </c>
      <c r="N12" s="270">
        <v>238.8</v>
      </c>
    </row>
    <row r="13" spans="1:16" ht="13.5" customHeight="1" x14ac:dyDescent="0.15">
      <c r="A13" s="248"/>
      <c r="B13" s="244"/>
      <c r="C13" s="244"/>
      <c r="D13" s="244"/>
      <c r="E13" s="244"/>
      <c r="F13" s="244"/>
      <c r="G13" s="1119" t="s">
        <v>483</v>
      </c>
      <c r="H13" s="1120"/>
      <c r="I13" s="1120"/>
      <c r="J13" s="1121"/>
      <c r="K13" s="267">
        <v>29170</v>
      </c>
      <c r="L13" s="268">
        <v>693</v>
      </c>
      <c r="M13" s="269">
        <v>78</v>
      </c>
      <c r="N13" s="270">
        <v>788.5</v>
      </c>
    </row>
    <row r="14" spans="1:16" ht="13.5" customHeight="1" x14ac:dyDescent="0.15">
      <c r="A14" s="248"/>
      <c r="B14" s="244"/>
      <c r="C14" s="244"/>
      <c r="D14" s="244"/>
      <c r="E14" s="244"/>
      <c r="F14" s="244"/>
      <c r="G14" s="1119" t="s">
        <v>484</v>
      </c>
      <c r="H14" s="1120"/>
      <c r="I14" s="1120"/>
      <c r="J14" s="1121"/>
      <c r="K14" s="267">
        <v>76008</v>
      </c>
      <c r="L14" s="268">
        <v>1805</v>
      </c>
      <c r="M14" s="269">
        <v>3064</v>
      </c>
      <c r="N14" s="270">
        <v>-41.1</v>
      </c>
    </row>
    <row r="15" spans="1:16" ht="13.5" customHeight="1" x14ac:dyDescent="0.15">
      <c r="A15" s="248"/>
      <c r="B15" s="244"/>
      <c r="C15" s="244"/>
      <c r="D15" s="244"/>
      <c r="E15" s="244"/>
      <c r="F15" s="244"/>
      <c r="G15" s="1119" t="s">
        <v>485</v>
      </c>
      <c r="H15" s="1120"/>
      <c r="I15" s="1120"/>
      <c r="J15" s="1121"/>
      <c r="K15" s="267">
        <v>103287</v>
      </c>
      <c r="L15" s="268">
        <v>2453</v>
      </c>
      <c r="M15" s="269">
        <v>1328</v>
      </c>
      <c r="N15" s="270">
        <v>84.7</v>
      </c>
    </row>
    <row r="16" spans="1:16" x14ac:dyDescent="0.15">
      <c r="A16" s="248"/>
      <c r="B16" s="244"/>
      <c r="C16" s="244"/>
      <c r="D16" s="244"/>
      <c r="E16" s="244"/>
      <c r="F16" s="244"/>
      <c r="G16" s="1122" t="s">
        <v>486</v>
      </c>
      <c r="H16" s="1123"/>
      <c r="I16" s="1123"/>
      <c r="J16" s="1124"/>
      <c r="K16" s="268">
        <v>-319508</v>
      </c>
      <c r="L16" s="268">
        <v>-7588</v>
      </c>
      <c r="M16" s="269">
        <v>-7375</v>
      </c>
      <c r="N16" s="270">
        <v>2.9</v>
      </c>
    </row>
    <row r="17" spans="1:16" x14ac:dyDescent="0.15">
      <c r="A17" s="248"/>
      <c r="B17" s="244"/>
      <c r="C17" s="244"/>
      <c r="D17" s="244"/>
      <c r="E17" s="244"/>
      <c r="F17" s="244"/>
      <c r="G17" s="1122" t="s">
        <v>171</v>
      </c>
      <c r="H17" s="1123"/>
      <c r="I17" s="1123"/>
      <c r="J17" s="1124"/>
      <c r="K17" s="268">
        <v>3542453</v>
      </c>
      <c r="L17" s="268">
        <v>84128</v>
      </c>
      <c r="M17" s="269">
        <v>77183</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7.96</v>
      </c>
      <c r="L21" s="281">
        <v>7.79</v>
      </c>
      <c r="M21" s="282">
        <v>0.17</v>
      </c>
      <c r="N21" s="249"/>
      <c r="O21" s="283"/>
      <c r="P21" s="279"/>
    </row>
    <row r="22" spans="1:16" s="284" customFormat="1" x14ac:dyDescent="0.15">
      <c r="A22" s="279"/>
      <c r="B22" s="249"/>
      <c r="C22" s="249"/>
      <c r="D22" s="249"/>
      <c r="E22" s="249"/>
      <c r="F22" s="249"/>
      <c r="G22" s="1114" t="s">
        <v>492</v>
      </c>
      <c r="H22" s="1115"/>
      <c r="I22" s="1115"/>
      <c r="J22" s="1116"/>
      <c r="K22" s="285">
        <v>97.8</v>
      </c>
      <c r="L22" s="286">
        <v>97.6</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495</v>
      </c>
      <c r="H32" s="1131"/>
      <c r="I32" s="1131"/>
      <c r="J32" s="1132"/>
      <c r="K32" s="294">
        <v>2529508</v>
      </c>
      <c r="L32" s="294">
        <v>60072</v>
      </c>
      <c r="M32" s="295">
        <v>51166</v>
      </c>
      <c r="N32" s="296">
        <v>17.399999999999999</v>
      </c>
    </row>
    <row r="33" spans="1:16" ht="13.5" customHeight="1" x14ac:dyDescent="0.15">
      <c r="A33" s="248"/>
      <c r="B33" s="244"/>
      <c r="C33" s="244"/>
      <c r="D33" s="244"/>
      <c r="E33" s="244"/>
      <c r="F33" s="244"/>
      <c r="G33" s="1130" t="s">
        <v>496</v>
      </c>
      <c r="H33" s="1131"/>
      <c r="I33" s="1131"/>
      <c r="J33" s="1132"/>
      <c r="K33" s="294" t="s">
        <v>497</v>
      </c>
      <c r="L33" s="294" t="s">
        <v>497</v>
      </c>
      <c r="M33" s="295" t="s">
        <v>497</v>
      </c>
      <c r="N33" s="296" t="s">
        <v>497</v>
      </c>
    </row>
    <row r="34" spans="1:16" ht="27" customHeight="1" x14ac:dyDescent="0.15">
      <c r="A34" s="248"/>
      <c r="B34" s="244"/>
      <c r="C34" s="244"/>
      <c r="D34" s="244"/>
      <c r="E34" s="244"/>
      <c r="F34" s="244"/>
      <c r="G34" s="1130" t="s">
        <v>498</v>
      </c>
      <c r="H34" s="1131"/>
      <c r="I34" s="1131"/>
      <c r="J34" s="1132"/>
      <c r="K34" s="294" t="s">
        <v>497</v>
      </c>
      <c r="L34" s="294" t="s">
        <v>497</v>
      </c>
      <c r="M34" s="295">
        <v>4</v>
      </c>
      <c r="N34" s="296" t="s">
        <v>497</v>
      </c>
    </row>
    <row r="35" spans="1:16" ht="27" customHeight="1" x14ac:dyDescent="0.15">
      <c r="A35" s="248"/>
      <c r="B35" s="244"/>
      <c r="C35" s="244"/>
      <c r="D35" s="244"/>
      <c r="E35" s="244"/>
      <c r="F35" s="244"/>
      <c r="G35" s="1130" t="s">
        <v>499</v>
      </c>
      <c r="H35" s="1131"/>
      <c r="I35" s="1131"/>
      <c r="J35" s="1132"/>
      <c r="K35" s="294">
        <v>1030638</v>
      </c>
      <c r="L35" s="294">
        <v>24476</v>
      </c>
      <c r="M35" s="295">
        <v>20166</v>
      </c>
      <c r="N35" s="296">
        <v>21.4</v>
      </c>
    </row>
    <row r="36" spans="1:16" ht="27" customHeight="1" x14ac:dyDescent="0.15">
      <c r="A36" s="248"/>
      <c r="B36" s="244"/>
      <c r="C36" s="244"/>
      <c r="D36" s="244"/>
      <c r="E36" s="244"/>
      <c r="F36" s="244"/>
      <c r="G36" s="1130" t="s">
        <v>500</v>
      </c>
      <c r="H36" s="1131"/>
      <c r="I36" s="1131"/>
      <c r="J36" s="1132"/>
      <c r="K36" s="294">
        <v>68253</v>
      </c>
      <c r="L36" s="294">
        <v>1621</v>
      </c>
      <c r="M36" s="295">
        <v>3330</v>
      </c>
      <c r="N36" s="296">
        <v>-51.3</v>
      </c>
    </row>
    <row r="37" spans="1:16" ht="13.5" customHeight="1" x14ac:dyDescent="0.15">
      <c r="A37" s="248"/>
      <c r="B37" s="244"/>
      <c r="C37" s="244"/>
      <c r="D37" s="244"/>
      <c r="E37" s="244"/>
      <c r="F37" s="244"/>
      <c r="G37" s="1130" t="s">
        <v>501</v>
      </c>
      <c r="H37" s="1131"/>
      <c r="I37" s="1131"/>
      <c r="J37" s="1132"/>
      <c r="K37" s="294">
        <v>179863</v>
      </c>
      <c r="L37" s="294">
        <v>4271</v>
      </c>
      <c r="M37" s="295">
        <v>1055</v>
      </c>
      <c r="N37" s="296">
        <v>304.8</v>
      </c>
    </row>
    <row r="38" spans="1:16" ht="27" customHeight="1" x14ac:dyDescent="0.15">
      <c r="A38" s="248"/>
      <c r="B38" s="244"/>
      <c r="C38" s="244"/>
      <c r="D38" s="244"/>
      <c r="E38" s="244"/>
      <c r="F38" s="244"/>
      <c r="G38" s="1133" t="s">
        <v>502</v>
      </c>
      <c r="H38" s="1134"/>
      <c r="I38" s="1134"/>
      <c r="J38" s="1135"/>
      <c r="K38" s="297" t="s">
        <v>497</v>
      </c>
      <c r="L38" s="297" t="s">
        <v>497</v>
      </c>
      <c r="M38" s="298">
        <v>3</v>
      </c>
      <c r="N38" s="299" t="s">
        <v>497</v>
      </c>
      <c r="O38" s="293"/>
    </row>
    <row r="39" spans="1:16" x14ac:dyDescent="0.15">
      <c r="A39" s="248"/>
      <c r="B39" s="244"/>
      <c r="C39" s="244"/>
      <c r="D39" s="244"/>
      <c r="E39" s="244"/>
      <c r="F39" s="244"/>
      <c r="G39" s="1133" t="s">
        <v>503</v>
      </c>
      <c r="H39" s="1134"/>
      <c r="I39" s="1134"/>
      <c r="J39" s="1135"/>
      <c r="K39" s="300">
        <v>-40979</v>
      </c>
      <c r="L39" s="300">
        <v>-973</v>
      </c>
      <c r="M39" s="301">
        <v>-6201</v>
      </c>
      <c r="N39" s="302">
        <v>-84.3</v>
      </c>
      <c r="O39" s="293"/>
    </row>
    <row r="40" spans="1:16" ht="27" customHeight="1" x14ac:dyDescent="0.15">
      <c r="A40" s="248"/>
      <c r="B40" s="244"/>
      <c r="C40" s="244"/>
      <c r="D40" s="244"/>
      <c r="E40" s="244"/>
      <c r="F40" s="244"/>
      <c r="G40" s="1130" t="s">
        <v>504</v>
      </c>
      <c r="H40" s="1131"/>
      <c r="I40" s="1131"/>
      <c r="J40" s="1132"/>
      <c r="K40" s="300">
        <v>-2250872</v>
      </c>
      <c r="L40" s="300">
        <v>-53455</v>
      </c>
      <c r="M40" s="301">
        <v>-44520</v>
      </c>
      <c r="N40" s="302">
        <v>20.100000000000001</v>
      </c>
      <c r="O40" s="293"/>
    </row>
    <row r="41" spans="1:16" x14ac:dyDescent="0.15">
      <c r="A41" s="248"/>
      <c r="B41" s="244"/>
      <c r="C41" s="244"/>
      <c r="D41" s="244"/>
      <c r="E41" s="244"/>
      <c r="F41" s="244"/>
      <c r="G41" s="1136" t="s">
        <v>282</v>
      </c>
      <c r="H41" s="1137"/>
      <c r="I41" s="1137"/>
      <c r="J41" s="1138"/>
      <c r="K41" s="294">
        <v>1516411</v>
      </c>
      <c r="L41" s="300">
        <v>36012</v>
      </c>
      <c r="M41" s="301">
        <v>25001</v>
      </c>
      <c r="N41" s="302">
        <v>44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508</v>
      </c>
      <c r="K49" s="1128"/>
      <c r="L49" s="1128"/>
      <c r="M49" s="1128"/>
      <c r="N49" s="1129"/>
    </row>
    <row r="50" spans="1:14" x14ac:dyDescent="0.15">
      <c r="A50" s="248"/>
      <c r="B50" s="244"/>
      <c r="C50" s="244"/>
      <c r="D50" s="244"/>
      <c r="E50" s="244"/>
      <c r="F50" s="244"/>
      <c r="G50" s="312"/>
      <c r="H50" s="313"/>
      <c r="I50" s="1126"/>
      <c r="J50" s="314" t="s">
        <v>509</v>
      </c>
      <c r="K50" s="315" t="s">
        <v>510</v>
      </c>
      <c r="L50" s="316" t="s">
        <v>511</v>
      </c>
      <c r="M50" s="317" t="s">
        <v>512</v>
      </c>
      <c r="N50" s="318" t="s">
        <v>513</v>
      </c>
    </row>
    <row r="51" spans="1:14" x14ac:dyDescent="0.15">
      <c r="A51" s="248"/>
      <c r="B51" s="244"/>
      <c r="C51" s="244"/>
      <c r="D51" s="244"/>
      <c r="E51" s="244"/>
      <c r="F51" s="244"/>
      <c r="G51" s="310" t="s">
        <v>514</v>
      </c>
      <c r="H51" s="311"/>
      <c r="I51" s="319">
        <v>4146456</v>
      </c>
      <c r="J51" s="320">
        <v>97803</v>
      </c>
      <c r="K51" s="321">
        <v>-14.9</v>
      </c>
      <c r="L51" s="322">
        <v>86381</v>
      </c>
      <c r="M51" s="323">
        <v>9.3000000000000007</v>
      </c>
      <c r="N51" s="324">
        <v>-24.2</v>
      </c>
    </row>
    <row r="52" spans="1:14" x14ac:dyDescent="0.15">
      <c r="A52" s="248"/>
      <c r="B52" s="244"/>
      <c r="C52" s="244"/>
      <c r="D52" s="244"/>
      <c r="E52" s="244"/>
      <c r="F52" s="244"/>
      <c r="G52" s="325"/>
      <c r="H52" s="326" t="s">
        <v>515</v>
      </c>
      <c r="I52" s="327">
        <v>1918277</v>
      </c>
      <c r="J52" s="328">
        <v>45247</v>
      </c>
      <c r="K52" s="329">
        <v>-23.1</v>
      </c>
      <c r="L52" s="330">
        <v>41242</v>
      </c>
      <c r="M52" s="331">
        <v>-10.4</v>
      </c>
      <c r="N52" s="332">
        <v>-12.7</v>
      </c>
    </row>
    <row r="53" spans="1:14" x14ac:dyDescent="0.15">
      <c r="A53" s="248"/>
      <c r="B53" s="244"/>
      <c r="C53" s="244"/>
      <c r="D53" s="244"/>
      <c r="E53" s="244"/>
      <c r="F53" s="244"/>
      <c r="G53" s="310" t="s">
        <v>516</v>
      </c>
      <c r="H53" s="311"/>
      <c r="I53" s="319">
        <v>3330436</v>
      </c>
      <c r="J53" s="320">
        <v>78814</v>
      </c>
      <c r="K53" s="321">
        <v>-19.399999999999999</v>
      </c>
      <c r="L53" s="322">
        <v>49094</v>
      </c>
      <c r="M53" s="323">
        <v>-43.2</v>
      </c>
      <c r="N53" s="324">
        <v>23.8</v>
      </c>
    </row>
    <row r="54" spans="1:14" x14ac:dyDescent="0.15">
      <c r="A54" s="248"/>
      <c r="B54" s="244"/>
      <c r="C54" s="244"/>
      <c r="D54" s="244"/>
      <c r="E54" s="244"/>
      <c r="F54" s="244"/>
      <c r="G54" s="325"/>
      <c r="H54" s="326" t="s">
        <v>515</v>
      </c>
      <c r="I54" s="327">
        <v>1655994</v>
      </c>
      <c r="J54" s="328">
        <v>39189</v>
      </c>
      <c r="K54" s="329">
        <v>-13.4</v>
      </c>
      <c r="L54" s="330">
        <v>27415</v>
      </c>
      <c r="M54" s="331">
        <v>-33.5</v>
      </c>
      <c r="N54" s="332">
        <v>20.100000000000001</v>
      </c>
    </row>
    <row r="55" spans="1:14" x14ac:dyDescent="0.15">
      <c r="A55" s="248"/>
      <c r="B55" s="244"/>
      <c r="C55" s="244"/>
      <c r="D55" s="244"/>
      <c r="E55" s="244"/>
      <c r="F55" s="244"/>
      <c r="G55" s="310" t="s">
        <v>517</v>
      </c>
      <c r="H55" s="311"/>
      <c r="I55" s="319">
        <v>4420925</v>
      </c>
      <c r="J55" s="320">
        <v>104191</v>
      </c>
      <c r="K55" s="321">
        <v>32.200000000000003</v>
      </c>
      <c r="L55" s="322">
        <v>60245</v>
      </c>
      <c r="M55" s="323">
        <v>22.7</v>
      </c>
      <c r="N55" s="324">
        <v>9.5</v>
      </c>
    </row>
    <row r="56" spans="1:14" x14ac:dyDescent="0.15">
      <c r="A56" s="248"/>
      <c r="B56" s="244"/>
      <c r="C56" s="244"/>
      <c r="D56" s="244"/>
      <c r="E56" s="244"/>
      <c r="F56" s="244"/>
      <c r="G56" s="325"/>
      <c r="H56" s="326" t="s">
        <v>515</v>
      </c>
      <c r="I56" s="327">
        <v>2419537</v>
      </c>
      <c r="J56" s="328">
        <v>57023</v>
      </c>
      <c r="K56" s="329">
        <v>45.5</v>
      </c>
      <c r="L56" s="330">
        <v>33678</v>
      </c>
      <c r="M56" s="331">
        <v>22.8</v>
      </c>
      <c r="N56" s="332">
        <v>22.7</v>
      </c>
    </row>
    <row r="57" spans="1:14" x14ac:dyDescent="0.15">
      <c r="A57" s="248"/>
      <c r="B57" s="244"/>
      <c r="C57" s="244"/>
      <c r="D57" s="244"/>
      <c r="E57" s="244"/>
      <c r="F57" s="244"/>
      <c r="G57" s="310" t="s">
        <v>518</v>
      </c>
      <c r="H57" s="311"/>
      <c r="I57" s="319">
        <v>4971625</v>
      </c>
      <c r="J57" s="320">
        <v>117377</v>
      </c>
      <c r="K57" s="321">
        <v>12.7</v>
      </c>
      <c r="L57" s="322">
        <v>68386</v>
      </c>
      <c r="M57" s="323">
        <v>13.5</v>
      </c>
      <c r="N57" s="324">
        <v>-0.8</v>
      </c>
    </row>
    <row r="58" spans="1:14" x14ac:dyDescent="0.15">
      <c r="A58" s="248"/>
      <c r="B58" s="244"/>
      <c r="C58" s="244"/>
      <c r="D58" s="244"/>
      <c r="E58" s="244"/>
      <c r="F58" s="244"/>
      <c r="G58" s="325"/>
      <c r="H58" s="326" t="s">
        <v>515</v>
      </c>
      <c r="I58" s="327">
        <v>1478481</v>
      </c>
      <c r="J58" s="328">
        <v>34906</v>
      </c>
      <c r="K58" s="329">
        <v>-38.799999999999997</v>
      </c>
      <c r="L58" s="330">
        <v>35121</v>
      </c>
      <c r="M58" s="331">
        <v>4.3</v>
      </c>
      <c r="N58" s="332">
        <v>-43.1</v>
      </c>
    </row>
    <row r="59" spans="1:14" x14ac:dyDescent="0.15">
      <c r="A59" s="248"/>
      <c r="B59" s="244"/>
      <c r="C59" s="244"/>
      <c r="D59" s="244"/>
      <c r="E59" s="244"/>
      <c r="F59" s="244"/>
      <c r="G59" s="310" t="s">
        <v>519</v>
      </c>
      <c r="H59" s="311"/>
      <c r="I59" s="319">
        <v>6692050</v>
      </c>
      <c r="J59" s="320">
        <v>158926</v>
      </c>
      <c r="K59" s="321">
        <v>35.4</v>
      </c>
      <c r="L59" s="322">
        <v>81305</v>
      </c>
      <c r="M59" s="323">
        <v>18.899999999999999</v>
      </c>
      <c r="N59" s="324">
        <v>16.5</v>
      </c>
    </row>
    <row r="60" spans="1:14" x14ac:dyDescent="0.15">
      <c r="A60" s="248"/>
      <c r="B60" s="244"/>
      <c r="C60" s="244"/>
      <c r="D60" s="244"/>
      <c r="E60" s="244"/>
      <c r="F60" s="244"/>
      <c r="G60" s="325"/>
      <c r="H60" s="326" t="s">
        <v>515</v>
      </c>
      <c r="I60" s="333">
        <v>3202803</v>
      </c>
      <c r="J60" s="328">
        <v>76062</v>
      </c>
      <c r="K60" s="329">
        <v>117.9</v>
      </c>
      <c r="L60" s="330">
        <v>48720</v>
      </c>
      <c r="M60" s="331">
        <v>38.700000000000003</v>
      </c>
      <c r="N60" s="332">
        <v>79.2</v>
      </c>
    </row>
    <row r="61" spans="1:14" x14ac:dyDescent="0.15">
      <c r="A61" s="248"/>
      <c r="B61" s="244"/>
      <c r="C61" s="244"/>
      <c r="D61" s="244"/>
      <c r="E61" s="244"/>
      <c r="F61" s="244"/>
      <c r="G61" s="310" t="s">
        <v>520</v>
      </c>
      <c r="H61" s="334"/>
      <c r="I61" s="335">
        <v>4712298</v>
      </c>
      <c r="J61" s="336">
        <v>111422</v>
      </c>
      <c r="K61" s="337">
        <v>9.1999999999999993</v>
      </c>
      <c r="L61" s="338">
        <v>69082</v>
      </c>
      <c r="M61" s="339">
        <v>4.2</v>
      </c>
      <c r="N61" s="324">
        <v>5</v>
      </c>
    </row>
    <row r="62" spans="1:14" x14ac:dyDescent="0.15">
      <c r="A62" s="248"/>
      <c r="B62" s="244"/>
      <c r="C62" s="244"/>
      <c r="D62" s="244"/>
      <c r="E62" s="244"/>
      <c r="F62" s="244"/>
      <c r="G62" s="325"/>
      <c r="H62" s="326" t="s">
        <v>515</v>
      </c>
      <c r="I62" s="327">
        <v>2135018</v>
      </c>
      <c r="J62" s="328">
        <v>50485</v>
      </c>
      <c r="K62" s="329">
        <v>17.600000000000001</v>
      </c>
      <c r="L62" s="330">
        <v>37235</v>
      </c>
      <c r="M62" s="331">
        <v>4.4000000000000004</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12.48</v>
      </c>
      <c r="G47" s="12">
        <v>12.59</v>
      </c>
      <c r="H47" s="12">
        <v>14.17</v>
      </c>
      <c r="I47" s="12">
        <v>15.75</v>
      </c>
      <c r="J47" s="13">
        <v>12.65</v>
      </c>
    </row>
    <row r="48" spans="2:10" ht="57.75" customHeight="1" x14ac:dyDescent="0.15">
      <c r="B48" s="14"/>
      <c r="C48" s="1141" t="s">
        <v>4</v>
      </c>
      <c r="D48" s="1141"/>
      <c r="E48" s="1142"/>
      <c r="F48" s="15">
        <v>9.2200000000000006</v>
      </c>
      <c r="G48" s="16">
        <v>7.01</v>
      </c>
      <c r="H48" s="16">
        <v>3.68</v>
      </c>
      <c r="I48" s="16">
        <v>3.47</v>
      </c>
      <c r="J48" s="17">
        <v>5.01</v>
      </c>
    </row>
    <row r="49" spans="2:10" ht="57.75" customHeight="1" thickBot="1" x14ac:dyDescent="0.2">
      <c r="B49" s="18"/>
      <c r="C49" s="1143" t="s">
        <v>5</v>
      </c>
      <c r="D49" s="1143"/>
      <c r="E49" s="1144"/>
      <c r="F49" s="19">
        <v>5.35</v>
      </c>
      <c r="G49" s="20" t="s">
        <v>527</v>
      </c>
      <c r="H49" s="20" t="s">
        <v>528</v>
      </c>
      <c r="I49" s="20">
        <v>1.44</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530</v>
      </c>
      <c r="D34" s="1151"/>
      <c r="E34" s="1152"/>
      <c r="F34" s="32">
        <v>37.56</v>
      </c>
      <c r="G34" s="33">
        <v>41.02</v>
      </c>
      <c r="H34" s="33">
        <v>34.99</v>
      </c>
      <c r="I34" s="33">
        <v>30.08</v>
      </c>
      <c r="J34" s="34">
        <v>34.15</v>
      </c>
      <c r="K34" s="22"/>
      <c r="L34" s="22"/>
      <c r="M34" s="22"/>
      <c r="N34" s="22"/>
      <c r="O34" s="22"/>
      <c r="P34" s="22"/>
    </row>
    <row r="35" spans="1:16" ht="39" customHeight="1" x14ac:dyDescent="0.15">
      <c r="A35" s="22"/>
      <c r="B35" s="35"/>
      <c r="C35" s="1145" t="s">
        <v>531</v>
      </c>
      <c r="D35" s="1146"/>
      <c r="E35" s="1147"/>
      <c r="F35" s="36">
        <v>9.2100000000000009</v>
      </c>
      <c r="G35" s="37">
        <v>7</v>
      </c>
      <c r="H35" s="37">
        <v>3.67</v>
      </c>
      <c r="I35" s="37">
        <v>3.46</v>
      </c>
      <c r="J35" s="38">
        <v>5</v>
      </c>
      <c r="K35" s="22"/>
      <c r="L35" s="22"/>
      <c r="M35" s="22"/>
      <c r="N35" s="22"/>
      <c r="O35" s="22"/>
      <c r="P35" s="22"/>
    </row>
    <row r="36" spans="1:16" ht="39" customHeight="1" x14ac:dyDescent="0.15">
      <c r="A36" s="22"/>
      <c r="B36" s="35"/>
      <c r="C36" s="1145" t="s">
        <v>532</v>
      </c>
      <c r="D36" s="1146"/>
      <c r="E36" s="1147"/>
      <c r="F36" s="36">
        <v>0.83</v>
      </c>
      <c r="G36" s="37">
        <v>1.1399999999999999</v>
      </c>
      <c r="H36" s="37">
        <v>1.28</v>
      </c>
      <c r="I36" s="37">
        <v>1.69</v>
      </c>
      <c r="J36" s="38">
        <v>2.62</v>
      </c>
      <c r="K36" s="22"/>
      <c r="L36" s="22"/>
      <c r="M36" s="22"/>
      <c r="N36" s="22"/>
      <c r="O36" s="22"/>
      <c r="P36" s="22"/>
    </row>
    <row r="37" spans="1:16" ht="39" customHeight="1" x14ac:dyDescent="0.15">
      <c r="A37" s="22"/>
      <c r="B37" s="35"/>
      <c r="C37" s="1145" t="s">
        <v>533</v>
      </c>
      <c r="D37" s="1146"/>
      <c r="E37" s="1147"/>
      <c r="F37" s="36">
        <v>1.7</v>
      </c>
      <c r="G37" s="37">
        <v>1.36</v>
      </c>
      <c r="H37" s="37">
        <v>1.17</v>
      </c>
      <c r="I37" s="37">
        <v>1.35</v>
      </c>
      <c r="J37" s="38">
        <v>1.78</v>
      </c>
      <c r="K37" s="22"/>
      <c r="L37" s="22"/>
      <c r="M37" s="22"/>
      <c r="N37" s="22"/>
      <c r="O37" s="22"/>
      <c r="P37" s="22"/>
    </row>
    <row r="38" spans="1:16" ht="39" customHeight="1" x14ac:dyDescent="0.15">
      <c r="A38" s="22"/>
      <c r="B38" s="35"/>
      <c r="C38" s="1145" t="s">
        <v>534</v>
      </c>
      <c r="D38" s="1146"/>
      <c r="E38" s="1147"/>
      <c r="F38" s="36">
        <v>1.68</v>
      </c>
      <c r="G38" s="37">
        <v>1.27</v>
      </c>
      <c r="H38" s="37">
        <v>0.94</v>
      </c>
      <c r="I38" s="37">
        <v>1.1599999999999999</v>
      </c>
      <c r="J38" s="38">
        <v>1.41</v>
      </c>
      <c r="K38" s="22"/>
      <c r="L38" s="22"/>
      <c r="M38" s="22"/>
      <c r="N38" s="22"/>
      <c r="O38" s="22"/>
      <c r="P38" s="22"/>
    </row>
    <row r="39" spans="1:16" ht="39" customHeight="1" x14ac:dyDescent="0.15">
      <c r="A39" s="22"/>
      <c r="B39" s="35"/>
      <c r="C39" s="1145" t="s">
        <v>535</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536</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538</v>
      </c>
      <c r="D42" s="1146"/>
      <c r="E42" s="1147"/>
      <c r="F42" s="36" t="s">
        <v>497</v>
      </c>
      <c r="G42" s="37" t="s">
        <v>497</v>
      </c>
      <c r="H42" s="37" t="s">
        <v>497</v>
      </c>
      <c r="I42" s="37" t="s">
        <v>497</v>
      </c>
      <c r="J42" s="38" t="s">
        <v>497</v>
      </c>
      <c r="K42" s="22"/>
      <c r="L42" s="22"/>
      <c r="M42" s="22"/>
      <c r="N42" s="22"/>
      <c r="O42" s="22"/>
      <c r="P42" s="22"/>
    </row>
    <row r="43" spans="1:16" ht="39" customHeight="1" thickBot="1" x14ac:dyDescent="0.2">
      <c r="A43" s="22"/>
      <c r="B43" s="40"/>
      <c r="C43" s="1148" t="s">
        <v>539</v>
      </c>
      <c r="D43" s="1149"/>
      <c r="E43" s="1150"/>
      <c r="F43" s="41">
        <v>0</v>
      </c>
      <c r="G43" s="42">
        <v>0</v>
      </c>
      <c r="H43" s="42">
        <v>0</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2391</v>
      </c>
      <c r="L45" s="60">
        <v>2360</v>
      </c>
      <c r="M45" s="60">
        <v>2300</v>
      </c>
      <c r="N45" s="60">
        <v>2468</v>
      </c>
      <c r="O45" s="61">
        <v>2530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497</v>
      </c>
      <c r="L46" s="64" t="s">
        <v>497</v>
      </c>
      <c r="M46" s="64" t="s">
        <v>497</v>
      </c>
      <c r="N46" s="64" t="s">
        <v>497</v>
      </c>
      <c r="O46" s="65" t="s">
        <v>497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497</v>
      </c>
      <c r="L47" s="64" t="s">
        <v>497</v>
      </c>
      <c r="M47" s="64" t="s">
        <v>497</v>
      </c>
      <c r="N47" s="64" t="s">
        <v>497</v>
      </c>
      <c r="O47" s="65" t="s">
        <v>497</v>
      </c>
      <c r="P47" s="48"/>
      <c r="Q47" s="48"/>
      <c r="R47" s="48"/>
      <c r="S47" s="48"/>
      <c r="T47" s="48"/>
      <c r="U47" s="48"/>
    </row>
    <row r="48" spans="1:21" ht="30.75" customHeight="1" x14ac:dyDescent="0.15">
      <c r="A48" s="48"/>
      <c r="B48" s="1163"/>
      <c r="C48" s="1164"/>
      <c r="D48" s="62"/>
      <c r="E48" s="1155" t="s">
        <v>15</v>
      </c>
      <c r="F48" s="1155"/>
      <c r="G48" s="1155"/>
      <c r="H48" s="1155"/>
      <c r="I48" s="1155"/>
      <c r="J48" s="1156"/>
      <c r="K48" s="63">
        <v>966</v>
      </c>
      <c r="L48" s="64">
        <v>946</v>
      </c>
      <c r="M48" s="64">
        <v>971</v>
      </c>
      <c r="N48" s="64">
        <v>963</v>
      </c>
      <c r="O48" s="65">
        <v>1031</v>
      </c>
      <c r="P48" s="48"/>
      <c r="Q48" s="48"/>
      <c r="R48" s="48"/>
      <c r="S48" s="48"/>
      <c r="T48" s="48"/>
      <c r="U48" s="48"/>
    </row>
    <row r="49" spans="1:21" ht="30.75" customHeight="1" x14ac:dyDescent="0.15">
      <c r="A49" s="48"/>
      <c r="B49" s="1163"/>
      <c r="C49" s="1164"/>
      <c r="D49" s="62"/>
      <c r="E49" s="1155" t="s">
        <v>16</v>
      </c>
      <c r="F49" s="1155"/>
      <c r="G49" s="1155"/>
      <c r="H49" s="1155"/>
      <c r="I49" s="1155"/>
      <c r="J49" s="1156"/>
      <c r="K49" s="63">
        <v>429</v>
      </c>
      <c r="L49" s="64">
        <v>385</v>
      </c>
      <c r="M49" s="64">
        <v>350</v>
      </c>
      <c r="N49" s="64">
        <v>143</v>
      </c>
      <c r="O49" s="65">
        <v>68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244</v>
      </c>
      <c r="L50" s="64">
        <v>227</v>
      </c>
      <c r="M50" s="64">
        <v>203</v>
      </c>
      <c r="N50" s="64">
        <v>200</v>
      </c>
      <c r="O50" s="65">
        <v>180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t="s">
        <v>497</v>
      </c>
      <c r="N51" s="64" t="s">
        <v>497</v>
      </c>
      <c r="O51" s="65" t="s">
        <v>497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2102</v>
      </c>
      <c r="L52" s="64">
        <v>2117</v>
      </c>
      <c r="M52" s="64">
        <v>2166</v>
      </c>
      <c r="N52" s="64">
        <v>2132</v>
      </c>
      <c r="O52" s="65">
        <v>2293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1928</v>
      </c>
      <c r="L53" s="69">
        <v>1801</v>
      </c>
      <c r="M53" s="69">
        <v>1658</v>
      </c>
      <c r="N53" s="69">
        <v>1642</v>
      </c>
      <c r="O53" s="70">
        <v>1516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2016-05-06T04:52:29Z</cp:lastPrinted>
  <dcterms:created xsi:type="dcterms:W3CDTF">2016-02-15T01:15:54Z</dcterms:created>
  <dcterms:modified xsi:type="dcterms:W3CDTF">2016-05-06T04:52:56Z</dcterms:modified>
  <cp:category/>
</cp:coreProperties>
</file>