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7830"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4525"/>
</workbook>
</file>

<file path=xl/calcChain.xml><?xml version="1.0" encoding="utf-8"?>
<calcChain xmlns="http://schemas.openxmlformats.org/spreadsheetml/2006/main">
  <c r="BG38" i="9" l="1"/>
  <c r="BG37" i="9"/>
  <c r="BG36" i="9"/>
  <c r="BG35" i="9"/>
  <c r="BG34"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AM38" i="9"/>
  <c r="U38" i="9"/>
  <c r="C38" i="9"/>
  <c r="AM37" i="9"/>
  <c r="U37" i="9"/>
  <c r="C37" i="9"/>
  <c r="U36" i="9"/>
  <c r="C36" i="9"/>
  <c r="C35" i="9"/>
  <c r="CO34" i="9"/>
  <c r="CO35" i="9" s="1"/>
  <c r="CO36" i="9" s="1"/>
  <c r="CO37" i="9" s="1"/>
  <c r="CO38" i="9" s="1"/>
  <c r="CO39" i="9" s="1"/>
  <c r="BW34" i="9"/>
  <c r="BW35" i="9" s="1"/>
  <c r="BW36" i="9" s="1"/>
  <c r="BW37" i="9" s="1"/>
  <c r="BW38" i="9" s="1"/>
  <c r="BW39" i="9" s="1"/>
  <c r="BW40" i="9" s="1"/>
  <c r="BW41" i="9" s="1"/>
  <c r="C34" i="9"/>
  <c r="U34" i="9" l="1"/>
  <c r="U35"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<sst xmlns="http://schemas.openxmlformats.org/spreadsheetml/2006/main" count="1040" uniqueCount="579">
  <si>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</si>
  <si>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</si>
  <si>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</si>
  <si>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</si>
  <si>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</si>
  <si>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</si>
  <si>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</si>
  <si>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</si>
  <si>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</si>
  <si>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</si>
  <si>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</si>
  <si>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</si>
  <si>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</si>
  <si>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</si>
  <si>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</si>
  <si>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</si>
  <si>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</si>
  <si>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</si>
  <si>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</si>
  <si>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</si>
  <si>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</si>
  <si>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</si>
  <si>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</si>
  <si>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</si>
  <si>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</si>
  <si>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</si>
  <si>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</si>
  <si>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</si>
  <si>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</si>
  <si>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</si>
  <si>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</si>
  <si>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</si>
  <si>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</si>
  <si>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</si>
  <si>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</si>
  <si>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</si>
  <si>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</si>
  <si>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</si>
  <si>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</si>
  <si>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</si>
  <si>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</si>
  <si>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</si>
  <si>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</si>
  <si>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</si>
  <si>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</si>
  <si>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</si>
  <si>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</si>
  <si>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</si>
  <si>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</si>
  <si>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</si>
  <si>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</si>
  <si>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</si>
  <si>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</si>
  <si>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</si>
  <si>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</si>
  <si>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</si>
  <si>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</si>
  <si>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</si>
  <si>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</si>
  <si>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</si>
  <si>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</si>
  <si>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</si>
  <si>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</si>
  <si>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</si>
  <si>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</si>
  <si>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</si>
  <si>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</si>
  <si>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</si>
  <si>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</si>
  <si>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</si>
  <si>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</si>
  <si>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</si>
  <si>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</si>
  <si>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</si>
  <si>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</si>
  <si>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</si>
  <si>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</si>
  <si>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</si>
  <si>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</si>
  <si>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</si>
  <si>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</si>
  <si>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</si>
  <si>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</si>
  <si>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</si>
  <si>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</si>
  <si>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</si>
  <si>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</si>
  <si>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</si>
  <si>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</si>
  <si>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</si>
  <si>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</si>
  <si>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</si>
  <si>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</si>
  <si>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</si>
  <si>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</si>
  <si>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</si>
  <si>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</si>
  <si>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</si>
  <si>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</si>
  <si>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</si>
  <si>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</si>
  <si>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</si>
  <si>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</si>
  <si>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</si>
  <si>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</si>
  <si>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</si>
  <si>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</si>
  <si>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</si>
  <si>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</si>
  <si>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</si>
  <si>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</si>
  <si>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</si>
  <si>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</si>
  <si>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</si>
  <si>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</si>
  <si>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</si>
  <si>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</si>
  <si>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</si>
  <si>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</si>
  <si>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</si>
  <si>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</si>
  <si>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</si>
  <si>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</si>
  <si>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</si>
  <si>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</si>
  <si>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</si>
  <si>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</si>
  <si>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</si>
  <si>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</si>
  <si>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</si>
  <si>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</si>
  <si>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</si>
  <si>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</si>
  <si>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</si>
  <si>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</si>
  <si>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</si>
  <si>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</si>
  <si>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</si>
  <si>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</si>
  <si>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</si>
  <si>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</si>
  <si>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</si>
  <si>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</si>
  <si>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</si>
  <si>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</si>
  <si>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</si>
  <si>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</si>
  <si>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</si>
  <si>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</si>
  <si>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</si>
  <si>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</si>
  <si>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</si>
  <si>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</si>
  <si>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</si>
  <si>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</si>
  <si>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</si>
  <si>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</si>
  <si>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</si>
  <si>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</si>
  <si>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</si>
  <si>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</si>
  <si>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</si>
  <si>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</si>
  <si>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</si>
  <si>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</si>
  <si>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</si>
  <si>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</si>
  <si>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</si>
  <si>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</si>
  <si>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</si>
  <si>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</si>
  <si>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</si>
  <si>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</si>
  <si>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</si>
  <si>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</si>
  <si>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</si>
  <si>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</si>
  <si>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</si>
  <si>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</si>
  <si>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</si>
  <si>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</si>
  <si>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</si>
  <si>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</si>
  <si>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</si>
  <si>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</si>
  <si>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</si>
  <si>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</si>
  <si>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</si>
  <si>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</si>
  <si>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</si>
  <si>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</si>
  <si>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</si>
  <si>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</si>
  <si>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</si>
  <si>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</si>
  <si>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</si>
  <si>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</si>
  <si>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</si>
  <si>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</si>
  <si>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</si>
  <si>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</si>
  <si>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</si>
  <si>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</si>
  <si>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</si>
  <si>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</si>
  <si>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</si>
  <si>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</si>
  <si>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</si>
  <si>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</si>
  <si>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</si>
  <si>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</si>
  <si>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</si>
  <si>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</si>
  <si>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</si>
  <si>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</si>
  <si>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</si>
  <si>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</si>
  <si>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</si>
  <si>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</si>
  <si>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</si>
  <si>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</si>
  <si>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</si>
  <si>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</si>
  <si>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</si>
  <si>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</si>
  <si>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</si>
  <si>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</si>
  <si>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</si>
  <si>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</si>
  <si>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</si>
  <si>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</si>
  <si>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</si>
  <si>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</si>
  <si>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</si>
  <si>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</si>
  <si>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</si>
  <si>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</si>
  <si>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</si>
  <si>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</si>
  <si>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</si>
  <si>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</si>
  <si>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</si>
  <si>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</si>
  <si>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</si>
  <si>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</si>
  <si>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</si>
  <si>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</si>
  <si>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</si>
  <si>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</si>
  <si>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</si>
  <si>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</si>
  <si>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</si>
  <si>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</si>
  <si>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</si>
  <si>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</si>
  <si>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</si>
  <si>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</si>
  <si>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</si>
  <si>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</si>
  <si>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</si>
  <si>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</si>
  <si>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</si>
  <si>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</si>
  <si>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</si>
  <si>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</si>
  <si>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</si>
  <si>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</si>
  <si>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</si>
  <si>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</si>
  <si>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</si>
  <si>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</si>
  <si>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</si>
  <si>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</si>
  <si>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</si>
  <si>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</si>
  <si>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</si>
  <si>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</si>
  <si>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</si>
  <si>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</si>
  <si>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</si>
  <si>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</si>
  <si>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</si>
  <si>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</si>
  <si>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</si>
  <si>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</si>
  <si>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</si>
  <si>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</si>
  <si>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</si>
  <si>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</si>
  <si>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</si>
  <si>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</si>
  <si>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</si>
  <si>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</si>
  <si>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</si>
  <si>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</si>
  <si>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</si>
  <si>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</si>
  <si>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</si>
  <si>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</si>
  <si>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</si>
  <si>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</si>
  <si>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</si>
  <si>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</si>
  <si>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</si>
  <si>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</si>
  <si>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</si>
  <si>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</si>
  <si>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</si>
  <si>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</si>
  <si>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</si>
  <si>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</si>
  <si>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</si>
  <si>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</si>
  <si>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</si>
  <si>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</si>
  <si>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</si>
  <si>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</si>
  <si>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</si>
  <si>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</si>
  <si>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</si>
  <si>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</si>
  <si>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</si>
  <si>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</si>
  <si>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</si>
  <si>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</si>
  <si>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</si>
  <si>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</si>
  <si>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</si>
  <si>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</si>
  <si>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</si>
  <si>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</si>
  <si>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</si>
  <si>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</si>
  <si>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</si>
  <si>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</si>
  <si>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</si>
  <si>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</si>
  <si>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</si>
  <si>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</si>
  <si>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</si>
  <si>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</si>
  <si>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</si>
  <si>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</si>
  <si>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</si>
  <si>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</si>
  <si>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</si>
  <si>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</si>
  <si>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</si>
  <si>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</si>
  <si>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</si>
  <si>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</si>
  <si>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</si>
  <si>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</si>
  <si>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</si>
  <si>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</si>
  <si>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</si>
  <si>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</si>
  <si>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</si>
  <si>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</si>
  <si>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</si>
  <si>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</si>
  <si>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</si>
  <si>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</si>
  <si>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</si>
  <si>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</si>
  <si>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</si>
  <si>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</si>
  <si>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</si>
  <si>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</si>
  <si>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</si>
  <si>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</si>
  <si>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</si>
  <si>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</si>
  <si>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</si>
  <si>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</si>
  <si>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</si>
  <si>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</si>
  <si>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</si>
  <si>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</si>
  <si>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</si>
  <si>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</si>
  <si>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</si>
  <si>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</si>
  <si>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</si>
  <si>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</si>
  <si>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</si>
  <si>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</si>
  <si>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</si>
  <si>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</si>
  <si>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</si>
  <si>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</si>
  <si>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</si>
  <si>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</si>
  <si>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</si>
  <si>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</si>
  <si>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</si>
  <si>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</si>
  <si>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</si>
  <si>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</si>
  <si>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</si>
  <si>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</si>
  <si>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</si>
  <si>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</si>
  <si>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</si>
  <si>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</si>
  <si>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</si>
  <si>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</si>
  <si>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</si>
  <si>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</si>
  <si>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</si>
  <si>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</si>
  <si>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</si>
  <si>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</si>
  <si>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</si>
  <si>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</si>
  <si>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</si>
  <si>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</si>
  <si>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</si>
  <si>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</si>
  <si>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</si>
  <si>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</si>
  <si>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</si>
  <si>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</si>
  <si>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</si>
  <si>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</si>
  <si>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</si>
  <si>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</si>
  <si>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</si>
  <si>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</si>
  <si>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</si>
  <si>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</si>
  <si>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</si>
  <si>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</si>
  <si>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</si>
  <si>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地域開発事業特別会計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</si>
  <si>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</si>
  <si>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</si>
  <si>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</si>
  <si>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</si>
  <si>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</si>
  <si>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</si>
  <si>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</si>
  <si>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</si>
  <si>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</si>
  <si>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</si>
  <si>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</si>
  <si>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</si>
  <si>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</si>
  <si>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</si>
  <si>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</si>
  <si>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</si>
  <si>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</si>
  <si>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</si>
  <si>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</si>
  <si>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</si>
  <si>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</si>
  <si>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</si>
  <si>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</si>
  <si>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</si>
  <si>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</si>
  <si>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</si>
  <si>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</si>
  <si>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</si>
  <si>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</si>
  <si>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</si>
  <si>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</si>
  <si>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</si>
  <si>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</si>
  <si>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</si>
  <si>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</si>
  <si>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</si>
  <si>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</si>
  <si>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</si>
  <si>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</si>
  <si>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</si>
  <si>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</si>
  <si>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</si>
  <si>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</si>
  <si>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</si>
  <si>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</si>
  <si>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</si>
  <si>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</si>
  <si>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</si>
  <si>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</si>
  <si>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</si>
  <si>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</si>
  <si>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</si>
  <si>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</si>
  <si>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</si>
  <si>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</si>
  <si>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</si>
  <si>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</si>
  <si>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</si>
  <si>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</si>
  <si>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</si>
  <si>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</si>
  <si>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</si>
  <si>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</si>
  <si>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</si>
  <si>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</si>
  <si>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</si>
  <si>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</si>
  <si>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</si>
  <si>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</si>
  <si>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</si>
  <si>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</si>
  <si>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</si>
  <si>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</si>
  <si>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</si>
  <si>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</si>
  <si>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</si>
  <si>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</si>
  <si>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</si>
  <si>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</si>
  <si>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</si>
  <si>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</si>
  <si>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</si>
  <si>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</si>
  <si>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 1.60</t>
  </si>
  <si>
    <t>▲ 1.65</t>
  </si>
  <si>
    <t>病院事業会計</t>
  </si>
  <si>
    <t>一般会計</t>
  </si>
  <si>
    <t>下水道事業会計</t>
  </si>
  <si>
    <t>国民健康保険事業</t>
  </si>
  <si>
    <t>水道事業会計</t>
  </si>
  <si>
    <t>フィッシャリーナ事業特別会計</t>
  </si>
  <si>
    <t>後期高齢者医療事業</t>
  </si>
  <si>
    <t>簡易水道事業特別会計</t>
  </si>
  <si>
    <t>その他会計（赤字）</t>
  </si>
  <si>
    <t>その他会計（黒字）</t>
  </si>
  <si>
    <t>一般会計</t>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</si>
  <si>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</si>
  <si>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</si>
  <si>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</si>
  <si>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</si>
  <si>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</si>
  <si>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</si>
  <si>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簡易水道事業特別会計</t>
    <phoneticPr fontId="5"/>
  </si>
  <si>
    <t>-</t>
    <phoneticPr fontId="5"/>
  </si>
  <si>
    <t>法非適用企業</t>
    <phoneticPr fontId="5"/>
  </si>
  <si>
    <t>発電事業特別会計</t>
    <phoneticPr fontId="5"/>
  </si>
  <si>
    <t>牧場事業特別会計</t>
    <phoneticPr fontId="5"/>
  </si>
  <si>
    <t>フィッシャリーナ事業特別会計</t>
    <phoneticPr fontId="5"/>
  </si>
  <si>
    <t>地域開発事業特別会計</t>
    <phoneticPr fontId="5"/>
  </si>
  <si>
    <t>新川広域圏事務組合（一般会計）</t>
    <rPh sb="0" eb="2">
      <t>ニイカワ</t>
    </rPh>
    <rPh sb="2" eb="4">
      <t>コウイキ</t>
    </rPh>
    <rPh sb="4" eb="5">
      <t>ケン</t>
    </rPh>
    <rPh sb="5" eb="7">
      <t>ジム</t>
    </rPh>
    <rPh sb="7" eb="9">
      <t>クミアイ</t>
    </rPh>
    <rPh sb="10" eb="12">
      <t>イッパン</t>
    </rPh>
    <rPh sb="12" eb="14">
      <t>カイケイ</t>
    </rPh>
    <phoneticPr fontId="2"/>
  </si>
  <si>
    <t>新川広域圏事務組合（ＣＡＴＶ事業特別会計）</t>
    <rPh sb="0" eb="2">
      <t>ニイカワ</t>
    </rPh>
    <rPh sb="2" eb="4">
      <t>コウイキ</t>
    </rPh>
    <rPh sb="4" eb="5">
      <t>ケン</t>
    </rPh>
    <rPh sb="5" eb="7">
      <t>ジム</t>
    </rPh>
    <rPh sb="7" eb="9">
      <t>クミアイ</t>
    </rPh>
    <rPh sb="14" eb="16">
      <t>ジギョウ</t>
    </rPh>
    <rPh sb="16" eb="18">
      <t>トクベツ</t>
    </rPh>
    <rPh sb="18" eb="20">
      <t>カイケイ</t>
    </rPh>
    <phoneticPr fontId="2"/>
  </si>
  <si>
    <t>新川地域消防組合</t>
    <rPh sb="0" eb="2">
      <t>ニイカワ</t>
    </rPh>
    <rPh sb="2" eb="4">
      <t>チイキ</t>
    </rPh>
    <rPh sb="4" eb="6">
      <t>ショウボウ</t>
    </rPh>
    <rPh sb="6" eb="8">
      <t>クミアイ</t>
    </rPh>
    <phoneticPr fontId="2"/>
  </si>
  <si>
    <t>新川地域介護保険組合</t>
    <rPh sb="0" eb="2">
      <t>ニイカワ</t>
    </rPh>
    <rPh sb="2" eb="4">
      <t>チイキ</t>
    </rPh>
    <rPh sb="4" eb="6">
      <t>カイゴ</t>
    </rPh>
    <rPh sb="6" eb="8">
      <t>ホケン</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</si>
  <si>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</si>
  <si>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</si>
  <si>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</si>
  <si>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</si>
  <si>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</si>
  <si>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</si>
  <si>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黒部市吉田科学館振興協議会</t>
    <rPh sb="0" eb="3">
      <t>クロベシ</t>
    </rPh>
    <rPh sb="3" eb="5">
      <t>ヨシダ</t>
    </rPh>
    <rPh sb="5" eb="8">
      <t>カガクカン</t>
    </rPh>
    <rPh sb="8" eb="10">
      <t>シンコウ</t>
    </rPh>
    <rPh sb="10" eb="13">
      <t>キョウギカイ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</si>
  <si>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</si>
  <si>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</si>
  <si>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</si>
  <si>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</si>
  <si>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</si>
  <si>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</si>
  <si>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</si>
  <si>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</si>
  <si>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</si>
  <si>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</si>
  <si>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</si>
  <si>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</si>
  <si>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</si>
  <si>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</si>
  <si>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</si>
  <si>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</si>
  <si>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</si>
  <si>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</si>
  <si>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</si>
  <si>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</si>
  <si>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</si>
  <si>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</si>
  <si>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整備中のため該当なし</t>
    <rPh sb="0" eb="3">
      <t>セイビチュウ</t>
    </rPh>
    <rPh sb="6" eb="8">
      <t>ガイトウ</t>
    </rPh>
    <phoneticPr fontId="5"/>
  </si>
  <si>
    <t>　北陸新幹線新駅周辺整備や新庁舎建設事業、中学校の大規模改造・改築事業など大型事業の実施に伴う元利償還がＨ30年度から増加していくことから、当面の間は起債残高、将来負担比率の増加は避けられないが、事業費の圧縮や実施時期の再検討により、できる限り新発債発行の抑制を図っていく。
　上記事業の償還については、Ｈ34年頃にはピークを迎えると想定される。また、市民病院増改築事業による病院事業会計への繰出の増加に加え、下水道や上下水道の企業会計への繰出も断続的に行われる見込みである。総合振興計画ではＨ29年度の目標値として16％を掲げ、計画的で健全な財政運営に努め、実質公債費比率のさらなる低減を目指す。</t>
    <rPh sb="1" eb="3">
      <t>ホクリク</t>
    </rPh>
    <rPh sb="3" eb="6">
      <t>シンカンセン</t>
    </rPh>
    <rPh sb="6" eb="7">
      <t>シン</t>
    </rPh>
    <rPh sb="7" eb="10">
      <t>エキシュウヘン</t>
    </rPh>
    <rPh sb="10" eb="12">
      <t>セイビ</t>
    </rPh>
    <rPh sb="13" eb="16">
      <t>シンチョウシャ</t>
    </rPh>
    <rPh sb="16" eb="18">
      <t>ケンセツ</t>
    </rPh>
    <rPh sb="18" eb="20">
      <t>ジギョウ</t>
    </rPh>
    <rPh sb="21" eb="24">
      <t>チュウガッコウ</t>
    </rPh>
    <rPh sb="25" eb="28">
      <t>ダイキボ</t>
    </rPh>
    <rPh sb="28" eb="30">
      <t>カイゾウ</t>
    </rPh>
    <rPh sb="31" eb="33">
      <t>カイチク</t>
    </rPh>
    <rPh sb="33" eb="35">
      <t>ジギョウ</t>
    </rPh>
    <rPh sb="37" eb="39">
      <t>オオガタ</t>
    </rPh>
    <rPh sb="39" eb="41">
      <t>ジギョウ</t>
    </rPh>
    <rPh sb="42" eb="44">
      <t>ジッシ</t>
    </rPh>
    <rPh sb="45" eb="46">
      <t>トモナ</t>
    </rPh>
    <rPh sb="47" eb="49">
      <t>ガンリ</t>
    </rPh>
    <rPh sb="49" eb="51">
      <t>ショウカン</t>
    </rPh>
    <rPh sb="55" eb="57">
      <t>ネンド</t>
    </rPh>
    <rPh sb="59" eb="61">
      <t>ゾウカ</t>
    </rPh>
    <rPh sb="70" eb="72">
      <t>トウメン</t>
    </rPh>
    <rPh sb="73" eb="74">
      <t>アイダ</t>
    </rPh>
    <rPh sb="75" eb="77">
      <t>キサイ</t>
    </rPh>
    <rPh sb="77" eb="79">
      <t>ザンダカ</t>
    </rPh>
    <rPh sb="80" eb="82">
      <t>ショウライ</t>
    </rPh>
    <rPh sb="82" eb="84">
      <t>フタン</t>
    </rPh>
    <rPh sb="84" eb="86">
      <t>ヒリツ</t>
    </rPh>
    <rPh sb="87" eb="89">
      <t>ゾウカ</t>
    </rPh>
    <rPh sb="90" eb="91">
      <t>サ</t>
    </rPh>
    <rPh sb="98" eb="100">
      <t>ジギョウ</t>
    </rPh>
    <rPh sb="100" eb="101">
      <t>ヒ</t>
    </rPh>
    <rPh sb="102" eb="104">
      <t>アッシュク</t>
    </rPh>
    <rPh sb="105" eb="107">
      <t>ジッシ</t>
    </rPh>
    <rPh sb="107" eb="109">
      <t>ジキ</t>
    </rPh>
    <rPh sb="110" eb="113">
      <t>サイケントウ</t>
    </rPh>
    <rPh sb="120" eb="121">
      <t>カギ</t>
    </rPh>
    <rPh sb="122" eb="123">
      <t>シン</t>
    </rPh>
    <rPh sb="123" eb="124">
      <t>ハツ</t>
    </rPh>
    <rPh sb="124" eb="125">
      <t>サイ</t>
    </rPh>
    <rPh sb="125" eb="127">
      <t>ハッコウ</t>
    </rPh>
    <rPh sb="128" eb="130">
      <t>ヨクセイ</t>
    </rPh>
    <rPh sb="131" eb="132">
      <t>ハカ</t>
    </rPh>
    <rPh sb="139" eb="141">
      <t>ジョウキ</t>
    </rPh>
    <rPh sb="141" eb="143">
      <t>ジギョウ</t>
    </rPh>
    <rPh sb="144" eb="146">
      <t>ショウカン</t>
    </rPh>
    <rPh sb="155" eb="157">
      <t>ネンゴロ</t>
    </rPh>
    <rPh sb="163" eb="164">
      <t>ムカ</t>
    </rPh>
    <rPh sb="167" eb="169">
      <t>ソウテイ</t>
    </rPh>
    <rPh sb="178" eb="180">
      <t>ビョウイン</t>
    </rPh>
    <rPh sb="180" eb="183">
      <t>ゾウカイチク</t>
    </rPh>
    <rPh sb="183" eb="185">
      <t>ジギョウ</t>
    </rPh>
    <rPh sb="188" eb="190">
      <t>ビョウイン</t>
    </rPh>
    <rPh sb="190" eb="192">
      <t>ジギョウ</t>
    </rPh>
    <rPh sb="192" eb="194">
      <t>カイケイ</t>
    </rPh>
    <rPh sb="196" eb="198">
      <t>クリダ</t>
    </rPh>
    <rPh sb="199" eb="201">
      <t>ゾウカ</t>
    </rPh>
    <rPh sb="202" eb="203">
      <t>クワ</t>
    </rPh>
    <rPh sb="205" eb="208">
      <t>ゲスイドウ</t>
    </rPh>
    <rPh sb="209" eb="211">
      <t>ジョウゲ</t>
    </rPh>
    <rPh sb="211" eb="213">
      <t>スイドウ</t>
    </rPh>
    <rPh sb="214" eb="216">
      <t>キギョウ</t>
    </rPh>
    <rPh sb="216" eb="218">
      <t>カイケイ</t>
    </rPh>
    <rPh sb="220" eb="222">
      <t>クリダ</t>
    </rPh>
    <rPh sb="223" eb="226">
      <t>ダンゾクテキ</t>
    </rPh>
    <rPh sb="227" eb="228">
      <t>オコナ</t>
    </rPh>
    <rPh sb="231" eb="233">
      <t>ミコ</t>
    </rPh>
    <rPh sb="238" eb="240">
      <t>ソウゴウ</t>
    </rPh>
    <rPh sb="240" eb="242">
      <t>シンコウ</t>
    </rPh>
    <rPh sb="242" eb="244">
      <t>ケイカク</t>
    </rPh>
    <rPh sb="249" eb="251">
      <t>ネンド</t>
    </rPh>
    <rPh sb="252" eb="255">
      <t>モクヒョウチ</t>
    </rPh>
    <rPh sb="262" eb="263">
      <t>カカ</t>
    </rPh>
    <rPh sb="265" eb="268">
      <t>ケイカクテキ</t>
    </rPh>
    <rPh sb="269" eb="271">
      <t>ケンゼン</t>
    </rPh>
    <rPh sb="272" eb="274">
      <t>ザイセイ</t>
    </rPh>
    <rPh sb="274" eb="276">
      <t>ウンエイ</t>
    </rPh>
    <rPh sb="277" eb="278">
      <t>ツト</t>
    </rPh>
    <rPh sb="280" eb="282">
      <t>ジッシツ</t>
    </rPh>
    <rPh sb="282" eb="285">
      <t>コウサイヒ</t>
    </rPh>
    <rPh sb="285" eb="287">
      <t>ヒリツ</t>
    </rPh>
    <rPh sb="292" eb="294">
      <t>テイゲン</t>
    </rPh>
    <rPh sb="295" eb="297">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</si>
</sst>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78814</c:v>
                </c:pt>
                <c:pt idx="1">
                  <c:v>104191</c:v>
                </c:pt>
                <c:pt idx="2">
                  <c:v>117377</c:v>
                </c:pt>
                <c:pt idx="3">
                  <c:v>158926</c:v>
                </c:pt>
                <c:pt idx="4">
                  <c:v>148064</c:v>
                </c:pt>
              </c:numCache>
            </c:numRef>
          </c:val>
          <c:smooth val="0"/>
        </c:ser>
        <c:dLbls>
          <c:showLegendKey val="0"/>
          <c:showVal val="0"/>
          <c:showCatName val="0"/>
          <c:showSerName val="0"/>
          <c:showPercent val="0"/>
          <c:showBubbleSize val="0"/>
        </c:dLbls>
        <c:marker val="1"/>
        <c:smooth val="0"/>
        <c:axId val="94504448"/>
        <c:axId val="94506368"/>
      </c:lineChart>
      <c:catAx>
        <c:axId val="9450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06368"/>
        <c:crosses val="autoZero"/>
        <c:auto val="1"/>
        <c:lblAlgn val="ctr"/>
        <c:lblOffset val="100"/>
        <c:tickLblSkip val="1"/>
        <c:tickMarkSkip val="1"/>
        <c:noMultiLvlLbl val="0"/>
      </c:catAx>
      <c:valAx>
        <c:axId val="945063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0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7.01</c:v>
                </c:pt>
                <c:pt idx="1">
                  <c:v>3.68</c:v>
                </c:pt>
                <c:pt idx="2">
                  <c:v>3.47</c:v>
                </c:pt>
                <c:pt idx="3">
                  <c:v>5.01</c:v>
                </c:pt>
                <c:pt idx="4">
                  <c:v>4.42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12.59</c:v>
                </c:pt>
                <c:pt idx="1">
                  <c:v>14.17</c:v>
                </c:pt>
                <c:pt idx="2">
                  <c:v>15.75</c:v>
                </c:pt>
                <c:pt idx="3">
                  <c:v>12.65</c:v>
                </c:pt>
                <c:pt idx="4">
                  <c:v>13.17</c:v>
                </c:pt>
              </c:numCache>
            </c:numRef>
          </c:val>
        </c:ser>
        <c:dLbls>
          <c:showLegendKey val="0"/>
          <c:showVal val="0"/>
          <c:showCatName val="0"/>
          <c:showSerName val="0"/>
          <c:showPercent val="0"/>
          <c:showBubbleSize val="0"/>
        </c:dLbls>
        <c:gapWidth val="250"/>
        <c:overlap val="100"/>
        <c:axId val="34095872"/>
        <c:axId val="3409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-1.6</c:v>
                </c:pt>
                <c:pt idx="2">
                  <c:v>1.44</c:v>
                </c:pt>
                <c:pt idx="3">
                  <c:v>-1.65</c:v>
                </c:pt>
                <c:pt idx="4">
                  <c:v>1.1200000000000001</c:v>
                </c:pt>
              </c:numCache>
            </c:numRef>
          </c:val>
          <c:smooth val="0"/>
        </c:ser>
        <c:dLbls>
          <c:showLegendKey val="0"/>
          <c:showVal val="0"/>
          <c:showCatName val="0"/>
          <c:showSerName val="0"/>
          <c:showPercent val="0"/>
          <c:showBubbleSize val="0"/>
        </c:dLbls>
        <c:marker val="1"/>
        <c:smooth val="0"/>
        <c:axId val="34095872"/>
        <c:axId val="34097792"/>
      </c:lineChart>
      <c:catAx>
        <c:axId val="3409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97792"/>
        <c:crosses val="autoZero"/>
        <c:auto val="1"/>
        <c:lblAlgn val="ctr"/>
        <c:lblOffset val="100"/>
        <c:tickLblSkip val="1"/>
        <c:tickMarkSkip val="1"/>
        <c:noMultiLvlLbl val="0"/>
      </c:catAx>
      <c:valAx>
        <c:axId val="340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9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フィッシャリーナ事業特別会計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0.94</c:v>
                </c:pt>
                <c:pt idx="4">
                  <c:v>#N/A</c:v>
                </c:pt>
                <c:pt idx="5">
                  <c:v>1.1599999999999999</c:v>
                </c:pt>
                <c:pt idx="6">
                  <c:v>#N/A</c:v>
                </c:pt>
                <c:pt idx="7">
                  <c:v>1.41</c:v>
                </c:pt>
                <c:pt idx="8">
                  <c:v>#N/A</c:v>
                </c:pt>
                <c:pt idx="9">
                  <c:v>1.6</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1.36</c:v>
                </c:pt>
                <c:pt idx="2">
                  <c:v>#N/A</c:v>
                </c:pt>
                <c:pt idx="3">
                  <c:v>1.17</c:v>
                </c:pt>
                <c:pt idx="4">
                  <c:v>#N/A</c:v>
                </c:pt>
                <c:pt idx="5">
                  <c:v>1.35</c:v>
                </c:pt>
                <c:pt idx="6">
                  <c:v>#N/A</c:v>
                </c:pt>
                <c:pt idx="7">
                  <c:v>1.78</c:v>
                </c:pt>
                <c:pt idx="8">
                  <c:v>#N/A</c:v>
                </c:pt>
                <c:pt idx="9">
                  <c:v>2.02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1.28</c:v>
                </c:pt>
                <c:pt idx="4">
                  <c:v>#N/A</c:v>
                </c:pt>
                <c:pt idx="5">
                  <c:v>1.69</c:v>
                </c:pt>
                <c:pt idx="6">
                  <c:v>#N/A</c:v>
                </c:pt>
                <c:pt idx="7">
                  <c:v>2.62</c:v>
                </c:pt>
                <c:pt idx="8">
                  <c:v>#N/A</c:v>
                </c:pt>
                <c:pt idx="9">
                  <c:v>2.71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c:v>
                </c:pt>
                <c:pt idx="2">
                  <c:v>#N/A</c:v>
                </c:pt>
                <c:pt idx="3">
                  <c:v>3.67</c:v>
                </c:pt>
                <c:pt idx="4">
                  <c:v>#N/A</c:v>
                </c:pt>
                <c:pt idx="5">
                  <c:v>3.46</c:v>
                </c:pt>
                <c:pt idx="6">
                  <c:v>#N/A</c:v>
                </c:pt>
                <c:pt idx="7">
                  <c:v>5</c:v>
                </c:pt>
                <c:pt idx="8">
                  <c:v>#N/A</c:v>
                </c:pt>
                <c:pt idx="9">
                  <c:v>4.42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41.02</c:v>
                </c:pt>
                <c:pt idx="2">
                  <c:v>#N/A</c:v>
                </c:pt>
                <c:pt idx="3">
                  <c:v>34.99</c:v>
                </c:pt>
                <c:pt idx="4">
                  <c:v>#N/A</c:v>
                </c:pt>
                <c:pt idx="5">
                  <c:v>30.08</c:v>
                </c:pt>
                <c:pt idx="6">
                  <c:v>#N/A</c:v>
                </c:pt>
                <c:pt idx="7">
                  <c:v>34.15</c:v>
                </c:pt>
                <c:pt idx="8">
                  <c:v>#N/A</c:v>
                </c:pt>
                <c:pt idx="9">
                  <c:v>26.58</c:v>
                </c:pt>
              </c:numCache>
            </c:numRef>
          </c:val>
        </c:ser>
        <c:dLbls>
          <c:showLegendKey val="0"/>
          <c:showVal val="0"/>
          <c:showCatName val="0"/>
          <c:showSerName val="0"/>
          <c:showPercent val="0"/>
          <c:showBubbleSize val="0"/>
        </c:dLbls>
        <c:gapWidth val="150"/>
        <c:overlap val="100"/>
        <c:axId val="34314496"/>
        <c:axId val="34320384"/>
      </c:barChart>
      <c:catAx>
        <c:axId val="343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20384"/>
        <c:crosses val="autoZero"/>
        <c:auto val="1"/>
        <c:lblAlgn val="ctr"/>
        <c:lblOffset val="100"/>
        <c:tickLblSkip val="1"/>
        <c:tickMarkSkip val="1"/>
        <c:noMultiLvlLbl val="0"/>
      </c:catAx>
      <c:valAx>
        <c:axId val="343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2117</c:v>
                </c:pt>
                <c:pt idx="5">
                  <c:v>2166</c:v>
                </c:pt>
                <c:pt idx="8">
                  <c:v>2132</c:v>
                </c:pt>
                <c:pt idx="11">
                  <c:v>2293</c:v>
                </c:pt>
                <c:pt idx="14">
                  <c:v>2276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227</c:v>
                </c:pt>
                <c:pt idx="3">
                  <c:v>203</c:v>
                </c:pt>
                <c:pt idx="6">
                  <c:v>200</c:v>
                </c:pt>
                <c:pt idx="9">
                  <c:v>180</c:v>
                </c:pt>
                <c:pt idx="12">
                  <c:v>117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385</c:v>
                </c:pt>
                <c:pt idx="3">
                  <c:v>350</c:v>
                </c:pt>
                <c:pt idx="6">
                  <c:v>143</c:v>
                </c:pt>
                <c:pt idx="9">
                  <c:v>68</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946</c:v>
                </c:pt>
                <c:pt idx="3">
                  <c:v>971</c:v>
                </c:pt>
                <c:pt idx="6">
                  <c:v>963</c:v>
                </c:pt>
                <c:pt idx="9">
                  <c:v>1031</c:v>
                </c:pt>
                <c:pt idx="12">
                  <c:v>1022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2360</c:v>
                </c:pt>
                <c:pt idx="3">
                  <c:v>2300</c:v>
                </c:pt>
                <c:pt idx="6">
                  <c:v>2468</c:v>
                </c:pt>
                <c:pt idx="9">
                  <c:v>2530</c:v>
                </c:pt>
                <c:pt idx="12">
                  <c:v>2428</c:v>
                </c:pt>
              </c:numCache>
            </c:numRef>
          </c:val>
        </c:ser>
        <c:dLbls>
          <c:showLegendKey val="0"/>
          <c:showVal val="0"/>
          <c:showCatName val="0"/>
          <c:showSerName val="0"/>
          <c:showPercent val="0"/>
          <c:showBubbleSize val="0"/>
        </c:dLbls>
        <c:gapWidth val="100"/>
        <c:overlap val="100"/>
        <c:axId val="34465664"/>
        <c:axId val="3448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1801</c:v>
                </c:pt>
                <c:pt idx="2">
                  <c:v>#N/A</c:v>
                </c:pt>
                <c:pt idx="3">
                  <c:v>#N/A</c:v>
                </c:pt>
                <c:pt idx="4">
                  <c:v>1658</c:v>
                </c:pt>
                <c:pt idx="5">
                  <c:v>#N/A</c:v>
                </c:pt>
                <c:pt idx="6">
                  <c:v>#N/A</c:v>
                </c:pt>
                <c:pt idx="7">
                  <c:v>1642</c:v>
                </c:pt>
                <c:pt idx="8">
                  <c:v>#N/A</c:v>
                </c:pt>
                <c:pt idx="9">
                  <c:v>#N/A</c:v>
                </c:pt>
                <c:pt idx="10">
                  <c:v>1516</c:v>
                </c:pt>
                <c:pt idx="11">
                  <c:v>#N/A</c:v>
                </c:pt>
                <c:pt idx="12">
                  <c:v>#N/A</c:v>
                </c:pt>
                <c:pt idx="13">
                  <c:v>1335</c:v>
                </c:pt>
                <c:pt idx="14">
                  <c:v>#N/A</c:v>
                </c:pt>
              </c:numCache>
            </c:numRef>
          </c:val>
          <c:smooth val="0"/>
        </c:ser>
        <c:dLbls>
          <c:showLegendKey val="0"/>
          <c:showVal val="0"/>
          <c:showCatName val="0"/>
          <c:showSerName val="0"/>
          <c:showPercent val="0"/>
          <c:showBubbleSize val="0"/>
        </c:dLbls>
        <c:marker val="1"/>
        <c:smooth val="0"/>
        <c:axId val="34465664"/>
        <c:axId val="34484224"/>
      </c:lineChart>
      <c:catAx>
        <c:axId val="344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84224"/>
        <c:crosses val="autoZero"/>
        <c:auto val="1"/>
        <c:lblAlgn val="ctr"/>
        <c:lblOffset val="100"/>
        <c:tickLblSkip val="1"/>
        <c:tickMarkSkip val="1"/>
        <c:noMultiLvlLbl val="0"/>
      </c:catAx>
      <c:valAx>
        <c:axId val="3448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25448</c:v>
                </c:pt>
                <c:pt idx="5">
                  <c:v>26690</c:v>
                </c:pt>
                <c:pt idx="8">
                  <c:v>29015</c:v>
                </c:pt>
                <c:pt idx="11">
                  <c:v>30025</c:v>
                </c:pt>
                <c:pt idx="14">
                  <c:v>31620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423</c:v>
                </c:pt>
                <c:pt idx="5">
                  <c:v>377</c:v>
                </c:pt>
                <c:pt idx="8">
                  <c:v>334</c:v>
                </c:pt>
                <c:pt idx="11">
                  <c:v>326</c:v>
                </c:pt>
                <c:pt idx="14">
                  <c:v>290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4373</c:v>
                </c:pt>
                <c:pt idx="5">
                  <c:v>5036</c:v>
                </c:pt>
                <c:pt idx="8">
                  <c:v>4967</c:v>
                </c:pt>
                <c:pt idx="11">
                  <c:v>4417</c:v>
                </c:pt>
                <c:pt idx="14">
                  <c:v>3716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2365</c:v>
                </c:pt>
                <c:pt idx="3">
                  <c:v>1603</c:v>
                </c:pt>
                <c:pt idx="6">
                  <c:v>1313</c:v>
                </c:pt>
                <c:pt idx="9">
                  <c:v>1144</c:v>
                </c:pt>
                <c:pt idx="12">
                  <c:v>920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808</c:v>
                </c:pt>
                <c:pt idx="3">
                  <c:v>852</c:v>
                </c:pt>
                <c:pt idx="6">
                  <c:v>652</c:v>
                </c:pt>
                <c:pt idx="9">
                  <c:v>994</c:v>
                </c:pt>
                <c:pt idx="12">
                  <c:v>1198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12279</c:v>
                </c:pt>
                <c:pt idx="3">
                  <c:v>11648</c:v>
                </c:pt>
                <c:pt idx="6">
                  <c:v>11339</c:v>
                </c:pt>
                <c:pt idx="9">
                  <c:v>12338</c:v>
                </c:pt>
                <c:pt idx="12">
                  <c:v>14694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1255</c:v>
                </c:pt>
                <c:pt idx="3">
                  <c:v>1089</c:v>
                </c:pt>
                <c:pt idx="6">
                  <c:v>955</c:v>
                </c:pt>
                <c:pt idx="9">
                  <c:v>780</c:v>
                </c:pt>
                <c:pt idx="12">
                  <c:v>668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24974</c:v>
                </c:pt>
                <c:pt idx="3">
                  <c:v>26621</c:v>
                </c:pt>
                <c:pt idx="6">
                  <c:v>27890</c:v>
                </c:pt>
                <c:pt idx="9">
                  <c:v>29349</c:v>
                </c:pt>
                <c:pt idx="12">
                  <c:v>30629</c:v>
                </c:pt>
              </c:numCache>
            </c:numRef>
          </c:val>
        </c:ser>
        <c:dLbls>
          <c:showLegendKey val="0"/>
          <c:showVal val="0"/>
          <c:showCatName val="0"/>
          <c:showSerName val="0"/>
          <c:showPercent val="0"/>
          <c:showBubbleSize val="0"/>
        </c:dLbls>
        <c:gapWidth val="100"/>
        <c:overlap val="100"/>
        <c:axId val="34174848"/>
        <c:axId val="3418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11437</c:v>
                </c:pt>
                <c:pt idx="2">
                  <c:v>#N/A</c:v>
                </c:pt>
                <c:pt idx="3">
                  <c:v>#N/A</c:v>
                </c:pt>
                <c:pt idx="4">
                  <c:v>9710</c:v>
                </c:pt>
                <c:pt idx="5">
                  <c:v>#N/A</c:v>
                </c:pt>
                <c:pt idx="6">
                  <c:v>#N/A</c:v>
                </c:pt>
                <c:pt idx="7">
                  <c:v>7833</c:v>
                </c:pt>
                <c:pt idx="8">
                  <c:v>#N/A</c:v>
                </c:pt>
                <c:pt idx="9">
                  <c:v>#N/A</c:v>
                </c:pt>
                <c:pt idx="10">
                  <c:v>9837</c:v>
                </c:pt>
                <c:pt idx="11">
                  <c:v>#N/A</c:v>
                </c:pt>
                <c:pt idx="12">
                  <c:v>#N/A</c:v>
                </c:pt>
                <c:pt idx="13">
                  <c:v>12483</c:v>
                </c:pt>
                <c:pt idx="14">
                  <c:v>#N/A</c:v>
                </c:pt>
              </c:numCache>
            </c:numRef>
          </c:val>
          <c:smooth val="0"/>
        </c:ser>
        <c:dLbls>
          <c:showLegendKey val="0"/>
          <c:showVal val="0"/>
          <c:showCatName val="0"/>
          <c:showSerName val="0"/>
          <c:showPercent val="0"/>
          <c:showBubbleSize val="0"/>
        </c:dLbls>
        <c:marker val="1"/>
        <c:smooth val="0"/>
        <c:axId val="34174848"/>
        <c:axId val="34185216"/>
      </c:lineChart>
      <c:catAx>
        <c:axId val="3417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85216"/>
        <c:crosses val="autoZero"/>
        <c:auto val="1"/>
        <c:lblAlgn val="ctr"/>
        <c:lblOffset val="100"/>
        <c:tickLblSkip val="1"/>
        <c:tickMarkSkip val="1"/>
        <c:noMultiLvlLbl val="0"/>
      </c:catAx>
      <c:valAx>
        <c:axId val="3418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4594688"/>
        <c:axId val="44596608"/>
      </c:scatterChart>
      <c:valAx>
        <c:axId val="44594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96608"/>
        <c:crosses val="autoZero"/>
        <c:crossBetween val="midCat"/>
      </c:valAx>
      <c:valAx>
        <c:axId val="4459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94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19.5</c:v>
                </c:pt>
                <c:pt idx="1">
                  <c:v>17.7</c:v>
                </c:pt>
                <c:pt idx="2">
                  <c:v>16.8</c:v>
                </c:pt>
                <c:pt idx="3">
                  <c:v>15.9</c:v>
                </c:pt>
                <c:pt idx="4">
                  <c:v>14.8</c:v>
                </c:pt>
              </c:numCache>
            </c:numRef>
          </c:xVal>
          <c:yVal>
            <c:numRef>
              <c:f>公会計指標分析・財政指標組合せ分析表!$K$73:$O$73</c:f>
              <c:numCache>
                <c:formatCode>#,##0.0;"▲ "#,##0.0</c:formatCode>
                <c:ptCount val="5"/>
                <c:pt idx="0">
                  <c:v>113.7</c:v>
                </c:pt>
                <c:pt idx="1">
                  <c:v>96.1</c:v>
                </c:pt>
                <c:pt idx="2">
                  <c:v>76.900000000000006</c:v>
                </c:pt>
                <c:pt idx="3">
                  <c:v>99.3</c:v>
                </c:pt>
                <c:pt idx="4">
                  <c:v>122.1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7254830150335178E-2"/>
                  <c:y val="-5.0067418043332819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615609437329225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7.4986705093235892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44655360"/>
        <c:axId val="44657280"/>
      </c:scatterChart>
      <c:valAx>
        <c:axId val="44655360"/>
        <c:scaling>
          <c:orientation val="minMax"/>
          <c:max val="20.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7280"/>
        <c:crosses val="autoZero"/>
        <c:crossBetween val="midCat"/>
      </c:valAx>
      <c:valAx>
        <c:axId val="44657280"/>
        <c:scaling>
          <c:orientation val="minMax"/>
          <c:max val="133"/>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55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最も大きい要因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は減少傾向にある。さらに、基準財政需要額に算入される償還金が増加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整備中のため該当なし</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整備中のため該当なし</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整備中のため該当なし</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整備中のため該当なし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大手企業が立地する環境等にある中、平成</a:t>
          </a:r>
          <a:r>
            <a:rPr kumimoji="1" lang="en-US" altLang="ja-JP" sz="1300">
              <a:latin typeface="ＭＳ Ｐゴシック"/>
            </a:rPr>
            <a:t>23</a:t>
          </a:r>
          <a:r>
            <a:rPr kumimoji="1" lang="ja-JP" altLang="en-US" sz="1300">
              <a:latin typeface="ＭＳ Ｐゴシック"/>
            </a:rPr>
            <a:t>年度以降は類似団体平均と近似している状況であったが、平成</a:t>
          </a:r>
          <a:r>
            <a:rPr kumimoji="1" lang="en-US" altLang="ja-JP" sz="1300">
              <a:latin typeface="ＭＳ Ｐゴシック"/>
            </a:rPr>
            <a:t>27</a:t>
          </a:r>
          <a:r>
            <a:rPr kumimoji="1" lang="ja-JP" altLang="en-US" sz="1300">
              <a:latin typeface="ＭＳ Ｐゴシック"/>
            </a:rPr>
            <a:t>年度は類似団体を上回る税収があること等により、、他団体と比較して高い状況となった。各種事業の見直し等により歳出の削減を図るほか、税の徴収強化や公共施設の使用料の見直し等による新たな財源の確保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137583</xdr:rowOff>
    </xdr:to>
    <xdr:cxnSp macro="">
      <xdr:nvCxnSpPr>
        <xdr:cNvPr id="77" name="直線コネクタ 76"/>
        <xdr:cNvCxnSpPr/>
      </xdr:nvCxnSpPr>
      <xdr:spPr>
        <a:xfrm>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79" name="テキスト ボックス 78"/>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81" name="テキスト ボックス 80"/>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63</xdr:row>
      <xdr:rowOff>102235</xdr:rowOff>
    </xdr:to>
    <xdr:cxnSp macro="">
      <xdr:nvCxnSpPr>
        <xdr:cNvPr id="131" name="直線コネクタ 130"/>
        <xdr:cNvCxnSpPr/>
      </xdr:nvCxnSpPr>
      <xdr:spPr>
        <a:xfrm>
          <a:off x="4114800" y="1082315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21802</xdr:rowOff>
    </xdr:from>
    <xdr:to>
      <xdr:col>6</xdr:col>
      <xdr:colOff>0</xdr:colOff>
      <xdr:row>63</xdr:row>
      <xdr:rowOff>98213</xdr:rowOff>
    </xdr:to>
    <xdr:cxnSp macro="">
      <xdr:nvCxnSpPr>
        <xdr:cNvPr id="134" name="直線コネクタ 133"/>
        <xdr:cNvCxnSpPr/>
      </xdr:nvCxnSpPr>
      <xdr:spPr>
        <a:xfrm flipV="1">
          <a:off x="3225800" y="108231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6" name="テキスト ボックス 135"/>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63</xdr:row>
      <xdr:rowOff>98213</xdr:rowOff>
    </xdr:to>
    <xdr:cxnSp macro="">
      <xdr:nvCxnSpPr>
        <xdr:cNvPr id="137" name="直線コネクタ 136"/>
        <xdr:cNvCxnSpPr/>
      </xdr:nvCxnSpPr>
      <xdr:spPr>
        <a:xfrm>
          <a:off x="2336800" y="1085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39" name="テキスト ボックス 138"/>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63</xdr:row>
      <xdr:rowOff>138430</xdr:rowOff>
    </xdr:to>
    <xdr:cxnSp macro="">
      <xdr:nvCxnSpPr>
        <xdr:cNvPr id="140" name="直線コネクタ 139"/>
        <xdr:cNvCxnSpPr/>
      </xdr:nvCxnSpPr>
      <xdr:spPr>
        <a:xfrm flipV="1">
          <a:off x="1447800" y="108553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36212</xdr:rowOff>
    </xdr:from>
    <xdr:ext cx="762000" cy="259045"/>
    <xdr:sp macro="" textlink="">
      <xdr:nvSpPr>
        <xdr:cNvPr id="142" name="テキスト ボックス 141"/>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0" name="円/楕円 149"/>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67962</xdr:rowOff>
    </xdr:from>
    <xdr:ext cx="762000" cy="259045"/>
    <xdr:sp macro="" textlink="">
      <xdr:nvSpPr>
        <xdr:cNvPr id="151" name="財政構造の弾力性該当値テキスト"/>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142452</xdr:rowOff>
    </xdr:from>
    <xdr:to>
      <xdr:col>6</xdr:col>
      <xdr:colOff>50800</xdr:colOff>
      <xdr:row>63</xdr:row>
      <xdr:rowOff>72602</xdr:rowOff>
    </xdr:to>
    <xdr:sp macro="" textlink="">
      <xdr:nvSpPr>
        <xdr:cNvPr id="152" name="円/楕円 151"/>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82779</xdr:rowOff>
    </xdr:from>
    <xdr:ext cx="736600" cy="259045"/>
    <xdr:sp macro="" textlink="">
      <xdr:nvSpPr>
        <xdr:cNvPr id="153" name="テキスト ボックス 152"/>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47413</xdr:rowOff>
    </xdr:from>
    <xdr:to>
      <xdr:col>4</xdr:col>
      <xdr:colOff>533400</xdr:colOff>
      <xdr:row>63</xdr:row>
      <xdr:rowOff>149013</xdr:rowOff>
    </xdr:to>
    <xdr:sp macro="" textlink="">
      <xdr:nvSpPr>
        <xdr:cNvPr id="154" name="円/楕円 153"/>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159190</xdr:rowOff>
    </xdr:from>
    <xdr:ext cx="762000" cy="259045"/>
    <xdr:sp macro="" textlink="">
      <xdr:nvSpPr>
        <xdr:cNvPr id="155" name="テキスト ボックス 154"/>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6" name="円/楕円 155"/>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114952</xdr:rowOff>
    </xdr:from>
    <xdr:ext cx="762000" cy="259045"/>
    <xdr:sp macro="" textlink="">
      <xdr:nvSpPr>
        <xdr:cNvPr id="157" name="テキスト ボックス 156"/>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8" name="円/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59" name="テキスト ボックス 158"/>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近年、保育所民営化の取組等により、類似団体の平均値と近似する傾向となっている。引き続き、公共施設の見直し、指定管理者制度の拡充等により維持管理費の縮減に努める。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6479</xdr:rowOff>
    </xdr:from>
    <xdr:to>
      <xdr:col>7</xdr:col>
      <xdr:colOff>152400</xdr:colOff>
      <xdr:row>81</xdr:row>
      <xdr:rowOff>13325</xdr:rowOff>
    </xdr:to>
    <xdr:cxnSp macro="">
      <xdr:nvCxnSpPr>
        <xdr:cNvPr id="194" name="直線コネクタ 193"/>
        <xdr:cNvCxnSpPr/>
      </xdr:nvCxnSpPr>
      <xdr:spPr>
        <a:xfrm>
          <a:off x="4114800" y="13893929"/>
          <a:ext cx="8382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151611</xdr:rowOff>
    </xdr:from>
    <xdr:to>
      <xdr:col>6</xdr:col>
      <xdr:colOff>0</xdr:colOff>
      <xdr:row>81</xdr:row>
      <xdr:rowOff>6479</xdr:rowOff>
    </xdr:to>
    <xdr:cxnSp macro="">
      <xdr:nvCxnSpPr>
        <xdr:cNvPr id="197" name="直線コネクタ 196"/>
        <xdr:cNvCxnSpPr/>
      </xdr:nvCxnSpPr>
      <xdr:spPr>
        <a:xfrm>
          <a:off x="3225800" y="13867611"/>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151611</xdr:rowOff>
    </xdr:from>
    <xdr:to>
      <xdr:col>4</xdr:col>
      <xdr:colOff>482600</xdr:colOff>
      <xdr:row>81</xdr:row>
      <xdr:rowOff>42075</xdr:rowOff>
    </xdr:to>
    <xdr:cxnSp macro="">
      <xdr:nvCxnSpPr>
        <xdr:cNvPr id="200" name="直線コネクタ 199"/>
        <xdr:cNvCxnSpPr/>
      </xdr:nvCxnSpPr>
      <xdr:spPr>
        <a:xfrm flipV="1">
          <a:off x="2336800" y="13867611"/>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42075</xdr:rowOff>
    </xdr:from>
    <xdr:to>
      <xdr:col>3</xdr:col>
      <xdr:colOff>279400</xdr:colOff>
      <xdr:row>81</xdr:row>
      <xdr:rowOff>48087</xdr:rowOff>
    </xdr:to>
    <xdr:cxnSp macro="">
      <xdr:nvCxnSpPr>
        <xdr:cNvPr id="203" name="直線コネクタ 202"/>
        <xdr:cNvCxnSpPr/>
      </xdr:nvCxnSpPr>
      <xdr:spPr>
        <a:xfrm flipV="1">
          <a:off x="1447800" y="1392952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67822</xdr:rowOff>
    </xdr:from>
    <xdr:ext cx="762000" cy="259045"/>
    <xdr:sp macro="" textlink="">
      <xdr:nvSpPr>
        <xdr:cNvPr id="205" name="テキスト ボックス 204"/>
        <xdr:cNvSpPr txBox="1"/>
      </xdr:nvSpPr>
      <xdr:spPr>
        <a:xfrm>
          <a:off x="1955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82348</xdr:rowOff>
    </xdr:from>
    <xdr:ext cx="762000" cy="259045"/>
    <xdr:sp macro="" textlink="">
      <xdr:nvSpPr>
        <xdr:cNvPr id="207" name="テキスト ボックス 206"/>
        <xdr:cNvSpPr txBox="1"/>
      </xdr:nvSpPr>
      <xdr:spPr>
        <a:xfrm>
          <a:off x="1066800" y="136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133975</xdr:rowOff>
    </xdr:from>
    <xdr:to>
      <xdr:col>7</xdr:col>
      <xdr:colOff>203200</xdr:colOff>
      <xdr:row>81</xdr:row>
      <xdr:rowOff>64125</xdr:rowOff>
    </xdr:to>
    <xdr:sp macro="" textlink="">
      <xdr:nvSpPr>
        <xdr:cNvPr id="213" name="円/楕円 212"/>
        <xdr:cNvSpPr/>
      </xdr:nvSpPr>
      <xdr:spPr>
        <a:xfrm>
          <a:off x="4902200" y="13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55252</xdr:rowOff>
    </xdr:from>
    <xdr:ext cx="762000" cy="259045"/>
    <xdr:sp macro="" textlink="">
      <xdr:nvSpPr>
        <xdr:cNvPr id="214" name="人件費・物件費等の状況該当値テキスト"/>
        <xdr:cNvSpPr txBox="1"/>
      </xdr:nvSpPr>
      <xdr:spPr>
        <a:xfrm>
          <a:off x="5041900" y="137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127129</xdr:rowOff>
    </xdr:from>
    <xdr:to>
      <xdr:col>6</xdr:col>
      <xdr:colOff>50800</xdr:colOff>
      <xdr:row>81</xdr:row>
      <xdr:rowOff>57279</xdr:rowOff>
    </xdr:to>
    <xdr:sp macro="" textlink="">
      <xdr:nvSpPr>
        <xdr:cNvPr id="215" name="円/楕円 214"/>
        <xdr:cNvSpPr/>
      </xdr:nvSpPr>
      <xdr:spPr>
        <a:xfrm>
          <a:off x="4064000" y="13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67456</xdr:rowOff>
    </xdr:from>
    <xdr:ext cx="736600" cy="259045"/>
    <xdr:sp macro="" textlink="">
      <xdr:nvSpPr>
        <xdr:cNvPr id="216" name="テキスト ボックス 215"/>
        <xdr:cNvSpPr txBox="1"/>
      </xdr:nvSpPr>
      <xdr:spPr>
        <a:xfrm>
          <a:off x="3733800" y="1361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100811</xdr:rowOff>
    </xdr:from>
    <xdr:to>
      <xdr:col>4</xdr:col>
      <xdr:colOff>533400</xdr:colOff>
      <xdr:row>81</xdr:row>
      <xdr:rowOff>30961</xdr:rowOff>
    </xdr:to>
    <xdr:sp macro="" textlink="">
      <xdr:nvSpPr>
        <xdr:cNvPr id="217" name="円/楕円 216"/>
        <xdr:cNvSpPr/>
      </xdr:nvSpPr>
      <xdr:spPr>
        <a:xfrm>
          <a:off x="3175000" y="138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41138</xdr:rowOff>
    </xdr:from>
    <xdr:ext cx="762000" cy="259045"/>
    <xdr:sp macro="" textlink="">
      <xdr:nvSpPr>
        <xdr:cNvPr id="218" name="テキスト ボックス 217"/>
        <xdr:cNvSpPr txBox="1"/>
      </xdr:nvSpPr>
      <xdr:spPr>
        <a:xfrm>
          <a:off x="2844800" y="135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162725</xdr:rowOff>
    </xdr:from>
    <xdr:to>
      <xdr:col>3</xdr:col>
      <xdr:colOff>330200</xdr:colOff>
      <xdr:row>81</xdr:row>
      <xdr:rowOff>92875</xdr:rowOff>
    </xdr:to>
    <xdr:sp macro="" textlink="">
      <xdr:nvSpPr>
        <xdr:cNvPr id="219" name="円/楕円 218"/>
        <xdr:cNvSpPr/>
      </xdr:nvSpPr>
      <xdr:spPr>
        <a:xfrm>
          <a:off x="2286000" y="138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77652</xdr:rowOff>
    </xdr:from>
    <xdr:ext cx="762000" cy="259045"/>
    <xdr:sp macro="" textlink="">
      <xdr:nvSpPr>
        <xdr:cNvPr id="220" name="テキスト ボックス 219"/>
        <xdr:cNvSpPr txBox="1"/>
      </xdr:nvSpPr>
      <xdr:spPr>
        <a:xfrm>
          <a:off x="1955800" y="1396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168737</xdr:rowOff>
    </xdr:from>
    <xdr:to>
      <xdr:col>2</xdr:col>
      <xdr:colOff>127000</xdr:colOff>
      <xdr:row>81</xdr:row>
      <xdr:rowOff>98887</xdr:rowOff>
    </xdr:to>
    <xdr:sp macro="" textlink="">
      <xdr:nvSpPr>
        <xdr:cNvPr id="221" name="円/楕円 220"/>
        <xdr:cNvSpPr/>
      </xdr:nvSpPr>
      <xdr:spPr>
        <a:xfrm>
          <a:off x="1397000" y="13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83664</xdr:rowOff>
    </xdr:from>
    <xdr:ext cx="762000" cy="259045"/>
    <xdr:sp macro="" textlink="">
      <xdr:nvSpPr>
        <xdr:cNvPr id="222" name="テキスト ボックス 221"/>
        <xdr:cNvSpPr txBox="1"/>
      </xdr:nvSpPr>
      <xdr:spPr>
        <a:xfrm>
          <a:off x="1066800" y="1397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以前から、給与費の抑制により類似団体平均値と近似する水準になっている。今後も人事評価や業績評価の実施により給与の適正化に努める。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147574</xdr:rowOff>
    </xdr:to>
    <xdr:cxnSp macro="">
      <xdr:nvCxnSpPr>
        <xdr:cNvPr id="254" name="直線コネクタ 253"/>
        <xdr:cNvCxnSpPr/>
      </xdr:nvCxnSpPr>
      <xdr:spPr>
        <a:xfrm>
          <a:off x="16179800" y="146339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85</xdr:row>
      <xdr:rowOff>60706</xdr:rowOff>
    </xdr:to>
    <xdr:cxnSp macro="">
      <xdr:nvCxnSpPr>
        <xdr:cNvPr id="257" name="直線コネクタ 256"/>
        <xdr:cNvCxnSpPr/>
      </xdr:nvCxnSpPr>
      <xdr:spPr>
        <a:xfrm>
          <a:off x="15290800" y="1462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162052</xdr:rowOff>
    </xdr:from>
    <xdr:to>
      <xdr:col>23</xdr:col>
      <xdr:colOff>457200</xdr:colOff>
      <xdr:row>85</xdr:row>
      <xdr:rowOff>92202</xdr:rowOff>
    </xdr:to>
    <xdr:sp macro="" textlink="">
      <xdr:nvSpPr>
        <xdr:cNvPr id="258" name="フローチャート : 判断 257"/>
        <xdr:cNvSpPr/>
      </xdr:nvSpPr>
      <xdr:spPr>
        <a:xfrm>
          <a:off x="161290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59" name="テキスト ボックス 258"/>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89</xdr:row>
      <xdr:rowOff>118111</xdr:rowOff>
    </xdr:to>
    <xdr:cxnSp macro="">
      <xdr:nvCxnSpPr>
        <xdr:cNvPr id="260" name="直線コネクタ 259"/>
        <xdr:cNvCxnSpPr/>
      </xdr:nvCxnSpPr>
      <xdr:spPr>
        <a:xfrm flipV="1">
          <a:off x="14401800" y="14624304"/>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123444</xdr:rowOff>
    </xdr:from>
    <xdr:to>
      <xdr:col>22</xdr:col>
      <xdr:colOff>254000</xdr:colOff>
      <xdr:row>85</xdr:row>
      <xdr:rowOff>53594</xdr:rowOff>
    </xdr:to>
    <xdr:sp macro="" textlink="">
      <xdr:nvSpPr>
        <xdr:cNvPr id="261" name="フローチャート : 判断 260"/>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63771</xdr:rowOff>
    </xdr:from>
    <xdr:ext cx="762000" cy="259045"/>
    <xdr:sp macro="" textlink="">
      <xdr:nvSpPr>
        <xdr:cNvPr id="262" name="テキスト ボックス 261"/>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2287</xdr:rowOff>
    </xdr:from>
    <xdr:to>
      <xdr:col>21</xdr:col>
      <xdr:colOff>0</xdr:colOff>
      <xdr:row>89</xdr:row>
      <xdr:rowOff>118111</xdr:rowOff>
    </xdr:to>
    <xdr:cxnSp macro="">
      <xdr:nvCxnSpPr>
        <xdr:cNvPr id="263" name="直線コネクタ 262"/>
        <xdr:cNvCxnSpPr/>
      </xdr:nvCxnSpPr>
      <xdr:spPr>
        <a:xfrm>
          <a:off x="13512800" y="15261337"/>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171196</xdr:rowOff>
    </xdr:from>
    <xdr:to>
      <xdr:col>21</xdr:col>
      <xdr:colOff>50800</xdr:colOff>
      <xdr:row>89</xdr:row>
      <xdr:rowOff>101346</xdr:rowOff>
    </xdr:to>
    <xdr:sp macro="" textlink="">
      <xdr:nvSpPr>
        <xdr:cNvPr id="264" name="フローチャート : 判断 263"/>
        <xdr:cNvSpPr/>
      </xdr:nvSpPr>
      <xdr:spPr>
        <a:xfrm>
          <a:off x="14351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65" name="テキスト ボックス 264"/>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66" name="フローチャート : 判断 265"/>
        <xdr:cNvSpPr/>
      </xdr:nvSpPr>
      <xdr:spPr>
        <a:xfrm>
          <a:off x="13462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67" name="テキスト ボックス 266"/>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3" name="円/楕円 272"/>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4"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5" name="円/楕円 274"/>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6" name="テキスト ボックス 275"/>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7" name="円/楕円 276"/>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8" name="テキスト ボックス 277"/>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0" name="テキスト ボックス 279"/>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81" name="円/楕円 280"/>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82" name="テキスト ボックス 281"/>
        <xdr:cNvSpPr txBox="1"/>
      </xdr:nvSpPr>
      <xdr:spPr>
        <a:xfrm>
          <a:off x="13131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合併時は、</a:t>
          </a:r>
          <a:r>
            <a:rPr kumimoji="1" lang="en-US" altLang="ja-JP" sz="1300">
              <a:latin typeface="ＭＳ Ｐゴシック"/>
            </a:rPr>
            <a:t>10.33</a:t>
          </a:r>
          <a:r>
            <a:rPr kumimoji="1" lang="ja-JP" altLang="en-US" sz="1300">
              <a:latin typeface="ＭＳ Ｐゴシック"/>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141787</xdr:rowOff>
    </xdr:from>
    <xdr:to>
      <xdr:col>24</xdr:col>
      <xdr:colOff>558800</xdr:colOff>
      <xdr:row>61</xdr:row>
      <xdr:rowOff>157299</xdr:rowOff>
    </xdr:to>
    <xdr:cxnSp macro="">
      <xdr:nvCxnSpPr>
        <xdr:cNvPr id="319" name="直線コネクタ 318"/>
        <xdr:cNvCxnSpPr/>
      </xdr:nvCxnSpPr>
      <xdr:spPr>
        <a:xfrm flipV="1">
          <a:off x="16179800" y="10600237"/>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0"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62</xdr:row>
      <xdr:rowOff>1360</xdr:rowOff>
    </xdr:to>
    <xdr:cxnSp macro="">
      <xdr:nvCxnSpPr>
        <xdr:cNvPr id="322" name="直線コネクタ 321"/>
        <xdr:cNvCxnSpPr/>
      </xdr:nvCxnSpPr>
      <xdr:spPr>
        <a:xfrm flipV="1">
          <a:off x="15290800" y="10615749"/>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3" name="フローチャート : 判断 322"/>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17525</xdr:rowOff>
    </xdr:from>
    <xdr:ext cx="736600" cy="259045"/>
    <xdr:sp macro="" textlink="">
      <xdr:nvSpPr>
        <xdr:cNvPr id="324" name="テキスト ボックス 323"/>
        <xdr:cNvSpPr txBox="1"/>
      </xdr:nvSpPr>
      <xdr:spPr>
        <a:xfrm>
          <a:off x="15798800" y="10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159022</xdr:rowOff>
    </xdr:from>
    <xdr:to>
      <xdr:col>22</xdr:col>
      <xdr:colOff>203200</xdr:colOff>
      <xdr:row>62</xdr:row>
      <xdr:rowOff>1360</xdr:rowOff>
    </xdr:to>
    <xdr:cxnSp macro="">
      <xdr:nvCxnSpPr>
        <xdr:cNvPr id="325" name="直線コネクタ 324"/>
        <xdr:cNvCxnSpPr/>
      </xdr:nvCxnSpPr>
      <xdr:spPr>
        <a:xfrm>
          <a:off x="14401800" y="10617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26" name="フローチャート : 判断 325"/>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14078</xdr:rowOff>
    </xdr:from>
    <xdr:ext cx="762000" cy="259045"/>
    <xdr:sp macro="" textlink="">
      <xdr:nvSpPr>
        <xdr:cNvPr id="327" name="テキスト ボックス 326"/>
        <xdr:cNvSpPr txBox="1"/>
      </xdr:nvSpPr>
      <xdr:spPr>
        <a:xfrm>
          <a:off x="14909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159022</xdr:rowOff>
    </xdr:from>
    <xdr:to>
      <xdr:col>21</xdr:col>
      <xdr:colOff>0</xdr:colOff>
      <xdr:row>63</xdr:row>
      <xdr:rowOff>102235</xdr:rowOff>
    </xdr:to>
    <xdr:cxnSp macro="">
      <xdr:nvCxnSpPr>
        <xdr:cNvPr id="328" name="直線コネクタ 327"/>
        <xdr:cNvCxnSpPr/>
      </xdr:nvCxnSpPr>
      <xdr:spPr>
        <a:xfrm flipV="1">
          <a:off x="13512800" y="10617472"/>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29" name="フローチャート : 判断 328"/>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168292</xdr:rowOff>
    </xdr:from>
    <xdr:ext cx="762000" cy="259045"/>
    <xdr:sp macro="" textlink="">
      <xdr:nvSpPr>
        <xdr:cNvPr id="330" name="テキスト ボックス 329"/>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1" name="フローチャート : 判断 330"/>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76126</xdr:rowOff>
    </xdr:from>
    <xdr:ext cx="762000" cy="259045"/>
    <xdr:sp macro="" textlink="">
      <xdr:nvSpPr>
        <xdr:cNvPr id="332" name="テキスト ボックス 331"/>
        <xdr:cNvSpPr txBox="1"/>
      </xdr:nvSpPr>
      <xdr:spPr>
        <a:xfrm>
          <a:off x="13131800" y="1036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90987</xdr:rowOff>
    </xdr:from>
    <xdr:to>
      <xdr:col>24</xdr:col>
      <xdr:colOff>609600</xdr:colOff>
      <xdr:row>62</xdr:row>
      <xdr:rowOff>21137</xdr:rowOff>
    </xdr:to>
    <xdr:sp macro="" textlink="">
      <xdr:nvSpPr>
        <xdr:cNvPr id="338" name="円/楕円 337"/>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107514</xdr:rowOff>
    </xdr:from>
    <xdr:ext cx="762000" cy="259045"/>
    <xdr:sp macro="" textlink="">
      <xdr:nvSpPr>
        <xdr:cNvPr id="339" name="定員管理の状況該当値テキスト"/>
        <xdr:cNvSpPr txBox="1"/>
      </xdr:nvSpPr>
      <xdr:spPr>
        <a:xfrm>
          <a:off x="171069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40" name="円/楕円 339"/>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21426</xdr:rowOff>
    </xdr:from>
    <xdr:ext cx="736600" cy="259045"/>
    <xdr:sp macro="" textlink="">
      <xdr:nvSpPr>
        <xdr:cNvPr id="341" name="テキスト ボックス 340"/>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122010</xdr:rowOff>
    </xdr:from>
    <xdr:to>
      <xdr:col>22</xdr:col>
      <xdr:colOff>254000</xdr:colOff>
      <xdr:row>62</xdr:row>
      <xdr:rowOff>52160</xdr:rowOff>
    </xdr:to>
    <xdr:sp macro="" textlink="">
      <xdr:nvSpPr>
        <xdr:cNvPr id="342" name="円/楕円 341"/>
        <xdr:cNvSpPr/>
      </xdr:nvSpPr>
      <xdr:spPr>
        <a:xfrm>
          <a:off x="15240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36937</xdr:rowOff>
    </xdr:from>
    <xdr:ext cx="762000" cy="259045"/>
    <xdr:sp macro="" textlink="">
      <xdr:nvSpPr>
        <xdr:cNvPr id="343" name="テキスト ボックス 342"/>
        <xdr:cNvSpPr txBox="1"/>
      </xdr:nvSpPr>
      <xdr:spPr>
        <a:xfrm>
          <a:off x="14909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108222</xdr:rowOff>
    </xdr:from>
    <xdr:to>
      <xdr:col>21</xdr:col>
      <xdr:colOff>50800</xdr:colOff>
      <xdr:row>62</xdr:row>
      <xdr:rowOff>38372</xdr:rowOff>
    </xdr:to>
    <xdr:sp macro="" textlink="">
      <xdr:nvSpPr>
        <xdr:cNvPr id="344" name="円/楕円 343"/>
        <xdr:cNvSpPr/>
      </xdr:nvSpPr>
      <xdr:spPr>
        <a:xfrm>
          <a:off x="14351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23149</xdr:rowOff>
    </xdr:from>
    <xdr:ext cx="762000" cy="259045"/>
    <xdr:sp macro="" textlink="">
      <xdr:nvSpPr>
        <xdr:cNvPr id="345" name="テキスト ボックス 344"/>
        <xdr:cNvSpPr txBox="1"/>
      </xdr:nvSpPr>
      <xdr:spPr>
        <a:xfrm>
          <a:off x="14020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51435</xdr:rowOff>
    </xdr:from>
    <xdr:to>
      <xdr:col>19</xdr:col>
      <xdr:colOff>533400</xdr:colOff>
      <xdr:row>63</xdr:row>
      <xdr:rowOff>153035</xdr:rowOff>
    </xdr:to>
    <xdr:sp macro="" textlink="">
      <xdr:nvSpPr>
        <xdr:cNvPr id="346" name="円/楕円 345"/>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137812</xdr:rowOff>
    </xdr:from>
    <xdr:ext cx="762000" cy="259045"/>
    <xdr:sp macro="" textlink="">
      <xdr:nvSpPr>
        <xdr:cNvPr id="347" name="テキスト ボックス 346"/>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普通建設事業や公営企業</a:t>
          </a:r>
          <a:r>
            <a:rPr kumimoji="1" lang="en-US" altLang="ja-JP" sz="1300">
              <a:latin typeface="ＭＳ Ｐゴシック"/>
            </a:rPr>
            <a:t>(</a:t>
          </a:r>
          <a:r>
            <a:rPr kumimoji="1" lang="ja-JP" altLang="en-US" sz="1300">
              <a:latin typeface="ＭＳ Ｐゴシック"/>
            </a:rPr>
            <a:t>病院、上下水道</a:t>
          </a:r>
          <a:r>
            <a:rPr kumimoji="1" lang="en-US" altLang="ja-JP" sz="1300">
              <a:latin typeface="ＭＳ Ｐゴシック"/>
            </a:rPr>
            <a:t>)</a:t>
          </a:r>
          <a:r>
            <a:rPr kumimoji="1" lang="ja-JP" altLang="en-US" sz="1300">
              <a:latin typeface="ＭＳ Ｐゴシック"/>
            </a:rPr>
            <a:t>に係る起債償還額の高い水準が続いている。この対策として、臨時財政対策債を除く新規発行債の抑制に努めるとともに、高利債の繰上償還や受益者負担の見直しに努め、平成</a:t>
          </a:r>
          <a:r>
            <a:rPr kumimoji="1" lang="en-US" altLang="ja-JP" sz="1300">
              <a:latin typeface="ＭＳ Ｐゴシック"/>
            </a:rPr>
            <a:t>24</a:t>
          </a:r>
          <a:r>
            <a:rPr kumimoji="1" lang="ja-JP" altLang="en-US" sz="1300">
              <a:latin typeface="ＭＳ Ｐゴシック"/>
            </a:rPr>
            <a:t>年度決算において</a:t>
          </a:r>
          <a:r>
            <a:rPr kumimoji="1" lang="en-US" altLang="ja-JP" sz="1300">
              <a:latin typeface="ＭＳ Ｐゴシック"/>
            </a:rPr>
            <a:t>18</a:t>
          </a:r>
          <a:r>
            <a:rPr kumimoji="1" lang="ja-JP" altLang="en-US" sz="1300">
              <a:latin typeface="ＭＳ Ｐゴシック"/>
            </a:rPr>
            <a:t>％未満を達成した。今後とも、低減に努めていく。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87206</xdr:rowOff>
    </xdr:to>
    <xdr:cxnSp macro="">
      <xdr:nvCxnSpPr>
        <xdr:cNvPr id="381" name="直線コネクタ 380"/>
        <xdr:cNvCxnSpPr/>
      </xdr:nvCxnSpPr>
      <xdr:spPr>
        <a:xfrm flipV="1">
          <a:off x="16179800" y="73710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2"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43</xdr:row>
      <xdr:rowOff>159596</xdr:rowOff>
    </xdr:to>
    <xdr:cxnSp macro="">
      <xdr:nvCxnSpPr>
        <xdr:cNvPr id="384" name="直線コネクタ 383"/>
        <xdr:cNvCxnSpPr/>
      </xdr:nvCxnSpPr>
      <xdr:spPr>
        <a:xfrm flipV="1">
          <a:off x="15290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5" name="フローチャート : 判断 384"/>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86" name="テキスト ボックス 385"/>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159596</xdr:rowOff>
    </xdr:from>
    <xdr:to>
      <xdr:col>22</xdr:col>
      <xdr:colOff>203200</xdr:colOff>
      <xdr:row>44</xdr:row>
      <xdr:rowOff>60537</xdr:rowOff>
    </xdr:to>
    <xdr:cxnSp macro="">
      <xdr:nvCxnSpPr>
        <xdr:cNvPr id="387" name="直線コネクタ 386"/>
        <xdr:cNvCxnSpPr/>
      </xdr:nvCxnSpPr>
      <xdr:spPr>
        <a:xfrm flipV="1">
          <a:off x="14401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88" name="フローチャート : 判断 387"/>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89" name="テキスト ボックス 388"/>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45</xdr:row>
      <xdr:rowOff>33867</xdr:rowOff>
    </xdr:to>
    <xdr:cxnSp macro="">
      <xdr:nvCxnSpPr>
        <xdr:cNvPr id="390" name="直線コネクタ 389"/>
        <xdr:cNvCxnSpPr/>
      </xdr:nvCxnSpPr>
      <xdr:spPr>
        <a:xfrm flipV="1">
          <a:off x="13512800" y="76043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1" name="フローチャート : 判断 390"/>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2" name="テキスト ボックス 391"/>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3" name="フローチャート :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4" name="テキスト ボックス 393"/>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0" name="円/楕円 399"/>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1"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402" name="円/楕円 401"/>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403" name="テキスト ボックス 402"/>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108796</xdr:rowOff>
    </xdr:from>
    <xdr:to>
      <xdr:col>22</xdr:col>
      <xdr:colOff>254000</xdr:colOff>
      <xdr:row>44</xdr:row>
      <xdr:rowOff>38946</xdr:rowOff>
    </xdr:to>
    <xdr:sp macro="" textlink="">
      <xdr:nvSpPr>
        <xdr:cNvPr id="404" name="円/楕円 403"/>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23723</xdr:rowOff>
    </xdr:from>
    <xdr:ext cx="762000" cy="259045"/>
    <xdr:sp macro="" textlink="">
      <xdr:nvSpPr>
        <xdr:cNvPr id="405" name="テキスト ボックス 404"/>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6" name="円/楕円 405"/>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7" name="テキスト ボックス 406"/>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08" name="円/楕円 407"/>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09" name="テキスト ボックス 408"/>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近年、保育所民営化の取組や債務負担行為としていた土地改良事業補助金の借換え等により、類似団体平均値と近似する水準となっていたが、平成</a:t>
          </a:r>
          <a:r>
            <a:rPr kumimoji="1" lang="en-US" altLang="ja-JP" sz="1300">
              <a:latin typeface="ＭＳ Ｐゴシック"/>
            </a:rPr>
            <a:t>27</a:t>
          </a:r>
          <a:r>
            <a:rPr kumimoji="1" lang="ja-JP" altLang="en-US" sz="1300">
              <a:latin typeface="ＭＳ Ｐゴシック"/>
            </a:rPr>
            <a:t>年度は大型事業の集中による新規発行債増により類似団体平均を大きく上回った。引き続き、公共施設の見直し、指定管理者制度の拡充等により維持管理費の縮減に努める。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84677</xdr:rowOff>
    </xdr:from>
    <xdr:to>
      <xdr:col>24</xdr:col>
      <xdr:colOff>558800</xdr:colOff>
      <xdr:row>19</xdr:row>
      <xdr:rowOff>50768</xdr:rowOff>
    </xdr:to>
    <xdr:cxnSp macro="">
      <xdr:nvCxnSpPr>
        <xdr:cNvPr id="439" name="直線コネクタ 438"/>
        <xdr:cNvCxnSpPr/>
      </xdr:nvCxnSpPr>
      <xdr:spPr>
        <a:xfrm>
          <a:off x="16179800" y="3170777"/>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120999</xdr:rowOff>
    </xdr:from>
    <xdr:to>
      <xdr:col>23</xdr:col>
      <xdr:colOff>406400</xdr:colOff>
      <xdr:row>18</xdr:row>
      <xdr:rowOff>84677</xdr:rowOff>
    </xdr:to>
    <xdr:cxnSp macro="">
      <xdr:nvCxnSpPr>
        <xdr:cNvPr id="442" name="直線コネクタ 441"/>
        <xdr:cNvCxnSpPr/>
      </xdr:nvCxnSpPr>
      <xdr:spPr>
        <a:xfrm>
          <a:off x="15290800" y="30356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3" name="フローチャート : 判断 442"/>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4" name="テキスト ボックス 443"/>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120999</xdr:rowOff>
    </xdr:from>
    <xdr:to>
      <xdr:col>22</xdr:col>
      <xdr:colOff>203200</xdr:colOff>
      <xdr:row>18</xdr:row>
      <xdr:rowOff>65373</xdr:rowOff>
    </xdr:to>
    <xdr:cxnSp macro="">
      <xdr:nvCxnSpPr>
        <xdr:cNvPr id="445" name="直線コネクタ 444"/>
        <xdr:cNvCxnSpPr/>
      </xdr:nvCxnSpPr>
      <xdr:spPr>
        <a:xfrm flipV="1">
          <a:off x="14401800" y="303564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46" name="フローチャート : 判断 445"/>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47" name="テキスト ボックス 446"/>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65373</xdr:rowOff>
    </xdr:from>
    <xdr:to>
      <xdr:col>21</xdr:col>
      <xdr:colOff>0</xdr:colOff>
      <xdr:row>19</xdr:row>
      <xdr:rowOff>95</xdr:rowOff>
    </xdr:to>
    <xdr:cxnSp macro="">
      <xdr:nvCxnSpPr>
        <xdr:cNvPr id="448" name="直線コネクタ 447"/>
        <xdr:cNvCxnSpPr/>
      </xdr:nvCxnSpPr>
      <xdr:spPr>
        <a:xfrm flipV="1">
          <a:off x="13512800" y="315147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49" name="フローチャート : 判断 448"/>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0" name="テキスト ボックス 449"/>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1" name="フローチャート : 判断 450"/>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52" name="テキスト ボックス 451"/>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171418</xdr:rowOff>
    </xdr:from>
    <xdr:to>
      <xdr:col>24</xdr:col>
      <xdr:colOff>609600</xdr:colOff>
      <xdr:row>19</xdr:row>
      <xdr:rowOff>101568</xdr:rowOff>
    </xdr:to>
    <xdr:sp macro="" textlink="">
      <xdr:nvSpPr>
        <xdr:cNvPr id="458" name="円/楕円 457"/>
        <xdr:cNvSpPr/>
      </xdr:nvSpPr>
      <xdr:spPr>
        <a:xfrm>
          <a:off x="169672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143495</xdr:rowOff>
    </xdr:from>
    <xdr:ext cx="762000" cy="259045"/>
    <xdr:sp macro="" textlink="">
      <xdr:nvSpPr>
        <xdr:cNvPr id="459" name="将来負担の状況該当値テキスト"/>
        <xdr:cNvSpPr txBox="1"/>
      </xdr:nvSpPr>
      <xdr:spPr>
        <a:xfrm>
          <a:off x="17106900" y="322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33877</xdr:rowOff>
    </xdr:from>
    <xdr:to>
      <xdr:col>23</xdr:col>
      <xdr:colOff>457200</xdr:colOff>
      <xdr:row>18</xdr:row>
      <xdr:rowOff>135477</xdr:rowOff>
    </xdr:to>
    <xdr:sp macro="" textlink="">
      <xdr:nvSpPr>
        <xdr:cNvPr id="460" name="円/楕円 459"/>
        <xdr:cNvSpPr/>
      </xdr:nvSpPr>
      <xdr:spPr>
        <a:xfrm>
          <a:off x="16129000" y="31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120254</xdr:rowOff>
    </xdr:from>
    <xdr:ext cx="736600" cy="259045"/>
    <xdr:sp macro="" textlink="">
      <xdr:nvSpPr>
        <xdr:cNvPr id="461" name="テキスト ボックス 460"/>
        <xdr:cNvSpPr txBox="1"/>
      </xdr:nvSpPr>
      <xdr:spPr>
        <a:xfrm>
          <a:off x="15798800" y="3206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70199</xdr:rowOff>
    </xdr:from>
    <xdr:to>
      <xdr:col>22</xdr:col>
      <xdr:colOff>254000</xdr:colOff>
      <xdr:row>18</xdr:row>
      <xdr:rowOff>349</xdr:rowOff>
    </xdr:to>
    <xdr:sp macro="" textlink="">
      <xdr:nvSpPr>
        <xdr:cNvPr id="462" name="円/楕円 461"/>
        <xdr:cNvSpPr/>
      </xdr:nvSpPr>
      <xdr:spPr>
        <a:xfrm>
          <a:off x="15240000" y="29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10526</xdr:rowOff>
    </xdr:from>
    <xdr:ext cx="762000" cy="259045"/>
    <xdr:sp macro="" textlink="">
      <xdr:nvSpPr>
        <xdr:cNvPr id="463" name="テキスト ボックス 462"/>
        <xdr:cNvSpPr txBox="1"/>
      </xdr:nvSpPr>
      <xdr:spPr>
        <a:xfrm>
          <a:off x="14909800" y="275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14573</xdr:rowOff>
    </xdr:from>
    <xdr:to>
      <xdr:col>21</xdr:col>
      <xdr:colOff>50800</xdr:colOff>
      <xdr:row>18</xdr:row>
      <xdr:rowOff>116173</xdr:rowOff>
    </xdr:to>
    <xdr:sp macro="" textlink="">
      <xdr:nvSpPr>
        <xdr:cNvPr id="464" name="円/楕円 463"/>
        <xdr:cNvSpPr/>
      </xdr:nvSpPr>
      <xdr:spPr>
        <a:xfrm>
          <a:off x="14351000" y="3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100950</xdr:rowOff>
    </xdr:from>
    <xdr:ext cx="762000" cy="259045"/>
    <xdr:sp macro="" textlink="">
      <xdr:nvSpPr>
        <xdr:cNvPr id="465" name="テキスト ボックス 464"/>
        <xdr:cNvSpPr txBox="1"/>
      </xdr:nvSpPr>
      <xdr:spPr>
        <a:xfrm>
          <a:off x="14020800" y="318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120745</xdr:rowOff>
    </xdr:from>
    <xdr:to>
      <xdr:col>19</xdr:col>
      <xdr:colOff>533400</xdr:colOff>
      <xdr:row>19</xdr:row>
      <xdr:rowOff>50895</xdr:rowOff>
    </xdr:to>
    <xdr:sp macro="" textlink="">
      <xdr:nvSpPr>
        <xdr:cNvPr id="466" name="円/楕円 465"/>
        <xdr:cNvSpPr/>
      </xdr:nvSpPr>
      <xdr:spPr>
        <a:xfrm>
          <a:off x="13462000" y="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35672</xdr:rowOff>
    </xdr:from>
    <xdr:ext cx="762000" cy="259045"/>
    <xdr:sp macro="" textlink="">
      <xdr:nvSpPr>
        <xdr:cNvPr id="467" name="テキスト ボックス 466"/>
        <xdr:cNvSpPr txBox="1"/>
      </xdr:nvSpPr>
      <xdr:spPr>
        <a:xfrm>
          <a:off x="13131800" y="32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職員適正化計画に基づく配置見直し等により平成</a:t>
          </a:r>
          <a:r>
            <a:rPr kumimoji="1" lang="en-US" altLang="ja-JP" sz="1300">
              <a:latin typeface="ＭＳ Ｐゴシック"/>
            </a:rPr>
            <a:t>19</a:t>
          </a:r>
          <a:r>
            <a:rPr kumimoji="1" lang="ja-JP" altLang="en-US" sz="1300">
              <a:latin typeface="ＭＳ Ｐゴシック"/>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年度以降、消防広域化により消防職員にかかる費用が人件費から補助費に移行したため、類団数値と差異が生じている。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145288</xdr:rowOff>
    </xdr:to>
    <xdr:cxnSp macro="">
      <xdr:nvCxnSpPr>
        <xdr:cNvPr id="64" name="直線コネクタ 63"/>
        <xdr:cNvCxnSpPr/>
      </xdr:nvCxnSpPr>
      <xdr:spPr>
        <a:xfrm>
          <a:off x="3987800" y="59563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145288</xdr:rowOff>
    </xdr:to>
    <xdr:cxnSp macro="">
      <xdr:nvCxnSpPr>
        <xdr:cNvPr id="67" name="直線コネクタ 66"/>
        <xdr:cNvCxnSpPr/>
      </xdr:nvCxnSpPr>
      <xdr:spPr>
        <a:xfrm flipV="1">
          <a:off x="3098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145288</xdr:rowOff>
    </xdr:from>
    <xdr:to>
      <xdr:col>4</xdr:col>
      <xdr:colOff>346075</xdr:colOff>
      <xdr:row>37</xdr:row>
      <xdr:rowOff>69850</xdr:rowOff>
    </xdr:to>
    <xdr:cxnSp macro="">
      <xdr:nvCxnSpPr>
        <xdr:cNvPr id="70" name="直線コネクタ 69"/>
        <xdr:cNvCxnSpPr/>
      </xdr:nvCxnSpPr>
      <xdr:spPr>
        <a:xfrm flipV="1">
          <a:off x="2209800" y="5974588"/>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133858</xdr:rowOff>
    </xdr:to>
    <xdr:cxnSp macro="">
      <xdr:nvCxnSpPr>
        <xdr:cNvPr id="73" name="直線コネクタ 72"/>
        <xdr:cNvCxnSpPr/>
      </xdr:nvCxnSpPr>
      <xdr:spPr>
        <a:xfrm flipV="1">
          <a:off x="1320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75" name="テキスト ボックス 74"/>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94488</xdr:rowOff>
    </xdr:from>
    <xdr:to>
      <xdr:col>7</xdr:col>
      <xdr:colOff>66675</xdr:colOff>
      <xdr:row>35</xdr:row>
      <xdr:rowOff>24638</xdr:rowOff>
    </xdr:to>
    <xdr:sp macro="" textlink="">
      <xdr:nvSpPr>
        <xdr:cNvPr id="83" name="円/楕円 82"/>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111015</xdr:rowOff>
    </xdr:from>
    <xdr:ext cx="762000" cy="259045"/>
    <xdr:sp macro="" textlink="">
      <xdr:nvSpPr>
        <xdr:cNvPr id="84" name="人件費該当値テキスト"/>
        <xdr:cNvSpPr txBox="1"/>
      </xdr:nvSpPr>
      <xdr:spPr>
        <a:xfrm>
          <a:off x="4914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5" name="円/楕円 84"/>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6" name="テキスト ボックス 85"/>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94488</xdr:rowOff>
    </xdr:from>
    <xdr:to>
      <xdr:col>4</xdr:col>
      <xdr:colOff>396875</xdr:colOff>
      <xdr:row>35</xdr:row>
      <xdr:rowOff>24638</xdr:rowOff>
    </xdr:to>
    <xdr:sp macro="" textlink="">
      <xdr:nvSpPr>
        <xdr:cNvPr id="87" name="円/楕円 86"/>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34815</xdr:rowOff>
    </xdr:from>
    <xdr:ext cx="762000" cy="259045"/>
    <xdr:sp macro="" textlink="">
      <xdr:nvSpPr>
        <xdr:cNvPr id="88" name="テキスト ボックス 87"/>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23385</xdr:rowOff>
    </xdr:from>
    <xdr:ext cx="762000" cy="259045"/>
    <xdr:sp macro="" textlink="">
      <xdr:nvSpPr>
        <xdr:cNvPr id="92" name="テキスト ボックス 91"/>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97064</xdr:rowOff>
    </xdr:to>
    <xdr:cxnSp macro="">
      <xdr:nvCxnSpPr>
        <xdr:cNvPr id="127" name="直線コネクタ 126"/>
        <xdr:cNvCxnSpPr/>
      </xdr:nvCxnSpPr>
      <xdr:spPr>
        <a:xfrm>
          <a:off x="15671800" y="2570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14</xdr:row>
      <xdr:rowOff>170543</xdr:rowOff>
    </xdr:to>
    <xdr:cxnSp macro="">
      <xdr:nvCxnSpPr>
        <xdr:cNvPr id="130" name="直線コネクタ 129"/>
        <xdr:cNvCxnSpPr/>
      </xdr:nvCxnSpPr>
      <xdr:spPr>
        <a:xfrm>
          <a:off x="14782800" y="257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14</xdr:row>
      <xdr:rowOff>170543</xdr:rowOff>
    </xdr:to>
    <xdr:cxnSp macro="">
      <xdr:nvCxnSpPr>
        <xdr:cNvPr id="133" name="直線コネクタ 132"/>
        <xdr:cNvCxnSpPr/>
      </xdr:nvCxnSpPr>
      <xdr:spPr>
        <a:xfrm>
          <a:off x="13893800" y="253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5" name="テキスト ボックス 134"/>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14</xdr:row>
      <xdr:rowOff>148771</xdr:rowOff>
    </xdr:to>
    <xdr:cxnSp macro="">
      <xdr:nvCxnSpPr>
        <xdr:cNvPr id="136" name="直線コネクタ 135"/>
        <xdr:cNvCxnSpPr/>
      </xdr:nvCxnSpPr>
      <xdr:spPr>
        <a:xfrm flipV="1">
          <a:off x="13004800" y="2538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6" name="円/楕円 145"/>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7"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0" name="円/楕円 149"/>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1" name="テキスト ボックス 150"/>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2" name="円/楕円 151"/>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3" name="テキスト ボックス 152"/>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4" name="円/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扶助費に係る経常収支比率が上昇傾向にある要因として、障害者給付費の額が大幅に膨らんでいること等があげられる。これは新制度体系への移行に伴うサービス提供の増加によるものである。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97065</xdr:rowOff>
    </xdr:to>
    <xdr:cxnSp macro="">
      <xdr:nvCxnSpPr>
        <xdr:cNvPr id="190" name="直線コネクタ 189"/>
        <xdr:cNvCxnSpPr/>
      </xdr:nvCxnSpPr>
      <xdr:spPr>
        <a:xfrm>
          <a:off x="3987800" y="9439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53522</xdr:rowOff>
    </xdr:to>
    <xdr:cxnSp macro="">
      <xdr:nvCxnSpPr>
        <xdr:cNvPr id="193" name="直線コネクタ 192"/>
        <xdr:cNvCxnSpPr/>
      </xdr:nvCxnSpPr>
      <xdr:spPr>
        <a:xfrm flipV="1">
          <a:off x="3098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53522</xdr:rowOff>
    </xdr:to>
    <xdr:cxnSp macro="">
      <xdr:nvCxnSpPr>
        <xdr:cNvPr id="196" name="直線コネクタ 195"/>
        <xdr:cNvCxnSpPr/>
      </xdr:nvCxnSpPr>
      <xdr:spPr>
        <a:xfrm>
          <a:off x="2209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20865</xdr:rowOff>
    </xdr:to>
    <xdr:cxnSp macro="">
      <xdr:nvCxnSpPr>
        <xdr:cNvPr id="199" name="直線コネクタ 198"/>
        <xdr:cNvCxnSpPr/>
      </xdr:nvCxnSpPr>
      <xdr:spPr>
        <a:xfrm flipV="1">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5" name="円/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6" name="テキスト ボックス 215"/>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その他に係る経常収支比率の要因の主なものは繰出金に係るものが大きい。法非適用の特別会計での赤字補てんに係る繰入が必要となっている。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39370</xdr:rowOff>
    </xdr:to>
    <xdr:cxnSp macro="">
      <xdr:nvCxnSpPr>
        <xdr:cNvPr id="251" name="直線コネクタ 250"/>
        <xdr:cNvCxnSpPr/>
      </xdr:nvCxnSpPr>
      <xdr:spPr>
        <a:xfrm>
          <a:off x="15671800" y="9385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127000</xdr:rowOff>
    </xdr:to>
    <xdr:cxnSp macro="">
      <xdr:nvCxnSpPr>
        <xdr:cNvPr id="254" name="直線コネクタ 253"/>
        <xdr:cNvCxnSpPr/>
      </xdr:nvCxnSpPr>
      <xdr:spPr>
        <a:xfrm>
          <a:off x="14782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119380</xdr:rowOff>
    </xdr:to>
    <xdr:cxnSp macro="">
      <xdr:nvCxnSpPr>
        <xdr:cNvPr id="257" name="直線コネクタ 256"/>
        <xdr:cNvCxnSpPr/>
      </xdr:nvCxnSpPr>
      <xdr:spPr>
        <a:xfrm>
          <a:off x="13893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111760</xdr:rowOff>
    </xdr:to>
    <xdr:cxnSp macro="">
      <xdr:nvCxnSpPr>
        <xdr:cNvPr id="260" name="直線コネクタ 259"/>
        <xdr:cNvCxnSpPr/>
      </xdr:nvCxnSpPr>
      <xdr:spPr>
        <a:xfrm>
          <a:off x="13004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62" name="テキスト ボックス 26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0" name="円/楕円 269"/>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71"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4" name="円/楕円 273"/>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5" name="テキスト ボックス 274"/>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6" name="円/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78" name="円/楕円 277"/>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79" name="テキスト ボックス 278"/>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補助費に係る経常収支比率の要因は、各種団体への補助金が多額になっているためである。現在、３年ごとに補助金交付の見直しを実施しており、補助金交付の適正化を図っている。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120142</xdr:rowOff>
    </xdr:to>
    <xdr:cxnSp macro="">
      <xdr:nvCxnSpPr>
        <xdr:cNvPr id="309" name="直線コネクタ 308"/>
        <xdr:cNvCxnSpPr/>
      </xdr:nvCxnSpPr>
      <xdr:spPr>
        <a:xfrm flipV="1">
          <a:off x="15671800" y="6436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37</xdr:row>
      <xdr:rowOff>170434</xdr:rowOff>
    </xdr:to>
    <xdr:cxnSp macro="">
      <xdr:nvCxnSpPr>
        <xdr:cNvPr id="312" name="直線コネクタ 311"/>
        <xdr:cNvCxnSpPr/>
      </xdr:nvCxnSpPr>
      <xdr:spPr>
        <a:xfrm flipV="1">
          <a:off x="14782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4" name="テキスト ボックス 31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170434</xdr:rowOff>
    </xdr:to>
    <xdr:cxnSp macro="">
      <xdr:nvCxnSpPr>
        <xdr:cNvPr id="315" name="直線コネクタ 314"/>
        <xdr:cNvCxnSpPr/>
      </xdr:nvCxnSpPr>
      <xdr:spPr>
        <a:xfrm>
          <a:off x="13893800" y="63677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60706</xdr:rowOff>
    </xdr:to>
    <xdr:cxnSp macro="">
      <xdr:nvCxnSpPr>
        <xdr:cNvPr id="318" name="直線コネクタ 317"/>
        <xdr:cNvCxnSpPr/>
      </xdr:nvCxnSpPr>
      <xdr:spPr>
        <a:xfrm flipV="1">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30" name="円/楕円 329"/>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31" name="テキスト ボックス 330"/>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32" name="円/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6" name="円/楕円 33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7" name="テキスト ボックス 33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新幹線駅周辺整備事業や新庁舎建設事業などの大型整備事業がピークを迎えたこともあり、地方債の元利償還金は高く推移しているが、繰上償還や低利債への借換えの実施により公債費に充当する一般財源は類似団体と近似する水準となっている。今後も、新発債の抑制に努めるほか、受益者負担の見直しによる充当財源の確保により公債費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134620</xdr:rowOff>
    </xdr:to>
    <xdr:cxnSp macro="">
      <xdr:nvCxnSpPr>
        <xdr:cNvPr id="370" name="直線コネクタ 369"/>
        <xdr:cNvCxnSpPr/>
      </xdr:nvCxnSpPr>
      <xdr:spPr>
        <a:xfrm flipV="1">
          <a:off x="3987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157480</xdr:rowOff>
    </xdr:to>
    <xdr:cxnSp macro="">
      <xdr:nvCxnSpPr>
        <xdr:cNvPr id="373" name="直線コネクタ 372"/>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157480</xdr:rowOff>
    </xdr:to>
    <xdr:cxnSp macro="">
      <xdr:nvCxnSpPr>
        <xdr:cNvPr id="376" name="直線コネクタ 375"/>
        <xdr:cNvCxnSpPr/>
      </xdr:nvCxnSpPr>
      <xdr:spPr>
        <a:xfrm>
          <a:off x="2209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81280</xdr:rowOff>
    </xdr:to>
    <xdr:cxnSp macro="">
      <xdr:nvCxnSpPr>
        <xdr:cNvPr id="379" name="直線コネクタ 378"/>
        <xdr:cNvCxnSpPr/>
      </xdr:nvCxnSpPr>
      <xdr:spPr>
        <a:xfrm flipV="1">
          <a:off x="1320800" y="13050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9" name="円/楕円 388"/>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25416</xdr:rowOff>
    </xdr:from>
    <xdr:ext cx="762000" cy="259045"/>
    <xdr:sp macro="" textlink="">
      <xdr:nvSpPr>
        <xdr:cNvPr id="390"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1" name="円/楕円 390"/>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2" name="テキスト ボックス 391"/>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93" name="円/楕円 392"/>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4" name="テキスト ボックス 393"/>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95" name="円/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81297</xdr:rowOff>
    </xdr:from>
    <xdr:ext cx="762000" cy="259045"/>
    <xdr:sp macro="" textlink="">
      <xdr:nvSpPr>
        <xdr:cNvPr id="396" name="テキスト ボックス 395"/>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7" name="円/楕円 396"/>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8" name="テキスト ボックス 397"/>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76</xdr:row>
      <xdr:rowOff>31750</xdr:rowOff>
    </xdr:to>
    <xdr:cxnSp macro="">
      <xdr:nvCxnSpPr>
        <xdr:cNvPr id="431" name="直線コネクタ 430"/>
        <xdr:cNvCxnSpPr/>
      </xdr:nvCxnSpPr>
      <xdr:spPr>
        <a:xfrm>
          <a:off x="15671800" y="129705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1270</xdr:rowOff>
    </xdr:to>
    <xdr:cxnSp macro="">
      <xdr:nvCxnSpPr>
        <xdr:cNvPr id="434" name="直線コネクタ 433"/>
        <xdr:cNvCxnSpPr/>
      </xdr:nvCxnSpPr>
      <xdr:spPr>
        <a:xfrm flipV="1">
          <a:off x="14782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6" name="テキスト ボックス 43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27939</xdr:rowOff>
    </xdr:to>
    <xdr:cxnSp macro="">
      <xdr:nvCxnSpPr>
        <xdr:cNvPr id="437" name="直線コネクタ 436"/>
        <xdr:cNvCxnSpPr/>
      </xdr:nvCxnSpPr>
      <xdr:spPr>
        <a:xfrm flipV="1">
          <a:off x="13893800" y="13031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9" name="テキスト ボックス 43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77470</xdr:rowOff>
    </xdr:to>
    <xdr:cxnSp macro="">
      <xdr:nvCxnSpPr>
        <xdr:cNvPr id="440" name="直線コネクタ 439"/>
        <xdr:cNvCxnSpPr/>
      </xdr:nvCxnSpPr>
      <xdr:spPr>
        <a:xfrm flipV="1">
          <a:off x="13004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2" name="テキスト ボックス 441"/>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44" name="テキスト ボックス 443"/>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50" name="円/楕円 449"/>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51"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52" name="円/楕円 451"/>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53" name="テキスト ボックス 452"/>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54" name="円/楕円 453"/>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55" name="テキスト ボックス 454"/>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56" name="円/楕円 455"/>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57" name="テキスト ボックス 456"/>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8" name="円/楕円 457"/>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59" name="テキスト ボックス 458"/>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95987</xdr:rowOff>
    </xdr:from>
    <xdr:to>
      <xdr:col>4</xdr:col>
      <xdr:colOff>1117600</xdr:colOff>
      <xdr:row>15</xdr:row>
      <xdr:rowOff>117456</xdr:rowOff>
    </xdr:to>
    <xdr:cxnSp macro="">
      <xdr:nvCxnSpPr>
        <xdr:cNvPr id="50" name="直線コネクタ 49"/>
        <xdr:cNvCxnSpPr/>
      </xdr:nvCxnSpPr>
      <xdr:spPr bwMode="auto">
        <a:xfrm>
          <a:off x="5003800" y="2715362"/>
          <a:ext cx="6477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95987</xdr:rowOff>
    </xdr:from>
    <xdr:to>
      <xdr:col>4</xdr:col>
      <xdr:colOff>469900</xdr:colOff>
      <xdr:row>16</xdr:row>
      <xdr:rowOff>35103</xdr:rowOff>
    </xdr:to>
    <xdr:cxnSp macro="">
      <xdr:nvCxnSpPr>
        <xdr:cNvPr id="53" name="直線コネクタ 52"/>
        <xdr:cNvCxnSpPr/>
      </xdr:nvCxnSpPr>
      <xdr:spPr bwMode="auto">
        <a:xfrm flipV="1">
          <a:off x="4305300" y="2715362"/>
          <a:ext cx="698500" cy="11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92416</xdr:rowOff>
    </xdr:from>
    <xdr:ext cx="736600" cy="259045"/>
    <xdr:sp macro="" textlink="">
      <xdr:nvSpPr>
        <xdr:cNvPr id="55" name="テキスト ボックス 54"/>
        <xdr:cNvSpPr txBox="1"/>
      </xdr:nvSpPr>
      <xdr:spPr>
        <a:xfrm>
          <a:off x="4622800" y="288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157575</xdr:rowOff>
    </xdr:from>
    <xdr:to>
      <xdr:col>3</xdr:col>
      <xdr:colOff>904875</xdr:colOff>
      <xdr:row>16</xdr:row>
      <xdr:rowOff>35103</xdr:rowOff>
    </xdr:to>
    <xdr:cxnSp macro="">
      <xdr:nvCxnSpPr>
        <xdr:cNvPr id="56" name="直線コネクタ 55"/>
        <xdr:cNvCxnSpPr/>
      </xdr:nvCxnSpPr>
      <xdr:spPr bwMode="auto">
        <a:xfrm>
          <a:off x="3606800" y="2776950"/>
          <a:ext cx="698500" cy="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121067</xdr:rowOff>
    </xdr:from>
    <xdr:ext cx="762000" cy="259045"/>
    <xdr:sp macro="" textlink="">
      <xdr:nvSpPr>
        <xdr:cNvPr id="58" name="テキスト ボックス 57"/>
        <xdr:cNvSpPr txBox="1"/>
      </xdr:nvSpPr>
      <xdr:spPr>
        <a:xfrm>
          <a:off x="3924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106331</xdr:rowOff>
    </xdr:from>
    <xdr:to>
      <xdr:col>3</xdr:col>
      <xdr:colOff>206375</xdr:colOff>
      <xdr:row>15</xdr:row>
      <xdr:rowOff>157575</xdr:rowOff>
    </xdr:to>
    <xdr:cxnSp macro="">
      <xdr:nvCxnSpPr>
        <xdr:cNvPr id="59" name="直線コネクタ 58"/>
        <xdr:cNvCxnSpPr/>
      </xdr:nvCxnSpPr>
      <xdr:spPr bwMode="auto">
        <a:xfrm>
          <a:off x="2908300" y="2725706"/>
          <a:ext cx="698500" cy="5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66656</xdr:rowOff>
    </xdr:from>
    <xdr:to>
      <xdr:col>5</xdr:col>
      <xdr:colOff>34925</xdr:colOff>
      <xdr:row>15</xdr:row>
      <xdr:rowOff>168256</xdr:rowOff>
    </xdr:to>
    <xdr:sp macro="" textlink="">
      <xdr:nvSpPr>
        <xdr:cNvPr id="69" name="円/楕円 68"/>
        <xdr:cNvSpPr/>
      </xdr:nvSpPr>
      <xdr:spPr bwMode="auto">
        <a:xfrm>
          <a:off x="56007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38733</xdr:rowOff>
    </xdr:from>
    <xdr:ext cx="762000" cy="259045"/>
    <xdr:sp macro="" textlink="">
      <xdr:nvSpPr>
        <xdr:cNvPr id="70" name="人口1人当たり決算額の推移該当値テキスト130"/>
        <xdr:cNvSpPr txBox="1"/>
      </xdr:nvSpPr>
      <xdr:spPr>
        <a:xfrm>
          <a:off x="5740400" y="26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45187</xdr:rowOff>
    </xdr:from>
    <xdr:to>
      <xdr:col>4</xdr:col>
      <xdr:colOff>520700</xdr:colOff>
      <xdr:row>15</xdr:row>
      <xdr:rowOff>146787</xdr:rowOff>
    </xdr:to>
    <xdr:sp macro="" textlink="">
      <xdr:nvSpPr>
        <xdr:cNvPr id="71" name="円/楕円 70"/>
        <xdr:cNvSpPr/>
      </xdr:nvSpPr>
      <xdr:spPr bwMode="auto">
        <a:xfrm>
          <a:off x="4953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156964</xdr:rowOff>
    </xdr:from>
    <xdr:ext cx="736600" cy="259045"/>
    <xdr:sp macro="" textlink="">
      <xdr:nvSpPr>
        <xdr:cNvPr id="72" name="テキスト ボックス 71"/>
        <xdr:cNvSpPr txBox="1"/>
      </xdr:nvSpPr>
      <xdr:spPr>
        <a:xfrm>
          <a:off x="4622800" y="243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155753</xdr:rowOff>
    </xdr:from>
    <xdr:to>
      <xdr:col>3</xdr:col>
      <xdr:colOff>955675</xdr:colOff>
      <xdr:row>16</xdr:row>
      <xdr:rowOff>85903</xdr:rowOff>
    </xdr:to>
    <xdr:sp macro="" textlink="">
      <xdr:nvSpPr>
        <xdr:cNvPr id="73" name="円/楕円 72"/>
        <xdr:cNvSpPr/>
      </xdr:nvSpPr>
      <xdr:spPr bwMode="auto">
        <a:xfrm>
          <a:off x="4254500" y="27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96080</xdr:rowOff>
    </xdr:from>
    <xdr:ext cx="762000" cy="259045"/>
    <xdr:sp macro="" textlink="">
      <xdr:nvSpPr>
        <xdr:cNvPr id="74" name="テキスト ボックス 73"/>
        <xdr:cNvSpPr txBox="1"/>
      </xdr:nvSpPr>
      <xdr:spPr>
        <a:xfrm>
          <a:off x="3924300" y="25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106775</xdr:rowOff>
    </xdr:from>
    <xdr:to>
      <xdr:col>3</xdr:col>
      <xdr:colOff>257175</xdr:colOff>
      <xdr:row>16</xdr:row>
      <xdr:rowOff>36925</xdr:rowOff>
    </xdr:to>
    <xdr:sp macro="" textlink="">
      <xdr:nvSpPr>
        <xdr:cNvPr id="75" name="円/楕円 74"/>
        <xdr:cNvSpPr/>
      </xdr:nvSpPr>
      <xdr:spPr bwMode="auto">
        <a:xfrm>
          <a:off x="3556000" y="272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47102</xdr:rowOff>
    </xdr:from>
    <xdr:ext cx="762000" cy="259045"/>
    <xdr:sp macro="" textlink="">
      <xdr:nvSpPr>
        <xdr:cNvPr id="76" name="テキスト ボックス 75"/>
        <xdr:cNvSpPr txBox="1"/>
      </xdr:nvSpPr>
      <xdr:spPr>
        <a:xfrm>
          <a:off x="3225800" y="24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55531</xdr:rowOff>
    </xdr:from>
    <xdr:to>
      <xdr:col>2</xdr:col>
      <xdr:colOff>692150</xdr:colOff>
      <xdr:row>15</xdr:row>
      <xdr:rowOff>157131</xdr:rowOff>
    </xdr:to>
    <xdr:sp macro="" textlink="">
      <xdr:nvSpPr>
        <xdr:cNvPr id="77" name="円/楕円 76"/>
        <xdr:cNvSpPr/>
      </xdr:nvSpPr>
      <xdr:spPr bwMode="auto">
        <a:xfrm>
          <a:off x="2857500" y="267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167308</xdr:rowOff>
    </xdr:from>
    <xdr:ext cx="762000" cy="259045"/>
    <xdr:sp macro="" textlink="">
      <xdr:nvSpPr>
        <xdr:cNvPr id="78" name="テキスト ボックス 77"/>
        <xdr:cNvSpPr txBox="1"/>
      </xdr:nvSpPr>
      <xdr:spPr>
        <a:xfrm>
          <a:off x="2527300" y="244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167430</xdr:rowOff>
    </xdr:from>
    <xdr:to>
      <xdr:col>4</xdr:col>
      <xdr:colOff>1117600</xdr:colOff>
      <xdr:row>34</xdr:row>
      <xdr:rowOff>304002</xdr:rowOff>
    </xdr:to>
    <xdr:cxnSp macro="">
      <xdr:nvCxnSpPr>
        <xdr:cNvPr id="114" name="直線コネクタ 113"/>
        <xdr:cNvCxnSpPr/>
      </xdr:nvCxnSpPr>
      <xdr:spPr bwMode="auto">
        <a:xfrm>
          <a:off x="5003800" y="6434880"/>
          <a:ext cx="647700" cy="13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78374</xdr:rowOff>
    </xdr:from>
    <xdr:to>
      <xdr:col>4</xdr:col>
      <xdr:colOff>469900</xdr:colOff>
      <xdr:row>34</xdr:row>
      <xdr:rowOff>167430</xdr:rowOff>
    </xdr:to>
    <xdr:cxnSp macro="">
      <xdr:nvCxnSpPr>
        <xdr:cNvPr id="117" name="直線コネクタ 116"/>
        <xdr:cNvCxnSpPr/>
      </xdr:nvCxnSpPr>
      <xdr:spPr bwMode="auto">
        <a:xfrm>
          <a:off x="4305300" y="6345824"/>
          <a:ext cx="698500" cy="89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68478</xdr:rowOff>
    </xdr:from>
    <xdr:to>
      <xdr:col>3</xdr:col>
      <xdr:colOff>904875</xdr:colOff>
      <xdr:row>34</xdr:row>
      <xdr:rowOff>78374</xdr:rowOff>
    </xdr:to>
    <xdr:cxnSp macro="">
      <xdr:nvCxnSpPr>
        <xdr:cNvPr id="120" name="直線コネクタ 119"/>
        <xdr:cNvCxnSpPr/>
      </xdr:nvCxnSpPr>
      <xdr:spPr bwMode="auto">
        <a:xfrm>
          <a:off x="3606800" y="6335928"/>
          <a:ext cx="6985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160062</xdr:rowOff>
    </xdr:from>
    <xdr:ext cx="762000" cy="259045"/>
    <xdr:sp macro="" textlink="">
      <xdr:nvSpPr>
        <xdr:cNvPr id="122" name="テキスト ボックス 121"/>
        <xdr:cNvSpPr txBox="1"/>
      </xdr:nvSpPr>
      <xdr:spPr>
        <a:xfrm>
          <a:off x="3924300" y="67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294694</xdr:rowOff>
    </xdr:from>
    <xdr:to>
      <xdr:col>3</xdr:col>
      <xdr:colOff>206375</xdr:colOff>
      <xdr:row>34</xdr:row>
      <xdr:rowOff>68478</xdr:rowOff>
    </xdr:to>
    <xdr:cxnSp macro="">
      <xdr:nvCxnSpPr>
        <xdr:cNvPr id="123" name="直線コネクタ 122"/>
        <xdr:cNvCxnSpPr/>
      </xdr:nvCxnSpPr>
      <xdr:spPr bwMode="auto">
        <a:xfrm>
          <a:off x="2908300" y="6219244"/>
          <a:ext cx="698500" cy="11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150265</xdr:rowOff>
    </xdr:from>
    <xdr:ext cx="762000" cy="259045"/>
    <xdr:sp macro="" textlink="">
      <xdr:nvSpPr>
        <xdr:cNvPr id="127" name="テキスト ボックス 126"/>
        <xdr:cNvSpPr txBox="1"/>
      </xdr:nvSpPr>
      <xdr:spPr>
        <a:xfrm>
          <a:off x="2527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253202</xdr:rowOff>
    </xdr:from>
    <xdr:to>
      <xdr:col>5</xdr:col>
      <xdr:colOff>34925</xdr:colOff>
      <xdr:row>35</xdr:row>
      <xdr:rowOff>11902</xdr:rowOff>
    </xdr:to>
    <xdr:sp macro="" textlink="">
      <xdr:nvSpPr>
        <xdr:cNvPr id="133" name="円/楕円 132"/>
        <xdr:cNvSpPr/>
      </xdr:nvSpPr>
      <xdr:spPr bwMode="auto">
        <a:xfrm>
          <a:off x="5600700" y="652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98279</xdr:rowOff>
    </xdr:from>
    <xdr:ext cx="762000" cy="259045"/>
    <xdr:sp macro="" textlink="">
      <xdr:nvSpPr>
        <xdr:cNvPr id="134" name="人口1人当たり決算額の推移該当値テキスト445"/>
        <xdr:cNvSpPr txBox="1"/>
      </xdr:nvSpPr>
      <xdr:spPr>
        <a:xfrm>
          <a:off x="5740400" y="636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116630</xdr:rowOff>
    </xdr:from>
    <xdr:to>
      <xdr:col>4</xdr:col>
      <xdr:colOff>520700</xdr:colOff>
      <xdr:row>34</xdr:row>
      <xdr:rowOff>218230</xdr:rowOff>
    </xdr:to>
    <xdr:sp macro="" textlink="">
      <xdr:nvSpPr>
        <xdr:cNvPr id="135" name="円/楕円 134"/>
        <xdr:cNvSpPr/>
      </xdr:nvSpPr>
      <xdr:spPr bwMode="auto">
        <a:xfrm>
          <a:off x="4953000" y="638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228407</xdr:rowOff>
    </xdr:from>
    <xdr:ext cx="736600" cy="259045"/>
    <xdr:sp macro="" textlink="">
      <xdr:nvSpPr>
        <xdr:cNvPr id="136" name="テキスト ボックス 135"/>
        <xdr:cNvSpPr txBox="1"/>
      </xdr:nvSpPr>
      <xdr:spPr>
        <a:xfrm>
          <a:off x="4622800" y="61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27574</xdr:rowOff>
    </xdr:from>
    <xdr:to>
      <xdr:col>3</xdr:col>
      <xdr:colOff>955675</xdr:colOff>
      <xdr:row>34</xdr:row>
      <xdr:rowOff>129174</xdr:rowOff>
    </xdr:to>
    <xdr:sp macro="" textlink="">
      <xdr:nvSpPr>
        <xdr:cNvPr id="137" name="円/楕円 136"/>
        <xdr:cNvSpPr/>
      </xdr:nvSpPr>
      <xdr:spPr bwMode="auto">
        <a:xfrm>
          <a:off x="4254500" y="6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139351</xdr:rowOff>
    </xdr:from>
    <xdr:ext cx="762000" cy="259045"/>
    <xdr:sp macro="" textlink="">
      <xdr:nvSpPr>
        <xdr:cNvPr id="138" name="テキスト ボックス 137"/>
        <xdr:cNvSpPr txBox="1"/>
      </xdr:nvSpPr>
      <xdr:spPr>
        <a:xfrm>
          <a:off x="3924300" y="606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17678</xdr:rowOff>
    </xdr:from>
    <xdr:to>
      <xdr:col>3</xdr:col>
      <xdr:colOff>257175</xdr:colOff>
      <xdr:row>34</xdr:row>
      <xdr:rowOff>119278</xdr:rowOff>
    </xdr:to>
    <xdr:sp macro="" textlink="">
      <xdr:nvSpPr>
        <xdr:cNvPr id="139" name="円/楕円 138"/>
        <xdr:cNvSpPr/>
      </xdr:nvSpPr>
      <xdr:spPr bwMode="auto">
        <a:xfrm>
          <a:off x="3556000" y="62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129455</xdr:rowOff>
    </xdr:from>
    <xdr:ext cx="762000" cy="259045"/>
    <xdr:sp macro="" textlink="">
      <xdr:nvSpPr>
        <xdr:cNvPr id="140" name="テキスト ボックス 139"/>
        <xdr:cNvSpPr txBox="1"/>
      </xdr:nvSpPr>
      <xdr:spPr>
        <a:xfrm>
          <a:off x="3225800" y="605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243894</xdr:rowOff>
    </xdr:from>
    <xdr:to>
      <xdr:col>2</xdr:col>
      <xdr:colOff>692150</xdr:colOff>
      <xdr:row>34</xdr:row>
      <xdr:rowOff>2594</xdr:rowOff>
    </xdr:to>
    <xdr:sp macro="" textlink="">
      <xdr:nvSpPr>
        <xdr:cNvPr id="141" name="円/楕円 140"/>
        <xdr:cNvSpPr/>
      </xdr:nvSpPr>
      <xdr:spPr bwMode="auto">
        <a:xfrm>
          <a:off x="2857500" y="61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12771</xdr:rowOff>
    </xdr:from>
    <xdr:ext cx="762000" cy="259045"/>
    <xdr:sp macro="" textlink="">
      <xdr:nvSpPr>
        <xdr:cNvPr id="142" name="テキスト ボックス 141"/>
        <xdr:cNvSpPr txBox="1"/>
      </xdr:nvSpPr>
      <xdr:spPr>
        <a:xfrm>
          <a:off x="2527300" y="59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73482</xdr:rowOff>
    </xdr:from>
    <xdr:to>
      <xdr:col>6</xdr:col>
      <xdr:colOff>511175</xdr:colOff>
      <xdr:row>36</xdr:row>
      <xdr:rowOff>92437</xdr:rowOff>
    </xdr:to>
    <xdr:cxnSp macro="">
      <xdr:nvCxnSpPr>
        <xdr:cNvPr id="61" name="直線コネクタ 60"/>
        <xdr:cNvCxnSpPr/>
      </xdr:nvCxnSpPr>
      <xdr:spPr>
        <a:xfrm>
          <a:off x="3797300" y="6245682"/>
          <a:ext cx="8382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73482</xdr:rowOff>
    </xdr:from>
    <xdr:to>
      <xdr:col>5</xdr:col>
      <xdr:colOff>358775</xdr:colOff>
      <xdr:row>36</xdr:row>
      <xdr:rowOff>112344</xdr:rowOff>
    </xdr:to>
    <xdr:cxnSp macro="">
      <xdr:nvCxnSpPr>
        <xdr:cNvPr id="64" name="直線コネクタ 63"/>
        <xdr:cNvCxnSpPr/>
      </xdr:nvCxnSpPr>
      <xdr:spPr>
        <a:xfrm flipV="1">
          <a:off x="2908300" y="6245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105300</xdr:rowOff>
    </xdr:from>
    <xdr:ext cx="534377" cy="259045"/>
    <xdr:sp macro="" textlink="">
      <xdr:nvSpPr>
        <xdr:cNvPr id="66" name="テキスト ボックス 65"/>
        <xdr:cNvSpPr txBox="1"/>
      </xdr:nvSpPr>
      <xdr:spPr>
        <a:xfrm>
          <a:off x="3530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1854</xdr:rowOff>
    </xdr:from>
    <xdr:to>
      <xdr:col>4</xdr:col>
      <xdr:colOff>155575</xdr:colOff>
      <xdr:row>36</xdr:row>
      <xdr:rowOff>112344</xdr:rowOff>
    </xdr:to>
    <xdr:cxnSp macro="">
      <xdr:nvCxnSpPr>
        <xdr:cNvPr id="67" name="直線コネクタ 66"/>
        <xdr:cNvCxnSpPr/>
      </xdr:nvCxnSpPr>
      <xdr:spPr>
        <a:xfrm>
          <a:off x="2019300" y="6002604"/>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159893</xdr:rowOff>
    </xdr:from>
    <xdr:to>
      <xdr:col>2</xdr:col>
      <xdr:colOff>638175</xdr:colOff>
      <xdr:row>35</xdr:row>
      <xdr:rowOff>1854</xdr:rowOff>
    </xdr:to>
    <xdr:cxnSp macro="">
      <xdr:nvCxnSpPr>
        <xdr:cNvPr id="70" name="直線コネクタ 69"/>
        <xdr:cNvCxnSpPr/>
      </xdr:nvCxnSpPr>
      <xdr:spPr>
        <a:xfrm>
          <a:off x="1130300" y="598919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21112</xdr:rowOff>
    </xdr:from>
    <xdr:ext cx="534377" cy="259045"/>
    <xdr:sp macro="" textlink="">
      <xdr:nvSpPr>
        <xdr:cNvPr id="72" name="テキスト ボックス 71"/>
        <xdr:cNvSpPr txBox="1"/>
      </xdr:nvSpPr>
      <xdr:spPr>
        <a:xfrm>
          <a:off x="1752111" y="61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156386</xdr:rowOff>
    </xdr:from>
    <xdr:ext cx="534377" cy="259045"/>
    <xdr:sp macro="" textlink="">
      <xdr:nvSpPr>
        <xdr:cNvPr id="74" name="テキスト ボックス 73"/>
        <xdr:cNvSpPr txBox="1"/>
      </xdr:nvSpPr>
      <xdr:spPr>
        <a:xfrm>
          <a:off x="863111" y="6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41637</xdr:rowOff>
    </xdr:from>
    <xdr:to>
      <xdr:col>6</xdr:col>
      <xdr:colOff>561975</xdr:colOff>
      <xdr:row>36</xdr:row>
      <xdr:rowOff>143237</xdr:rowOff>
    </xdr:to>
    <xdr:sp macro="" textlink="">
      <xdr:nvSpPr>
        <xdr:cNvPr id="80" name="円/楕円 79"/>
        <xdr:cNvSpPr/>
      </xdr:nvSpPr>
      <xdr:spPr>
        <a:xfrm>
          <a:off x="45847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20064</xdr:rowOff>
    </xdr:from>
    <xdr:ext cx="534377" cy="259045"/>
    <xdr:sp macro="" textlink="">
      <xdr:nvSpPr>
        <xdr:cNvPr id="81" name="人件費該当値テキスト"/>
        <xdr:cNvSpPr txBox="1"/>
      </xdr:nvSpPr>
      <xdr:spPr>
        <a:xfrm>
          <a:off x="4686300" y="61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22682</xdr:rowOff>
    </xdr:from>
    <xdr:to>
      <xdr:col>5</xdr:col>
      <xdr:colOff>409575</xdr:colOff>
      <xdr:row>36</xdr:row>
      <xdr:rowOff>124282</xdr:rowOff>
    </xdr:to>
    <xdr:sp macro="" textlink="">
      <xdr:nvSpPr>
        <xdr:cNvPr id="82" name="円/楕円 81"/>
        <xdr:cNvSpPr/>
      </xdr:nvSpPr>
      <xdr:spPr>
        <a:xfrm>
          <a:off x="3746500" y="61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115409</xdr:rowOff>
    </xdr:from>
    <xdr:ext cx="534377" cy="259045"/>
    <xdr:sp macro="" textlink="">
      <xdr:nvSpPr>
        <xdr:cNvPr id="83" name="テキスト ボックス 82"/>
        <xdr:cNvSpPr txBox="1"/>
      </xdr:nvSpPr>
      <xdr:spPr>
        <a:xfrm>
          <a:off x="3530111" y="62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61544</xdr:rowOff>
    </xdr:from>
    <xdr:to>
      <xdr:col>4</xdr:col>
      <xdr:colOff>206375</xdr:colOff>
      <xdr:row>36</xdr:row>
      <xdr:rowOff>163144</xdr:rowOff>
    </xdr:to>
    <xdr:sp macro="" textlink="">
      <xdr:nvSpPr>
        <xdr:cNvPr id="84" name="円/楕円 83"/>
        <xdr:cNvSpPr/>
      </xdr:nvSpPr>
      <xdr:spPr>
        <a:xfrm>
          <a:off x="2857500" y="62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154271</xdr:rowOff>
    </xdr:from>
    <xdr:ext cx="534377" cy="259045"/>
    <xdr:sp macro="" textlink="">
      <xdr:nvSpPr>
        <xdr:cNvPr id="85" name="テキスト ボックス 84"/>
        <xdr:cNvSpPr txBox="1"/>
      </xdr:nvSpPr>
      <xdr:spPr>
        <a:xfrm>
          <a:off x="2641111" y="63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122504</xdr:rowOff>
    </xdr:from>
    <xdr:to>
      <xdr:col>3</xdr:col>
      <xdr:colOff>3175</xdr:colOff>
      <xdr:row>35</xdr:row>
      <xdr:rowOff>52654</xdr:rowOff>
    </xdr:to>
    <xdr:sp macro="" textlink="">
      <xdr:nvSpPr>
        <xdr:cNvPr id="86" name="円/楕円 85"/>
        <xdr:cNvSpPr/>
      </xdr:nvSpPr>
      <xdr:spPr>
        <a:xfrm>
          <a:off x="1968500" y="59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69181</xdr:rowOff>
    </xdr:from>
    <xdr:ext cx="534377" cy="259045"/>
    <xdr:sp macro="" textlink="">
      <xdr:nvSpPr>
        <xdr:cNvPr id="87" name="テキスト ボックス 86"/>
        <xdr:cNvSpPr txBox="1"/>
      </xdr:nvSpPr>
      <xdr:spPr>
        <a:xfrm>
          <a:off x="1752111" y="57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109093</xdr:rowOff>
    </xdr:from>
    <xdr:to>
      <xdr:col>1</xdr:col>
      <xdr:colOff>485775</xdr:colOff>
      <xdr:row>35</xdr:row>
      <xdr:rowOff>39243</xdr:rowOff>
    </xdr:to>
    <xdr:sp macro="" textlink="">
      <xdr:nvSpPr>
        <xdr:cNvPr id="88" name="円/楕円 87"/>
        <xdr:cNvSpPr/>
      </xdr:nvSpPr>
      <xdr:spPr>
        <a:xfrm>
          <a:off x="1079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55770</xdr:rowOff>
    </xdr:from>
    <xdr:ext cx="534377" cy="259045"/>
    <xdr:sp macro="" textlink="">
      <xdr:nvSpPr>
        <xdr:cNvPr id="89" name="テキスト ボックス 88"/>
        <xdr:cNvSpPr txBox="1"/>
      </xdr:nvSpPr>
      <xdr:spPr>
        <a:xfrm>
          <a:off x="863111" y="57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171434</xdr:rowOff>
    </xdr:from>
    <xdr:to>
      <xdr:col>6</xdr:col>
      <xdr:colOff>511175</xdr:colOff>
      <xdr:row>58</xdr:row>
      <xdr:rowOff>15776</xdr:rowOff>
    </xdr:to>
    <xdr:cxnSp macro="">
      <xdr:nvCxnSpPr>
        <xdr:cNvPr id="118" name="直線コネクタ 117"/>
        <xdr:cNvCxnSpPr/>
      </xdr:nvCxnSpPr>
      <xdr:spPr>
        <a:xfrm flipV="1">
          <a:off x="3797300" y="9944084"/>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15776</xdr:rowOff>
    </xdr:from>
    <xdr:to>
      <xdr:col>5</xdr:col>
      <xdr:colOff>358775</xdr:colOff>
      <xdr:row>58</xdr:row>
      <xdr:rowOff>21723</xdr:rowOff>
    </xdr:to>
    <xdr:cxnSp macro="">
      <xdr:nvCxnSpPr>
        <xdr:cNvPr id="121" name="直線コネクタ 120"/>
        <xdr:cNvCxnSpPr/>
      </xdr:nvCxnSpPr>
      <xdr:spPr>
        <a:xfrm flipV="1">
          <a:off x="2908300" y="9959876"/>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21095</xdr:rowOff>
    </xdr:from>
    <xdr:to>
      <xdr:col>4</xdr:col>
      <xdr:colOff>155575</xdr:colOff>
      <xdr:row>58</xdr:row>
      <xdr:rowOff>21723</xdr:rowOff>
    </xdr:to>
    <xdr:cxnSp macro="">
      <xdr:nvCxnSpPr>
        <xdr:cNvPr id="124" name="直線コネクタ 123"/>
        <xdr:cNvCxnSpPr/>
      </xdr:nvCxnSpPr>
      <xdr:spPr>
        <a:xfrm>
          <a:off x="2019300" y="996519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20184</xdr:rowOff>
    </xdr:from>
    <xdr:to>
      <xdr:col>2</xdr:col>
      <xdr:colOff>638175</xdr:colOff>
      <xdr:row>58</xdr:row>
      <xdr:rowOff>21095</xdr:rowOff>
    </xdr:to>
    <xdr:cxnSp macro="">
      <xdr:nvCxnSpPr>
        <xdr:cNvPr id="127" name="直線コネクタ 126"/>
        <xdr:cNvCxnSpPr/>
      </xdr:nvCxnSpPr>
      <xdr:spPr>
        <a:xfrm>
          <a:off x="1130300" y="9964284"/>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72245</xdr:rowOff>
    </xdr:from>
    <xdr:ext cx="534377" cy="259045"/>
    <xdr:sp macro="" textlink="">
      <xdr:nvSpPr>
        <xdr:cNvPr id="129" name="テキスト ボックス 128"/>
        <xdr:cNvSpPr txBox="1"/>
      </xdr:nvSpPr>
      <xdr:spPr>
        <a:xfrm>
          <a:off x="1752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68648</xdr:rowOff>
    </xdr:from>
    <xdr:ext cx="534377" cy="259045"/>
    <xdr:sp macro="" textlink="">
      <xdr:nvSpPr>
        <xdr:cNvPr id="131" name="テキスト ボックス 130"/>
        <xdr:cNvSpPr txBox="1"/>
      </xdr:nvSpPr>
      <xdr:spPr>
        <a:xfrm>
          <a:off x="863111" y="9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120634</xdr:rowOff>
    </xdr:from>
    <xdr:to>
      <xdr:col>6</xdr:col>
      <xdr:colOff>561975</xdr:colOff>
      <xdr:row>58</xdr:row>
      <xdr:rowOff>50784</xdr:rowOff>
    </xdr:to>
    <xdr:sp macro="" textlink="">
      <xdr:nvSpPr>
        <xdr:cNvPr id="137" name="円/楕円 136"/>
        <xdr:cNvSpPr/>
      </xdr:nvSpPr>
      <xdr:spPr>
        <a:xfrm>
          <a:off x="4584700" y="98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136426</xdr:rowOff>
    </xdr:from>
    <xdr:to>
      <xdr:col>5</xdr:col>
      <xdr:colOff>409575</xdr:colOff>
      <xdr:row>58</xdr:row>
      <xdr:rowOff>66576</xdr:rowOff>
    </xdr:to>
    <xdr:sp macro="" textlink="">
      <xdr:nvSpPr>
        <xdr:cNvPr id="139" name="円/楕円 138"/>
        <xdr:cNvSpPr/>
      </xdr:nvSpPr>
      <xdr:spPr>
        <a:xfrm>
          <a:off x="3746500" y="99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57703</xdr:rowOff>
    </xdr:from>
    <xdr:ext cx="534377" cy="259045"/>
    <xdr:sp macro="" textlink="">
      <xdr:nvSpPr>
        <xdr:cNvPr id="140" name="テキスト ボックス 139"/>
        <xdr:cNvSpPr txBox="1"/>
      </xdr:nvSpPr>
      <xdr:spPr>
        <a:xfrm>
          <a:off x="3530111" y="100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142373</xdr:rowOff>
    </xdr:from>
    <xdr:to>
      <xdr:col>4</xdr:col>
      <xdr:colOff>206375</xdr:colOff>
      <xdr:row>58</xdr:row>
      <xdr:rowOff>72523</xdr:rowOff>
    </xdr:to>
    <xdr:sp macro="" textlink="">
      <xdr:nvSpPr>
        <xdr:cNvPr id="141" name="円/楕円 140"/>
        <xdr:cNvSpPr/>
      </xdr:nvSpPr>
      <xdr:spPr>
        <a:xfrm>
          <a:off x="2857500" y="9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63650</xdr:rowOff>
    </xdr:from>
    <xdr:ext cx="534377" cy="259045"/>
    <xdr:sp macro="" textlink="">
      <xdr:nvSpPr>
        <xdr:cNvPr id="142" name="テキスト ボックス 141"/>
        <xdr:cNvSpPr txBox="1"/>
      </xdr:nvSpPr>
      <xdr:spPr>
        <a:xfrm>
          <a:off x="2641111" y="100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141745</xdr:rowOff>
    </xdr:from>
    <xdr:to>
      <xdr:col>3</xdr:col>
      <xdr:colOff>3175</xdr:colOff>
      <xdr:row>58</xdr:row>
      <xdr:rowOff>71895</xdr:rowOff>
    </xdr:to>
    <xdr:sp macro="" textlink="">
      <xdr:nvSpPr>
        <xdr:cNvPr id="143" name="円/楕円 142"/>
        <xdr:cNvSpPr/>
      </xdr:nvSpPr>
      <xdr:spPr>
        <a:xfrm>
          <a:off x="1968500" y="99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63022</xdr:rowOff>
    </xdr:from>
    <xdr:ext cx="534377" cy="259045"/>
    <xdr:sp macro="" textlink="">
      <xdr:nvSpPr>
        <xdr:cNvPr id="144" name="テキスト ボックス 143"/>
        <xdr:cNvSpPr txBox="1"/>
      </xdr:nvSpPr>
      <xdr:spPr>
        <a:xfrm>
          <a:off x="1752111" y="100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140834</xdr:rowOff>
    </xdr:from>
    <xdr:to>
      <xdr:col>1</xdr:col>
      <xdr:colOff>485775</xdr:colOff>
      <xdr:row>58</xdr:row>
      <xdr:rowOff>70984</xdr:rowOff>
    </xdr:to>
    <xdr:sp macro="" textlink="">
      <xdr:nvSpPr>
        <xdr:cNvPr id="145" name="円/楕円 144"/>
        <xdr:cNvSpPr/>
      </xdr:nvSpPr>
      <xdr:spPr>
        <a:xfrm>
          <a:off x="1079500" y="99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62111</xdr:rowOff>
    </xdr:from>
    <xdr:ext cx="534377" cy="259045"/>
    <xdr:sp macro="" textlink="">
      <xdr:nvSpPr>
        <xdr:cNvPr id="146" name="テキスト ボックス 145"/>
        <xdr:cNvSpPr txBox="1"/>
      </xdr:nvSpPr>
      <xdr:spPr>
        <a:xfrm>
          <a:off x="863111" y="1000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10587</xdr:rowOff>
    </xdr:from>
    <xdr:to>
      <xdr:col>6</xdr:col>
      <xdr:colOff>511175</xdr:colOff>
      <xdr:row>76</xdr:row>
      <xdr:rowOff>80812</xdr:rowOff>
    </xdr:to>
    <xdr:cxnSp macro="">
      <xdr:nvCxnSpPr>
        <xdr:cNvPr id="173" name="直線コネクタ 172"/>
        <xdr:cNvCxnSpPr/>
      </xdr:nvCxnSpPr>
      <xdr:spPr>
        <a:xfrm>
          <a:off x="3797300" y="13040787"/>
          <a:ext cx="838200" cy="7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10587</xdr:rowOff>
    </xdr:from>
    <xdr:to>
      <xdr:col>5</xdr:col>
      <xdr:colOff>358775</xdr:colOff>
      <xdr:row>76</xdr:row>
      <xdr:rowOff>122692</xdr:rowOff>
    </xdr:to>
    <xdr:cxnSp macro="">
      <xdr:nvCxnSpPr>
        <xdr:cNvPr id="176" name="直線コネクタ 175"/>
        <xdr:cNvCxnSpPr/>
      </xdr:nvCxnSpPr>
      <xdr:spPr>
        <a:xfrm flipV="1">
          <a:off x="2908300" y="13040787"/>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116431</xdr:rowOff>
    </xdr:from>
    <xdr:ext cx="469744" cy="259045"/>
    <xdr:sp macro="" textlink="">
      <xdr:nvSpPr>
        <xdr:cNvPr id="178" name="テキスト ボックス 177"/>
        <xdr:cNvSpPr txBox="1"/>
      </xdr:nvSpPr>
      <xdr:spPr>
        <a:xfrm>
          <a:off x="3562427" y="133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60010</xdr:rowOff>
    </xdr:from>
    <xdr:to>
      <xdr:col>4</xdr:col>
      <xdr:colOff>155575</xdr:colOff>
      <xdr:row>76</xdr:row>
      <xdr:rowOff>122692</xdr:rowOff>
    </xdr:to>
    <xdr:cxnSp macro="">
      <xdr:nvCxnSpPr>
        <xdr:cNvPr id="179" name="直線コネクタ 178"/>
        <xdr:cNvCxnSpPr/>
      </xdr:nvCxnSpPr>
      <xdr:spPr>
        <a:xfrm>
          <a:off x="2019300" y="13090210"/>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100063</xdr:rowOff>
    </xdr:from>
    <xdr:ext cx="469744" cy="259045"/>
    <xdr:sp macro="" textlink="">
      <xdr:nvSpPr>
        <xdr:cNvPr id="181" name="テキスト ボックス 180"/>
        <xdr:cNvSpPr txBox="1"/>
      </xdr:nvSpPr>
      <xdr:spPr>
        <a:xfrm>
          <a:off x="2673427" y="1330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31893</xdr:rowOff>
    </xdr:from>
    <xdr:to>
      <xdr:col>2</xdr:col>
      <xdr:colOff>638175</xdr:colOff>
      <xdr:row>76</xdr:row>
      <xdr:rowOff>60010</xdr:rowOff>
    </xdr:to>
    <xdr:cxnSp macro="">
      <xdr:nvCxnSpPr>
        <xdr:cNvPr id="182" name="直線コネクタ 181"/>
        <xdr:cNvCxnSpPr/>
      </xdr:nvCxnSpPr>
      <xdr:spPr>
        <a:xfrm>
          <a:off x="1130300" y="13062093"/>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147291</xdr:rowOff>
    </xdr:from>
    <xdr:ext cx="469744" cy="259045"/>
    <xdr:sp macro="" textlink="">
      <xdr:nvSpPr>
        <xdr:cNvPr id="184" name="テキスト ボックス 183"/>
        <xdr:cNvSpPr txBox="1"/>
      </xdr:nvSpPr>
      <xdr:spPr>
        <a:xfrm>
          <a:off x="1784427" y="1334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123792</xdr:rowOff>
    </xdr:from>
    <xdr:ext cx="469744" cy="259045"/>
    <xdr:sp macro="" textlink="">
      <xdr:nvSpPr>
        <xdr:cNvPr id="186" name="テキスト ボックス 185"/>
        <xdr:cNvSpPr txBox="1"/>
      </xdr:nvSpPr>
      <xdr:spPr>
        <a:xfrm>
          <a:off x="895427" y="133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30012</xdr:rowOff>
    </xdr:from>
    <xdr:to>
      <xdr:col>6</xdr:col>
      <xdr:colOff>561975</xdr:colOff>
      <xdr:row>76</xdr:row>
      <xdr:rowOff>131612</xdr:rowOff>
    </xdr:to>
    <xdr:sp macro="" textlink="">
      <xdr:nvSpPr>
        <xdr:cNvPr id="192" name="円/楕円 191"/>
        <xdr:cNvSpPr/>
      </xdr:nvSpPr>
      <xdr:spPr>
        <a:xfrm>
          <a:off x="4584700" y="130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52890</xdr:rowOff>
    </xdr:from>
    <xdr:ext cx="469744" cy="259045"/>
    <xdr:sp macro="" textlink="">
      <xdr:nvSpPr>
        <xdr:cNvPr id="193" name="維持補修費該当値テキスト"/>
        <xdr:cNvSpPr txBox="1"/>
      </xdr:nvSpPr>
      <xdr:spPr>
        <a:xfrm>
          <a:off x="4686300" y="129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131237</xdr:rowOff>
    </xdr:from>
    <xdr:to>
      <xdr:col>5</xdr:col>
      <xdr:colOff>409575</xdr:colOff>
      <xdr:row>76</xdr:row>
      <xdr:rowOff>61387</xdr:rowOff>
    </xdr:to>
    <xdr:sp macro="" textlink="">
      <xdr:nvSpPr>
        <xdr:cNvPr id="194" name="円/楕円 193"/>
        <xdr:cNvSpPr/>
      </xdr:nvSpPr>
      <xdr:spPr>
        <a:xfrm>
          <a:off x="3746500" y="129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77914</xdr:rowOff>
    </xdr:from>
    <xdr:ext cx="534377" cy="259045"/>
    <xdr:sp macro="" textlink="">
      <xdr:nvSpPr>
        <xdr:cNvPr id="195" name="テキスト ボックス 194"/>
        <xdr:cNvSpPr txBox="1"/>
      </xdr:nvSpPr>
      <xdr:spPr>
        <a:xfrm>
          <a:off x="3530111" y="127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71892</xdr:rowOff>
    </xdr:from>
    <xdr:to>
      <xdr:col>4</xdr:col>
      <xdr:colOff>206375</xdr:colOff>
      <xdr:row>77</xdr:row>
      <xdr:rowOff>2042</xdr:rowOff>
    </xdr:to>
    <xdr:sp macro="" textlink="">
      <xdr:nvSpPr>
        <xdr:cNvPr id="196" name="円/楕円 195"/>
        <xdr:cNvSpPr/>
      </xdr:nvSpPr>
      <xdr:spPr>
        <a:xfrm>
          <a:off x="28575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18570</xdr:rowOff>
    </xdr:from>
    <xdr:ext cx="469744" cy="259045"/>
    <xdr:sp macro="" textlink="">
      <xdr:nvSpPr>
        <xdr:cNvPr id="197" name="テキスト ボックス 196"/>
        <xdr:cNvSpPr txBox="1"/>
      </xdr:nvSpPr>
      <xdr:spPr>
        <a:xfrm>
          <a:off x="2673427" y="1287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9210</xdr:rowOff>
    </xdr:from>
    <xdr:to>
      <xdr:col>3</xdr:col>
      <xdr:colOff>3175</xdr:colOff>
      <xdr:row>76</xdr:row>
      <xdr:rowOff>110810</xdr:rowOff>
    </xdr:to>
    <xdr:sp macro="" textlink="">
      <xdr:nvSpPr>
        <xdr:cNvPr id="198" name="円/楕円 197"/>
        <xdr:cNvSpPr/>
      </xdr:nvSpPr>
      <xdr:spPr>
        <a:xfrm>
          <a:off x="1968500" y="130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127337</xdr:rowOff>
    </xdr:from>
    <xdr:ext cx="469744" cy="259045"/>
    <xdr:sp macro="" textlink="">
      <xdr:nvSpPr>
        <xdr:cNvPr id="199" name="テキスト ボックス 198"/>
        <xdr:cNvSpPr txBox="1"/>
      </xdr:nvSpPr>
      <xdr:spPr>
        <a:xfrm>
          <a:off x="1784427" y="128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152543</xdr:rowOff>
    </xdr:from>
    <xdr:to>
      <xdr:col>1</xdr:col>
      <xdr:colOff>485775</xdr:colOff>
      <xdr:row>76</xdr:row>
      <xdr:rowOff>82693</xdr:rowOff>
    </xdr:to>
    <xdr:sp macro="" textlink="">
      <xdr:nvSpPr>
        <xdr:cNvPr id="200" name="円/楕円 199"/>
        <xdr:cNvSpPr/>
      </xdr:nvSpPr>
      <xdr:spPr>
        <a:xfrm>
          <a:off x="1079500" y="130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99220</xdr:rowOff>
    </xdr:from>
    <xdr:ext cx="469744" cy="259045"/>
    <xdr:sp macro="" textlink="">
      <xdr:nvSpPr>
        <xdr:cNvPr id="201" name="テキスト ボックス 200"/>
        <xdr:cNvSpPr txBox="1"/>
      </xdr:nvSpPr>
      <xdr:spPr>
        <a:xfrm>
          <a:off x="895427" y="127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132842</xdr:rowOff>
    </xdr:from>
    <xdr:to>
      <xdr:col>6</xdr:col>
      <xdr:colOff>511175</xdr:colOff>
      <xdr:row>97</xdr:row>
      <xdr:rowOff>141757</xdr:rowOff>
    </xdr:to>
    <xdr:cxnSp macro="">
      <xdr:nvCxnSpPr>
        <xdr:cNvPr id="235" name="直線コネクタ 234"/>
        <xdr:cNvCxnSpPr/>
      </xdr:nvCxnSpPr>
      <xdr:spPr>
        <a:xfrm flipV="1">
          <a:off x="3797300" y="1676349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141757</xdr:rowOff>
    </xdr:from>
    <xdr:to>
      <xdr:col>5</xdr:col>
      <xdr:colOff>358775</xdr:colOff>
      <xdr:row>98</xdr:row>
      <xdr:rowOff>22276</xdr:rowOff>
    </xdr:to>
    <xdr:cxnSp macro="">
      <xdr:nvCxnSpPr>
        <xdr:cNvPr id="238" name="直線コネクタ 237"/>
        <xdr:cNvCxnSpPr/>
      </xdr:nvCxnSpPr>
      <xdr:spPr>
        <a:xfrm flipV="1">
          <a:off x="2908300" y="16772407"/>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22276</xdr:rowOff>
    </xdr:from>
    <xdr:to>
      <xdr:col>4</xdr:col>
      <xdr:colOff>155575</xdr:colOff>
      <xdr:row>98</xdr:row>
      <xdr:rowOff>30762</xdr:rowOff>
    </xdr:to>
    <xdr:cxnSp macro="">
      <xdr:nvCxnSpPr>
        <xdr:cNvPr id="241" name="直線コネクタ 240"/>
        <xdr:cNvCxnSpPr/>
      </xdr:nvCxnSpPr>
      <xdr:spPr>
        <a:xfrm flipV="1">
          <a:off x="2019300" y="16824376"/>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14875</xdr:rowOff>
    </xdr:from>
    <xdr:to>
      <xdr:col>2</xdr:col>
      <xdr:colOff>638175</xdr:colOff>
      <xdr:row>98</xdr:row>
      <xdr:rowOff>30762</xdr:rowOff>
    </xdr:to>
    <xdr:cxnSp macro="">
      <xdr:nvCxnSpPr>
        <xdr:cNvPr id="244" name="直線コネクタ 243"/>
        <xdr:cNvCxnSpPr/>
      </xdr:nvCxnSpPr>
      <xdr:spPr>
        <a:xfrm>
          <a:off x="1130300" y="1681697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64327</xdr:rowOff>
    </xdr:from>
    <xdr:ext cx="534377" cy="259045"/>
    <xdr:sp macro="" textlink="">
      <xdr:nvSpPr>
        <xdr:cNvPr id="248" name="テキスト ボックス 247"/>
        <xdr:cNvSpPr txBox="1"/>
      </xdr:nvSpPr>
      <xdr:spPr>
        <a:xfrm>
          <a:off x="863111" y="168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82042</xdr:rowOff>
    </xdr:from>
    <xdr:to>
      <xdr:col>6</xdr:col>
      <xdr:colOff>561975</xdr:colOff>
      <xdr:row>98</xdr:row>
      <xdr:rowOff>12192</xdr:rowOff>
    </xdr:to>
    <xdr:sp macro="" textlink="">
      <xdr:nvSpPr>
        <xdr:cNvPr id="254" name="円/楕円 253"/>
        <xdr:cNvSpPr/>
      </xdr:nvSpPr>
      <xdr:spPr>
        <a:xfrm>
          <a:off x="45847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60469</xdr:rowOff>
    </xdr:from>
    <xdr:ext cx="534377" cy="259045"/>
    <xdr:sp macro="" textlink="">
      <xdr:nvSpPr>
        <xdr:cNvPr id="255" name="扶助費該当値テキスト"/>
        <xdr:cNvSpPr txBox="1"/>
      </xdr:nvSpPr>
      <xdr:spPr>
        <a:xfrm>
          <a:off x="4686300"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90957</xdr:rowOff>
    </xdr:from>
    <xdr:to>
      <xdr:col>5</xdr:col>
      <xdr:colOff>409575</xdr:colOff>
      <xdr:row>98</xdr:row>
      <xdr:rowOff>21107</xdr:rowOff>
    </xdr:to>
    <xdr:sp macro="" textlink="">
      <xdr:nvSpPr>
        <xdr:cNvPr id="256" name="円/楕円 255"/>
        <xdr:cNvSpPr/>
      </xdr:nvSpPr>
      <xdr:spPr>
        <a:xfrm>
          <a:off x="37465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12234</xdr:rowOff>
    </xdr:from>
    <xdr:ext cx="534377" cy="259045"/>
    <xdr:sp macro="" textlink="">
      <xdr:nvSpPr>
        <xdr:cNvPr id="257" name="テキスト ボックス 256"/>
        <xdr:cNvSpPr txBox="1"/>
      </xdr:nvSpPr>
      <xdr:spPr>
        <a:xfrm>
          <a:off x="3530111" y="168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142926</xdr:rowOff>
    </xdr:from>
    <xdr:to>
      <xdr:col>4</xdr:col>
      <xdr:colOff>206375</xdr:colOff>
      <xdr:row>98</xdr:row>
      <xdr:rowOff>73076</xdr:rowOff>
    </xdr:to>
    <xdr:sp macro="" textlink="">
      <xdr:nvSpPr>
        <xdr:cNvPr id="258" name="円/楕円 257"/>
        <xdr:cNvSpPr/>
      </xdr:nvSpPr>
      <xdr:spPr>
        <a:xfrm>
          <a:off x="2857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64203</xdr:rowOff>
    </xdr:from>
    <xdr:ext cx="534377" cy="259045"/>
    <xdr:sp macro="" textlink="">
      <xdr:nvSpPr>
        <xdr:cNvPr id="259" name="テキスト ボックス 258"/>
        <xdr:cNvSpPr txBox="1"/>
      </xdr:nvSpPr>
      <xdr:spPr>
        <a:xfrm>
          <a:off x="2641111" y="168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151412</xdr:rowOff>
    </xdr:from>
    <xdr:to>
      <xdr:col>3</xdr:col>
      <xdr:colOff>3175</xdr:colOff>
      <xdr:row>98</xdr:row>
      <xdr:rowOff>81562</xdr:rowOff>
    </xdr:to>
    <xdr:sp macro="" textlink="">
      <xdr:nvSpPr>
        <xdr:cNvPr id="260" name="円/楕円 259"/>
        <xdr:cNvSpPr/>
      </xdr:nvSpPr>
      <xdr:spPr>
        <a:xfrm>
          <a:off x="1968500" y="167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72689</xdr:rowOff>
    </xdr:from>
    <xdr:ext cx="534377" cy="259045"/>
    <xdr:sp macro="" textlink="">
      <xdr:nvSpPr>
        <xdr:cNvPr id="261" name="テキスト ボックス 260"/>
        <xdr:cNvSpPr txBox="1"/>
      </xdr:nvSpPr>
      <xdr:spPr>
        <a:xfrm>
          <a:off x="1752111" y="168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135525</xdr:rowOff>
    </xdr:from>
    <xdr:to>
      <xdr:col>1</xdr:col>
      <xdr:colOff>485775</xdr:colOff>
      <xdr:row>98</xdr:row>
      <xdr:rowOff>65675</xdr:rowOff>
    </xdr:to>
    <xdr:sp macro="" textlink="">
      <xdr:nvSpPr>
        <xdr:cNvPr id="262" name="円/楕円 261"/>
        <xdr:cNvSpPr/>
      </xdr:nvSpPr>
      <xdr:spPr>
        <a:xfrm>
          <a:off x="1079500" y="167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82202</xdr:rowOff>
    </xdr:from>
    <xdr:ext cx="534377" cy="259045"/>
    <xdr:sp macro="" textlink="">
      <xdr:nvSpPr>
        <xdr:cNvPr id="263" name="テキスト ボックス 262"/>
        <xdr:cNvSpPr txBox="1"/>
      </xdr:nvSpPr>
      <xdr:spPr>
        <a:xfrm>
          <a:off x="863111" y="165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63598</xdr:rowOff>
    </xdr:from>
    <xdr:to>
      <xdr:col>15</xdr:col>
      <xdr:colOff>180975</xdr:colOff>
      <xdr:row>34</xdr:row>
      <xdr:rowOff>74756</xdr:rowOff>
    </xdr:to>
    <xdr:cxnSp macro="">
      <xdr:nvCxnSpPr>
        <xdr:cNvPr id="294" name="直線コネクタ 293"/>
        <xdr:cNvCxnSpPr/>
      </xdr:nvCxnSpPr>
      <xdr:spPr>
        <a:xfrm flipV="1">
          <a:off x="9639300" y="5892898"/>
          <a:ext cx="8382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11042</xdr:rowOff>
    </xdr:from>
    <xdr:to>
      <xdr:col>14</xdr:col>
      <xdr:colOff>28575</xdr:colOff>
      <xdr:row>34</xdr:row>
      <xdr:rowOff>74756</xdr:rowOff>
    </xdr:to>
    <xdr:cxnSp macro="">
      <xdr:nvCxnSpPr>
        <xdr:cNvPr id="297" name="直線コネクタ 296"/>
        <xdr:cNvCxnSpPr/>
      </xdr:nvCxnSpPr>
      <xdr:spPr>
        <a:xfrm>
          <a:off x="8750300" y="58403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11042</xdr:rowOff>
    </xdr:from>
    <xdr:to>
      <xdr:col>12</xdr:col>
      <xdr:colOff>511175</xdr:colOff>
      <xdr:row>34</xdr:row>
      <xdr:rowOff>143031</xdr:rowOff>
    </xdr:to>
    <xdr:cxnSp macro="">
      <xdr:nvCxnSpPr>
        <xdr:cNvPr id="300" name="直線コネクタ 299"/>
        <xdr:cNvCxnSpPr/>
      </xdr:nvCxnSpPr>
      <xdr:spPr>
        <a:xfrm flipV="1">
          <a:off x="7861300" y="5840342"/>
          <a:ext cx="889000" cy="1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20791</xdr:rowOff>
    </xdr:from>
    <xdr:ext cx="534377" cy="259045"/>
    <xdr:sp macro="" textlink="">
      <xdr:nvSpPr>
        <xdr:cNvPr id="302" name="テキスト ボックス 301"/>
        <xdr:cNvSpPr txBox="1"/>
      </xdr:nvSpPr>
      <xdr:spPr>
        <a:xfrm>
          <a:off x="8483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27479</xdr:rowOff>
    </xdr:from>
    <xdr:to>
      <xdr:col>11</xdr:col>
      <xdr:colOff>307975</xdr:colOff>
      <xdr:row>34</xdr:row>
      <xdr:rowOff>143031</xdr:rowOff>
    </xdr:to>
    <xdr:cxnSp macro="">
      <xdr:nvCxnSpPr>
        <xdr:cNvPr id="303" name="直線コネクタ 302"/>
        <xdr:cNvCxnSpPr/>
      </xdr:nvCxnSpPr>
      <xdr:spPr>
        <a:xfrm>
          <a:off x="6972300" y="5685329"/>
          <a:ext cx="889000" cy="28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12798</xdr:rowOff>
    </xdr:from>
    <xdr:to>
      <xdr:col>15</xdr:col>
      <xdr:colOff>231775</xdr:colOff>
      <xdr:row>34</xdr:row>
      <xdr:rowOff>114398</xdr:rowOff>
    </xdr:to>
    <xdr:sp macro="" textlink="">
      <xdr:nvSpPr>
        <xdr:cNvPr id="313" name="円/楕円 312"/>
        <xdr:cNvSpPr/>
      </xdr:nvSpPr>
      <xdr:spPr>
        <a:xfrm>
          <a:off x="10426700" y="58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35675</xdr:rowOff>
    </xdr:from>
    <xdr:ext cx="534377" cy="259045"/>
    <xdr:sp macro="" textlink="">
      <xdr:nvSpPr>
        <xdr:cNvPr id="314" name="補助費等該当値テキスト"/>
        <xdr:cNvSpPr txBox="1"/>
      </xdr:nvSpPr>
      <xdr:spPr>
        <a:xfrm>
          <a:off x="10528300" y="56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23956</xdr:rowOff>
    </xdr:from>
    <xdr:to>
      <xdr:col>14</xdr:col>
      <xdr:colOff>79375</xdr:colOff>
      <xdr:row>34</xdr:row>
      <xdr:rowOff>125556</xdr:rowOff>
    </xdr:to>
    <xdr:sp macro="" textlink="">
      <xdr:nvSpPr>
        <xdr:cNvPr id="315" name="円/楕円 314"/>
        <xdr:cNvSpPr/>
      </xdr:nvSpPr>
      <xdr:spPr>
        <a:xfrm>
          <a:off x="9588500" y="58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142083</xdr:rowOff>
    </xdr:from>
    <xdr:ext cx="534377" cy="259045"/>
    <xdr:sp macro="" textlink="">
      <xdr:nvSpPr>
        <xdr:cNvPr id="316" name="テキスト ボックス 315"/>
        <xdr:cNvSpPr txBox="1"/>
      </xdr:nvSpPr>
      <xdr:spPr>
        <a:xfrm>
          <a:off x="9372111" y="56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131692</xdr:rowOff>
    </xdr:from>
    <xdr:to>
      <xdr:col>12</xdr:col>
      <xdr:colOff>561975</xdr:colOff>
      <xdr:row>34</xdr:row>
      <xdr:rowOff>61842</xdr:rowOff>
    </xdr:to>
    <xdr:sp macro="" textlink="">
      <xdr:nvSpPr>
        <xdr:cNvPr id="317" name="円/楕円 316"/>
        <xdr:cNvSpPr/>
      </xdr:nvSpPr>
      <xdr:spPr>
        <a:xfrm>
          <a:off x="8699500" y="57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78369</xdr:rowOff>
    </xdr:from>
    <xdr:ext cx="534377" cy="259045"/>
    <xdr:sp macro="" textlink="">
      <xdr:nvSpPr>
        <xdr:cNvPr id="318" name="テキスト ボックス 317"/>
        <xdr:cNvSpPr txBox="1"/>
      </xdr:nvSpPr>
      <xdr:spPr>
        <a:xfrm>
          <a:off x="8483111" y="55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92231</xdr:rowOff>
    </xdr:from>
    <xdr:to>
      <xdr:col>11</xdr:col>
      <xdr:colOff>358775</xdr:colOff>
      <xdr:row>35</xdr:row>
      <xdr:rowOff>22381</xdr:rowOff>
    </xdr:to>
    <xdr:sp macro="" textlink="">
      <xdr:nvSpPr>
        <xdr:cNvPr id="319" name="円/楕円 318"/>
        <xdr:cNvSpPr/>
      </xdr:nvSpPr>
      <xdr:spPr>
        <a:xfrm>
          <a:off x="7810500" y="5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38908</xdr:rowOff>
    </xdr:from>
    <xdr:ext cx="534377" cy="259045"/>
    <xdr:sp macro="" textlink="">
      <xdr:nvSpPr>
        <xdr:cNvPr id="320" name="テキスト ボックス 319"/>
        <xdr:cNvSpPr txBox="1"/>
      </xdr:nvSpPr>
      <xdr:spPr>
        <a:xfrm>
          <a:off x="7594111" y="5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148129</xdr:rowOff>
    </xdr:from>
    <xdr:to>
      <xdr:col>10</xdr:col>
      <xdr:colOff>155575</xdr:colOff>
      <xdr:row>33</xdr:row>
      <xdr:rowOff>78279</xdr:rowOff>
    </xdr:to>
    <xdr:sp macro="" textlink="">
      <xdr:nvSpPr>
        <xdr:cNvPr id="321" name="円/楕円 320"/>
        <xdr:cNvSpPr/>
      </xdr:nvSpPr>
      <xdr:spPr>
        <a:xfrm>
          <a:off x="6921500" y="56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94806</xdr:rowOff>
    </xdr:from>
    <xdr:ext cx="599010" cy="259045"/>
    <xdr:sp macro="" textlink="">
      <xdr:nvSpPr>
        <xdr:cNvPr id="322" name="テキスト ボックス 321"/>
        <xdr:cNvSpPr txBox="1"/>
      </xdr:nvSpPr>
      <xdr:spPr>
        <a:xfrm>
          <a:off x="6672794" y="540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84596</xdr:rowOff>
    </xdr:from>
    <xdr:to>
      <xdr:col>15</xdr:col>
      <xdr:colOff>180975</xdr:colOff>
      <xdr:row>57</xdr:row>
      <xdr:rowOff>105288</xdr:rowOff>
    </xdr:to>
    <xdr:cxnSp macro="">
      <xdr:nvCxnSpPr>
        <xdr:cNvPr id="351" name="直線コネクタ 350"/>
        <xdr:cNvCxnSpPr/>
      </xdr:nvCxnSpPr>
      <xdr:spPr>
        <a:xfrm>
          <a:off x="9639300" y="9857246"/>
          <a:ext cx="8382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84596</xdr:rowOff>
    </xdr:from>
    <xdr:to>
      <xdr:col>14</xdr:col>
      <xdr:colOff>28575</xdr:colOff>
      <xdr:row>57</xdr:row>
      <xdr:rowOff>163747</xdr:rowOff>
    </xdr:to>
    <xdr:cxnSp macro="">
      <xdr:nvCxnSpPr>
        <xdr:cNvPr id="354" name="直線コネクタ 353"/>
        <xdr:cNvCxnSpPr/>
      </xdr:nvCxnSpPr>
      <xdr:spPr>
        <a:xfrm flipV="1">
          <a:off x="8750300" y="9857246"/>
          <a:ext cx="889000" cy="7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102941</xdr:rowOff>
    </xdr:from>
    <xdr:ext cx="534377" cy="259045"/>
    <xdr:sp macro="" textlink="">
      <xdr:nvSpPr>
        <xdr:cNvPr id="356" name="テキスト ボックス 355"/>
        <xdr:cNvSpPr txBox="1"/>
      </xdr:nvSpPr>
      <xdr:spPr>
        <a:xfrm>
          <a:off x="9372111" y="100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163747</xdr:rowOff>
    </xdr:from>
    <xdr:to>
      <xdr:col>12</xdr:col>
      <xdr:colOff>511175</xdr:colOff>
      <xdr:row>58</xdr:row>
      <xdr:rowOff>17416</xdr:rowOff>
    </xdr:to>
    <xdr:cxnSp macro="">
      <xdr:nvCxnSpPr>
        <xdr:cNvPr id="357" name="直線コネクタ 356"/>
        <xdr:cNvCxnSpPr/>
      </xdr:nvCxnSpPr>
      <xdr:spPr>
        <a:xfrm flipV="1">
          <a:off x="7861300" y="9936397"/>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127552</xdr:rowOff>
    </xdr:from>
    <xdr:ext cx="534377" cy="259045"/>
    <xdr:sp macro="" textlink="">
      <xdr:nvSpPr>
        <xdr:cNvPr id="359" name="テキスト ボックス 358"/>
        <xdr:cNvSpPr txBox="1"/>
      </xdr:nvSpPr>
      <xdr:spPr>
        <a:xfrm>
          <a:off x="8483111" y="100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17416</xdr:rowOff>
    </xdr:from>
    <xdr:to>
      <xdr:col>11</xdr:col>
      <xdr:colOff>307975</xdr:colOff>
      <xdr:row>58</xdr:row>
      <xdr:rowOff>65760</xdr:rowOff>
    </xdr:to>
    <xdr:cxnSp macro="">
      <xdr:nvCxnSpPr>
        <xdr:cNvPr id="360" name="直線コネクタ 359"/>
        <xdr:cNvCxnSpPr/>
      </xdr:nvCxnSpPr>
      <xdr:spPr>
        <a:xfrm flipV="1">
          <a:off x="6972300" y="9961516"/>
          <a:ext cx="889000" cy="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143060</xdr:rowOff>
    </xdr:from>
    <xdr:ext cx="534377" cy="259045"/>
    <xdr:sp macro="" textlink="">
      <xdr:nvSpPr>
        <xdr:cNvPr id="362" name="テキスト ボックス 361"/>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164303</xdr:rowOff>
    </xdr:from>
    <xdr:ext cx="534377" cy="259045"/>
    <xdr:sp macro="" textlink="">
      <xdr:nvSpPr>
        <xdr:cNvPr id="364" name="テキスト ボックス 363"/>
        <xdr:cNvSpPr txBox="1"/>
      </xdr:nvSpPr>
      <xdr:spPr>
        <a:xfrm>
          <a:off x="6705111" y="101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54488</xdr:rowOff>
    </xdr:from>
    <xdr:to>
      <xdr:col>15</xdr:col>
      <xdr:colOff>231775</xdr:colOff>
      <xdr:row>57</xdr:row>
      <xdr:rowOff>156088</xdr:rowOff>
    </xdr:to>
    <xdr:sp macro="" textlink="">
      <xdr:nvSpPr>
        <xdr:cNvPr id="370" name="円/楕円 369"/>
        <xdr:cNvSpPr/>
      </xdr:nvSpPr>
      <xdr:spPr>
        <a:xfrm>
          <a:off x="10426700" y="98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77365</xdr:rowOff>
    </xdr:from>
    <xdr:ext cx="599010" cy="259045"/>
    <xdr:sp macro="" textlink="">
      <xdr:nvSpPr>
        <xdr:cNvPr id="371" name="普通建設事業費該当値テキスト"/>
        <xdr:cNvSpPr txBox="1"/>
      </xdr:nvSpPr>
      <xdr:spPr>
        <a:xfrm>
          <a:off x="10528300" y="96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33796</xdr:rowOff>
    </xdr:from>
    <xdr:to>
      <xdr:col>14</xdr:col>
      <xdr:colOff>79375</xdr:colOff>
      <xdr:row>57</xdr:row>
      <xdr:rowOff>135396</xdr:rowOff>
    </xdr:to>
    <xdr:sp macro="" textlink="">
      <xdr:nvSpPr>
        <xdr:cNvPr id="372" name="円/楕円 371"/>
        <xdr:cNvSpPr/>
      </xdr:nvSpPr>
      <xdr:spPr>
        <a:xfrm>
          <a:off x="9588500" y="98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151923</xdr:rowOff>
    </xdr:from>
    <xdr:ext cx="599010" cy="259045"/>
    <xdr:sp macro="" textlink="">
      <xdr:nvSpPr>
        <xdr:cNvPr id="373" name="テキスト ボックス 372"/>
        <xdr:cNvSpPr txBox="1"/>
      </xdr:nvSpPr>
      <xdr:spPr>
        <a:xfrm>
          <a:off x="9339794" y="958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112947</xdr:rowOff>
    </xdr:from>
    <xdr:to>
      <xdr:col>12</xdr:col>
      <xdr:colOff>561975</xdr:colOff>
      <xdr:row>58</xdr:row>
      <xdr:rowOff>43097</xdr:rowOff>
    </xdr:to>
    <xdr:sp macro="" textlink="">
      <xdr:nvSpPr>
        <xdr:cNvPr id="374" name="円/楕円 373"/>
        <xdr:cNvSpPr/>
      </xdr:nvSpPr>
      <xdr:spPr>
        <a:xfrm>
          <a:off x="8699500" y="98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59624</xdr:rowOff>
    </xdr:from>
    <xdr:ext cx="599010" cy="259045"/>
    <xdr:sp macro="" textlink="">
      <xdr:nvSpPr>
        <xdr:cNvPr id="375" name="テキスト ボックス 374"/>
        <xdr:cNvSpPr txBox="1"/>
      </xdr:nvSpPr>
      <xdr:spPr>
        <a:xfrm>
          <a:off x="8450794" y="966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138066</xdr:rowOff>
    </xdr:from>
    <xdr:to>
      <xdr:col>11</xdr:col>
      <xdr:colOff>358775</xdr:colOff>
      <xdr:row>58</xdr:row>
      <xdr:rowOff>68216</xdr:rowOff>
    </xdr:to>
    <xdr:sp macro="" textlink="">
      <xdr:nvSpPr>
        <xdr:cNvPr id="376" name="円/楕円 375"/>
        <xdr:cNvSpPr/>
      </xdr:nvSpPr>
      <xdr:spPr>
        <a:xfrm>
          <a:off x="7810500" y="99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84743</xdr:rowOff>
    </xdr:from>
    <xdr:ext cx="599010" cy="259045"/>
    <xdr:sp macro="" textlink="">
      <xdr:nvSpPr>
        <xdr:cNvPr id="377" name="テキスト ボックス 376"/>
        <xdr:cNvSpPr txBox="1"/>
      </xdr:nvSpPr>
      <xdr:spPr>
        <a:xfrm>
          <a:off x="7561794" y="968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14960</xdr:rowOff>
    </xdr:from>
    <xdr:to>
      <xdr:col>10</xdr:col>
      <xdr:colOff>155575</xdr:colOff>
      <xdr:row>58</xdr:row>
      <xdr:rowOff>116560</xdr:rowOff>
    </xdr:to>
    <xdr:sp macro="" textlink="">
      <xdr:nvSpPr>
        <xdr:cNvPr id="378" name="円/楕円 377"/>
        <xdr:cNvSpPr/>
      </xdr:nvSpPr>
      <xdr:spPr>
        <a:xfrm>
          <a:off x="6921500" y="99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133087</xdr:rowOff>
    </xdr:from>
    <xdr:ext cx="534377" cy="259045"/>
    <xdr:sp macro="" textlink="">
      <xdr:nvSpPr>
        <xdr:cNvPr id="379" name="テキスト ボックス 378"/>
        <xdr:cNvSpPr txBox="1"/>
      </xdr:nvSpPr>
      <xdr:spPr>
        <a:xfrm>
          <a:off x="6705111" y="97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143072</xdr:rowOff>
    </xdr:from>
    <xdr:to>
      <xdr:col>15</xdr:col>
      <xdr:colOff>180975</xdr:colOff>
      <xdr:row>78</xdr:row>
      <xdr:rowOff>10637</xdr:rowOff>
    </xdr:to>
    <xdr:cxnSp macro="">
      <xdr:nvCxnSpPr>
        <xdr:cNvPr id="406" name="直線コネクタ 405"/>
        <xdr:cNvCxnSpPr/>
      </xdr:nvCxnSpPr>
      <xdr:spPr>
        <a:xfrm>
          <a:off x="9639300" y="13344722"/>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97114</xdr:rowOff>
    </xdr:from>
    <xdr:ext cx="534377" cy="259045"/>
    <xdr:sp macro="" textlink="">
      <xdr:nvSpPr>
        <xdr:cNvPr id="410" name="テキスト ボックス 409"/>
        <xdr:cNvSpPr txBox="1"/>
      </xdr:nvSpPr>
      <xdr:spPr>
        <a:xfrm>
          <a:off x="9372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131287</xdr:rowOff>
    </xdr:from>
    <xdr:to>
      <xdr:col>15</xdr:col>
      <xdr:colOff>231775</xdr:colOff>
      <xdr:row>78</xdr:row>
      <xdr:rowOff>61437</xdr:rowOff>
    </xdr:to>
    <xdr:sp macro="" textlink="">
      <xdr:nvSpPr>
        <xdr:cNvPr id="416" name="円/楕円 415"/>
        <xdr:cNvSpPr/>
      </xdr:nvSpPr>
      <xdr:spPr>
        <a:xfrm>
          <a:off x="10426700" y="13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154164</xdr:rowOff>
    </xdr:from>
    <xdr:ext cx="534377" cy="259045"/>
    <xdr:sp macro="" textlink="">
      <xdr:nvSpPr>
        <xdr:cNvPr id="417" name="普通建設事業費 （ うち新規整備　）該当値テキスト"/>
        <xdr:cNvSpPr txBox="1"/>
      </xdr:nvSpPr>
      <xdr:spPr>
        <a:xfrm>
          <a:off x="10528300" y="131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92272</xdr:rowOff>
    </xdr:from>
    <xdr:to>
      <xdr:col>14</xdr:col>
      <xdr:colOff>79375</xdr:colOff>
      <xdr:row>78</xdr:row>
      <xdr:rowOff>22422</xdr:rowOff>
    </xdr:to>
    <xdr:sp macro="" textlink="">
      <xdr:nvSpPr>
        <xdr:cNvPr id="418" name="円/楕円 417"/>
        <xdr:cNvSpPr/>
      </xdr:nvSpPr>
      <xdr:spPr>
        <a:xfrm>
          <a:off x="95885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38949</xdr:rowOff>
    </xdr:from>
    <xdr:ext cx="534377" cy="259045"/>
    <xdr:sp macro="" textlink="">
      <xdr:nvSpPr>
        <xdr:cNvPr id="419" name="テキスト ボックス 418"/>
        <xdr:cNvSpPr txBox="1"/>
      </xdr:nvSpPr>
      <xdr:spPr>
        <a:xfrm>
          <a:off x="9372111" y="130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107500</xdr:rowOff>
    </xdr:from>
    <xdr:to>
      <xdr:col>15</xdr:col>
      <xdr:colOff>180975</xdr:colOff>
      <xdr:row>93</xdr:row>
      <xdr:rowOff>144827</xdr:rowOff>
    </xdr:to>
    <xdr:cxnSp macro="">
      <xdr:nvCxnSpPr>
        <xdr:cNvPr id="450" name="直線コネクタ 449"/>
        <xdr:cNvCxnSpPr/>
      </xdr:nvCxnSpPr>
      <xdr:spPr>
        <a:xfrm flipV="1">
          <a:off x="9639300" y="15709450"/>
          <a:ext cx="838200" cy="38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32988</xdr:rowOff>
    </xdr:from>
    <xdr:ext cx="534377" cy="259045"/>
    <xdr:sp macro="" textlink="">
      <xdr:nvSpPr>
        <xdr:cNvPr id="454" name="テキスト ボックス 453"/>
        <xdr:cNvSpPr txBox="1"/>
      </xdr:nvSpPr>
      <xdr:spPr>
        <a:xfrm>
          <a:off x="9372111" y="166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56700</xdr:rowOff>
    </xdr:from>
    <xdr:to>
      <xdr:col>15</xdr:col>
      <xdr:colOff>231775</xdr:colOff>
      <xdr:row>91</xdr:row>
      <xdr:rowOff>158300</xdr:rowOff>
    </xdr:to>
    <xdr:sp macro="" textlink="">
      <xdr:nvSpPr>
        <xdr:cNvPr id="460" name="円/楕円 459"/>
        <xdr:cNvSpPr/>
      </xdr:nvSpPr>
      <xdr:spPr>
        <a:xfrm>
          <a:off x="10426700" y="156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79577</xdr:rowOff>
    </xdr:from>
    <xdr:ext cx="534377" cy="259045"/>
    <xdr:sp macro="" textlink="">
      <xdr:nvSpPr>
        <xdr:cNvPr id="461" name="普通建設事業費 （ うち更新整備　）該当値テキスト"/>
        <xdr:cNvSpPr txBox="1"/>
      </xdr:nvSpPr>
      <xdr:spPr>
        <a:xfrm>
          <a:off x="10528300" y="155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94027</xdr:rowOff>
    </xdr:from>
    <xdr:to>
      <xdr:col>14</xdr:col>
      <xdr:colOff>79375</xdr:colOff>
      <xdr:row>94</xdr:row>
      <xdr:rowOff>24177</xdr:rowOff>
    </xdr:to>
    <xdr:sp macro="" textlink="">
      <xdr:nvSpPr>
        <xdr:cNvPr id="462" name="円/楕円 461"/>
        <xdr:cNvSpPr/>
      </xdr:nvSpPr>
      <xdr:spPr>
        <a:xfrm>
          <a:off x="9588500" y="160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40704</xdr:rowOff>
    </xdr:from>
    <xdr:ext cx="534377" cy="259045"/>
    <xdr:sp macro="" textlink="">
      <xdr:nvSpPr>
        <xdr:cNvPr id="463" name="テキスト ボックス 462"/>
        <xdr:cNvSpPr txBox="1"/>
      </xdr:nvSpPr>
      <xdr:spPr>
        <a:xfrm>
          <a:off x="9372111" y="158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12724</xdr:rowOff>
    </xdr:from>
    <xdr:to>
      <xdr:col>23</xdr:col>
      <xdr:colOff>517525</xdr:colOff>
      <xdr:row>38</xdr:row>
      <xdr:rowOff>23457</xdr:rowOff>
    </xdr:to>
    <xdr:cxnSp macro="">
      <xdr:nvCxnSpPr>
        <xdr:cNvPr id="488" name="直線コネクタ 487"/>
        <xdr:cNvCxnSpPr/>
      </xdr:nvCxnSpPr>
      <xdr:spPr>
        <a:xfrm>
          <a:off x="15481300" y="6527824"/>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12724</xdr:rowOff>
    </xdr:from>
    <xdr:to>
      <xdr:col>22</xdr:col>
      <xdr:colOff>365125</xdr:colOff>
      <xdr:row>38</xdr:row>
      <xdr:rowOff>21611</xdr:rowOff>
    </xdr:to>
    <xdr:cxnSp macro="">
      <xdr:nvCxnSpPr>
        <xdr:cNvPr id="491" name="直線コネクタ 490"/>
        <xdr:cNvCxnSpPr/>
      </xdr:nvCxnSpPr>
      <xdr:spPr>
        <a:xfrm flipV="1">
          <a:off x="14592300" y="6527824"/>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493" name="テキスト ボックス 492"/>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20296</xdr:rowOff>
    </xdr:from>
    <xdr:to>
      <xdr:col>21</xdr:col>
      <xdr:colOff>161925</xdr:colOff>
      <xdr:row>38</xdr:row>
      <xdr:rowOff>21611</xdr:rowOff>
    </xdr:to>
    <xdr:cxnSp macro="">
      <xdr:nvCxnSpPr>
        <xdr:cNvPr id="494" name="直線コネクタ 493"/>
        <xdr:cNvCxnSpPr/>
      </xdr:nvCxnSpPr>
      <xdr:spPr>
        <a:xfrm>
          <a:off x="13703300" y="653539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20296</xdr:rowOff>
    </xdr:from>
    <xdr:to>
      <xdr:col>19</xdr:col>
      <xdr:colOff>644525</xdr:colOff>
      <xdr:row>38</xdr:row>
      <xdr:rowOff>23794</xdr:rowOff>
    </xdr:to>
    <xdr:cxnSp macro="">
      <xdr:nvCxnSpPr>
        <xdr:cNvPr id="497" name="直線コネクタ 496"/>
        <xdr:cNvCxnSpPr/>
      </xdr:nvCxnSpPr>
      <xdr:spPr>
        <a:xfrm flipV="1">
          <a:off x="12814300" y="653539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501" name="テキスト ボックス 500"/>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144107</xdr:rowOff>
    </xdr:from>
    <xdr:to>
      <xdr:col>23</xdr:col>
      <xdr:colOff>568325</xdr:colOff>
      <xdr:row>38</xdr:row>
      <xdr:rowOff>74257</xdr:rowOff>
    </xdr:to>
    <xdr:sp macro="" textlink="">
      <xdr:nvSpPr>
        <xdr:cNvPr id="507" name="円/楕円 506"/>
        <xdr:cNvSpPr/>
      </xdr:nvSpPr>
      <xdr:spPr>
        <a:xfrm>
          <a:off x="162687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133374</xdr:rowOff>
    </xdr:from>
    <xdr:to>
      <xdr:col>22</xdr:col>
      <xdr:colOff>415925</xdr:colOff>
      <xdr:row>38</xdr:row>
      <xdr:rowOff>63524</xdr:rowOff>
    </xdr:to>
    <xdr:sp macro="" textlink="">
      <xdr:nvSpPr>
        <xdr:cNvPr id="509" name="円/楕円 508"/>
        <xdr:cNvSpPr/>
      </xdr:nvSpPr>
      <xdr:spPr>
        <a:xfrm>
          <a:off x="15430500" y="64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80051</xdr:rowOff>
    </xdr:from>
    <xdr:ext cx="469744" cy="259045"/>
    <xdr:sp macro="" textlink="">
      <xdr:nvSpPr>
        <xdr:cNvPr id="510" name="テキスト ボックス 509"/>
        <xdr:cNvSpPr txBox="1"/>
      </xdr:nvSpPr>
      <xdr:spPr>
        <a:xfrm>
          <a:off x="15246427" y="62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142261</xdr:rowOff>
    </xdr:from>
    <xdr:to>
      <xdr:col>21</xdr:col>
      <xdr:colOff>212725</xdr:colOff>
      <xdr:row>38</xdr:row>
      <xdr:rowOff>72411</xdr:rowOff>
    </xdr:to>
    <xdr:sp macro="" textlink="">
      <xdr:nvSpPr>
        <xdr:cNvPr id="511" name="円/楕円 510"/>
        <xdr:cNvSpPr/>
      </xdr:nvSpPr>
      <xdr:spPr>
        <a:xfrm>
          <a:off x="14541500" y="64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88938</xdr:rowOff>
    </xdr:from>
    <xdr:ext cx="378565" cy="259045"/>
    <xdr:sp macro="" textlink="">
      <xdr:nvSpPr>
        <xdr:cNvPr id="512" name="テキスト ボックス 511"/>
        <xdr:cNvSpPr txBox="1"/>
      </xdr:nvSpPr>
      <xdr:spPr>
        <a:xfrm>
          <a:off x="14403017" y="626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140946</xdr:rowOff>
    </xdr:from>
    <xdr:to>
      <xdr:col>20</xdr:col>
      <xdr:colOff>9525</xdr:colOff>
      <xdr:row>38</xdr:row>
      <xdr:rowOff>71096</xdr:rowOff>
    </xdr:to>
    <xdr:sp macro="" textlink="">
      <xdr:nvSpPr>
        <xdr:cNvPr id="513" name="円/楕円 512"/>
        <xdr:cNvSpPr/>
      </xdr:nvSpPr>
      <xdr:spPr>
        <a:xfrm>
          <a:off x="13652500" y="64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62223</xdr:rowOff>
    </xdr:from>
    <xdr:ext cx="378565" cy="259045"/>
    <xdr:sp macro="" textlink="">
      <xdr:nvSpPr>
        <xdr:cNvPr id="514" name="テキスト ボックス 513"/>
        <xdr:cNvSpPr txBox="1"/>
      </xdr:nvSpPr>
      <xdr:spPr>
        <a:xfrm>
          <a:off x="13514017" y="657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144444</xdr:rowOff>
    </xdr:from>
    <xdr:to>
      <xdr:col>18</xdr:col>
      <xdr:colOff>492125</xdr:colOff>
      <xdr:row>38</xdr:row>
      <xdr:rowOff>74594</xdr:rowOff>
    </xdr:to>
    <xdr:sp macro="" textlink="">
      <xdr:nvSpPr>
        <xdr:cNvPr id="515" name="円/楕円 514"/>
        <xdr:cNvSpPr/>
      </xdr:nvSpPr>
      <xdr:spPr>
        <a:xfrm>
          <a:off x="12763500" y="64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65721</xdr:rowOff>
    </xdr:from>
    <xdr:ext cx="378565" cy="259045"/>
    <xdr:sp macro="" textlink="">
      <xdr:nvSpPr>
        <xdr:cNvPr id="516" name="テキスト ボックス 515"/>
        <xdr:cNvSpPr txBox="1"/>
      </xdr:nvSpPr>
      <xdr:spPr>
        <a:xfrm>
          <a:off x="12625017" y="658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79302</xdr:rowOff>
    </xdr:from>
    <xdr:to>
      <xdr:col>23</xdr:col>
      <xdr:colOff>517525</xdr:colOff>
      <xdr:row>76</xdr:row>
      <xdr:rowOff>81435</xdr:rowOff>
    </xdr:to>
    <xdr:cxnSp macro="">
      <xdr:nvCxnSpPr>
        <xdr:cNvPr id="598" name="直線コネクタ 597"/>
        <xdr:cNvCxnSpPr/>
      </xdr:nvCxnSpPr>
      <xdr:spPr>
        <a:xfrm>
          <a:off x="15481300" y="13109502"/>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79302</xdr:rowOff>
    </xdr:from>
    <xdr:to>
      <xdr:col>22</xdr:col>
      <xdr:colOff>365125</xdr:colOff>
      <xdr:row>76</xdr:row>
      <xdr:rowOff>100581</xdr:rowOff>
    </xdr:to>
    <xdr:cxnSp macro="">
      <xdr:nvCxnSpPr>
        <xdr:cNvPr id="601" name="直線コネクタ 600"/>
        <xdr:cNvCxnSpPr/>
      </xdr:nvCxnSpPr>
      <xdr:spPr>
        <a:xfrm flipV="1">
          <a:off x="14592300" y="13109502"/>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25016</xdr:rowOff>
    </xdr:from>
    <xdr:ext cx="534377" cy="259045"/>
    <xdr:sp macro="" textlink="">
      <xdr:nvSpPr>
        <xdr:cNvPr id="603" name="テキスト ボックス 602"/>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100581</xdr:rowOff>
    </xdr:from>
    <xdr:to>
      <xdr:col>21</xdr:col>
      <xdr:colOff>161925</xdr:colOff>
      <xdr:row>76</xdr:row>
      <xdr:rowOff>139461</xdr:rowOff>
    </xdr:to>
    <xdr:cxnSp macro="">
      <xdr:nvCxnSpPr>
        <xdr:cNvPr id="604" name="直線コネクタ 603"/>
        <xdr:cNvCxnSpPr/>
      </xdr:nvCxnSpPr>
      <xdr:spPr>
        <a:xfrm flipV="1">
          <a:off x="13703300" y="13130781"/>
          <a:ext cx="889000" cy="3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24465</xdr:rowOff>
    </xdr:from>
    <xdr:ext cx="534377" cy="259045"/>
    <xdr:sp macro="" textlink="">
      <xdr:nvSpPr>
        <xdr:cNvPr id="606" name="テキスト ボックス 605"/>
        <xdr:cNvSpPr txBox="1"/>
      </xdr:nvSpPr>
      <xdr:spPr>
        <a:xfrm>
          <a:off x="14325111" y="132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95504</xdr:rowOff>
    </xdr:from>
    <xdr:to>
      <xdr:col>19</xdr:col>
      <xdr:colOff>644525</xdr:colOff>
      <xdr:row>76</xdr:row>
      <xdr:rowOff>139461</xdr:rowOff>
    </xdr:to>
    <xdr:cxnSp macro="">
      <xdr:nvCxnSpPr>
        <xdr:cNvPr id="607" name="直線コネクタ 606"/>
        <xdr:cNvCxnSpPr/>
      </xdr:nvCxnSpPr>
      <xdr:spPr>
        <a:xfrm>
          <a:off x="12814300" y="13125704"/>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34932</xdr:rowOff>
    </xdr:from>
    <xdr:ext cx="534377" cy="259045"/>
    <xdr:sp macro="" textlink="">
      <xdr:nvSpPr>
        <xdr:cNvPr id="609" name="テキスト ボックス 608"/>
        <xdr:cNvSpPr txBox="1"/>
      </xdr:nvSpPr>
      <xdr:spPr>
        <a:xfrm>
          <a:off x="13436111" y="132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26340</xdr:rowOff>
    </xdr:from>
    <xdr:ext cx="534377" cy="259045"/>
    <xdr:sp macro="" textlink="">
      <xdr:nvSpPr>
        <xdr:cNvPr id="611" name="テキスト ボックス 610"/>
        <xdr:cNvSpPr txBox="1"/>
      </xdr:nvSpPr>
      <xdr:spPr>
        <a:xfrm>
          <a:off x="12547111" y="132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30635</xdr:rowOff>
    </xdr:from>
    <xdr:to>
      <xdr:col>23</xdr:col>
      <xdr:colOff>568325</xdr:colOff>
      <xdr:row>76</xdr:row>
      <xdr:rowOff>132235</xdr:rowOff>
    </xdr:to>
    <xdr:sp macro="" textlink="">
      <xdr:nvSpPr>
        <xdr:cNvPr id="617" name="円/楕円 616"/>
        <xdr:cNvSpPr/>
      </xdr:nvSpPr>
      <xdr:spPr>
        <a:xfrm>
          <a:off x="16268700" y="130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53512</xdr:rowOff>
    </xdr:from>
    <xdr:ext cx="534377" cy="259045"/>
    <xdr:sp macro="" textlink="">
      <xdr:nvSpPr>
        <xdr:cNvPr id="618" name="公債費該当値テキスト"/>
        <xdr:cNvSpPr txBox="1"/>
      </xdr:nvSpPr>
      <xdr:spPr>
        <a:xfrm>
          <a:off x="16370300" y="1291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28502</xdr:rowOff>
    </xdr:from>
    <xdr:to>
      <xdr:col>22</xdr:col>
      <xdr:colOff>415925</xdr:colOff>
      <xdr:row>76</xdr:row>
      <xdr:rowOff>130102</xdr:rowOff>
    </xdr:to>
    <xdr:sp macro="" textlink="">
      <xdr:nvSpPr>
        <xdr:cNvPr id="619" name="円/楕円 618"/>
        <xdr:cNvSpPr/>
      </xdr:nvSpPr>
      <xdr:spPr>
        <a:xfrm>
          <a:off x="15430500" y="13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146629</xdr:rowOff>
    </xdr:from>
    <xdr:ext cx="534377" cy="259045"/>
    <xdr:sp macro="" textlink="">
      <xdr:nvSpPr>
        <xdr:cNvPr id="620" name="テキスト ボックス 619"/>
        <xdr:cNvSpPr txBox="1"/>
      </xdr:nvSpPr>
      <xdr:spPr>
        <a:xfrm>
          <a:off x="15214111" y="128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49781</xdr:rowOff>
    </xdr:from>
    <xdr:to>
      <xdr:col>21</xdr:col>
      <xdr:colOff>212725</xdr:colOff>
      <xdr:row>76</xdr:row>
      <xdr:rowOff>151381</xdr:rowOff>
    </xdr:to>
    <xdr:sp macro="" textlink="">
      <xdr:nvSpPr>
        <xdr:cNvPr id="621" name="円/楕円 620"/>
        <xdr:cNvSpPr/>
      </xdr:nvSpPr>
      <xdr:spPr>
        <a:xfrm>
          <a:off x="14541500" y="130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167908</xdr:rowOff>
    </xdr:from>
    <xdr:ext cx="534377" cy="259045"/>
    <xdr:sp macro="" textlink="">
      <xdr:nvSpPr>
        <xdr:cNvPr id="622" name="テキスト ボックス 621"/>
        <xdr:cNvSpPr txBox="1"/>
      </xdr:nvSpPr>
      <xdr:spPr>
        <a:xfrm>
          <a:off x="14325111" y="1285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88661</xdr:rowOff>
    </xdr:from>
    <xdr:to>
      <xdr:col>20</xdr:col>
      <xdr:colOff>9525</xdr:colOff>
      <xdr:row>77</xdr:row>
      <xdr:rowOff>18811</xdr:rowOff>
    </xdr:to>
    <xdr:sp macro="" textlink="">
      <xdr:nvSpPr>
        <xdr:cNvPr id="623" name="円/楕円 622"/>
        <xdr:cNvSpPr/>
      </xdr:nvSpPr>
      <xdr:spPr>
        <a:xfrm>
          <a:off x="13652500" y="131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35339</xdr:rowOff>
    </xdr:from>
    <xdr:ext cx="534377" cy="259045"/>
    <xdr:sp macro="" textlink="">
      <xdr:nvSpPr>
        <xdr:cNvPr id="624" name="テキスト ボックス 623"/>
        <xdr:cNvSpPr txBox="1"/>
      </xdr:nvSpPr>
      <xdr:spPr>
        <a:xfrm>
          <a:off x="13436111" y="128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25" name="円/楕円 624"/>
        <xdr:cNvSpPr/>
      </xdr:nvSpPr>
      <xdr:spPr>
        <a:xfrm>
          <a:off x="12763500" y="130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162831</xdr:rowOff>
    </xdr:from>
    <xdr:ext cx="534377" cy="259045"/>
    <xdr:sp macro="" textlink="">
      <xdr:nvSpPr>
        <xdr:cNvPr id="626" name="テキスト ボックス 625"/>
        <xdr:cNvSpPr txBox="1"/>
      </xdr:nvSpPr>
      <xdr:spPr>
        <a:xfrm>
          <a:off x="12547111" y="128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61807</xdr:rowOff>
    </xdr:from>
    <xdr:to>
      <xdr:col>23</xdr:col>
      <xdr:colOff>517525</xdr:colOff>
      <xdr:row>98</xdr:row>
      <xdr:rowOff>112209</xdr:rowOff>
    </xdr:to>
    <xdr:cxnSp macro="">
      <xdr:nvCxnSpPr>
        <xdr:cNvPr id="653" name="直線コネクタ 652"/>
        <xdr:cNvCxnSpPr/>
      </xdr:nvCxnSpPr>
      <xdr:spPr>
        <a:xfrm>
          <a:off x="15481300" y="16863907"/>
          <a:ext cx="838200" cy="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14070</xdr:rowOff>
    </xdr:from>
    <xdr:to>
      <xdr:col>22</xdr:col>
      <xdr:colOff>365125</xdr:colOff>
      <xdr:row>98</xdr:row>
      <xdr:rowOff>61807</xdr:rowOff>
    </xdr:to>
    <xdr:cxnSp macro="">
      <xdr:nvCxnSpPr>
        <xdr:cNvPr id="656" name="直線コネクタ 655"/>
        <xdr:cNvCxnSpPr/>
      </xdr:nvCxnSpPr>
      <xdr:spPr>
        <a:xfrm>
          <a:off x="14592300" y="16816170"/>
          <a:ext cx="8890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10303</xdr:rowOff>
    </xdr:from>
    <xdr:to>
      <xdr:col>21</xdr:col>
      <xdr:colOff>161925</xdr:colOff>
      <xdr:row>98</xdr:row>
      <xdr:rowOff>14070</xdr:rowOff>
    </xdr:to>
    <xdr:cxnSp macro="">
      <xdr:nvCxnSpPr>
        <xdr:cNvPr id="659" name="直線コネクタ 658"/>
        <xdr:cNvCxnSpPr/>
      </xdr:nvCxnSpPr>
      <xdr:spPr>
        <a:xfrm>
          <a:off x="13703300" y="16812403"/>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92381</xdr:rowOff>
    </xdr:from>
    <xdr:ext cx="534377" cy="259045"/>
    <xdr:sp macro="" textlink="">
      <xdr:nvSpPr>
        <xdr:cNvPr id="661" name="テキスト ボックス 660"/>
        <xdr:cNvSpPr txBox="1"/>
      </xdr:nvSpPr>
      <xdr:spPr>
        <a:xfrm>
          <a:off x="14325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10303</xdr:rowOff>
    </xdr:from>
    <xdr:to>
      <xdr:col>19</xdr:col>
      <xdr:colOff>644525</xdr:colOff>
      <xdr:row>98</xdr:row>
      <xdr:rowOff>93889</xdr:rowOff>
    </xdr:to>
    <xdr:cxnSp macro="">
      <xdr:nvCxnSpPr>
        <xdr:cNvPr id="662" name="直線コネクタ 661"/>
        <xdr:cNvCxnSpPr/>
      </xdr:nvCxnSpPr>
      <xdr:spPr>
        <a:xfrm flipV="1">
          <a:off x="12814300" y="16812403"/>
          <a:ext cx="889000" cy="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103647</xdr:rowOff>
    </xdr:from>
    <xdr:ext cx="534377" cy="259045"/>
    <xdr:sp macro="" textlink="">
      <xdr:nvSpPr>
        <xdr:cNvPr id="664" name="テキスト ボックス 663"/>
        <xdr:cNvSpPr txBox="1"/>
      </xdr:nvSpPr>
      <xdr:spPr>
        <a:xfrm>
          <a:off x="13436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61409</xdr:rowOff>
    </xdr:from>
    <xdr:to>
      <xdr:col>23</xdr:col>
      <xdr:colOff>568325</xdr:colOff>
      <xdr:row>98</xdr:row>
      <xdr:rowOff>163009</xdr:rowOff>
    </xdr:to>
    <xdr:sp macro="" textlink="">
      <xdr:nvSpPr>
        <xdr:cNvPr id="672" name="円/楕円 671"/>
        <xdr:cNvSpPr/>
      </xdr:nvSpPr>
      <xdr:spPr>
        <a:xfrm>
          <a:off x="16268700" y="16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11007</xdr:rowOff>
    </xdr:from>
    <xdr:to>
      <xdr:col>22</xdr:col>
      <xdr:colOff>415925</xdr:colOff>
      <xdr:row>98</xdr:row>
      <xdr:rowOff>112607</xdr:rowOff>
    </xdr:to>
    <xdr:sp macro="" textlink="">
      <xdr:nvSpPr>
        <xdr:cNvPr id="674" name="円/楕円 673"/>
        <xdr:cNvSpPr/>
      </xdr:nvSpPr>
      <xdr:spPr>
        <a:xfrm>
          <a:off x="15430500" y="16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129134</xdr:rowOff>
    </xdr:from>
    <xdr:ext cx="534377" cy="259045"/>
    <xdr:sp macro="" textlink="">
      <xdr:nvSpPr>
        <xdr:cNvPr id="675" name="テキスト ボックス 674"/>
        <xdr:cNvSpPr txBox="1"/>
      </xdr:nvSpPr>
      <xdr:spPr>
        <a:xfrm>
          <a:off x="15214111" y="165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134720</xdr:rowOff>
    </xdr:from>
    <xdr:to>
      <xdr:col>21</xdr:col>
      <xdr:colOff>212725</xdr:colOff>
      <xdr:row>98</xdr:row>
      <xdr:rowOff>64870</xdr:rowOff>
    </xdr:to>
    <xdr:sp macro="" textlink="">
      <xdr:nvSpPr>
        <xdr:cNvPr id="676" name="円/楕円 675"/>
        <xdr:cNvSpPr/>
      </xdr:nvSpPr>
      <xdr:spPr>
        <a:xfrm>
          <a:off x="14541500" y="167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81397</xdr:rowOff>
    </xdr:from>
    <xdr:ext cx="534377" cy="259045"/>
    <xdr:sp macro="" textlink="">
      <xdr:nvSpPr>
        <xdr:cNvPr id="677" name="テキスト ボックス 676"/>
        <xdr:cNvSpPr txBox="1"/>
      </xdr:nvSpPr>
      <xdr:spPr>
        <a:xfrm>
          <a:off x="14325111" y="165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130953</xdr:rowOff>
    </xdr:from>
    <xdr:to>
      <xdr:col>20</xdr:col>
      <xdr:colOff>9525</xdr:colOff>
      <xdr:row>98</xdr:row>
      <xdr:rowOff>61103</xdr:rowOff>
    </xdr:to>
    <xdr:sp macro="" textlink="">
      <xdr:nvSpPr>
        <xdr:cNvPr id="678" name="円/楕円 677"/>
        <xdr:cNvSpPr/>
      </xdr:nvSpPr>
      <xdr:spPr>
        <a:xfrm>
          <a:off x="13652500" y="167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77630</xdr:rowOff>
    </xdr:from>
    <xdr:ext cx="534377" cy="259045"/>
    <xdr:sp macro="" textlink="">
      <xdr:nvSpPr>
        <xdr:cNvPr id="679" name="テキスト ボックス 678"/>
        <xdr:cNvSpPr txBox="1"/>
      </xdr:nvSpPr>
      <xdr:spPr>
        <a:xfrm>
          <a:off x="13436111" y="165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43089</xdr:rowOff>
    </xdr:from>
    <xdr:to>
      <xdr:col>18</xdr:col>
      <xdr:colOff>492125</xdr:colOff>
      <xdr:row>98</xdr:row>
      <xdr:rowOff>144689</xdr:rowOff>
    </xdr:to>
    <xdr:sp macro="" textlink="">
      <xdr:nvSpPr>
        <xdr:cNvPr id="680" name="円/楕円 679"/>
        <xdr:cNvSpPr/>
      </xdr:nvSpPr>
      <xdr:spPr>
        <a:xfrm>
          <a:off x="12763500" y="168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135816</xdr:rowOff>
    </xdr:from>
    <xdr:ext cx="534377" cy="259045"/>
    <xdr:sp macro="" textlink="">
      <xdr:nvSpPr>
        <xdr:cNvPr id="681" name="テキスト ボックス 680"/>
        <xdr:cNvSpPr txBox="1"/>
      </xdr:nvSpPr>
      <xdr:spPr>
        <a:xfrm>
          <a:off x="12547111" y="169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144592</xdr:rowOff>
    </xdr:from>
    <xdr:to>
      <xdr:col>32</xdr:col>
      <xdr:colOff>187325</xdr:colOff>
      <xdr:row>36</xdr:row>
      <xdr:rowOff>12278</xdr:rowOff>
    </xdr:to>
    <xdr:cxnSp macro="">
      <xdr:nvCxnSpPr>
        <xdr:cNvPr id="708" name="直線コネクタ 707"/>
        <xdr:cNvCxnSpPr/>
      </xdr:nvCxnSpPr>
      <xdr:spPr>
        <a:xfrm flipV="1">
          <a:off x="21323300" y="6145342"/>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09"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12278</xdr:rowOff>
    </xdr:from>
    <xdr:to>
      <xdr:col>31</xdr:col>
      <xdr:colOff>34925</xdr:colOff>
      <xdr:row>36</xdr:row>
      <xdr:rowOff>79807</xdr:rowOff>
    </xdr:to>
    <xdr:cxnSp macro="">
      <xdr:nvCxnSpPr>
        <xdr:cNvPr id="711" name="直線コネクタ 710"/>
        <xdr:cNvCxnSpPr/>
      </xdr:nvCxnSpPr>
      <xdr:spPr>
        <a:xfrm flipV="1">
          <a:off x="20434300" y="6184478"/>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95856</xdr:rowOff>
    </xdr:from>
    <xdr:ext cx="469744" cy="259045"/>
    <xdr:sp macro="" textlink="">
      <xdr:nvSpPr>
        <xdr:cNvPr id="713" name="テキスト ボックス 712"/>
        <xdr:cNvSpPr txBox="1"/>
      </xdr:nvSpPr>
      <xdr:spPr>
        <a:xfrm>
          <a:off x="21088427" y="66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67142</xdr:rowOff>
    </xdr:from>
    <xdr:to>
      <xdr:col>29</xdr:col>
      <xdr:colOff>517525</xdr:colOff>
      <xdr:row>36</xdr:row>
      <xdr:rowOff>79807</xdr:rowOff>
    </xdr:to>
    <xdr:cxnSp macro="">
      <xdr:nvCxnSpPr>
        <xdr:cNvPr id="714" name="直線コネクタ 713"/>
        <xdr:cNvCxnSpPr/>
      </xdr:nvCxnSpPr>
      <xdr:spPr>
        <a:xfrm>
          <a:off x="19545300" y="6239342"/>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125209</xdr:rowOff>
    </xdr:from>
    <xdr:ext cx="469744" cy="259045"/>
    <xdr:sp macro="" textlink="">
      <xdr:nvSpPr>
        <xdr:cNvPr id="716" name="テキスト ボックス 715"/>
        <xdr:cNvSpPr txBox="1"/>
      </xdr:nvSpPr>
      <xdr:spPr>
        <a:xfrm>
          <a:off x="20199427" y="664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67142</xdr:rowOff>
    </xdr:from>
    <xdr:to>
      <xdr:col>28</xdr:col>
      <xdr:colOff>314325</xdr:colOff>
      <xdr:row>37</xdr:row>
      <xdr:rowOff>30658</xdr:rowOff>
    </xdr:to>
    <xdr:cxnSp macro="">
      <xdr:nvCxnSpPr>
        <xdr:cNvPr id="717" name="直線コネクタ 716"/>
        <xdr:cNvCxnSpPr/>
      </xdr:nvCxnSpPr>
      <xdr:spPr>
        <a:xfrm flipV="1">
          <a:off x="18656300" y="6239342"/>
          <a:ext cx="8890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31940</xdr:rowOff>
    </xdr:from>
    <xdr:ext cx="469744" cy="259045"/>
    <xdr:sp macro="" textlink="">
      <xdr:nvSpPr>
        <xdr:cNvPr id="719" name="テキスト ボックス 718"/>
        <xdr:cNvSpPr txBox="1"/>
      </xdr:nvSpPr>
      <xdr:spPr>
        <a:xfrm>
          <a:off x="19310427" y="654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137873</xdr:rowOff>
    </xdr:from>
    <xdr:ext cx="378565" cy="259045"/>
    <xdr:sp macro="" textlink="">
      <xdr:nvSpPr>
        <xdr:cNvPr id="721" name="テキスト ボックス 720"/>
        <xdr:cNvSpPr txBox="1"/>
      </xdr:nvSpPr>
      <xdr:spPr>
        <a:xfrm>
          <a:off x="18467017" y="665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93792</xdr:rowOff>
    </xdr:from>
    <xdr:to>
      <xdr:col>32</xdr:col>
      <xdr:colOff>238125</xdr:colOff>
      <xdr:row>36</xdr:row>
      <xdr:rowOff>23942</xdr:rowOff>
    </xdr:to>
    <xdr:sp macro="" textlink="">
      <xdr:nvSpPr>
        <xdr:cNvPr id="727" name="円/楕円 726"/>
        <xdr:cNvSpPr/>
      </xdr:nvSpPr>
      <xdr:spPr>
        <a:xfrm>
          <a:off x="22110700" y="60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116669</xdr:rowOff>
    </xdr:from>
    <xdr:ext cx="534377" cy="259045"/>
    <xdr:sp macro="" textlink="">
      <xdr:nvSpPr>
        <xdr:cNvPr id="728" name="投資及び出資金該当値テキスト"/>
        <xdr:cNvSpPr txBox="1"/>
      </xdr:nvSpPr>
      <xdr:spPr>
        <a:xfrm>
          <a:off x="22212300" y="59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132928</xdr:rowOff>
    </xdr:from>
    <xdr:to>
      <xdr:col>31</xdr:col>
      <xdr:colOff>85725</xdr:colOff>
      <xdr:row>36</xdr:row>
      <xdr:rowOff>63078</xdr:rowOff>
    </xdr:to>
    <xdr:sp macro="" textlink="">
      <xdr:nvSpPr>
        <xdr:cNvPr id="729" name="円/楕円 728"/>
        <xdr:cNvSpPr/>
      </xdr:nvSpPr>
      <xdr:spPr>
        <a:xfrm>
          <a:off x="21272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79605</xdr:rowOff>
    </xdr:from>
    <xdr:ext cx="534377" cy="259045"/>
    <xdr:sp macro="" textlink="">
      <xdr:nvSpPr>
        <xdr:cNvPr id="730" name="テキスト ボックス 729"/>
        <xdr:cNvSpPr txBox="1"/>
      </xdr:nvSpPr>
      <xdr:spPr>
        <a:xfrm>
          <a:off x="21056111" y="59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29007</xdr:rowOff>
    </xdr:from>
    <xdr:to>
      <xdr:col>29</xdr:col>
      <xdr:colOff>568325</xdr:colOff>
      <xdr:row>36</xdr:row>
      <xdr:rowOff>130607</xdr:rowOff>
    </xdr:to>
    <xdr:sp macro="" textlink="">
      <xdr:nvSpPr>
        <xdr:cNvPr id="731" name="円/楕円 730"/>
        <xdr:cNvSpPr/>
      </xdr:nvSpPr>
      <xdr:spPr>
        <a:xfrm>
          <a:off x="20383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147134</xdr:rowOff>
    </xdr:from>
    <xdr:ext cx="469744" cy="259045"/>
    <xdr:sp macro="" textlink="">
      <xdr:nvSpPr>
        <xdr:cNvPr id="732" name="テキスト ボックス 731"/>
        <xdr:cNvSpPr txBox="1"/>
      </xdr:nvSpPr>
      <xdr:spPr>
        <a:xfrm>
          <a:off x="20199427" y="5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16342</xdr:rowOff>
    </xdr:from>
    <xdr:to>
      <xdr:col>28</xdr:col>
      <xdr:colOff>365125</xdr:colOff>
      <xdr:row>36</xdr:row>
      <xdr:rowOff>117942</xdr:rowOff>
    </xdr:to>
    <xdr:sp macro="" textlink="">
      <xdr:nvSpPr>
        <xdr:cNvPr id="733" name="円/楕円 732"/>
        <xdr:cNvSpPr/>
      </xdr:nvSpPr>
      <xdr:spPr>
        <a:xfrm>
          <a:off x="19494500" y="61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134469</xdr:rowOff>
    </xdr:from>
    <xdr:ext cx="469744" cy="259045"/>
    <xdr:sp macro="" textlink="">
      <xdr:nvSpPr>
        <xdr:cNvPr id="734" name="テキスト ボックス 733"/>
        <xdr:cNvSpPr txBox="1"/>
      </xdr:nvSpPr>
      <xdr:spPr>
        <a:xfrm>
          <a:off x="19310427" y="5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151308</xdr:rowOff>
    </xdr:from>
    <xdr:to>
      <xdr:col>27</xdr:col>
      <xdr:colOff>161925</xdr:colOff>
      <xdr:row>37</xdr:row>
      <xdr:rowOff>81458</xdr:rowOff>
    </xdr:to>
    <xdr:sp macro="" textlink="">
      <xdr:nvSpPr>
        <xdr:cNvPr id="735" name="円/楕円 734"/>
        <xdr:cNvSpPr/>
      </xdr:nvSpPr>
      <xdr:spPr>
        <a:xfrm>
          <a:off x="18605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97985</xdr:rowOff>
    </xdr:from>
    <xdr:ext cx="469744" cy="259045"/>
    <xdr:sp macro="" textlink="">
      <xdr:nvSpPr>
        <xdr:cNvPr id="736" name="テキスト ボックス 735"/>
        <xdr:cNvSpPr txBox="1"/>
      </xdr:nvSpPr>
      <xdr:spPr>
        <a:xfrm>
          <a:off x="18421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46965</xdr:rowOff>
    </xdr:from>
    <xdr:to>
      <xdr:col>32</xdr:col>
      <xdr:colOff>187325</xdr:colOff>
      <xdr:row>57</xdr:row>
      <xdr:rowOff>47803</xdr:rowOff>
    </xdr:to>
    <xdr:cxnSp macro="">
      <xdr:nvCxnSpPr>
        <xdr:cNvPr id="765" name="直線コネクタ 764"/>
        <xdr:cNvCxnSpPr/>
      </xdr:nvCxnSpPr>
      <xdr:spPr>
        <a:xfrm>
          <a:off x="21323300" y="981961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87503</xdr:rowOff>
    </xdr:from>
    <xdr:to>
      <xdr:col>31</xdr:col>
      <xdr:colOff>34925</xdr:colOff>
      <xdr:row>57</xdr:row>
      <xdr:rowOff>46965</xdr:rowOff>
    </xdr:to>
    <xdr:cxnSp macro="">
      <xdr:nvCxnSpPr>
        <xdr:cNvPr id="768" name="直線コネクタ 767"/>
        <xdr:cNvCxnSpPr/>
      </xdr:nvCxnSpPr>
      <xdr:spPr>
        <a:xfrm>
          <a:off x="20434300" y="9688703"/>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108970</xdr:rowOff>
    </xdr:from>
    <xdr:ext cx="469744" cy="259045"/>
    <xdr:sp macro="" textlink="">
      <xdr:nvSpPr>
        <xdr:cNvPr id="770" name="テキスト ボックス 769"/>
        <xdr:cNvSpPr txBox="1"/>
      </xdr:nvSpPr>
      <xdr:spPr>
        <a:xfrm>
          <a:off x="21088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32144</xdr:rowOff>
    </xdr:from>
    <xdr:to>
      <xdr:col>29</xdr:col>
      <xdr:colOff>517525</xdr:colOff>
      <xdr:row>56</xdr:row>
      <xdr:rowOff>87503</xdr:rowOff>
    </xdr:to>
    <xdr:cxnSp macro="">
      <xdr:nvCxnSpPr>
        <xdr:cNvPr id="771" name="直線コネクタ 770"/>
        <xdr:cNvCxnSpPr/>
      </xdr:nvCxnSpPr>
      <xdr:spPr>
        <a:xfrm>
          <a:off x="19545300" y="9633344"/>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101122</xdr:rowOff>
    </xdr:from>
    <xdr:ext cx="469744" cy="259045"/>
    <xdr:sp macro="" textlink="">
      <xdr:nvSpPr>
        <xdr:cNvPr id="773" name="テキスト ボックス 772"/>
        <xdr:cNvSpPr txBox="1"/>
      </xdr:nvSpPr>
      <xdr:spPr>
        <a:xfrm>
          <a:off x="20199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157645</xdr:rowOff>
    </xdr:from>
    <xdr:to>
      <xdr:col>28</xdr:col>
      <xdr:colOff>314325</xdr:colOff>
      <xdr:row>56</xdr:row>
      <xdr:rowOff>32144</xdr:rowOff>
    </xdr:to>
    <xdr:cxnSp macro="">
      <xdr:nvCxnSpPr>
        <xdr:cNvPr id="774" name="直線コネクタ 773"/>
        <xdr:cNvCxnSpPr/>
      </xdr:nvCxnSpPr>
      <xdr:spPr>
        <a:xfrm>
          <a:off x="18656300" y="8901595"/>
          <a:ext cx="889000" cy="7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92778</xdr:rowOff>
    </xdr:from>
    <xdr:ext cx="469744" cy="259045"/>
    <xdr:sp macro="" textlink="">
      <xdr:nvSpPr>
        <xdr:cNvPr id="776" name="テキスト ボックス 775"/>
        <xdr:cNvSpPr txBox="1"/>
      </xdr:nvSpPr>
      <xdr:spPr>
        <a:xfrm>
          <a:off x="19310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1261</xdr:rowOff>
    </xdr:from>
    <xdr:ext cx="469744" cy="259045"/>
    <xdr:sp macro="" textlink="">
      <xdr:nvSpPr>
        <xdr:cNvPr id="778" name="テキスト ボックス 777"/>
        <xdr:cNvSpPr txBox="1"/>
      </xdr:nvSpPr>
      <xdr:spPr>
        <a:xfrm>
          <a:off x="18421427" y="99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168453</xdr:rowOff>
    </xdr:from>
    <xdr:to>
      <xdr:col>32</xdr:col>
      <xdr:colOff>238125</xdr:colOff>
      <xdr:row>57</xdr:row>
      <xdr:rowOff>98603</xdr:rowOff>
    </xdr:to>
    <xdr:sp macro="" textlink="">
      <xdr:nvSpPr>
        <xdr:cNvPr id="784" name="円/楕円 783"/>
        <xdr:cNvSpPr/>
      </xdr:nvSpPr>
      <xdr:spPr>
        <a:xfrm>
          <a:off x="221107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19880</xdr:rowOff>
    </xdr:from>
    <xdr:ext cx="469744" cy="259045"/>
    <xdr:sp macro="" textlink="">
      <xdr:nvSpPr>
        <xdr:cNvPr id="785" name="貸付金該当値テキスト"/>
        <xdr:cNvSpPr txBox="1"/>
      </xdr:nvSpPr>
      <xdr:spPr>
        <a:xfrm>
          <a:off x="22212300" y="962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167615</xdr:rowOff>
    </xdr:from>
    <xdr:to>
      <xdr:col>31</xdr:col>
      <xdr:colOff>85725</xdr:colOff>
      <xdr:row>57</xdr:row>
      <xdr:rowOff>97765</xdr:rowOff>
    </xdr:to>
    <xdr:sp macro="" textlink="">
      <xdr:nvSpPr>
        <xdr:cNvPr id="786" name="円/楕円 785"/>
        <xdr:cNvSpPr/>
      </xdr:nvSpPr>
      <xdr:spPr>
        <a:xfrm>
          <a:off x="21272500" y="97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114292</xdr:rowOff>
    </xdr:from>
    <xdr:ext cx="469744" cy="259045"/>
    <xdr:sp macro="" textlink="">
      <xdr:nvSpPr>
        <xdr:cNvPr id="787" name="テキスト ボックス 786"/>
        <xdr:cNvSpPr txBox="1"/>
      </xdr:nvSpPr>
      <xdr:spPr>
        <a:xfrm>
          <a:off x="21088427" y="95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36703</xdr:rowOff>
    </xdr:from>
    <xdr:to>
      <xdr:col>29</xdr:col>
      <xdr:colOff>568325</xdr:colOff>
      <xdr:row>56</xdr:row>
      <xdr:rowOff>138303</xdr:rowOff>
    </xdr:to>
    <xdr:sp macro="" textlink="">
      <xdr:nvSpPr>
        <xdr:cNvPr id="788" name="円/楕円 787"/>
        <xdr:cNvSpPr/>
      </xdr:nvSpPr>
      <xdr:spPr>
        <a:xfrm>
          <a:off x="20383500" y="96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154830</xdr:rowOff>
    </xdr:from>
    <xdr:ext cx="534377" cy="259045"/>
    <xdr:sp macro="" textlink="">
      <xdr:nvSpPr>
        <xdr:cNvPr id="789" name="テキスト ボックス 788"/>
        <xdr:cNvSpPr txBox="1"/>
      </xdr:nvSpPr>
      <xdr:spPr>
        <a:xfrm>
          <a:off x="20167111" y="94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152794</xdr:rowOff>
    </xdr:from>
    <xdr:to>
      <xdr:col>28</xdr:col>
      <xdr:colOff>365125</xdr:colOff>
      <xdr:row>56</xdr:row>
      <xdr:rowOff>82944</xdr:rowOff>
    </xdr:to>
    <xdr:sp macro="" textlink="">
      <xdr:nvSpPr>
        <xdr:cNvPr id="790" name="円/楕円 789"/>
        <xdr:cNvSpPr/>
      </xdr:nvSpPr>
      <xdr:spPr>
        <a:xfrm>
          <a:off x="19494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99471</xdr:rowOff>
    </xdr:from>
    <xdr:ext cx="534377" cy="259045"/>
    <xdr:sp macro="" textlink="">
      <xdr:nvSpPr>
        <xdr:cNvPr id="791" name="テキスト ボックス 790"/>
        <xdr:cNvSpPr txBox="1"/>
      </xdr:nvSpPr>
      <xdr:spPr>
        <a:xfrm>
          <a:off x="19278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106845</xdr:rowOff>
    </xdr:from>
    <xdr:to>
      <xdr:col>27</xdr:col>
      <xdr:colOff>161925</xdr:colOff>
      <xdr:row>52</xdr:row>
      <xdr:rowOff>36995</xdr:rowOff>
    </xdr:to>
    <xdr:sp macro="" textlink="">
      <xdr:nvSpPr>
        <xdr:cNvPr id="792" name="円/楕円 791"/>
        <xdr:cNvSpPr/>
      </xdr:nvSpPr>
      <xdr:spPr>
        <a:xfrm>
          <a:off x="18605500" y="88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53522</xdr:rowOff>
    </xdr:from>
    <xdr:ext cx="534377" cy="259045"/>
    <xdr:sp macro="" textlink="">
      <xdr:nvSpPr>
        <xdr:cNvPr id="793" name="テキスト ボックス 792"/>
        <xdr:cNvSpPr txBox="1"/>
      </xdr:nvSpPr>
      <xdr:spPr>
        <a:xfrm>
          <a:off x="18389111" y="86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94362</xdr:rowOff>
    </xdr:from>
    <xdr:to>
      <xdr:col>32</xdr:col>
      <xdr:colOff>187325</xdr:colOff>
      <xdr:row>77</xdr:row>
      <xdr:rowOff>95580</xdr:rowOff>
    </xdr:to>
    <xdr:cxnSp macro="">
      <xdr:nvCxnSpPr>
        <xdr:cNvPr id="824" name="直線コネクタ 823"/>
        <xdr:cNvCxnSpPr/>
      </xdr:nvCxnSpPr>
      <xdr:spPr>
        <a:xfrm flipV="1">
          <a:off x="21323300" y="13296012"/>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95580</xdr:rowOff>
    </xdr:from>
    <xdr:to>
      <xdr:col>31</xdr:col>
      <xdr:colOff>34925</xdr:colOff>
      <xdr:row>77</xdr:row>
      <xdr:rowOff>122588</xdr:rowOff>
    </xdr:to>
    <xdr:cxnSp macro="">
      <xdr:nvCxnSpPr>
        <xdr:cNvPr id="827" name="直線コネクタ 826"/>
        <xdr:cNvCxnSpPr/>
      </xdr:nvCxnSpPr>
      <xdr:spPr>
        <a:xfrm flipV="1">
          <a:off x="20434300" y="13297230"/>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17354</xdr:rowOff>
    </xdr:from>
    <xdr:ext cx="534377" cy="259045"/>
    <xdr:sp macro="" textlink="">
      <xdr:nvSpPr>
        <xdr:cNvPr id="829" name="テキスト ボックス 828"/>
        <xdr:cNvSpPr txBox="1"/>
      </xdr:nvSpPr>
      <xdr:spPr>
        <a:xfrm>
          <a:off x="21056111" y="128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122588</xdr:rowOff>
    </xdr:from>
    <xdr:to>
      <xdr:col>29</xdr:col>
      <xdr:colOff>517525</xdr:colOff>
      <xdr:row>77</xdr:row>
      <xdr:rowOff>143565</xdr:rowOff>
    </xdr:to>
    <xdr:cxnSp macro="">
      <xdr:nvCxnSpPr>
        <xdr:cNvPr id="830" name="直線コネクタ 829"/>
        <xdr:cNvCxnSpPr/>
      </xdr:nvCxnSpPr>
      <xdr:spPr>
        <a:xfrm flipV="1">
          <a:off x="19545300" y="13324238"/>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45255</xdr:rowOff>
    </xdr:from>
    <xdr:ext cx="534377" cy="259045"/>
    <xdr:sp macro="" textlink="">
      <xdr:nvSpPr>
        <xdr:cNvPr id="832" name="テキスト ボックス 831"/>
        <xdr:cNvSpPr txBox="1"/>
      </xdr:nvSpPr>
      <xdr:spPr>
        <a:xfrm>
          <a:off x="20167111" y="129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143565</xdr:rowOff>
    </xdr:from>
    <xdr:to>
      <xdr:col>28</xdr:col>
      <xdr:colOff>314325</xdr:colOff>
      <xdr:row>77</xdr:row>
      <xdr:rowOff>150009</xdr:rowOff>
    </xdr:to>
    <xdr:cxnSp macro="">
      <xdr:nvCxnSpPr>
        <xdr:cNvPr id="833" name="直線コネクタ 832"/>
        <xdr:cNvCxnSpPr/>
      </xdr:nvCxnSpPr>
      <xdr:spPr>
        <a:xfrm flipV="1">
          <a:off x="18656300" y="13345215"/>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39572</xdr:rowOff>
    </xdr:from>
    <xdr:ext cx="534377" cy="259045"/>
    <xdr:sp macro="" textlink="">
      <xdr:nvSpPr>
        <xdr:cNvPr id="835" name="テキスト ボックス 834"/>
        <xdr:cNvSpPr txBox="1"/>
      </xdr:nvSpPr>
      <xdr:spPr>
        <a:xfrm>
          <a:off x="19278111" y="12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44710</xdr:rowOff>
    </xdr:from>
    <xdr:ext cx="534377" cy="259045"/>
    <xdr:sp macro="" textlink="">
      <xdr:nvSpPr>
        <xdr:cNvPr id="837" name="テキスト ボックス 836"/>
        <xdr:cNvSpPr txBox="1"/>
      </xdr:nvSpPr>
      <xdr:spPr>
        <a:xfrm>
          <a:off x="18389111" y="129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43562</xdr:rowOff>
    </xdr:from>
    <xdr:to>
      <xdr:col>32</xdr:col>
      <xdr:colOff>238125</xdr:colOff>
      <xdr:row>77</xdr:row>
      <xdr:rowOff>145162</xdr:rowOff>
    </xdr:to>
    <xdr:sp macro="" textlink="">
      <xdr:nvSpPr>
        <xdr:cNvPr id="843" name="円/楕円 842"/>
        <xdr:cNvSpPr/>
      </xdr:nvSpPr>
      <xdr:spPr>
        <a:xfrm>
          <a:off x="22110700" y="132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129939</xdr:rowOff>
    </xdr:from>
    <xdr:ext cx="534377" cy="259045"/>
    <xdr:sp macro="" textlink="">
      <xdr:nvSpPr>
        <xdr:cNvPr id="844" name="繰出金該当値テキスト"/>
        <xdr:cNvSpPr txBox="1"/>
      </xdr:nvSpPr>
      <xdr:spPr>
        <a:xfrm>
          <a:off x="22212300" y="131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44780</xdr:rowOff>
    </xdr:from>
    <xdr:to>
      <xdr:col>31</xdr:col>
      <xdr:colOff>85725</xdr:colOff>
      <xdr:row>77</xdr:row>
      <xdr:rowOff>146380</xdr:rowOff>
    </xdr:to>
    <xdr:sp macro="" textlink="">
      <xdr:nvSpPr>
        <xdr:cNvPr id="845" name="円/楕円 844"/>
        <xdr:cNvSpPr/>
      </xdr:nvSpPr>
      <xdr:spPr>
        <a:xfrm>
          <a:off x="21272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137507</xdr:rowOff>
    </xdr:from>
    <xdr:ext cx="534377" cy="259045"/>
    <xdr:sp macro="" textlink="">
      <xdr:nvSpPr>
        <xdr:cNvPr id="846" name="テキスト ボックス 845"/>
        <xdr:cNvSpPr txBox="1"/>
      </xdr:nvSpPr>
      <xdr:spPr>
        <a:xfrm>
          <a:off x="21056111" y="133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71788</xdr:rowOff>
    </xdr:from>
    <xdr:to>
      <xdr:col>29</xdr:col>
      <xdr:colOff>568325</xdr:colOff>
      <xdr:row>78</xdr:row>
      <xdr:rowOff>1938</xdr:rowOff>
    </xdr:to>
    <xdr:sp macro="" textlink="">
      <xdr:nvSpPr>
        <xdr:cNvPr id="847" name="円/楕円 846"/>
        <xdr:cNvSpPr/>
      </xdr:nvSpPr>
      <xdr:spPr>
        <a:xfrm>
          <a:off x="20383500" y="132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164515</xdr:rowOff>
    </xdr:from>
    <xdr:ext cx="534377" cy="259045"/>
    <xdr:sp macro="" textlink="">
      <xdr:nvSpPr>
        <xdr:cNvPr id="848" name="テキスト ボックス 847"/>
        <xdr:cNvSpPr txBox="1"/>
      </xdr:nvSpPr>
      <xdr:spPr>
        <a:xfrm>
          <a:off x="20167111" y="13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92765</xdr:rowOff>
    </xdr:from>
    <xdr:to>
      <xdr:col>28</xdr:col>
      <xdr:colOff>365125</xdr:colOff>
      <xdr:row>78</xdr:row>
      <xdr:rowOff>22915</xdr:rowOff>
    </xdr:to>
    <xdr:sp macro="" textlink="">
      <xdr:nvSpPr>
        <xdr:cNvPr id="849" name="円/楕円 848"/>
        <xdr:cNvSpPr/>
      </xdr:nvSpPr>
      <xdr:spPr>
        <a:xfrm>
          <a:off x="19494500" y="132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14042</xdr:rowOff>
    </xdr:from>
    <xdr:ext cx="534377" cy="259045"/>
    <xdr:sp macro="" textlink="">
      <xdr:nvSpPr>
        <xdr:cNvPr id="850" name="テキスト ボックス 849"/>
        <xdr:cNvSpPr txBox="1"/>
      </xdr:nvSpPr>
      <xdr:spPr>
        <a:xfrm>
          <a:off x="19278111" y="133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99209</xdr:rowOff>
    </xdr:from>
    <xdr:to>
      <xdr:col>27</xdr:col>
      <xdr:colOff>161925</xdr:colOff>
      <xdr:row>78</xdr:row>
      <xdr:rowOff>29359</xdr:rowOff>
    </xdr:to>
    <xdr:sp macro="" textlink="">
      <xdr:nvSpPr>
        <xdr:cNvPr id="851" name="円/楕円 850"/>
        <xdr:cNvSpPr/>
      </xdr:nvSpPr>
      <xdr:spPr>
        <a:xfrm>
          <a:off x="18605500" y="133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20486</xdr:rowOff>
    </xdr:from>
    <xdr:ext cx="534377" cy="259045"/>
    <xdr:sp macro="" textlink="">
      <xdr:nvSpPr>
        <xdr:cNvPr id="852" name="テキスト ボックス 851"/>
        <xdr:cNvSpPr txBox="1"/>
      </xdr:nvSpPr>
      <xdr:spPr>
        <a:xfrm>
          <a:off x="18389111" y="133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545</a:t>
          </a:r>
          <a:r>
            <a:rPr kumimoji="1" lang="ja-JP" altLang="en-US" sz="1300">
              <a:latin typeface="ＭＳ Ｐゴシック"/>
            </a:rPr>
            <a:t>千円となっている。性質別についても概ね類似団体の平均値近似値となっている。補助費等については、住民一人当たり</a:t>
          </a:r>
          <a:r>
            <a:rPr kumimoji="1" lang="en-US" altLang="ja-JP" sz="1300">
              <a:latin typeface="ＭＳ Ｐゴシック"/>
            </a:rPr>
            <a:t>82</a:t>
          </a:r>
          <a:r>
            <a:rPr kumimoji="1" lang="ja-JP" altLang="en-US" sz="1300">
              <a:latin typeface="ＭＳ Ｐゴシック"/>
            </a:rPr>
            <a:t>千円となっており、平成</a:t>
          </a:r>
          <a:r>
            <a:rPr kumimoji="1" lang="en-US" altLang="ja-JP" sz="1300">
              <a:latin typeface="ＭＳ Ｐゴシック"/>
            </a:rPr>
            <a:t>24</a:t>
          </a:r>
          <a:r>
            <a:rPr kumimoji="1" lang="ja-JP" altLang="en-US" sz="1300">
              <a:latin typeface="ＭＳ Ｐゴシック"/>
            </a:rPr>
            <a:t>年度からはほぼ横ばいで推移してきている。各種団体への補助金が多額になっていることが主な要因である。普通建設事業費（うち更新整備）については、住民一人当たり</a:t>
          </a:r>
          <a:r>
            <a:rPr kumimoji="1" lang="en-US" altLang="ja-JP" sz="1300">
              <a:latin typeface="ＭＳ Ｐゴシック"/>
            </a:rPr>
            <a:t>83</a:t>
          </a:r>
          <a:r>
            <a:rPr kumimoji="1" lang="ja-JP" altLang="en-US" sz="1300">
              <a:latin typeface="ＭＳ Ｐゴシック"/>
            </a:rPr>
            <a:t>千円となっており、平成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39</a:t>
          </a:r>
          <a:r>
            <a:rPr kumimoji="1" lang="ja-JP" altLang="en-US" sz="1300">
              <a:latin typeface="ＭＳ Ｐゴシック"/>
            </a:rPr>
            <a:t>％増加している。中学校大規模改造工事や公共施設の老朽化に伴う改修工事が主な要因である。投資及び出資金については、住民一人当たり</a:t>
          </a:r>
          <a:r>
            <a:rPr kumimoji="1" lang="en-US" altLang="ja-JP" sz="1300">
              <a:latin typeface="ＭＳ Ｐゴシック"/>
            </a:rPr>
            <a:t>11</a:t>
          </a:r>
          <a:r>
            <a:rPr kumimoji="1" lang="ja-JP" altLang="en-US" sz="1300">
              <a:latin typeface="ＭＳ Ｐゴシック"/>
            </a:rPr>
            <a:t>千円となっており、企業会計への出資金が類似団体の平均と比較して多いことが主な要因である。貸付金は一人当たり</a:t>
          </a:r>
          <a:r>
            <a:rPr kumimoji="1" lang="en-US" altLang="ja-JP" sz="1300">
              <a:latin typeface="ＭＳ Ｐゴシック"/>
            </a:rPr>
            <a:t>89</a:t>
          </a:r>
          <a:r>
            <a:rPr kumimoji="1" lang="ja-JP" altLang="en-US" sz="1300">
              <a:latin typeface="ＭＳ Ｐゴシック"/>
            </a:rPr>
            <a:t>千円となっており、平成</a:t>
          </a:r>
          <a:r>
            <a:rPr kumimoji="1" lang="en-US" altLang="ja-JP" sz="1300">
              <a:latin typeface="ＭＳ Ｐゴシック"/>
            </a:rPr>
            <a:t>23</a:t>
          </a:r>
          <a:r>
            <a:rPr kumimoji="1" lang="ja-JP" altLang="en-US" sz="1300">
              <a:latin typeface="ＭＳ Ｐゴシック"/>
            </a:rPr>
            <a:t>年度から年々減少傾向にあるものの類似団体平均と比べると高い水準にある。商工業融資や第３セクターへの貸付金が主な要因である。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41,944
41,651
426.31
23,497,080
22,865,977
551,042
12,456,589
30,628,745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122.1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12664</xdr:rowOff>
    </xdr:from>
    <xdr:to>
      <xdr:col>6</xdr:col>
      <xdr:colOff>511175</xdr:colOff>
      <xdr:row>35</xdr:row>
      <xdr:rowOff>13643</xdr:rowOff>
    </xdr:to>
    <xdr:cxnSp macro="">
      <xdr:nvCxnSpPr>
        <xdr:cNvPr id="63" name="直線コネクタ 62"/>
        <xdr:cNvCxnSpPr/>
      </xdr:nvCxnSpPr>
      <xdr:spPr>
        <a:xfrm flipV="1">
          <a:off x="3797300" y="6013414"/>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13643</xdr:rowOff>
    </xdr:from>
    <xdr:to>
      <xdr:col>5</xdr:col>
      <xdr:colOff>358775</xdr:colOff>
      <xdr:row>35</xdr:row>
      <xdr:rowOff>17562</xdr:rowOff>
    </xdr:to>
    <xdr:cxnSp macro="">
      <xdr:nvCxnSpPr>
        <xdr:cNvPr id="66" name="直線コネクタ 65"/>
        <xdr:cNvCxnSpPr/>
      </xdr:nvCxnSpPr>
      <xdr:spPr>
        <a:xfrm flipV="1">
          <a:off x="2908300" y="60143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99984</xdr:rowOff>
    </xdr:from>
    <xdr:ext cx="469744" cy="259045"/>
    <xdr:sp macro="" textlink="">
      <xdr:nvSpPr>
        <xdr:cNvPr id="68" name="テキスト ボックス 67"/>
        <xdr:cNvSpPr txBox="1"/>
      </xdr:nvSpPr>
      <xdr:spPr>
        <a:xfrm>
          <a:off x="3562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144599</xdr:rowOff>
    </xdr:from>
    <xdr:to>
      <xdr:col>4</xdr:col>
      <xdr:colOff>155575</xdr:colOff>
      <xdr:row>35</xdr:row>
      <xdr:rowOff>17562</xdr:rowOff>
    </xdr:to>
    <xdr:cxnSp macro="">
      <xdr:nvCxnSpPr>
        <xdr:cNvPr id="69" name="直線コネクタ 68"/>
        <xdr:cNvCxnSpPr/>
      </xdr:nvCxnSpPr>
      <xdr:spPr>
        <a:xfrm>
          <a:off x="2019300" y="5973899"/>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104104</xdr:rowOff>
    </xdr:from>
    <xdr:to>
      <xdr:col>2</xdr:col>
      <xdr:colOff>638175</xdr:colOff>
      <xdr:row>34</xdr:row>
      <xdr:rowOff>144599</xdr:rowOff>
    </xdr:to>
    <xdr:cxnSp macro="">
      <xdr:nvCxnSpPr>
        <xdr:cNvPr id="72" name="直線コネクタ 71"/>
        <xdr:cNvCxnSpPr/>
      </xdr:nvCxnSpPr>
      <xdr:spPr>
        <a:xfrm>
          <a:off x="1130300" y="5761954"/>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75165</xdr:rowOff>
    </xdr:from>
    <xdr:ext cx="469744" cy="259045"/>
    <xdr:sp macro="" textlink="">
      <xdr:nvSpPr>
        <xdr:cNvPr id="76" name="テキスト ボックス 75"/>
        <xdr:cNvSpPr txBox="1"/>
      </xdr:nvSpPr>
      <xdr:spPr>
        <a:xfrm>
          <a:off x="895427" y="59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133314</xdr:rowOff>
    </xdr:from>
    <xdr:to>
      <xdr:col>6</xdr:col>
      <xdr:colOff>561975</xdr:colOff>
      <xdr:row>35</xdr:row>
      <xdr:rowOff>63464</xdr:rowOff>
    </xdr:to>
    <xdr:sp macro="" textlink="">
      <xdr:nvSpPr>
        <xdr:cNvPr id="82" name="円/楕円 81"/>
        <xdr:cNvSpPr/>
      </xdr:nvSpPr>
      <xdr:spPr>
        <a:xfrm>
          <a:off x="45847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156191</xdr:rowOff>
    </xdr:from>
    <xdr:ext cx="469744" cy="259045"/>
    <xdr:sp macro="" textlink="">
      <xdr:nvSpPr>
        <xdr:cNvPr id="83" name="議会費該当値テキスト"/>
        <xdr:cNvSpPr txBox="1"/>
      </xdr:nvSpPr>
      <xdr:spPr>
        <a:xfrm>
          <a:off x="4686300" y="581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134293</xdr:rowOff>
    </xdr:from>
    <xdr:to>
      <xdr:col>5</xdr:col>
      <xdr:colOff>409575</xdr:colOff>
      <xdr:row>35</xdr:row>
      <xdr:rowOff>64443</xdr:rowOff>
    </xdr:to>
    <xdr:sp macro="" textlink="">
      <xdr:nvSpPr>
        <xdr:cNvPr id="84" name="円/楕円 83"/>
        <xdr:cNvSpPr/>
      </xdr:nvSpPr>
      <xdr:spPr>
        <a:xfrm>
          <a:off x="3746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80970</xdr:rowOff>
    </xdr:from>
    <xdr:ext cx="469744" cy="259045"/>
    <xdr:sp macro="" textlink="">
      <xdr:nvSpPr>
        <xdr:cNvPr id="85" name="テキスト ボックス 84"/>
        <xdr:cNvSpPr txBox="1"/>
      </xdr:nvSpPr>
      <xdr:spPr>
        <a:xfrm>
          <a:off x="3562427" y="57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138212</xdr:rowOff>
    </xdr:from>
    <xdr:to>
      <xdr:col>4</xdr:col>
      <xdr:colOff>206375</xdr:colOff>
      <xdr:row>35</xdr:row>
      <xdr:rowOff>68362</xdr:rowOff>
    </xdr:to>
    <xdr:sp macro="" textlink="">
      <xdr:nvSpPr>
        <xdr:cNvPr id="86" name="円/楕円 85"/>
        <xdr:cNvSpPr/>
      </xdr:nvSpPr>
      <xdr:spPr>
        <a:xfrm>
          <a:off x="28575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84889</xdr:rowOff>
    </xdr:from>
    <xdr:ext cx="469744" cy="259045"/>
    <xdr:sp macro="" textlink="">
      <xdr:nvSpPr>
        <xdr:cNvPr id="87" name="テキスト ボックス 86"/>
        <xdr:cNvSpPr txBox="1"/>
      </xdr:nvSpPr>
      <xdr:spPr>
        <a:xfrm>
          <a:off x="26734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93799</xdr:rowOff>
    </xdr:from>
    <xdr:to>
      <xdr:col>3</xdr:col>
      <xdr:colOff>3175</xdr:colOff>
      <xdr:row>35</xdr:row>
      <xdr:rowOff>23949</xdr:rowOff>
    </xdr:to>
    <xdr:sp macro="" textlink="">
      <xdr:nvSpPr>
        <xdr:cNvPr id="88" name="円/楕円 87"/>
        <xdr:cNvSpPr/>
      </xdr:nvSpPr>
      <xdr:spPr>
        <a:xfrm>
          <a:off x="196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40476</xdr:rowOff>
    </xdr:from>
    <xdr:ext cx="469744" cy="259045"/>
    <xdr:sp macro="" textlink="">
      <xdr:nvSpPr>
        <xdr:cNvPr id="89" name="テキスト ボックス 88"/>
        <xdr:cNvSpPr txBox="1"/>
      </xdr:nvSpPr>
      <xdr:spPr>
        <a:xfrm>
          <a:off x="1784427" y="56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53304</xdr:rowOff>
    </xdr:from>
    <xdr:to>
      <xdr:col>1</xdr:col>
      <xdr:colOff>485775</xdr:colOff>
      <xdr:row>33</xdr:row>
      <xdr:rowOff>154904</xdr:rowOff>
    </xdr:to>
    <xdr:sp macro="" textlink="">
      <xdr:nvSpPr>
        <xdr:cNvPr id="90" name="円/楕円 89"/>
        <xdr:cNvSpPr/>
      </xdr:nvSpPr>
      <xdr:spPr>
        <a:xfrm>
          <a:off x="1079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171431</xdr:rowOff>
    </xdr:from>
    <xdr:ext cx="469744" cy="259045"/>
    <xdr:sp macro="" textlink="">
      <xdr:nvSpPr>
        <xdr:cNvPr id="91" name="テキスト ボックス 90"/>
        <xdr:cNvSpPr txBox="1"/>
      </xdr:nvSpPr>
      <xdr:spPr>
        <a:xfrm>
          <a:off x="895427" y="54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147080</xdr:rowOff>
    </xdr:from>
    <xdr:to>
      <xdr:col>6</xdr:col>
      <xdr:colOff>511175</xdr:colOff>
      <xdr:row>57</xdr:row>
      <xdr:rowOff>12229</xdr:rowOff>
    </xdr:to>
    <xdr:cxnSp macro="">
      <xdr:nvCxnSpPr>
        <xdr:cNvPr id="120" name="直線コネクタ 119"/>
        <xdr:cNvCxnSpPr/>
      </xdr:nvCxnSpPr>
      <xdr:spPr>
        <a:xfrm flipV="1">
          <a:off x="3797300" y="9748280"/>
          <a:ext cx="8382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12229</xdr:rowOff>
    </xdr:from>
    <xdr:to>
      <xdr:col>5</xdr:col>
      <xdr:colOff>358775</xdr:colOff>
      <xdr:row>57</xdr:row>
      <xdr:rowOff>109315</xdr:rowOff>
    </xdr:to>
    <xdr:cxnSp macro="">
      <xdr:nvCxnSpPr>
        <xdr:cNvPr id="123" name="直線コネクタ 122"/>
        <xdr:cNvCxnSpPr/>
      </xdr:nvCxnSpPr>
      <xdr:spPr>
        <a:xfrm flipV="1">
          <a:off x="2908300" y="9784879"/>
          <a:ext cx="889000" cy="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109315</xdr:rowOff>
    </xdr:from>
    <xdr:to>
      <xdr:col>4</xdr:col>
      <xdr:colOff>155575</xdr:colOff>
      <xdr:row>57</xdr:row>
      <xdr:rowOff>115819</xdr:rowOff>
    </xdr:to>
    <xdr:cxnSp macro="">
      <xdr:nvCxnSpPr>
        <xdr:cNvPr id="126" name="直線コネクタ 125"/>
        <xdr:cNvCxnSpPr/>
      </xdr:nvCxnSpPr>
      <xdr:spPr>
        <a:xfrm flipV="1">
          <a:off x="2019300" y="9881965"/>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25911</xdr:rowOff>
    </xdr:from>
    <xdr:to>
      <xdr:col>2</xdr:col>
      <xdr:colOff>638175</xdr:colOff>
      <xdr:row>57</xdr:row>
      <xdr:rowOff>115819</xdr:rowOff>
    </xdr:to>
    <xdr:cxnSp macro="">
      <xdr:nvCxnSpPr>
        <xdr:cNvPr id="129" name="直線コネクタ 128"/>
        <xdr:cNvCxnSpPr/>
      </xdr:nvCxnSpPr>
      <xdr:spPr>
        <a:xfrm>
          <a:off x="1130300" y="9798561"/>
          <a:ext cx="889000" cy="8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25447</xdr:rowOff>
    </xdr:from>
    <xdr:ext cx="534377" cy="259045"/>
    <xdr:sp macro="" textlink="">
      <xdr:nvSpPr>
        <xdr:cNvPr id="131" name="テキスト ボックス 130"/>
        <xdr:cNvSpPr txBox="1"/>
      </xdr:nvSpPr>
      <xdr:spPr>
        <a:xfrm>
          <a:off x="1752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16197</xdr:rowOff>
    </xdr:from>
    <xdr:ext cx="534377" cy="259045"/>
    <xdr:sp macro="" textlink="">
      <xdr:nvSpPr>
        <xdr:cNvPr id="133" name="テキスト ボックス 132"/>
        <xdr:cNvSpPr txBox="1"/>
      </xdr:nvSpPr>
      <xdr:spPr>
        <a:xfrm>
          <a:off x="863111" y="9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96280</xdr:rowOff>
    </xdr:from>
    <xdr:to>
      <xdr:col>6</xdr:col>
      <xdr:colOff>561975</xdr:colOff>
      <xdr:row>57</xdr:row>
      <xdr:rowOff>26430</xdr:rowOff>
    </xdr:to>
    <xdr:sp macro="" textlink="">
      <xdr:nvSpPr>
        <xdr:cNvPr id="139" name="円/楕円 138"/>
        <xdr:cNvSpPr/>
      </xdr:nvSpPr>
      <xdr:spPr>
        <a:xfrm>
          <a:off x="4584700" y="9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119157</xdr:rowOff>
    </xdr:from>
    <xdr:ext cx="599010" cy="259045"/>
    <xdr:sp macro="" textlink="">
      <xdr:nvSpPr>
        <xdr:cNvPr id="140" name="総務費該当値テキスト"/>
        <xdr:cNvSpPr txBox="1"/>
      </xdr:nvSpPr>
      <xdr:spPr>
        <a:xfrm>
          <a:off x="4686300" y="954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132879</xdr:rowOff>
    </xdr:from>
    <xdr:to>
      <xdr:col>5</xdr:col>
      <xdr:colOff>409575</xdr:colOff>
      <xdr:row>57</xdr:row>
      <xdr:rowOff>63029</xdr:rowOff>
    </xdr:to>
    <xdr:sp macro="" textlink="">
      <xdr:nvSpPr>
        <xdr:cNvPr id="141" name="円/楕円 140"/>
        <xdr:cNvSpPr/>
      </xdr:nvSpPr>
      <xdr:spPr>
        <a:xfrm>
          <a:off x="3746500" y="97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79556</xdr:rowOff>
    </xdr:from>
    <xdr:ext cx="534377" cy="259045"/>
    <xdr:sp macro="" textlink="">
      <xdr:nvSpPr>
        <xdr:cNvPr id="142" name="テキスト ボックス 141"/>
        <xdr:cNvSpPr txBox="1"/>
      </xdr:nvSpPr>
      <xdr:spPr>
        <a:xfrm>
          <a:off x="3530111" y="9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58515</xdr:rowOff>
    </xdr:from>
    <xdr:to>
      <xdr:col>4</xdr:col>
      <xdr:colOff>206375</xdr:colOff>
      <xdr:row>57</xdr:row>
      <xdr:rowOff>160115</xdr:rowOff>
    </xdr:to>
    <xdr:sp macro="" textlink="">
      <xdr:nvSpPr>
        <xdr:cNvPr id="143" name="円/楕円 142"/>
        <xdr:cNvSpPr/>
      </xdr:nvSpPr>
      <xdr:spPr>
        <a:xfrm>
          <a:off x="2857500" y="98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151242</xdr:rowOff>
    </xdr:from>
    <xdr:ext cx="534377" cy="259045"/>
    <xdr:sp macro="" textlink="">
      <xdr:nvSpPr>
        <xdr:cNvPr id="144" name="テキスト ボックス 143"/>
        <xdr:cNvSpPr txBox="1"/>
      </xdr:nvSpPr>
      <xdr:spPr>
        <a:xfrm>
          <a:off x="2641111" y="99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65019</xdr:rowOff>
    </xdr:from>
    <xdr:to>
      <xdr:col>3</xdr:col>
      <xdr:colOff>3175</xdr:colOff>
      <xdr:row>57</xdr:row>
      <xdr:rowOff>166619</xdr:rowOff>
    </xdr:to>
    <xdr:sp macro="" textlink="">
      <xdr:nvSpPr>
        <xdr:cNvPr id="145" name="円/楕円 144"/>
        <xdr:cNvSpPr/>
      </xdr:nvSpPr>
      <xdr:spPr>
        <a:xfrm>
          <a:off x="1968500" y="98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11696</xdr:rowOff>
    </xdr:from>
    <xdr:ext cx="534377" cy="259045"/>
    <xdr:sp macro="" textlink="">
      <xdr:nvSpPr>
        <xdr:cNvPr id="146" name="テキスト ボックス 145"/>
        <xdr:cNvSpPr txBox="1"/>
      </xdr:nvSpPr>
      <xdr:spPr>
        <a:xfrm>
          <a:off x="1752111" y="9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146561</xdr:rowOff>
    </xdr:from>
    <xdr:to>
      <xdr:col>1</xdr:col>
      <xdr:colOff>485775</xdr:colOff>
      <xdr:row>57</xdr:row>
      <xdr:rowOff>76711</xdr:rowOff>
    </xdr:to>
    <xdr:sp macro="" textlink="">
      <xdr:nvSpPr>
        <xdr:cNvPr id="147" name="円/楕円 146"/>
        <xdr:cNvSpPr/>
      </xdr:nvSpPr>
      <xdr:spPr>
        <a:xfrm>
          <a:off x="1079500" y="97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93238</xdr:rowOff>
    </xdr:from>
    <xdr:ext cx="534377" cy="259045"/>
    <xdr:sp macro="" textlink="">
      <xdr:nvSpPr>
        <xdr:cNvPr id="148" name="テキスト ボックス 147"/>
        <xdr:cNvSpPr txBox="1"/>
      </xdr:nvSpPr>
      <xdr:spPr>
        <a:xfrm>
          <a:off x="863111" y="95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113731</xdr:rowOff>
    </xdr:from>
    <xdr:to>
      <xdr:col>6</xdr:col>
      <xdr:colOff>511175</xdr:colOff>
      <xdr:row>78</xdr:row>
      <xdr:rowOff>118638</xdr:rowOff>
    </xdr:to>
    <xdr:cxnSp macro="">
      <xdr:nvCxnSpPr>
        <xdr:cNvPr id="178" name="直線コネクタ 177"/>
        <xdr:cNvCxnSpPr/>
      </xdr:nvCxnSpPr>
      <xdr:spPr>
        <a:xfrm>
          <a:off x="3797300" y="13486831"/>
          <a:ext cx="8382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113731</xdr:rowOff>
    </xdr:from>
    <xdr:to>
      <xdr:col>5</xdr:col>
      <xdr:colOff>358775</xdr:colOff>
      <xdr:row>78</xdr:row>
      <xdr:rowOff>144980</xdr:rowOff>
    </xdr:to>
    <xdr:cxnSp macro="">
      <xdr:nvCxnSpPr>
        <xdr:cNvPr id="181" name="直線コネクタ 180"/>
        <xdr:cNvCxnSpPr/>
      </xdr:nvCxnSpPr>
      <xdr:spPr>
        <a:xfrm flipV="1">
          <a:off x="2908300" y="13486831"/>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144980</xdr:rowOff>
    </xdr:from>
    <xdr:to>
      <xdr:col>4</xdr:col>
      <xdr:colOff>155575</xdr:colOff>
      <xdr:row>78</xdr:row>
      <xdr:rowOff>150893</xdr:rowOff>
    </xdr:to>
    <xdr:cxnSp macro="">
      <xdr:nvCxnSpPr>
        <xdr:cNvPr id="184" name="直線コネクタ 183"/>
        <xdr:cNvCxnSpPr/>
      </xdr:nvCxnSpPr>
      <xdr:spPr>
        <a:xfrm flipV="1">
          <a:off x="2019300" y="13518080"/>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148219</xdr:rowOff>
    </xdr:from>
    <xdr:to>
      <xdr:col>2</xdr:col>
      <xdr:colOff>638175</xdr:colOff>
      <xdr:row>78</xdr:row>
      <xdr:rowOff>150893</xdr:rowOff>
    </xdr:to>
    <xdr:cxnSp macro="">
      <xdr:nvCxnSpPr>
        <xdr:cNvPr id="187" name="直線コネクタ 186"/>
        <xdr:cNvCxnSpPr/>
      </xdr:nvCxnSpPr>
      <xdr:spPr>
        <a:xfrm>
          <a:off x="1130300" y="1352131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67838</xdr:rowOff>
    </xdr:from>
    <xdr:to>
      <xdr:col>6</xdr:col>
      <xdr:colOff>561975</xdr:colOff>
      <xdr:row>78</xdr:row>
      <xdr:rowOff>169438</xdr:rowOff>
    </xdr:to>
    <xdr:sp macro="" textlink="">
      <xdr:nvSpPr>
        <xdr:cNvPr id="197" name="円/楕円 196"/>
        <xdr:cNvSpPr/>
      </xdr:nvSpPr>
      <xdr:spPr>
        <a:xfrm>
          <a:off x="4584700" y="134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154215</xdr:rowOff>
    </xdr:from>
    <xdr:ext cx="599010" cy="259045"/>
    <xdr:sp macro="" textlink="">
      <xdr:nvSpPr>
        <xdr:cNvPr id="198" name="民生費該当値テキスト"/>
        <xdr:cNvSpPr txBox="1"/>
      </xdr:nvSpPr>
      <xdr:spPr>
        <a:xfrm>
          <a:off x="4686300" y="1335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62931</xdr:rowOff>
    </xdr:from>
    <xdr:to>
      <xdr:col>5</xdr:col>
      <xdr:colOff>409575</xdr:colOff>
      <xdr:row>78</xdr:row>
      <xdr:rowOff>164531</xdr:rowOff>
    </xdr:to>
    <xdr:sp macro="" textlink="">
      <xdr:nvSpPr>
        <xdr:cNvPr id="199" name="円/楕円 198"/>
        <xdr:cNvSpPr/>
      </xdr:nvSpPr>
      <xdr:spPr>
        <a:xfrm>
          <a:off x="3746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155658</xdr:rowOff>
    </xdr:from>
    <xdr:ext cx="599010" cy="259045"/>
    <xdr:sp macro="" textlink="">
      <xdr:nvSpPr>
        <xdr:cNvPr id="200" name="テキスト ボックス 199"/>
        <xdr:cNvSpPr txBox="1"/>
      </xdr:nvSpPr>
      <xdr:spPr>
        <a:xfrm>
          <a:off x="3497794" y="135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94180</xdr:rowOff>
    </xdr:from>
    <xdr:to>
      <xdr:col>4</xdr:col>
      <xdr:colOff>206375</xdr:colOff>
      <xdr:row>79</xdr:row>
      <xdr:rowOff>24330</xdr:rowOff>
    </xdr:to>
    <xdr:sp macro="" textlink="">
      <xdr:nvSpPr>
        <xdr:cNvPr id="201" name="円/楕円 200"/>
        <xdr:cNvSpPr/>
      </xdr:nvSpPr>
      <xdr:spPr>
        <a:xfrm>
          <a:off x="2857500" y="13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15457</xdr:rowOff>
    </xdr:from>
    <xdr:ext cx="599010" cy="259045"/>
    <xdr:sp macro="" textlink="">
      <xdr:nvSpPr>
        <xdr:cNvPr id="202" name="テキスト ボックス 201"/>
        <xdr:cNvSpPr txBox="1"/>
      </xdr:nvSpPr>
      <xdr:spPr>
        <a:xfrm>
          <a:off x="2608794" y="135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100093</xdr:rowOff>
    </xdr:from>
    <xdr:to>
      <xdr:col>3</xdr:col>
      <xdr:colOff>3175</xdr:colOff>
      <xdr:row>79</xdr:row>
      <xdr:rowOff>30243</xdr:rowOff>
    </xdr:to>
    <xdr:sp macro="" textlink="">
      <xdr:nvSpPr>
        <xdr:cNvPr id="203" name="円/楕円 202"/>
        <xdr:cNvSpPr/>
      </xdr:nvSpPr>
      <xdr:spPr>
        <a:xfrm>
          <a:off x="1968500" y="134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21370</xdr:rowOff>
    </xdr:from>
    <xdr:ext cx="599010" cy="259045"/>
    <xdr:sp macro="" textlink="">
      <xdr:nvSpPr>
        <xdr:cNvPr id="204" name="テキスト ボックス 203"/>
        <xdr:cNvSpPr txBox="1"/>
      </xdr:nvSpPr>
      <xdr:spPr>
        <a:xfrm>
          <a:off x="1719794" y="135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97419</xdr:rowOff>
    </xdr:from>
    <xdr:to>
      <xdr:col>1</xdr:col>
      <xdr:colOff>485775</xdr:colOff>
      <xdr:row>79</xdr:row>
      <xdr:rowOff>27569</xdr:rowOff>
    </xdr:to>
    <xdr:sp macro="" textlink="">
      <xdr:nvSpPr>
        <xdr:cNvPr id="205" name="円/楕円 204"/>
        <xdr:cNvSpPr/>
      </xdr:nvSpPr>
      <xdr:spPr>
        <a:xfrm>
          <a:off x="1079500" y="134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18696</xdr:rowOff>
    </xdr:from>
    <xdr:ext cx="599010" cy="259045"/>
    <xdr:sp macro="" textlink="">
      <xdr:nvSpPr>
        <xdr:cNvPr id="206" name="テキスト ボックス 205"/>
        <xdr:cNvSpPr txBox="1"/>
      </xdr:nvSpPr>
      <xdr:spPr>
        <a:xfrm>
          <a:off x="830794" y="135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160911</xdr:rowOff>
    </xdr:from>
    <xdr:to>
      <xdr:col>6</xdr:col>
      <xdr:colOff>511175</xdr:colOff>
      <xdr:row>97</xdr:row>
      <xdr:rowOff>164438</xdr:rowOff>
    </xdr:to>
    <xdr:cxnSp macro="">
      <xdr:nvCxnSpPr>
        <xdr:cNvPr id="238" name="直線コネクタ 237"/>
        <xdr:cNvCxnSpPr/>
      </xdr:nvCxnSpPr>
      <xdr:spPr>
        <a:xfrm flipV="1">
          <a:off x="3797300" y="16791561"/>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164438</xdr:rowOff>
    </xdr:from>
    <xdr:to>
      <xdr:col>5</xdr:col>
      <xdr:colOff>358775</xdr:colOff>
      <xdr:row>98</xdr:row>
      <xdr:rowOff>34723</xdr:rowOff>
    </xdr:to>
    <xdr:cxnSp macro="">
      <xdr:nvCxnSpPr>
        <xdr:cNvPr id="241" name="直線コネクタ 240"/>
        <xdr:cNvCxnSpPr/>
      </xdr:nvCxnSpPr>
      <xdr:spPr>
        <a:xfrm flipV="1">
          <a:off x="2908300" y="16795088"/>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97000</xdr:rowOff>
    </xdr:from>
    <xdr:to>
      <xdr:col>4</xdr:col>
      <xdr:colOff>155575</xdr:colOff>
      <xdr:row>98</xdr:row>
      <xdr:rowOff>34723</xdr:rowOff>
    </xdr:to>
    <xdr:cxnSp macro="">
      <xdr:nvCxnSpPr>
        <xdr:cNvPr id="244" name="直線コネクタ 243"/>
        <xdr:cNvCxnSpPr/>
      </xdr:nvCxnSpPr>
      <xdr:spPr>
        <a:xfrm>
          <a:off x="2019300" y="16727650"/>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63597</xdr:rowOff>
    </xdr:from>
    <xdr:ext cx="534377" cy="259045"/>
    <xdr:sp macro="" textlink="">
      <xdr:nvSpPr>
        <xdr:cNvPr id="246" name="テキスト ボックス 245"/>
        <xdr:cNvSpPr txBox="1"/>
      </xdr:nvSpPr>
      <xdr:spPr>
        <a:xfrm>
          <a:off x="2641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97000</xdr:rowOff>
    </xdr:from>
    <xdr:to>
      <xdr:col>2</xdr:col>
      <xdr:colOff>638175</xdr:colOff>
      <xdr:row>97</xdr:row>
      <xdr:rowOff>137725</xdr:rowOff>
    </xdr:to>
    <xdr:cxnSp macro="">
      <xdr:nvCxnSpPr>
        <xdr:cNvPr id="247" name="直線コネクタ 246"/>
        <xdr:cNvCxnSpPr/>
      </xdr:nvCxnSpPr>
      <xdr:spPr>
        <a:xfrm flipV="1">
          <a:off x="1130300" y="16727650"/>
          <a:ext cx="889000" cy="4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160890</xdr:rowOff>
    </xdr:from>
    <xdr:ext cx="534377" cy="259045"/>
    <xdr:sp macro="" textlink="">
      <xdr:nvSpPr>
        <xdr:cNvPr id="249" name="テキスト ボックス 248"/>
        <xdr:cNvSpPr txBox="1"/>
      </xdr:nvSpPr>
      <xdr:spPr>
        <a:xfrm>
          <a:off x="1752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42541</xdr:rowOff>
    </xdr:from>
    <xdr:ext cx="534377" cy="259045"/>
    <xdr:sp macro="" textlink="">
      <xdr:nvSpPr>
        <xdr:cNvPr id="251" name="テキスト ボックス 250"/>
        <xdr:cNvSpPr txBox="1"/>
      </xdr:nvSpPr>
      <xdr:spPr>
        <a:xfrm>
          <a:off x="863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110111</xdr:rowOff>
    </xdr:from>
    <xdr:to>
      <xdr:col>6</xdr:col>
      <xdr:colOff>561975</xdr:colOff>
      <xdr:row>98</xdr:row>
      <xdr:rowOff>40261</xdr:rowOff>
    </xdr:to>
    <xdr:sp macro="" textlink="">
      <xdr:nvSpPr>
        <xdr:cNvPr id="257" name="円/楕円 256"/>
        <xdr:cNvSpPr/>
      </xdr:nvSpPr>
      <xdr:spPr>
        <a:xfrm>
          <a:off x="45847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88538</xdr:rowOff>
    </xdr:from>
    <xdr:ext cx="534377" cy="259045"/>
    <xdr:sp macro="" textlink="">
      <xdr:nvSpPr>
        <xdr:cNvPr id="258" name="衛生費該当値テキスト"/>
        <xdr:cNvSpPr txBox="1"/>
      </xdr:nvSpPr>
      <xdr:spPr>
        <a:xfrm>
          <a:off x="4686300" y="167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113638</xdr:rowOff>
    </xdr:from>
    <xdr:to>
      <xdr:col>5</xdr:col>
      <xdr:colOff>409575</xdr:colOff>
      <xdr:row>98</xdr:row>
      <xdr:rowOff>43788</xdr:rowOff>
    </xdr:to>
    <xdr:sp macro="" textlink="">
      <xdr:nvSpPr>
        <xdr:cNvPr id="259" name="円/楕円 258"/>
        <xdr:cNvSpPr/>
      </xdr:nvSpPr>
      <xdr:spPr>
        <a:xfrm>
          <a:off x="3746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34915</xdr:rowOff>
    </xdr:from>
    <xdr:ext cx="534377" cy="259045"/>
    <xdr:sp macro="" textlink="">
      <xdr:nvSpPr>
        <xdr:cNvPr id="260" name="テキスト ボックス 259"/>
        <xdr:cNvSpPr txBox="1"/>
      </xdr:nvSpPr>
      <xdr:spPr>
        <a:xfrm>
          <a:off x="3530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155373</xdr:rowOff>
    </xdr:from>
    <xdr:to>
      <xdr:col>4</xdr:col>
      <xdr:colOff>206375</xdr:colOff>
      <xdr:row>98</xdr:row>
      <xdr:rowOff>85523</xdr:rowOff>
    </xdr:to>
    <xdr:sp macro="" textlink="">
      <xdr:nvSpPr>
        <xdr:cNvPr id="261" name="円/楕円 260"/>
        <xdr:cNvSpPr/>
      </xdr:nvSpPr>
      <xdr:spPr>
        <a:xfrm>
          <a:off x="2857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76650</xdr:rowOff>
    </xdr:from>
    <xdr:ext cx="534377" cy="259045"/>
    <xdr:sp macro="" textlink="">
      <xdr:nvSpPr>
        <xdr:cNvPr id="262" name="テキスト ボックス 261"/>
        <xdr:cNvSpPr txBox="1"/>
      </xdr:nvSpPr>
      <xdr:spPr>
        <a:xfrm>
          <a:off x="2641111" y="16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46200</xdr:rowOff>
    </xdr:from>
    <xdr:to>
      <xdr:col>3</xdr:col>
      <xdr:colOff>3175</xdr:colOff>
      <xdr:row>97</xdr:row>
      <xdr:rowOff>147800</xdr:rowOff>
    </xdr:to>
    <xdr:sp macro="" textlink="">
      <xdr:nvSpPr>
        <xdr:cNvPr id="263" name="円/楕円 262"/>
        <xdr:cNvSpPr/>
      </xdr:nvSpPr>
      <xdr:spPr>
        <a:xfrm>
          <a:off x="1968500" y="166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164327</xdr:rowOff>
    </xdr:from>
    <xdr:ext cx="534377" cy="259045"/>
    <xdr:sp macro="" textlink="">
      <xdr:nvSpPr>
        <xdr:cNvPr id="264" name="テキスト ボックス 263"/>
        <xdr:cNvSpPr txBox="1"/>
      </xdr:nvSpPr>
      <xdr:spPr>
        <a:xfrm>
          <a:off x="1752111" y="164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86925</xdr:rowOff>
    </xdr:from>
    <xdr:to>
      <xdr:col>1</xdr:col>
      <xdr:colOff>485775</xdr:colOff>
      <xdr:row>98</xdr:row>
      <xdr:rowOff>17075</xdr:rowOff>
    </xdr:to>
    <xdr:sp macro="" textlink="">
      <xdr:nvSpPr>
        <xdr:cNvPr id="265" name="円/楕円 264"/>
        <xdr:cNvSpPr/>
      </xdr:nvSpPr>
      <xdr:spPr>
        <a:xfrm>
          <a:off x="1079500" y="167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33602</xdr:rowOff>
    </xdr:from>
    <xdr:ext cx="534377" cy="259045"/>
    <xdr:sp macro="" textlink="">
      <xdr:nvSpPr>
        <xdr:cNvPr id="266" name="テキスト ボックス 265"/>
        <xdr:cNvSpPr txBox="1"/>
      </xdr:nvSpPr>
      <xdr:spPr>
        <a:xfrm>
          <a:off x="863111" y="164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111887</xdr:rowOff>
    </xdr:from>
    <xdr:to>
      <xdr:col>15</xdr:col>
      <xdr:colOff>180975</xdr:colOff>
      <xdr:row>37</xdr:row>
      <xdr:rowOff>143510</xdr:rowOff>
    </xdr:to>
    <xdr:cxnSp macro="">
      <xdr:nvCxnSpPr>
        <xdr:cNvPr id="295" name="直線コネクタ 294"/>
        <xdr:cNvCxnSpPr/>
      </xdr:nvCxnSpPr>
      <xdr:spPr>
        <a:xfrm>
          <a:off x="9639300" y="645553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61595</xdr:rowOff>
    </xdr:from>
    <xdr:to>
      <xdr:col>14</xdr:col>
      <xdr:colOff>28575</xdr:colOff>
      <xdr:row>37</xdr:row>
      <xdr:rowOff>111887</xdr:rowOff>
    </xdr:to>
    <xdr:cxnSp macro="">
      <xdr:nvCxnSpPr>
        <xdr:cNvPr id="298" name="直線コネクタ 297"/>
        <xdr:cNvCxnSpPr/>
      </xdr:nvCxnSpPr>
      <xdr:spPr>
        <a:xfrm>
          <a:off x="8750300" y="6233795"/>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165625</xdr:rowOff>
    </xdr:from>
    <xdr:ext cx="469744" cy="259045"/>
    <xdr:sp macro="" textlink="">
      <xdr:nvSpPr>
        <xdr:cNvPr id="300" name="テキスト ボックス 299"/>
        <xdr:cNvSpPr txBox="1"/>
      </xdr:nvSpPr>
      <xdr:spPr>
        <a:xfrm>
          <a:off x="9404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34353</xdr:rowOff>
    </xdr:from>
    <xdr:to>
      <xdr:col>12</xdr:col>
      <xdr:colOff>511175</xdr:colOff>
      <xdr:row>36</xdr:row>
      <xdr:rowOff>61595</xdr:rowOff>
    </xdr:to>
    <xdr:cxnSp macro="">
      <xdr:nvCxnSpPr>
        <xdr:cNvPr id="301" name="直線コネクタ 300"/>
        <xdr:cNvCxnSpPr/>
      </xdr:nvCxnSpPr>
      <xdr:spPr>
        <a:xfrm>
          <a:off x="7861300" y="620655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121810</xdr:rowOff>
    </xdr:from>
    <xdr:ext cx="469744" cy="259045"/>
    <xdr:sp macro="" textlink="">
      <xdr:nvSpPr>
        <xdr:cNvPr id="303" name="テキスト ボックス 302"/>
        <xdr:cNvSpPr txBox="1"/>
      </xdr:nvSpPr>
      <xdr:spPr>
        <a:xfrm>
          <a:off x="8515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98552</xdr:rowOff>
    </xdr:from>
    <xdr:to>
      <xdr:col>11</xdr:col>
      <xdr:colOff>307975</xdr:colOff>
      <xdr:row>36</xdr:row>
      <xdr:rowOff>34353</xdr:rowOff>
    </xdr:to>
    <xdr:cxnSp macro="">
      <xdr:nvCxnSpPr>
        <xdr:cNvPr id="304" name="直線コネクタ 303"/>
        <xdr:cNvCxnSpPr/>
      </xdr:nvCxnSpPr>
      <xdr:spPr>
        <a:xfrm>
          <a:off x="6972300" y="5927852"/>
          <a:ext cx="889000" cy="27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105046</xdr:rowOff>
    </xdr:from>
    <xdr:ext cx="469744" cy="259045"/>
    <xdr:sp macro="" textlink="">
      <xdr:nvSpPr>
        <xdr:cNvPr id="306" name="テキスト ボックス 305"/>
        <xdr:cNvSpPr txBox="1"/>
      </xdr:nvSpPr>
      <xdr:spPr>
        <a:xfrm>
          <a:off x="7626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92710</xdr:rowOff>
    </xdr:from>
    <xdr:to>
      <xdr:col>15</xdr:col>
      <xdr:colOff>231775</xdr:colOff>
      <xdr:row>38</xdr:row>
      <xdr:rowOff>22860</xdr:rowOff>
    </xdr:to>
    <xdr:sp macro="" textlink="">
      <xdr:nvSpPr>
        <xdr:cNvPr id="314" name="円/楕円 313"/>
        <xdr:cNvSpPr/>
      </xdr:nvSpPr>
      <xdr:spPr>
        <a:xfrm>
          <a:off x="10426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71137</xdr:rowOff>
    </xdr:from>
    <xdr:ext cx="469744" cy="259045"/>
    <xdr:sp macro="" textlink="">
      <xdr:nvSpPr>
        <xdr:cNvPr id="315" name="労働費該当値テキスト"/>
        <xdr:cNvSpPr txBox="1"/>
      </xdr:nvSpPr>
      <xdr:spPr>
        <a:xfrm>
          <a:off x="105283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61087</xdr:rowOff>
    </xdr:from>
    <xdr:to>
      <xdr:col>14</xdr:col>
      <xdr:colOff>79375</xdr:colOff>
      <xdr:row>37</xdr:row>
      <xdr:rowOff>162687</xdr:rowOff>
    </xdr:to>
    <xdr:sp macro="" textlink="">
      <xdr:nvSpPr>
        <xdr:cNvPr id="316" name="円/楕円 315"/>
        <xdr:cNvSpPr/>
      </xdr:nvSpPr>
      <xdr:spPr>
        <a:xfrm>
          <a:off x="9588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7764</xdr:rowOff>
    </xdr:from>
    <xdr:ext cx="469744" cy="259045"/>
    <xdr:sp macro="" textlink="">
      <xdr:nvSpPr>
        <xdr:cNvPr id="317" name="テキスト ボックス 316"/>
        <xdr:cNvSpPr txBox="1"/>
      </xdr:nvSpPr>
      <xdr:spPr>
        <a:xfrm>
          <a:off x="9404427"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10795</xdr:rowOff>
    </xdr:from>
    <xdr:to>
      <xdr:col>12</xdr:col>
      <xdr:colOff>561975</xdr:colOff>
      <xdr:row>36</xdr:row>
      <xdr:rowOff>112395</xdr:rowOff>
    </xdr:to>
    <xdr:sp macro="" textlink="">
      <xdr:nvSpPr>
        <xdr:cNvPr id="318" name="円/楕円 317"/>
        <xdr:cNvSpPr/>
      </xdr:nvSpPr>
      <xdr:spPr>
        <a:xfrm>
          <a:off x="8699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128922</xdr:rowOff>
    </xdr:from>
    <xdr:ext cx="469744" cy="259045"/>
    <xdr:sp macro="" textlink="">
      <xdr:nvSpPr>
        <xdr:cNvPr id="319" name="テキスト ボックス 318"/>
        <xdr:cNvSpPr txBox="1"/>
      </xdr:nvSpPr>
      <xdr:spPr>
        <a:xfrm>
          <a:off x="8515427"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155003</xdr:rowOff>
    </xdr:from>
    <xdr:to>
      <xdr:col>11</xdr:col>
      <xdr:colOff>358775</xdr:colOff>
      <xdr:row>36</xdr:row>
      <xdr:rowOff>85153</xdr:rowOff>
    </xdr:to>
    <xdr:sp macro="" textlink="">
      <xdr:nvSpPr>
        <xdr:cNvPr id="320" name="円/楕円 319"/>
        <xdr:cNvSpPr/>
      </xdr:nvSpPr>
      <xdr:spPr>
        <a:xfrm>
          <a:off x="7810500" y="61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101680</xdr:rowOff>
    </xdr:from>
    <xdr:ext cx="469744" cy="259045"/>
    <xdr:sp macro="" textlink="">
      <xdr:nvSpPr>
        <xdr:cNvPr id="321" name="テキスト ボックス 320"/>
        <xdr:cNvSpPr txBox="1"/>
      </xdr:nvSpPr>
      <xdr:spPr>
        <a:xfrm>
          <a:off x="7626427" y="59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47752</xdr:rowOff>
    </xdr:from>
    <xdr:to>
      <xdr:col>10</xdr:col>
      <xdr:colOff>155575</xdr:colOff>
      <xdr:row>34</xdr:row>
      <xdr:rowOff>149352</xdr:rowOff>
    </xdr:to>
    <xdr:sp macro="" textlink="">
      <xdr:nvSpPr>
        <xdr:cNvPr id="322" name="円/楕円 321"/>
        <xdr:cNvSpPr/>
      </xdr:nvSpPr>
      <xdr:spPr>
        <a:xfrm>
          <a:off x="6921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165879</xdr:rowOff>
    </xdr:from>
    <xdr:ext cx="469744" cy="259045"/>
    <xdr:sp macro="" textlink="">
      <xdr:nvSpPr>
        <xdr:cNvPr id="323" name="テキスト ボックス 322"/>
        <xdr:cNvSpPr txBox="1"/>
      </xdr:nvSpPr>
      <xdr:spPr>
        <a:xfrm>
          <a:off x="6737427"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126039</xdr:rowOff>
    </xdr:from>
    <xdr:to>
      <xdr:col>15</xdr:col>
      <xdr:colOff>180975</xdr:colOff>
      <xdr:row>57</xdr:row>
      <xdr:rowOff>160868</xdr:rowOff>
    </xdr:to>
    <xdr:cxnSp macro="">
      <xdr:nvCxnSpPr>
        <xdr:cNvPr id="350" name="直線コネクタ 349"/>
        <xdr:cNvCxnSpPr/>
      </xdr:nvCxnSpPr>
      <xdr:spPr>
        <a:xfrm>
          <a:off x="9639300" y="9898689"/>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126039</xdr:rowOff>
    </xdr:from>
    <xdr:to>
      <xdr:col>14</xdr:col>
      <xdr:colOff>28575</xdr:colOff>
      <xdr:row>57</xdr:row>
      <xdr:rowOff>130574</xdr:rowOff>
    </xdr:to>
    <xdr:cxnSp macro="">
      <xdr:nvCxnSpPr>
        <xdr:cNvPr id="353" name="直線コネクタ 352"/>
        <xdr:cNvCxnSpPr/>
      </xdr:nvCxnSpPr>
      <xdr:spPr>
        <a:xfrm flipV="1">
          <a:off x="8750300" y="9898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122813</xdr:rowOff>
    </xdr:from>
    <xdr:ext cx="534377" cy="259045"/>
    <xdr:sp macro="" textlink="">
      <xdr:nvSpPr>
        <xdr:cNvPr id="355" name="テキスト ボックス 354"/>
        <xdr:cNvSpPr txBox="1"/>
      </xdr:nvSpPr>
      <xdr:spPr>
        <a:xfrm>
          <a:off x="9372111" y="100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130574</xdr:rowOff>
    </xdr:from>
    <xdr:to>
      <xdr:col>12</xdr:col>
      <xdr:colOff>511175</xdr:colOff>
      <xdr:row>57</xdr:row>
      <xdr:rowOff>167210</xdr:rowOff>
    </xdr:to>
    <xdr:cxnSp macro="">
      <xdr:nvCxnSpPr>
        <xdr:cNvPr id="356" name="直線コネクタ 355"/>
        <xdr:cNvCxnSpPr/>
      </xdr:nvCxnSpPr>
      <xdr:spPr>
        <a:xfrm flipV="1">
          <a:off x="7861300" y="9903224"/>
          <a:ext cx="889000" cy="3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123869</xdr:rowOff>
    </xdr:from>
    <xdr:ext cx="534377" cy="259045"/>
    <xdr:sp macro="" textlink="">
      <xdr:nvSpPr>
        <xdr:cNvPr id="358" name="テキスト ボックス 357"/>
        <xdr:cNvSpPr txBox="1"/>
      </xdr:nvSpPr>
      <xdr:spPr>
        <a:xfrm>
          <a:off x="8483111" y="10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167210</xdr:rowOff>
    </xdr:from>
    <xdr:to>
      <xdr:col>11</xdr:col>
      <xdr:colOff>307975</xdr:colOff>
      <xdr:row>58</xdr:row>
      <xdr:rowOff>1827</xdr:rowOff>
    </xdr:to>
    <xdr:cxnSp macro="">
      <xdr:nvCxnSpPr>
        <xdr:cNvPr id="359" name="直線コネクタ 358"/>
        <xdr:cNvCxnSpPr/>
      </xdr:nvCxnSpPr>
      <xdr:spPr>
        <a:xfrm flipV="1">
          <a:off x="6972300" y="9939860"/>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119169</xdr:rowOff>
    </xdr:from>
    <xdr:ext cx="534377" cy="259045"/>
    <xdr:sp macro="" textlink="">
      <xdr:nvSpPr>
        <xdr:cNvPr id="361" name="テキスト ボックス 360"/>
        <xdr:cNvSpPr txBox="1"/>
      </xdr:nvSpPr>
      <xdr:spPr>
        <a:xfrm>
          <a:off x="7594111" y="100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126228</xdr:rowOff>
    </xdr:from>
    <xdr:ext cx="534377" cy="259045"/>
    <xdr:sp macro="" textlink="">
      <xdr:nvSpPr>
        <xdr:cNvPr id="363" name="テキスト ボックス 362"/>
        <xdr:cNvSpPr txBox="1"/>
      </xdr:nvSpPr>
      <xdr:spPr>
        <a:xfrm>
          <a:off x="6705111" y="10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110068</xdr:rowOff>
    </xdr:from>
    <xdr:to>
      <xdr:col>15</xdr:col>
      <xdr:colOff>231775</xdr:colOff>
      <xdr:row>58</xdr:row>
      <xdr:rowOff>40218</xdr:rowOff>
    </xdr:to>
    <xdr:sp macro="" textlink="">
      <xdr:nvSpPr>
        <xdr:cNvPr id="369" name="円/楕円 368"/>
        <xdr:cNvSpPr/>
      </xdr:nvSpPr>
      <xdr:spPr>
        <a:xfrm>
          <a:off x="10426700" y="98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132945</xdr:rowOff>
    </xdr:from>
    <xdr:ext cx="534377" cy="259045"/>
    <xdr:sp macro="" textlink="">
      <xdr:nvSpPr>
        <xdr:cNvPr id="370" name="農林水産業費該当値テキスト"/>
        <xdr:cNvSpPr txBox="1"/>
      </xdr:nvSpPr>
      <xdr:spPr>
        <a:xfrm>
          <a:off x="10528300" y="97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75239</xdr:rowOff>
    </xdr:from>
    <xdr:to>
      <xdr:col>14</xdr:col>
      <xdr:colOff>79375</xdr:colOff>
      <xdr:row>58</xdr:row>
      <xdr:rowOff>5389</xdr:rowOff>
    </xdr:to>
    <xdr:sp macro="" textlink="">
      <xdr:nvSpPr>
        <xdr:cNvPr id="371" name="円/楕円 370"/>
        <xdr:cNvSpPr/>
      </xdr:nvSpPr>
      <xdr:spPr>
        <a:xfrm>
          <a:off x="9588500" y="98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21916</xdr:rowOff>
    </xdr:from>
    <xdr:ext cx="534377" cy="259045"/>
    <xdr:sp macro="" textlink="">
      <xdr:nvSpPr>
        <xdr:cNvPr id="372" name="テキスト ボックス 371"/>
        <xdr:cNvSpPr txBox="1"/>
      </xdr:nvSpPr>
      <xdr:spPr>
        <a:xfrm>
          <a:off x="9372111" y="96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79774</xdr:rowOff>
    </xdr:from>
    <xdr:to>
      <xdr:col>12</xdr:col>
      <xdr:colOff>561975</xdr:colOff>
      <xdr:row>58</xdr:row>
      <xdr:rowOff>9924</xdr:rowOff>
    </xdr:to>
    <xdr:sp macro="" textlink="">
      <xdr:nvSpPr>
        <xdr:cNvPr id="373" name="円/楕円 372"/>
        <xdr:cNvSpPr/>
      </xdr:nvSpPr>
      <xdr:spPr>
        <a:xfrm>
          <a:off x="8699500" y="98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26451</xdr:rowOff>
    </xdr:from>
    <xdr:ext cx="534377" cy="259045"/>
    <xdr:sp macro="" textlink="">
      <xdr:nvSpPr>
        <xdr:cNvPr id="374" name="テキスト ボックス 373"/>
        <xdr:cNvSpPr txBox="1"/>
      </xdr:nvSpPr>
      <xdr:spPr>
        <a:xfrm>
          <a:off x="8483111" y="96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116410</xdr:rowOff>
    </xdr:from>
    <xdr:to>
      <xdr:col>11</xdr:col>
      <xdr:colOff>358775</xdr:colOff>
      <xdr:row>58</xdr:row>
      <xdr:rowOff>46560</xdr:rowOff>
    </xdr:to>
    <xdr:sp macro="" textlink="">
      <xdr:nvSpPr>
        <xdr:cNvPr id="375" name="円/楕円 374"/>
        <xdr:cNvSpPr/>
      </xdr:nvSpPr>
      <xdr:spPr>
        <a:xfrm>
          <a:off x="7810500" y="98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63087</xdr:rowOff>
    </xdr:from>
    <xdr:ext cx="534377" cy="259045"/>
    <xdr:sp macro="" textlink="">
      <xdr:nvSpPr>
        <xdr:cNvPr id="376" name="テキスト ボックス 375"/>
        <xdr:cNvSpPr txBox="1"/>
      </xdr:nvSpPr>
      <xdr:spPr>
        <a:xfrm>
          <a:off x="7594111" y="96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122477</xdr:rowOff>
    </xdr:from>
    <xdr:to>
      <xdr:col>10</xdr:col>
      <xdr:colOff>155575</xdr:colOff>
      <xdr:row>58</xdr:row>
      <xdr:rowOff>52627</xdr:rowOff>
    </xdr:to>
    <xdr:sp macro="" textlink="">
      <xdr:nvSpPr>
        <xdr:cNvPr id="377" name="円/楕円 376"/>
        <xdr:cNvSpPr/>
      </xdr:nvSpPr>
      <xdr:spPr>
        <a:xfrm>
          <a:off x="6921500" y="98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69154</xdr:rowOff>
    </xdr:from>
    <xdr:ext cx="534377" cy="259045"/>
    <xdr:sp macro="" textlink="">
      <xdr:nvSpPr>
        <xdr:cNvPr id="378" name="テキスト ボックス 377"/>
        <xdr:cNvSpPr txBox="1"/>
      </xdr:nvSpPr>
      <xdr:spPr>
        <a:xfrm>
          <a:off x="6705111" y="967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3160</xdr:rowOff>
    </xdr:from>
    <xdr:to>
      <xdr:col>15</xdr:col>
      <xdr:colOff>180975</xdr:colOff>
      <xdr:row>75</xdr:row>
      <xdr:rowOff>109819</xdr:rowOff>
    </xdr:to>
    <xdr:cxnSp macro="">
      <xdr:nvCxnSpPr>
        <xdr:cNvPr id="409" name="直線コネクタ 408"/>
        <xdr:cNvCxnSpPr/>
      </xdr:nvCxnSpPr>
      <xdr:spPr>
        <a:xfrm flipV="1">
          <a:off x="9639300" y="12519010"/>
          <a:ext cx="838200" cy="4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109819</xdr:rowOff>
    </xdr:from>
    <xdr:to>
      <xdr:col>14</xdr:col>
      <xdr:colOff>28575</xdr:colOff>
      <xdr:row>76</xdr:row>
      <xdr:rowOff>15472</xdr:rowOff>
    </xdr:to>
    <xdr:cxnSp macro="">
      <xdr:nvCxnSpPr>
        <xdr:cNvPr id="412" name="直線コネクタ 411"/>
        <xdr:cNvCxnSpPr/>
      </xdr:nvCxnSpPr>
      <xdr:spPr>
        <a:xfrm flipV="1">
          <a:off x="8750300" y="12968569"/>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22815</xdr:rowOff>
    </xdr:from>
    <xdr:ext cx="469744" cy="259045"/>
    <xdr:sp macro="" textlink="">
      <xdr:nvSpPr>
        <xdr:cNvPr id="414" name="テキスト ボックス 413"/>
        <xdr:cNvSpPr txBox="1"/>
      </xdr:nvSpPr>
      <xdr:spPr>
        <a:xfrm>
          <a:off x="9404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14329</xdr:rowOff>
    </xdr:from>
    <xdr:to>
      <xdr:col>12</xdr:col>
      <xdr:colOff>511175</xdr:colOff>
      <xdr:row>76</xdr:row>
      <xdr:rowOff>15472</xdr:rowOff>
    </xdr:to>
    <xdr:cxnSp macro="">
      <xdr:nvCxnSpPr>
        <xdr:cNvPr id="415" name="直線コネクタ 414"/>
        <xdr:cNvCxnSpPr/>
      </xdr:nvCxnSpPr>
      <xdr:spPr>
        <a:xfrm>
          <a:off x="7861300" y="130445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110957</xdr:rowOff>
    </xdr:from>
    <xdr:ext cx="534377" cy="259045"/>
    <xdr:sp macro="" textlink="">
      <xdr:nvSpPr>
        <xdr:cNvPr id="417" name="テキスト ボックス 416"/>
        <xdr:cNvSpPr txBox="1"/>
      </xdr:nvSpPr>
      <xdr:spPr>
        <a:xfrm>
          <a:off x="8483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169940</xdr:rowOff>
    </xdr:from>
    <xdr:to>
      <xdr:col>11</xdr:col>
      <xdr:colOff>307975</xdr:colOff>
      <xdr:row>76</xdr:row>
      <xdr:rowOff>14329</xdr:rowOff>
    </xdr:to>
    <xdr:cxnSp macro="">
      <xdr:nvCxnSpPr>
        <xdr:cNvPr id="418" name="直線コネクタ 417"/>
        <xdr:cNvCxnSpPr/>
      </xdr:nvCxnSpPr>
      <xdr:spPr>
        <a:xfrm>
          <a:off x="6972300" y="1302869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19485</xdr:rowOff>
    </xdr:from>
    <xdr:ext cx="469744" cy="259045"/>
    <xdr:sp macro="" textlink="">
      <xdr:nvSpPr>
        <xdr:cNvPr id="420" name="テキスト ボックス 419"/>
        <xdr:cNvSpPr txBox="1"/>
      </xdr:nvSpPr>
      <xdr:spPr>
        <a:xfrm>
          <a:off x="7626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128199</xdr:rowOff>
    </xdr:from>
    <xdr:ext cx="534377" cy="259045"/>
    <xdr:sp macro="" textlink="">
      <xdr:nvSpPr>
        <xdr:cNvPr id="422" name="テキスト ボックス 421"/>
        <xdr:cNvSpPr txBox="1"/>
      </xdr:nvSpPr>
      <xdr:spPr>
        <a:xfrm>
          <a:off x="6705111" y="133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123810</xdr:rowOff>
    </xdr:from>
    <xdr:to>
      <xdr:col>15</xdr:col>
      <xdr:colOff>231775</xdr:colOff>
      <xdr:row>73</xdr:row>
      <xdr:rowOff>53960</xdr:rowOff>
    </xdr:to>
    <xdr:sp macro="" textlink="">
      <xdr:nvSpPr>
        <xdr:cNvPr id="428" name="円/楕円 427"/>
        <xdr:cNvSpPr/>
      </xdr:nvSpPr>
      <xdr:spPr>
        <a:xfrm>
          <a:off x="10426700" y="12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146687</xdr:rowOff>
    </xdr:from>
    <xdr:ext cx="534377" cy="259045"/>
    <xdr:sp macro="" textlink="">
      <xdr:nvSpPr>
        <xdr:cNvPr id="429" name="商工費該当値テキスト"/>
        <xdr:cNvSpPr txBox="1"/>
      </xdr:nvSpPr>
      <xdr:spPr>
        <a:xfrm>
          <a:off x="10528300" y="123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59019</xdr:rowOff>
    </xdr:from>
    <xdr:to>
      <xdr:col>14</xdr:col>
      <xdr:colOff>79375</xdr:colOff>
      <xdr:row>75</xdr:row>
      <xdr:rowOff>160620</xdr:rowOff>
    </xdr:to>
    <xdr:sp macro="" textlink="">
      <xdr:nvSpPr>
        <xdr:cNvPr id="430" name="円/楕円 429"/>
        <xdr:cNvSpPr/>
      </xdr:nvSpPr>
      <xdr:spPr>
        <a:xfrm>
          <a:off x="9588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5696</xdr:rowOff>
    </xdr:from>
    <xdr:ext cx="534377" cy="259045"/>
    <xdr:sp macro="" textlink="">
      <xdr:nvSpPr>
        <xdr:cNvPr id="431" name="テキスト ボックス 430"/>
        <xdr:cNvSpPr txBox="1"/>
      </xdr:nvSpPr>
      <xdr:spPr>
        <a:xfrm>
          <a:off x="9372111" y="126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136122</xdr:rowOff>
    </xdr:from>
    <xdr:to>
      <xdr:col>12</xdr:col>
      <xdr:colOff>561975</xdr:colOff>
      <xdr:row>76</xdr:row>
      <xdr:rowOff>66272</xdr:rowOff>
    </xdr:to>
    <xdr:sp macro="" textlink="">
      <xdr:nvSpPr>
        <xdr:cNvPr id="432" name="円/楕円 431"/>
        <xdr:cNvSpPr/>
      </xdr:nvSpPr>
      <xdr:spPr>
        <a:xfrm>
          <a:off x="8699500" y="129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82799</xdr:rowOff>
    </xdr:from>
    <xdr:ext cx="534377" cy="259045"/>
    <xdr:sp macro="" textlink="">
      <xdr:nvSpPr>
        <xdr:cNvPr id="433" name="テキスト ボックス 432"/>
        <xdr:cNvSpPr txBox="1"/>
      </xdr:nvSpPr>
      <xdr:spPr>
        <a:xfrm>
          <a:off x="8483111" y="127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134979</xdr:rowOff>
    </xdr:from>
    <xdr:to>
      <xdr:col>11</xdr:col>
      <xdr:colOff>358775</xdr:colOff>
      <xdr:row>76</xdr:row>
      <xdr:rowOff>65129</xdr:rowOff>
    </xdr:to>
    <xdr:sp macro="" textlink="">
      <xdr:nvSpPr>
        <xdr:cNvPr id="434" name="円/楕円 433"/>
        <xdr:cNvSpPr/>
      </xdr:nvSpPr>
      <xdr:spPr>
        <a:xfrm>
          <a:off x="7810500" y="12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81656</xdr:rowOff>
    </xdr:from>
    <xdr:ext cx="534377" cy="259045"/>
    <xdr:sp macro="" textlink="">
      <xdr:nvSpPr>
        <xdr:cNvPr id="435" name="テキスト ボックス 434"/>
        <xdr:cNvSpPr txBox="1"/>
      </xdr:nvSpPr>
      <xdr:spPr>
        <a:xfrm>
          <a:off x="7594111" y="1276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119141</xdr:rowOff>
    </xdr:from>
    <xdr:to>
      <xdr:col>10</xdr:col>
      <xdr:colOff>155575</xdr:colOff>
      <xdr:row>76</xdr:row>
      <xdr:rowOff>49290</xdr:rowOff>
    </xdr:to>
    <xdr:sp macro="" textlink="">
      <xdr:nvSpPr>
        <xdr:cNvPr id="436" name="円/楕円 435"/>
        <xdr:cNvSpPr/>
      </xdr:nvSpPr>
      <xdr:spPr>
        <a:xfrm>
          <a:off x="6921500" y="12977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65818</xdr:rowOff>
    </xdr:from>
    <xdr:ext cx="534377" cy="259045"/>
    <xdr:sp macro="" textlink="">
      <xdr:nvSpPr>
        <xdr:cNvPr id="437" name="テキスト ボックス 436"/>
        <xdr:cNvSpPr txBox="1"/>
      </xdr:nvSpPr>
      <xdr:spPr>
        <a:xfrm>
          <a:off x="6705111" y="127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77415</xdr:rowOff>
    </xdr:from>
    <xdr:to>
      <xdr:col>15</xdr:col>
      <xdr:colOff>180975</xdr:colOff>
      <xdr:row>97</xdr:row>
      <xdr:rowOff>169450</xdr:rowOff>
    </xdr:to>
    <xdr:cxnSp macro="">
      <xdr:nvCxnSpPr>
        <xdr:cNvPr id="464" name="直線コネクタ 463"/>
        <xdr:cNvCxnSpPr/>
      </xdr:nvCxnSpPr>
      <xdr:spPr>
        <a:xfrm>
          <a:off x="9639300" y="16708065"/>
          <a:ext cx="8382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67816</xdr:rowOff>
    </xdr:from>
    <xdr:to>
      <xdr:col>14</xdr:col>
      <xdr:colOff>28575</xdr:colOff>
      <xdr:row>97</xdr:row>
      <xdr:rowOff>77415</xdr:rowOff>
    </xdr:to>
    <xdr:cxnSp macro="">
      <xdr:nvCxnSpPr>
        <xdr:cNvPr id="467" name="直線コネクタ 466"/>
        <xdr:cNvCxnSpPr/>
      </xdr:nvCxnSpPr>
      <xdr:spPr>
        <a:xfrm>
          <a:off x="8750300" y="16698466"/>
          <a:ext cx="8890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55818</xdr:rowOff>
    </xdr:from>
    <xdr:ext cx="534377" cy="259045"/>
    <xdr:sp macro="" textlink="">
      <xdr:nvSpPr>
        <xdr:cNvPr id="469" name="テキスト ボックス 468"/>
        <xdr:cNvSpPr txBox="1"/>
      </xdr:nvSpPr>
      <xdr:spPr>
        <a:xfrm>
          <a:off x="9372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67816</xdr:rowOff>
    </xdr:from>
    <xdr:to>
      <xdr:col>12</xdr:col>
      <xdr:colOff>511175</xdr:colOff>
      <xdr:row>97</xdr:row>
      <xdr:rowOff>145726</xdr:rowOff>
    </xdr:to>
    <xdr:cxnSp macro="">
      <xdr:nvCxnSpPr>
        <xdr:cNvPr id="470" name="直線コネクタ 469"/>
        <xdr:cNvCxnSpPr/>
      </xdr:nvCxnSpPr>
      <xdr:spPr>
        <a:xfrm flipV="1">
          <a:off x="7861300" y="16698466"/>
          <a:ext cx="889000" cy="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55351</xdr:rowOff>
    </xdr:from>
    <xdr:ext cx="534377" cy="259045"/>
    <xdr:sp macro="" textlink="">
      <xdr:nvSpPr>
        <xdr:cNvPr id="472" name="テキスト ボックス 471"/>
        <xdr:cNvSpPr txBox="1"/>
      </xdr:nvSpPr>
      <xdr:spPr>
        <a:xfrm>
          <a:off x="8483111" y="168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121042</xdr:rowOff>
    </xdr:from>
    <xdr:to>
      <xdr:col>11</xdr:col>
      <xdr:colOff>307975</xdr:colOff>
      <xdr:row>97</xdr:row>
      <xdr:rowOff>145726</xdr:rowOff>
    </xdr:to>
    <xdr:cxnSp macro="">
      <xdr:nvCxnSpPr>
        <xdr:cNvPr id="473" name="直線コネクタ 472"/>
        <xdr:cNvCxnSpPr/>
      </xdr:nvCxnSpPr>
      <xdr:spPr>
        <a:xfrm>
          <a:off x="6972300" y="16751692"/>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82997</xdr:rowOff>
    </xdr:from>
    <xdr:ext cx="534377" cy="259045"/>
    <xdr:sp macro="" textlink="">
      <xdr:nvSpPr>
        <xdr:cNvPr id="475" name="テキスト ボックス 474"/>
        <xdr:cNvSpPr txBox="1"/>
      </xdr:nvSpPr>
      <xdr:spPr>
        <a:xfrm>
          <a:off x="7594111" y="168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71666</xdr:rowOff>
    </xdr:from>
    <xdr:ext cx="534377" cy="259045"/>
    <xdr:sp macro="" textlink="">
      <xdr:nvSpPr>
        <xdr:cNvPr id="477" name="テキスト ボックス 476"/>
        <xdr:cNvSpPr txBox="1"/>
      </xdr:nvSpPr>
      <xdr:spPr>
        <a:xfrm>
          <a:off x="6705111" y="168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118650</xdr:rowOff>
    </xdr:from>
    <xdr:to>
      <xdr:col>15</xdr:col>
      <xdr:colOff>231775</xdr:colOff>
      <xdr:row>98</xdr:row>
      <xdr:rowOff>48800</xdr:rowOff>
    </xdr:to>
    <xdr:sp macro="" textlink="">
      <xdr:nvSpPr>
        <xdr:cNvPr id="483" name="円/楕円 482"/>
        <xdr:cNvSpPr/>
      </xdr:nvSpPr>
      <xdr:spPr>
        <a:xfrm>
          <a:off x="10426700" y="167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78027</xdr:rowOff>
    </xdr:from>
    <xdr:ext cx="534377" cy="259045"/>
    <xdr:sp macro="" textlink="">
      <xdr:nvSpPr>
        <xdr:cNvPr id="484" name="土木費該当値テキスト"/>
        <xdr:cNvSpPr txBox="1"/>
      </xdr:nvSpPr>
      <xdr:spPr>
        <a:xfrm>
          <a:off x="10528300" y="165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26615</xdr:rowOff>
    </xdr:from>
    <xdr:to>
      <xdr:col>14</xdr:col>
      <xdr:colOff>79375</xdr:colOff>
      <xdr:row>97</xdr:row>
      <xdr:rowOff>128215</xdr:rowOff>
    </xdr:to>
    <xdr:sp macro="" textlink="">
      <xdr:nvSpPr>
        <xdr:cNvPr id="485" name="円/楕円 484"/>
        <xdr:cNvSpPr/>
      </xdr:nvSpPr>
      <xdr:spPr>
        <a:xfrm>
          <a:off x="9588500" y="166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144742</xdr:rowOff>
    </xdr:from>
    <xdr:ext cx="599010" cy="259045"/>
    <xdr:sp macro="" textlink="">
      <xdr:nvSpPr>
        <xdr:cNvPr id="486" name="テキスト ボックス 485"/>
        <xdr:cNvSpPr txBox="1"/>
      </xdr:nvSpPr>
      <xdr:spPr>
        <a:xfrm>
          <a:off x="9339794" y="1643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17016</xdr:rowOff>
    </xdr:from>
    <xdr:to>
      <xdr:col>12</xdr:col>
      <xdr:colOff>561975</xdr:colOff>
      <xdr:row>97</xdr:row>
      <xdr:rowOff>118616</xdr:rowOff>
    </xdr:to>
    <xdr:sp macro="" textlink="">
      <xdr:nvSpPr>
        <xdr:cNvPr id="487" name="円/楕円 486"/>
        <xdr:cNvSpPr/>
      </xdr:nvSpPr>
      <xdr:spPr>
        <a:xfrm>
          <a:off x="8699500" y="166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135143</xdr:rowOff>
    </xdr:from>
    <xdr:ext cx="599010" cy="259045"/>
    <xdr:sp macro="" textlink="">
      <xdr:nvSpPr>
        <xdr:cNvPr id="488" name="テキスト ボックス 487"/>
        <xdr:cNvSpPr txBox="1"/>
      </xdr:nvSpPr>
      <xdr:spPr>
        <a:xfrm>
          <a:off x="8450794" y="1642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94926</xdr:rowOff>
    </xdr:from>
    <xdr:to>
      <xdr:col>11</xdr:col>
      <xdr:colOff>358775</xdr:colOff>
      <xdr:row>98</xdr:row>
      <xdr:rowOff>25076</xdr:rowOff>
    </xdr:to>
    <xdr:sp macro="" textlink="">
      <xdr:nvSpPr>
        <xdr:cNvPr id="489" name="円/楕円 488"/>
        <xdr:cNvSpPr/>
      </xdr:nvSpPr>
      <xdr:spPr>
        <a:xfrm>
          <a:off x="7810500" y="167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41603</xdr:rowOff>
    </xdr:from>
    <xdr:ext cx="534377" cy="259045"/>
    <xdr:sp macro="" textlink="">
      <xdr:nvSpPr>
        <xdr:cNvPr id="490" name="テキスト ボックス 489"/>
        <xdr:cNvSpPr txBox="1"/>
      </xdr:nvSpPr>
      <xdr:spPr>
        <a:xfrm>
          <a:off x="7594111" y="165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70242</xdr:rowOff>
    </xdr:from>
    <xdr:to>
      <xdr:col>10</xdr:col>
      <xdr:colOff>155575</xdr:colOff>
      <xdr:row>98</xdr:row>
      <xdr:rowOff>392</xdr:rowOff>
    </xdr:to>
    <xdr:sp macro="" textlink="">
      <xdr:nvSpPr>
        <xdr:cNvPr id="491" name="円/楕円 490"/>
        <xdr:cNvSpPr/>
      </xdr:nvSpPr>
      <xdr:spPr>
        <a:xfrm>
          <a:off x="6921500" y="167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16919</xdr:rowOff>
    </xdr:from>
    <xdr:ext cx="534377" cy="259045"/>
    <xdr:sp macro="" textlink="">
      <xdr:nvSpPr>
        <xdr:cNvPr id="492" name="テキスト ボックス 491"/>
        <xdr:cNvSpPr txBox="1"/>
      </xdr:nvSpPr>
      <xdr:spPr>
        <a:xfrm>
          <a:off x="6705111" y="164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159779</xdr:rowOff>
    </xdr:from>
    <xdr:to>
      <xdr:col>23</xdr:col>
      <xdr:colOff>517525</xdr:colOff>
      <xdr:row>38</xdr:row>
      <xdr:rowOff>3683</xdr:rowOff>
    </xdr:to>
    <xdr:cxnSp macro="">
      <xdr:nvCxnSpPr>
        <xdr:cNvPr id="522" name="直線コネクタ 521"/>
        <xdr:cNvCxnSpPr/>
      </xdr:nvCxnSpPr>
      <xdr:spPr>
        <a:xfrm>
          <a:off x="15481300" y="6503429"/>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150444</xdr:rowOff>
    </xdr:from>
    <xdr:to>
      <xdr:col>22</xdr:col>
      <xdr:colOff>365125</xdr:colOff>
      <xdr:row>37</xdr:row>
      <xdr:rowOff>159779</xdr:rowOff>
    </xdr:to>
    <xdr:cxnSp macro="">
      <xdr:nvCxnSpPr>
        <xdr:cNvPr id="525" name="直線コネクタ 524"/>
        <xdr:cNvCxnSpPr/>
      </xdr:nvCxnSpPr>
      <xdr:spPr>
        <a:xfrm>
          <a:off x="14592300" y="6494094"/>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7" name="テキスト ボックス 526"/>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135281</xdr:rowOff>
    </xdr:from>
    <xdr:to>
      <xdr:col>21</xdr:col>
      <xdr:colOff>161925</xdr:colOff>
      <xdr:row>37</xdr:row>
      <xdr:rowOff>150444</xdr:rowOff>
    </xdr:to>
    <xdr:cxnSp macro="">
      <xdr:nvCxnSpPr>
        <xdr:cNvPr id="528" name="直線コネクタ 527"/>
        <xdr:cNvCxnSpPr/>
      </xdr:nvCxnSpPr>
      <xdr:spPr>
        <a:xfrm>
          <a:off x="13703300" y="5621681"/>
          <a:ext cx="889000" cy="8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144886</xdr:rowOff>
    </xdr:from>
    <xdr:ext cx="534377" cy="259045"/>
    <xdr:sp macro="" textlink="">
      <xdr:nvSpPr>
        <xdr:cNvPr id="530" name="テキスト ボックス 529"/>
        <xdr:cNvSpPr txBox="1"/>
      </xdr:nvSpPr>
      <xdr:spPr>
        <a:xfrm>
          <a:off x="14325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135281</xdr:rowOff>
    </xdr:from>
    <xdr:to>
      <xdr:col>19</xdr:col>
      <xdr:colOff>644525</xdr:colOff>
      <xdr:row>37</xdr:row>
      <xdr:rowOff>71806</xdr:rowOff>
    </xdr:to>
    <xdr:cxnSp macro="">
      <xdr:nvCxnSpPr>
        <xdr:cNvPr id="531" name="直線コネクタ 530"/>
        <xdr:cNvCxnSpPr/>
      </xdr:nvCxnSpPr>
      <xdr:spPr>
        <a:xfrm flipV="1">
          <a:off x="12814300" y="5621681"/>
          <a:ext cx="889000" cy="79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131525</xdr:rowOff>
    </xdr:from>
    <xdr:ext cx="534377" cy="259045"/>
    <xdr:sp macro="" textlink="">
      <xdr:nvSpPr>
        <xdr:cNvPr id="533" name="テキスト ボックス 532"/>
        <xdr:cNvSpPr txBox="1"/>
      </xdr:nvSpPr>
      <xdr:spPr>
        <a:xfrm>
          <a:off x="13436111" y="64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5" name="テキスト ボックス 534"/>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124333</xdr:rowOff>
    </xdr:from>
    <xdr:to>
      <xdr:col>23</xdr:col>
      <xdr:colOff>568325</xdr:colOff>
      <xdr:row>38</xdr:row>
      <xdr:rowOff>54483</xdr:rowOff>
    </xdr:to>
    <xdr:sp macro="" textlink="">
      <xdr:nvSpPr>
        <xdr:cNvPr id="541" name="円/楕円 540"/>
        <xdr:cNvSpPr/>
      </xdr:nvSpPr>
      <xdr:spPr>
        <a:xfrm>
          <a:off x="16268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102760</xdr:rowOff>
    </xdr:from>
    <xdr:ext cx="534377" cy="259045"/>
    <xdr:sp macro="" textlink="">
      <xdr:nvSpPr>
        <xdr:cNvPr id="542" name="消防費該当値テキスト"/>
        <xdr:cNvSpPr txBox="1"/>
      </xdr:nvSpPr>
      <xdr:spPr>
        <a:xfrm>
          <a:off x="16370300" y="64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108979</xdr:rowOff>
    </xdr:from>
    <xdr:to>
      <xdr:col>22</xdr:col>
      <xdr:colOff>415925</xdr:colOff>
      <xdr:row>38</xdr:row>
      <xdr:rowOff>39129</xdr:rowOff>
    </xdr:to>
    <xdr:sp macro="" textlink="">
      <xdr:nvSpPr>
        <xdr:cNvPr id="543" name="円/楕円 542"/>
        <xdr:cNvSpPr/>
      </xdr:nvSpPr>
      <xdr:spPr>
        <a:xfrm>
          <a:off x="15430500" y="6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30256</xdr:rowOff>
    </xdr:from>
    <xdr:ext cx="534377" cy="259045"/>
    <xdr:sp macro="" textlink="">
      <xdr:nvSpPr>
        <xdr:cNvPr id="544" name="テキスト ボックス 543"/>
        <xdr:cNvSpPr txBox="1"/>
      </xdr:nvSpPr>
      <xdr:spPr>
        <a:xfrm>
          <a:off x="15214111" y="65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99644</xdr:rowOff>
    </xdr:from>
    <xdr:to>
      <xdr:col>21</xdr:col>
      <xdr:colOff>212725</xdr:colOff>
      <xdr:row>38</xdr:row>
      <xdr:rowOff>29794</xdr:rowOff>
    </xdr:to>
    <xdr:sp macro="" textlink="">
      <xdr:nvSpPr>
        <xdr:cNvPr id="545" name="円/楕円 544"/>
        <xdr:cNvSpPr/>
      </xdr:nvSpPr>
      <xdr:spPr>
        <a:xfrm>
          <a:off x="145415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20921</xdr:rowOff>
    </xdr:from>
    <xdr:ext cx="534377" cy="259045"/>
    <xdr:sp macro="" textlink="">
      <xdr:nvSpPr>
        <xdr:cNvPr id="546" name="テキスト ボックス 545"/>
        <xdr:cNvSpPr txBox="1"/>
      </xdr:nvSpPr>
      <xdr:spPr>
        <a:xfrm>
          <a:off x="14325111" y="65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84481</xdr:rowOff>
    </xdr:from>
    <xdr:to>
      <xdr:col>20</xdr:col>
      <xdr:colOff>9525</xdr:colOff>
      <xdr:row>33</xdr:row>
      <xdr:rowOff>14631</xdr:rowOff>
    </xdr:to>
    <xdr:sp macro="" textlink="">
      <xdr:nvSpPr>
        <xdr:cNvPr id="547" name="円/楕円 546"/>
        <xdr:cNvSpPr/>
      </xdr:nvSpPr>
      <xdr:spPr>
        <a:xfrm>
          <a:off x="13652500" y="55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31158</xdr:rowOff>
    </xdr:from>
    <xdr:ext cx="534377" cy="259045"/>
    <xdr:sp macro="" textlink="">
      <xdr:nvSpPr>
        <xdr:cNvPr id="548" name="テキスト ボックス 547"/>
        <xdr:cNvSpPr txBox="1"/>
      </xdr:nvSpPr>
      <xdr:spPr>
        <a:xfrm>
          <a:off x="13436111" y="53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21006</xdr:rowOff>
    </xdr:from>
    <xdr:to>
      <xdr:col>18</xdr:col>
      <xdr:colOff>492125</xdr:colOff>
      <xdr:row>37</xdr:row>
      <xdr:rowOff>122606</xdr:rowOff>
    </xdr:to>
    <xdr:sp macro="" textlink="">
      <xdr:nvSpPr>
        <xdr:cNvPr id="549" name="円/楕円 548"/>
        <xdr:cNvSpPr/>
      </xdr:nvSpPr>
      <xdr:spPr>
        <a:xfrm>
          <a:off x="12763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139133</xdr:rowOff>
    </xdr:from>
    <xdr:ext cx="534377" cy="259045"/>
    <xdr:sp macro="" textlink="">
      <xdr:nvSpPr>
        <xdr:cNvPr id="550" name="テキスト ボックス 549"/>
        <xdr:cNvSpPr txBox="1"/>
      </xdr:nvSpPr>
      <xdr:spPr>
        <a:xfrm>
          <a:off x="12547111" y="6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92249</xdr:rowOff>
    </xdr:from>
    <xdr:to>
      <xdr:col>23</xdr:col>
      <xdr:colOff>517525</xdr:colOff>
      <xdr:row>56</xdr:row>
      <xdr:rowOff>64181</xdr:rowOff>
    </xdr:to>
    <xdr:cxnSp macro="">
      <xdr:nvCxnSpPr>
        <xdr:cNvPr id="582" name="直線コネクタ 581"/>
        <xdr:cNvCxnSpPr/>
      </xdr:nvCxnSpPr>
      <xdr:spPr>
        <a:xfrm flipV="1">
          <a:off x="15481300" y="9521999"/>
          <a:ext cx="838200" cy="1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64181</xdr:rowOff>
    </xdr:from>
    <xdr:to>
      <xdr:col>22</xdr:col>
      <xdr:colOff>365125</xdr:colOff>
      <xdr:row>56</xdr:row>
      <xdr:rowOff>117885</xdr:rowOff>
    </xdr:to>
    <xdr:cxnSp macro="">
      <xdr:nvCxnSpPr>
        <xdr:cNvPr id="585" name="直線コネクタ 584"/>
        <xdr:cNvCxnSpPr/>
      </xdr:nvCxnSpPr>
      <xdr:spPr>
        <a:xfrm flipV="1">
          <a:off x="14592300" y="9665381"/>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7" name="テキスト ボックス 586"/>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16387</xdr:rowOff>
    </xdr:from>
    <xdr:to>
      <xdr:col>21</xdr:col>
      <xdr:colOff>161925</xdr:colOff>
      <xdr:row>56</xdr:row>
      <xdr:rowOff>117885</xdr:rowOff>
    </xdr:to>
    <xdr:cxnSp macro="">
      <xdr:nvCxnSpPr>
        <xdr:cNvPr id="588" name="直線コネクタ 587"/>
        <xdr:cNvCxnSpPr/>
      </xdr:nvCxnSpPr>
      <xdr:spPr>
        <a:xfrm>
          <a:off x="13703300" y="9617587"/>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0" name="テキスト ボックス 589"/>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16387</xdr:rowOff>
    </xdr:from>
    <xdr:to>
      <xdr:col>19</xdr:col>
      <xdr:colOff>644525</xdr:colOff>
      <xdr:row>57</xdr:row>
      <xdr:rowOff>31801</xdr:rowOff>
    </xdr:to>
    <xdr:cxnSp macro="">
      <xdr:nvCxnSpPr>
        <xdr:cNvPr id="591" name="直線コネクタ 590"/>
        <xdr:cNvCxnSpPr/>
      </xdr:nvCxnSpPr>
      <xdr:spPr>
        <a:xfrm flipV="1">
          <a:off x="12814300" y="9617587"/>
          <a:ext cx="889000" cy="18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100654</xdr:rowOff>
    </xdr:from>
    <xdr:ext cx="534377" cy="259045"/>
    <xdr:sp macro="" textlink="">
      <xdr:nvSpPr>
        <xdr:cNvPr id="593" name="テキスト ボックス 592"/>
        <xdr:cNvSpPr txBox="1"/>
      </xdr:nvSpPr>
      <xdr:spPr>
        <a:xfrm>
          <a:off x="13436111" y="9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76177</xdr:rowOff>
    </xdr:from>
    <xdr:ext cx="534377" cy="259045"/>
    <xdr:sp macro="" textlink="">
      <xdr:nvSpPr>
        <xdr:cNvPr id="595" name="テキスト ボックス 594"/>
        <xdr:cNvSpPr txBox="1"/>
      </xdr:nvSpPr>
      <xdr:spPr>
        <a:xfrm>
          <a:off x="12547111" y="98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41449</xdr:rowOff>
    </xdr:from>
    <xdr:to>
      <xdr:col>23</xdr:col>
      <xdr:colOff>568325</xdr:colOff>
      <xdr:row>55</xdr:row>
      <xdr:rowOff>143049</xdr:rowOff>
    </xdr:to>
    <xdr:sp macro="" textlink="">
      <xdr:nvSpPr>
        <xdr:cNvPr id="601" name="円/楕円 600"/>
        <xdr:cNvSpPr/>
      </xdr:nvSpPr>
      <xdr:spPr>
        <a:xfrm>
          <a:off x="16268700" y="9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64326</xdr:rowOff>
    </xdr:from>
    <xdr:ext cx="534377" cy="259045"/>
    <xdr:sp macro="" textlink="">
      <xdr:nvSpPr>
        <xdr:cNvPr id="602" name="教育費該当値テキスト"/>
        <xdr:cNvSpPr txBox="1"/>
      </xdr:nvSpPr>
      <xdr:spPr>
        <a:xfrm>
          <a:off x="16370300" y="93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13381</xdr:rowOff>
    </xdr:from>
    <xdr:to>
      <xdr:col>22</xdr:col>
      <xdr:colOff>415925</xdr:colOff>
      <xdr:row>56</xdr:row>
      <xdr:rowOff>114981</xdr:rowOff>
    </xdr:to>
    <xdr:sp macro="" textlink="">
      <xdr:nvSpPr>
        <xdr:cNvPr id="603" name="円/楕円 602"/>
        <xdr:cNvSpPr/>
      </xdr:nvSpPr>
      <xdr:spPr>
        <a:xfrm>
          <a:off x="15430500" y="96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131508</xdr:rowOff>
    </xdr:from>
    <xdr:ext cx="534377" cy="259045"/>
    <xdr:sp macro="" textlink="">
      <xdr:nvSpPr>
        <xdr:cNvPr id="604" name="テキスト ボックス 603"/>
        <xdr:cNvSpPr txBox="1"/>
      </xdr:nvSpPr>
      <xdr:spPr>
        <a:xfrm>
          <a:off x="15214111" y="9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67085</xdr:rowOff>
    </xdr:from>
    <xdr:to>
      <xdr:col>21</xdr:col>
      <xdr:colOff>212725</xdr:colOff>
      <xdr:row>56</xdr:row>
      <xdr:rowOff>168685</xdr:rowOff>
    </xdr:to>
    <xdr:sp macro="" textlink="">
      <xdr:nvSpPr>
        <xdr:cNvPr id="605" name="円/楕円 604"/>
        <xdr:cNvSpPr/>
      </xdr:nvSpPr>
      <xdr:spPr>
        <a:xfrm>
          <a:off x="14541500" y="9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13762</xdr:rowOff>
    </xdr:from>
    <xdr:ext cx="534377" cy="259045"/>
    <xdr:sp macro="" textlink="">
      <xdr:nvSpPr>
        <xdr:cNvPr id="606" name="テキスト ボックス 605"/>
        <xdr:cNvSpPr txBox="1"/>
      </xdr:nvSpPr>
      <xdr:spPr>
        <a:xfrm>
          <a:off x="14325111" y="94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137037</xdr:rowOff>
    </xdr:from>
    <xdr:to>
      <xdr:col>20</xdr:col>
      <xdr:colOff>9525</xdr:colOff>
      <xdr:row>56</xdr:row>
      <xdr:rowOff>67187</xdr:rowOff>
    </xdr:to>
    <xdr:sp macro="" textlink="">
      <xdr:nvSpPr>
        <xdr:cNvPr id="607" name="円/楕円 606"/>
        <xdr:cNvSpPr/>
      </xdr:nvSpPr>
      <xdr:spPr>
        <a:xfrm>
          <a:off x="13652500" y="95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83714</xdr:rowOff>
    </xdr:from>
    <xdr:ext cx="534377" cy="259045"/>
    <xdr:sp macro="" textlink="">
      <xdr:nvSpPr>
        <xdr:cNvPr id="608" name="テキスト ボックス 607"/>
        <xdr:cNvSpPr txBox="1"/>
      </xdr:nvSpPr>
      <xdr:spPr>
        <a:xfrm>
          <a:off x="13436111" y="93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152451</xdr:rowOff>
    </xdr:from>
    <xdr:to>
      <xdr:col>18</xdr:col>
      <xdr:colOff>492125</xdr:colOff>
      <xdr:row>57</xdr:row>
      <xdr:rowOff>82601</xdr:rowOff>
    </xdr:to>
    <xdr:sp macro="" textlink="">
      <xdr:nvSpPr>
        <xdr:cNvPr id="609" name="円/楕円 608"/>
        <xdr:cNvSpPr/>
      </xdr:nvSpPr>
      <xdr:spPr>
        <a:xfrm>
          <a:off x="12763500" y="97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99128</xdr:rowOff>
    </xdr:from>
    <xdr:ext cx="534377" cy="259045"/>
    <xdr:sp macro="" textlink="">
      <xdr:nvSpPr>
        <xdr:cNvPr id="610" name="テキスト ボックス 609"/>
        <xdr:cNvSpPr txBox="1"/>
      </xdr:nvSpPr>
      <xdr:spPr>
        <a:xfrm>
          <a:off x="12547111" y="95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12725</xdr:rowOff>
    </xdr:from>
    <xdr:to>
      <xdr:col>23</xdr:col>
      <xdr:colOff>517525</xdr:colOff>
      <xdr:row>78</xdr:row>
      <xdr:rowOff>23457</xdr:rowOff>
    </xdr:to>
    <xdr:cxnSp macro="">
      <xdr:nvCxnSpPr>
        <xdr:cNvPr id="635" name="直線コネクタ 634"/>
        <xdr:cNvCxnSpPr/>
      </xdr:nvCxnSpPr>
      <xdr:spPr>
        <a:xfrm>
          <a:off x="15481300" y="13385825"/>
          <a:ext cx="8382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12725</xdr:rowOff>
    </xdr:from>
    <xdr:to>
      <xdr:col>22</xdr:col>
      <xdr:colOff>365125</xdr:colOff>
      <xdr:row>78</xdr:row>
      <xdr:rowOff>21611</xdr:rowOff>
    </xdr:to>
    <xdr:cxnSp macro="">
      <xdr:nvCxnSpPr>
        <xdr:cNvPr id="638" name="直線コネクタ 637"/>
        <xdr:cNvCxnSpPr/>
      </xdr:nvCxnSpPr>
      <xdr:spPr>
        <a:xfrm flipV="1">
          <a:off x="14592300" y="13385825"/>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40" name="テキスト ボックス 639"/>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20296</xdr:rowOff>
    </xdr:from>
    <xdr:to>
      <xdr:col>21</xdr:col>
      <xdr:colOff>161925</xdr:colOff>
      <xdr:row>78</xdr:row>
      <xdr:rowOff>21611</xdr:rowOff>
    </xdr:to>
    <xdr:cxnSp macro="">
      <xdr:nvCxnSpPr>
        <xdr:cNvPr id="641" name="直線コネクタ 640"/>
        <xdr:cNvCxnSpPr/>
      </xdr:nvCxnSpPr>
      <xdr:spPr>
        <a:xfrm>
          <a:off x="13703300" y="1339339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43" name="テキスト ボックス 642"/>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20296</xdr:rowOff>
    </xdr:from>
    <xdr:to>
      <xdr:col>19</xdr:col>
      <xdr:colOff>644525</xdr:colOff>
      <xdr:row>78</xdr:row>
      <xdr:rowOff>23794</xdr:rowOff>
    </xdr:to>
    <xdr:cxnSp macro="">
      <xdr:nvCxnSpPr>
        <xdr:cNvPr id="644" name="直線コネクタ 643"/>
        <xdr:cNvCxnSpPr/>
      </xdr:nvCxnSpPr>
      <xdr:spPr>
        <a:xfrm flipV="1">
          <a:off x="12814300" y="1339339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48" name="テキスト ボックス 647"/>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144107</xdr:rowOff>
    </xdr:from>
    <xdr:to>
      <xdr:col>23</xdr:col>
      <xdr:colOff>568325</xdr:colOff>
      <xdr:row>78</xdr:row>
      <xdr:rowOff>74257</xdr:rowOff>
    </xdr:to>
    <xdr:sp macro="" textlink="">
      <xdr:nvSpPr>
        <xdr:cNvPr id="654" name="円/楕円 653"/>
        <xdr:cNvSpPr/>
      </xdr:nvSpPr>
      <xdr:spPr>
        <a:xfrm>
          <a:off x="162687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5"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133375</xdr:rowOff>
    </xdr:from>
    <xdr:to>
      <xdr:col>22</xdr:col>
      <xdr:colOff>415925</xdr:colOff>
      <xdr:row>78</xdr:row>
      <xdr:rowOff>63525</xdr:rowOff>
    </xdr:to>
    <xdr:sp macro="" textlink="">
      <xdr:nvSpPr>
        <xdr:cNvPr id="656" name="円/楕円 655"/>
        <xdr:cNvSpPr/>
      </xdr:nvSpPr>
      <xdr:spPr>
        <a:xfrm>
          <a:off x="15430500" y="133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80052</xdr:rowOff>
    </xdr:from>
    <xdr:ext cx="469744" cy="259045"/>
    <xdr:sp macro="" textlink="">
      <xdr:nvSpPr>
        <xdr:cNvPr id="657" name="テキスト ボックス 656"/>
        <xdr:cNvSpPr txBox="1"/>
      </xdr:nvSpPr>
      <xdr:spPr>
        <a:xfrm>
          <a:off x="15246427" y="131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142261</xdr:rowOff>
    </xdr:from>
    <xdr:to>
      <xdr:col>21</xdr:col>
      <xdr:colOff>212725</xdr:colOff>
      <xdr:row>78</xdr:row>
      <xdr:rowOff>72411</xdr:rowOff>
    </xdr:to>
    <xdr:sp macro="" textlink="">
      <xdr:nvSpPr>
        <xdr:cNvPr id="658" name="円/楕円 657"/>
        <xdr:cNvSpPr/>
      </xdr:nvSpPr>
      <xdr:spPr>
        <a:xfrm>
          <a:off x="14541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88938</xdr:rowOff>
    </xdr:from>
    <xdr:ext cx="378565" cy="259045"/>
    <xdr:sp macro="" textlink="">
      <xdr:nvSpPr>
        <xdr:cNvPr id="659" name="テキスト ボックス 658"/>
        <xdr:cNvSpPr txBox="1"/>
      </xdr:nvSpPr>
      <xdr:spPr>
        <a:xfrm>
          <a:off x="14403017" y="131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140946</xdr:rowOff>
    </xdr:from>
    <xdr:to>
      <xdr:col>20</xdr:col>
      <xdr:colOff>9525</xdr:colOff>
      <xdr:row>78</xdr:row>
      <xdr:rowOff>71096</xdr:rowOff>
    </xdr:to>
    <xdr:sp macro="" textlink="">
      <xdr:nvSpPr>
        <xdr:cNvPr id="660" name="円/楕円 659"/>
        <xdr:cNvSpPr/>
      </xdr:nvSpPr>
      <xdr:spPr>
        <a:xfrm>
          <a:off x="13652500" y="133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62223</xdr:rowOff>
    </xdr:from>
    <xdr:ext cx="378565" cy="259045"/>
    <xdr:sp macro="" textlink="">
      <xdr:nvSpPr>
        <xdr:cNvPr id="661" name="テキスト ボックス 660"/>
        <xdr:cNvSpPr txBox="1"/>
      </xdr:nvSpPr>
      <xdr:spPr>
        <a:xfrm>
          <a:off x="13514017" y="1343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144444</xdr:rowOff>
    </xdr:from>
    <xdr:to>
      <xdr:col>18</xdr:col>
      <xdr:colOff>492125</xdr:colOff>
      <xdr:row>78</xdr:row>
      <xdr:rowOff>74594</xdr:rowOff>
    </xdr:to>
    <xdr:sp macro="" textlink="">
      <xdr:nvSpPr>
        <xdr:cNvPr id="662" name="円/楕円 661"/>
        <xdr:cNvSpPr/>
      </xdr:nvSpPr>
      <xdr:spPr>
        <a:xfrm>
          <a:off x="12763500" y="133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65721</xdr:rowOff>
    </xdr:from>
    <xdr:ext cx="378565" cy="259045"/>
    <xdr:sp macro="" textlink="">
      <xdr:nvSpPr>
        <xdr:cNvPr id="663" name="テキスト ボックス 662"/>
        <xdr:cNvSpPr txBox="1"/>
      </xdr:nvSpPr>
      <xdr:spPr>
        <a:xfrm>
          <a:off x="12625017" y="1343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99002</xdr:rowOff>
    </xdr:from>
    <xdr:to>
      <xdr:col>23</xdr:col>
      <xdr:colOff>517525</xdr:colOff>
      <xdr:row>96</xdr:row>
      <xdr:rowOff>100709</xdr:rowOff>
    </xdr:to>
    <xdr:cxnSp macro="">
      <xdr:nvCxnSpPr>
        <xdr:cNvPr id="692" name="直線コネクタ 691"/>
        <xdr:cNvCxnSpPr/>
      </xdr:nvCxnSpPr>
      <xdr:spPr>
        <a:xfrm>
          <a:off x="15481300" y="16558202"/>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99002</xdr:rowOff>
    </xdr:from>
    <xdr:to>
      <xdr:col>22</xdr:col>
      <xdr:colOff>365125</xdr:colOff>
      <xdr:row>96</xdr:row>
      <xdr:rowOff>116024</xdr:rowOff>
    </xdr:to>
    <xdr:cxnSp macro="">
      <xdr:nvCxnSpPr>
        <xdr:cNvPr id="695" name="直線コネクタ 694"/>
        <xdr:cNvCxnSpPr/>
      </xdr:nvCxnSpPr>
      <xdr:spPr>
        <a:xfrm flipV="1">
          <a:off x="14592300" y="16558202"/>
          <a:ext cx="889000" cy="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29616</xdr:rowOff>
    </xdr:from>
    <xdr:ext cx="534377" cy="259045"/>
    <xdr:sp macro="" textlink="">
      <xdr:nvSpPr>
        <xdr:cNvPr id="697" name="テキスト ボックス 696"/>
        <xdr:cNvSpPr txBox="1"/>
      </xdr:nvSpPr>
      <xdr:spPr>
        <a:xfrm>
          <a:off x="15214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116024</xdr:rowOff>
    </xdr:from>
    <xdr:to>
      <xdr:col>21</xdr:col>
      <xdr:colOff>161925</xdr:colOff>
      <xdr:row>96</xdr:row>
      <xdr:rowOff>147129</xdr:rowOff>
    </xdr:to>
    <xdr:cxnSp macro="">
      <xdr:nvCxnSpPr>
        <xdr:cNvPr id="698" name="直線コネクタ 697"/>
        <xdr:cNvCxnSpPr/>
      </xdr:nvCxnSpPr>
      <xdr:spPr>
        <a:xfrm flipV="1">
          <a:off x="13703300" y="16575224"/>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29167</xdr:rowOff>
    </xdr:from>
    <xdr:ext cx="534377" cy="259045"/>
    <xdr:sp macro="" textlink="">
      <xdr:nvSpPr>
        <xdr:cNvPr id="700" name="テキスト ボックス 699"/>
        <xdr:cNvSpPr txBox="1"/>
      </xdr:nvSpPr>
      <xdr:spPr>
        <a:xfrm>
          <a:off x="14325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111964</xdr:rowOff>
    </xdr:from>
    <xdr:to>
      <xdr:col>19</xdr:col>
      <xdr:colOff>644525</xdr:colOff>
      <xdr:row>96</xdr:row>
      <xdr:rowOff>147129</xdr:rowOff>
    </xdr:to>
    <xdr:cxnSp macro="">
      <xdr:nvCxnSpPr>
        <xdr:cNvPr id="701" name="直線コネクタ 700"/>
        <xdr:cNvCxnSpPr/>
      </xdr:nvCxnSpPr>
      <xdr:spPr>
        <a:xfrm>
          <a:off x="12814300" y="16571164"/>
          <a:ext cx="889000" cy="3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37578</xdr:rowOff>
    </xdr:from>
    <xdr:ext cx="534377" cy="259045"/>
    <xdr:sp macro="" textlink="">
      <xdr:nvSpPr>
        <xdr:cNvPr id="703" name="テキスト ボックス 702"/>
        <xdr:cNvSpPr txBox="1"/>
      </xdr:nvSpPr>
      <xdr:spPr>
        <a:xfrm>
          <a:off x="13436111" y="166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30698</xdr:rowOff>
    </xdr:from>
    <xdr:ext cx="534377" cy="259045"/>
    <xdr:sp macro="" textlink="">
      <xdr:nvSpPr>
        <xdr:cNvPr id="705" name="テキスト ボックス 704"/>
        <xdr:cNvSpPr txBox="1"/>
      </xdr:nvSpPr>
      <xdr:spPr>
        <a:xfrm>
          <a:off x="12547111" y="166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49909</xdr:rowOff>
    </xdr:from>
    <xdr:to>
      <xdr:col>23</xdr:col>
      <xdr:colOff>568325</xdr:colOff>
      <xdr:row>96</xdr:row>
      <xdr:rowOff>151509</xdr:rowOff>
    </xdr:to>
    <xdr:sp macro="" textlink="">
      <xdr:nvSpPr>
        <xdr:cNvPr id="711" name="円/楕円 710"/>
        <xdr:cNvSpPr/>
      </xdr:nvSpPr>
      <xdr:spPr>
        <a:xfrm>
          <a:off x="16268700" y="165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72786</xdr:rowOff>
    </xdr:from>
    <xdr:ext cx="534377" cy="259045"/>
    <xdr:sp macro="" textlink="">
      <xdr:nvSpPr>
        <xdr:cNvPr id="712" name="公債費該当値テキスト"/>
        <xdr:cNvSpPr txBox="1"/>
      </xdr:nvSpPr>
      <xdr:spPr>
        <a:xfrm>
          <a:off x="16370300" y="1636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48202</xdr:rowOff>
    </xdr:from>
    <xdr:to>
      <xdr:col>22</xdr:col>
      <xdr:colOff>415925</xdr:colOff>
      <xdr:row>96</xdr:row>
      <xdr:rowOff>149802</xdr:rowOff>
    </xdr:to>
    <xdr:sp macro="" textlink="">
      <xdr:nvSpPr>
        <xdr:cNvPr id="713" name="円/楕円 712"/>
        <xdr:cNvSpPr/>
      </xdr:nvSpPr>
      <xdr:spPr>
        <a:xfrm>
          <a:off x="15430500" y="165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166329</xdr:rowOff>
    </xdr:from>
    <xdr:ext cx="534377" cy="259045"/>
    <xdr:sp macro="" textlink="">
      <xdr:nvSpPr>
        <xdr:cNvPr id="714" name="テキスト ボックス 713"/>
        <xdr:cNvSpPr txBox="1"/>
      </xdr:nvSpPr>
      <xdr:spPr>
        <a:xfrm>
          <a:off x="15214111" y="162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65224</xdr:rowOff>
    </xdr:from>
    <xdr:to>
      <xdr:col>21</xdr:col>
      <xdr:colOff>212725</xdr:colOff>
      <xdr:row>96</xdr:row>
      <xdr:rowOff>166824</xdr:rowOff>
    </xdr:to>
    <xdr:sp macro="" textlink="">
      <xdr:nvSpPr>
        <xdr:cNvPr id="715" name="円/楕円 714"/>
        <xdr:cNvSpPr/>
      </xdr:nvSpPr>
      <xdr:spPr>
        <a:xfrm>
          <a:off x="14541500" y="165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11901</xdr:rowOff>
    </xdr:from>
    <xdr:ext cx="534377" cy="259045"/>
    <xdr:sp macro="" textlink="">
      <xdr:nvSpPr>
        <xdr:cNvPr id="716" name="テキスト ボックス 715"/>
        <xdr:cNvSpPr txBox="1"/>
      </xdr:nvSpPr>
      <xdr:spPr>
        <a:xfrm>
          <a:off x="14325111" y="162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96329</xdr:rowOff>
    </xdr:from>
    <xdr:to>
      <xdr:col>20</xdr:col>
      <xdr:colOff>9525</xdr:colOff>
      <xdr:row>97</xdr:row>
      <xdr:rowOff>26479</xdr:rowOff>
    </xdr:to>
    <xdr:sp macro="" textlink="">
      <xdr:nvSpPr>
        <xdr:cNvPr id="717" name="円/楕円 716"/>
        <xdr:cNvSpPr/>
      </xdr:nvSpPr>
      <xdr:spPr>
        <a:xfrm>
          <a:off x="13652500" y="165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43006</xdr:rowOff>
    </xdr:from>
    <xdr:ext cx="534377" cy="259045"/>
    <xdr:sp macro="" textlink="">
      <xdr:nvSpPr>
        <xdr:cNvPr id="718" name="テキスト ボックス 717"/>
        <xdr:cNvSpPr txBox="1"/>
      </xdr:nvSpPr>
      <xdr:spPr>
        <a:xfrm>
          <a:off x="13436111" y="163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61164</xdr:rowOff>
    </xdr:from>
    <xdr:to>
      <xdr:col>18</xdr:col>
      <xdr:colOff>492125</xdr:colOff>
      <xdr:row>96</xdr:row>
      <xdr:rowOff>162764</xdr:rowOff>
    </xdr:to>
    <xdr:sp macro="" textlink="">
      <xdr:nvSpPr>
        <xdr:cNvPr id="719" name="円/楕円 718"/>
        <xdr:cNvSpPr/>
      </xdr:nvSpPr>
      <xdr:spPr>
        <a:xfrm>
          <a:off x="12763500" y="165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7841</xdr:rowOff>
    </xdr:from>
    <xdr:ext cx="534377" cy="259045"/>
    <xdr:sp macro="" textlink="">
      <xdr:nvSpPr>
        <xdr:cNvPr id="720" name="テキスト ボックス 719"/>
        <xdr:cNvSpPr txBox="1"/>
      </xdr:nvSpPr>
      <xdr:spPr>
        <a:xfrm>
          <a:off x="12547111" y="162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5" name="フローチャート : 判断 754"/>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6" name="テキスト ボックス 755"/>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8" name="フローチャート : 判断 757"/>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59" name="テキスト ボックス 758"/>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1" name="フローチャート : 判断 760"/>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62" name="テキスト ボックス 761"/>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3" name="フローチャート : 判断 762"/>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4" name="テキスト ボックス 763"/>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545</a:t>
          </a:r>
          <a:r>
            <a:rPr kumimoji="1" lang="ja-JP" altLang="en-US" sz="1300">
              <a:latin typeface="ＭＳ Ｐゴシック"/>
            </a:rPr>
            <a:t>千円となっている。目的別についても概ね類似団体の平均値近似値となっている。労働費については、住民一人当たり</a:t>
          </a:r>
          <a:r>
            <a:rPr kumimoji="1" lang="en-US" altLang="ja-JP" sz="1300">
              <a:latin typeface="ＭＳ Ｐゴシック"/>
            </a:rPr>
            <a:t>1</a:t>
          </a:r>
          <a:r>
            <a:rPr kumimoji="1" lang="ja-JP" altLang="en-US" sz="1300">
              <a:latin typeface="ＭＳ Ｐゴシック"/>
            </a:rPr>
            <a:t>千円となっており、平成</a:t>
          </a:r>
          <a:r>
            <a:rPr kumimoji="1" lang="en-US" altLang="ja-JP" sz="1300">
              <a:latin typeface="ＭＳ Ｐゴシック"/>
            </a:rPr>
            <a:t>23</a:t>
          </a:r>
          <a:r>
            <a:rPr kumimoji="1" lang="ja-JP" altLang="en-US" sz="1300">
              <a:latin typeface="ＭＳ Ｐゴシック"/>
            </a:rPr>
            <a:t>年度から年々減少傾向で推移してきており、平成</a:t>
          </a:r>
          <a:r>
            <a:rPr kumimoji="1" lang="en-US" altLang="ja-JP" sz="1300">
              <a:latin typeface="ＭＳ Ｐゴシック"/>
            </a:rPr>
            <a:t>27</a:t>
          </a:r>
          <a:r>
            <a:rPr kumimoji="1" lang="ja-JP" altLang="en-US" sz="1300">
              <a:latin typeface="ＭＳ Ｐゴシック"/>
            </a:rPr>
            <a:t>年度には類似団体の平均とほぼ同値となっている。商工費については、住民一人当たり</a:t>
          </a:r>
          <a:r>
            <a:rPr kumimoji="1" lang="en-US" altLang="ja-JP" sz="1300">
              <a:latin typeface="ＭＳ Ｐゴシック"/>
            </a:rPr>
            <a:t>34</a:t>
          </a:r>
          <a:r>
            <a:rPr kumimoji="1" lang="ja-JP" altLang="en-US" sz="1300">
              <a:latin typeface="ＭＳ Ｐゴシック"/>
            </a:rPr>
            <a:t>千円となっており、平成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66</a:t>
          </a:r>
          <a:r>
            <a:rPr kumimoji="1" lang="ja-JP" altLang="en-US" sz="1300">
              <a:latin typeface="ＭＳ Ｐゴシック"/>
            </a:rPr>
            <a:t>％増加している。北陸新幹線開業に伴う首都圏へのＰＲやインバウンド対策、宇奈月温泉総湯建設事業等、観光振興事業費の増が主な要因である。消防費については、住民一人当たり</a:t>
          </a:r>
          <a:r>
            <a:rPr kumimoji="1" lang="en-US" altLang="ja-JP" sz="1300">
              <a:latin typeface="ＭＳ Ｐゴシック"/>
            </a:rPr>
            <a:t>16</a:t>
          </a:r>
          <a:r>
            <a:rPr kumimoji="1" lang="ja-JP" altLang="en-US" sz="1300">
              <a:latin typeface="ＭＳ Ｐゴシック"/>
            </a:rPr>
            <a:t>千円となっている。平成</a:t>
          </a:r>
          <a:r>
            <a:rPr kumimoji="1" lang="en-US" altLang="ja-JP" sz="1300">
              <a:latin typeface="ＭＳ Ｐゴシック"/>
            </a:rPr>
            <a:t>24</a:t>
          </a:r>
          <a:r>
            <a:rPr kumimoji="1" lang="ja-JP" altLang="en-US" sz="1300">
              <a:latin typeface="ＭＳ Ｐゴシック"/>
            </a:rPr>
            <a:t>年度にりコストが突出した要因は消防庁舎の建設によるものであり、それ以降は類似団体の平均を下回っている。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23497080</v>
      </c>
      <c r="BO4" s="409"/>
      <c r="BP4" s="409"/>
      <c r="BQ4" s="409"/>
      <c r="BR4" s="409"/>
      <c r="BS4" s="409"/>
      <c r="BT4" s="409"/>
      <c r="BU4" s="410"/>
      <c r="BV4" s="408">
        <v>24762432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4.4000000000000004</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22865977</v>
      </c>
      <c r="BO5" s="414"/>
      <c r="BP5" s="414"/>
      <c r="BQ5" s="414"/>
      <c r="BR5" s="414"/>
      <c r="BS5" s="414"/>
      <c r="BT5" s="414"/>
      <c r="BU5" s="415"/>
      <c r="BV5" s="413">
        <v>23775046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82.7</v>
      </c>
      <c r="CU5" s="384"/>
      <c r="CV5" s="384"/>
      <c r="CW5" s="384"/>
      <c r="CX5" s="384"/>
      <c r="CY5" s="384"/>
      <c r="CZ5" s="384"/>
      <c r="DA5" s="385"/>
      <c r="DB5" s="383">
        <v>80.7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631103</v>
      </c>
      <c r="BO6" s="414"/>
      <c r="BP6" s="414"/>
      <c r="BQ6" s="414"/>
      <c r="BR6" s="414"/>
      <c r="BS6" s="414"/>
      <c r="BT6" s="414"/>
      <c r="BU6" s="415"/>
      <c r="BV6" s="413">
        <v>987386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v>
      </c>
      <c r="CU6" s="560"/>
      <c r="CV6" s="560"/>
      <c r="CW6" s="560"/>
      <c r="CX6" s="560"/>
      <c r="CY6" s="560"/>
      <c r="CZ6" s="560"/>
      <c r="DA6" s="561"/>
      <c r="DB6" s="559">
        <v>87.9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80061</v>
      </c>
      <c r="BO7" s="414"/>
      <c r="BP7" s="414"/>
      <c r="BQ7" s="414"/>
      <c r="BR7" s="414"/>
      <c r="BS7" s="414"/>
      <c r="BT7" s="414"/>
      <c r="BU7" s="415"/>
      <c r="BV7" s="413">
        <v>379133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12456589</v>
      </c>
      <c r="CU7" s="414"/>
      <c r="CV7" s="414"/>
      <c r="CW7" s="414"/>
      <c r="CX7" s="414"/>
      <c r="CY7" s="414"/>
      <c r="CZ7" s="414"/>
      <c r="DA7" s="415"/>
      <c r="DB7" s="413">
        <v>12149707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551042</v>
      </c>
      <c r="BO8" s="414"/>
      <c r="BP8" s="414"/>
      <c r="BQ8" s="414"/>
      <c r="BR8" s="414"/>
      <c r="BS8" s="414"/>
      <c r="BT8" s="414"/>
      <c r="BU8" s="415"/>
      <c r="BV8" s="413">
        <v>608253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40991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-57213</v>
      </c>
      <c r="BO9" s="414"/>
      <c r="BP9" s="414"/>
      <c r="BQ9" s="414"/>
      <c r="BR9" s="414"/>
      <c r="BS9" s="414"/>
      <c r="BT9" s="414"/>
      <c r="BU9" s="415"/>
      <c r="BV9" s="413">
        <v>183350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16.7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41852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104500</v>
      </c>
      <c r="BO10" s="414"/>
      <c r="BP10" s="414"/>
      <c r="BQ10" s="414"/>
      <c r="BR10" s="414"/>
      <c r="BS10" s="414"/>
      <c r="BT10" s="414"/>
      <c r="BU10" s="415"/>
      <c r="BV10" s="413">
        <v>4598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v>91970</v>
      </c>
      <c r="BO11" s="414"/>
      <c r="BP11" s="414"/>
      <c r="BQ11" s="414"/>
      <c r="BR11" s="414"/>
      <c r="BS11" s="414"/>
      <c r="BT11" s="414"/>
      <c r="BU11" s="415"/>
      <c r="BV11" s="413">
        <v>10315</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41944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398447</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41651</v>
      </c>
      <c r="S13" s="515"/>
      <c r="T13" s="515"/>
      <c r="U13" s="515"/>
      <c r="V13" s="516"/>
      <c r="W13" s="502" t="s">
        <v>121</v>
      </c>
      <c r="X13" s="426"/>
      <c r="Y13" s="426"/>
      <c r="Z13" s="426"/>
      <c r="AA13" s="426"/>
      <c r="AB13" s="427"/>
      <c r="AC13" s="389">
        <v>855</v>
      </c>
      <c r="AD13" s="390"/>
      <c r="AE13" s="390"/>
      <c r="AF13" s="390"/>
      <c r="AG13" s="391"/>
      <c r="AH13" s="389">
        <v>1136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139257</v>
      </c>
      <c r="BO13" s="414"/>
      <c r="BP13" s="414"/>
      <c r="BQ13" s="414"/>
      <c r="BR13" s="414"/>
      <c r="BS13" s="414"/>
      <c r="BT13" s="414"/>
      <c r="BU13" s="415"/>
      <c r="BV13" s="413">
        <v>-200184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14.8</v>
      </c>
      <c r="CU13" s="384"/>
      <c r="CV13" s="384"/>
      <c r="CW13" s="384"/>
      <c r="CX13" s="384"/>
      <c r="CY13" s="384"/>
      <c r="CZ13" s="384"/>
      <c r="DA13" s="385"/>
      <c r="DB13" s="383">
        <v>15.9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42108</v>
      </c>
      <c r="S14" s="515"/>
      <c r="T14" s="515"/>
      <c r="U14" s="515"/>
      <c r="V14" s="516"/>
      <c r="W14" s="517"/>
      <c r="X14" s="429"/>
      <c r="Y14" s="429"/>
      <c r="Z14" s="429"/>
      <c r="AA14" s="429"/>
      <c r="AB14" s="430"/>
      <c r="AC14" s="507">
        <v>4</v>
      </c>
      <c r="AD14" s="508"/>
      <c r="AE14" s="508"/>
      <c r="AF14" s="508"/>
      <c r="AG14" s="509"/>
      <c r="AH14" s="507">
        <v>4.9000000000000004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122.1</v>
      </c>
      <c r="CU14" s="486"/>
      <c r="CV14" s="486"/>
      <c r="CW14" s="486"/>
      <c r="CX14" s="486"/>
      <c r="CY14" s="486"/>
      <c r="CZ14" s="486"/>
      <c r="DA14" s="487"/>
      <c r="DB14" s="518">
        <v>99.3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41858</v>
      </c>
      <c r="S15" s="515"/>
      <c r="T15" s="515"/>
      <c r="U15" s="515"/>
      <c r="V15" s="516"/>
      <c r="W15" s="502" t="s">
        <v>128</v>
      </c>
      <c r="X15" s="426"/>
      <c r="Y15" s="426"/>
      <c r="Z15" s="426"/>
      <c r="AA15" s="426"/>
      <c r="AB15" s="427"/>
      <c r="AC15" s="389">
        <v>9150</v>
      </c>
      <c r="AD15" s="390"/>
      <c r="AE15" s="390"/>
      <c r="AF15" s="390"/>
      <c r="AG15" s="391"/>
      <c r="AH15" s="389">
        <v>10084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6377772</v>
      </c>
      <c r="BO15" s="409"/>
      <c r="BP15" s="409"/>
      <c r="BQ15" s="409"/>
      <c r="BR15" s="409"/>
      <c r="BS15" s="409"/>
      <c r="BT15" s="409"/>
      <c r="BU15" s="410"/>
      <c r="BV15" s="408">
        <v>5891173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43</v>
      </c>
      <c r="AD16" s="508"/>
      <c r="AE16" s="508"/>
      <c r="AF16" s="508"/>
      <c r="AG16" s="509"/>
      <c r="AH16" s="507">
        <v>43.9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9244530</v>
      </c>
      <c r="BO16" s="414"/>
      <c r="BP16" s="414"/>
      <c r="BQ16" s="414"/>
      <c r="BR16" s="414"/>
      <c r="BS16" s="414"/>
      <c r="BT16" s="414"/>
      <c r="BU16" s="415"/>
      <c r="BV16" s="413">
        <v>8752940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11288</v>
      </c>
      <c r="AD17" s="390"/>
      <c r="AE17" s="390"/>
      <c r="AF17" s="390"/>
      <c r="AG17" s="391"/>
      <c r="AH17" s="389">
        <v>11738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8157900</v>
      </c>
      <c r="BO17" s="414"/>
      <c r="BP17" s="414"/>
      <c r="BQ17" s="414"/>
      <c r="BR17" s="414"/>
      <c r="BS17" s="414"/>
      <c r="BT17" s="414"/>
      <c r="BU17" s="415"/>
      <c r="BV17" s="413">
        <v>7585319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426.31</v>
      </c>
      <c r="M18" s="478"/>
      <c r="N18" s="478"/>
      <c r="O18" s="478"/>
      <c r="P18" s="478"/>
      <c r="Q18" s="478"/>
      <c r="R18" s="479"/>
      <c r="S18" s="479"/>
      <c r="T18" s="479"/>
      <c r="U18" s="479"/>
      <c r="V18" s="480"/>
      <c r="W18" s="494"/>
      <c r="X18" s="495"/>
      <c r="Y18" s="495"/>
      <c r="Z18" s="495"/>
      <c r="AA18" s="495"/>
      <c r="AB18" s="503"/>
      <c r="AC18" s="377">
        <v>53</v>
      </c>
      <c r="AD18" s="378"/>
      <c r="AE18" s="378"/>
      <c r="AF18" s="378"/>
      <c r="AG18" s="481"/>
      <c r="AH18" s="377">
        <v>51.1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10880800</v>
      </c>
      <c r="BO18" s="414"/>
      <c r="BP18" s="414"/>
      <c r="BQ18" s="414"/>
      <c r="BR18" s="414"/>
      <c r="BS18" s="414"/>
      <c r="BT18" s="414"/>
      <c r="BU18" s="415"/>
      <c r="BV18" s="413">
        <v>10794156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96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14687074</v>
      </c>
      <c r="BO19" s="414"/>
      <c r="BP19" s="414"/>
      <c r="BQ19" s="414"/>
      <c r="BR19" s="414"/>
      <c r="BS19" s="414"/>
      <c r="BT19" s="414"/>
      <c r="BU19" s="415"/>
      <c r="BV19" s="413">
        <v>15009030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14793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30628745</v>
      </c>
      <c r="BO23" s="414"/>
      <c r="BP23" s="414"/>
      <c r="BQ23" s="414"/>
      <c r="BR23" s="414"/>
      <c r="BS23" s="414"/>
      <c r="BT23" s="414"/>
      <c r="BU23" s="415"/>
      <c r="BV23" s="413">
        <v>29349047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9200</v>
      </c>
      <c r="R24" s="390"/>
      <c r="S24" s="390"/>
      <c r="T24" s="390"/>
      <c r="U24" s="390"/>
      <c r="V24" s="391"/>
      <c r="W24" s="455"/>
      <c r="X24" s="446"/>
      <c r="Y24" s="447"/>
      <c r="Z24" s="386" t="s">
        <v>152</v>
      </c>
      <c r="AA24" s="387"/>
      <c r="AB24" s="387"/>
      <c r="AC24" s="387"/>
      <c r="AD24" s="387"/>
      <c r="AE24" s="387"/>
      <c r="AF24" s="387"/>
      <c r="AG24" s="388"/>
      <c r="AH24" s="389">
        <v>325</v>
      </c>
      <c r="AI24" s="390"/>
      <c r="AJ24" s="390"/>
      <c r="AK24" s="390"/>
      <c r="AL24" s="391"/>
      <c r="AM24" s="389">
        <v>962325</v>
      </c>
      <c r="AN24" s="390"/>
      <c r="AO24" s="390"/>
      <c r="AP24" s="390"/>
      <c r="AQ24" s="390"/>
      <c r="AR24" s="391"/>
      <c r="AS24" s="389">
        <v>2961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14016510</v>
      </c>
      <c r="BO24" s="414"/>
      <c r="BP24" s="414"/>
      <c r="BQ24" s="414"/>
      <c r="BR24" s="414"/>
      <c r="BS24" s="414"/>
      <c r="BT24" s="414"/>
      <c r="BU24" s="415"/>
      <c r="BV24" s="413">
        <v>13873190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7340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668393</v>
      </c>
      <c r="BO25" s="409"/>
      <c r="BP25" s="409"/>
      <c r="BQ25" s="409"/>
      <c r="BR25" s="409"/>
      <c r="BS25" s="409"/>
      <c r="BT25" s="409"/>
      <c r="BU25" s="410"/>
      <c r="BV25" s="408">
        <v>779932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6210</v>
      </c>
      <c r="R26" s="390"/>
      <c r="S26" s="390"/>
      <c r="T26" s="390"/>
      <c r="U26" s="390"/>
      <c r="V26" s="391"/>
      <c r="W26" s="455"/>
      <c r="X26" s="446"/>
      <c r="Y26" s="447"/>
      <c r="Z26" s="386" t="s">
        <v>158</v>
      </c>
      <c r="AA26" s="468"/>
      <c r="AB26" s="468"/>
      <c r="AC26" s="468"/>
      <c r="AD26" s="468"/>
      <c r="AE26" s="468"/>
      <c r="AF26" s="468"/>
      <c r="AG26" s="469"/>
      <c r="AH26" s="389">
        <v>36</v>
      </c>
      <c r="AI26" s="390"/>
      <c r="AJ26" s="390"/>
      <c r="AK26" s="390"/>
      <c r="AL26" s="391"/>
      <c r="AM26" s="389">
        <v>103680</v>
      </c>
      <c r="AN26" s="390"/>
      <c r="AO26" s="390"/>
      <c r="AP26" s="390"/>
      <c r="AQ26" s="390"/>
      <c r="AR26" s="391"/>
      <c r="AS26" s="389">
        <v>2880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4540</v>
      </c>
      <c r="R27" s="390"/>
      <c r="S27" s="390"/>
      <c r="T27" s="390"/>
      <c r="U27" s="390"/>
      <c r="V27" s="391"/>
      <c r="W27" s="455"/>
      <c r="X27" s="446"/>
      <c r="Y27" s="447"/>
      <c r="Z27" s="386" t="s">
        <v>161</v>
      </c>
      <c r="AA27" s="387"/>
      <c r="AB27" s="387"/>
      <c r="AC27" s="387"/>
      <c r="AD27" s="387"/>
      <c r="AE27" s="387"/>
      <c r="AF27" s="387"/>
      <c r="AG27" s="388"/>
      <c r="AH27" s="389">
        <v>5</v>
      </c>
      <c r="AI27" s="390"/>
      <c r="AJ27" s="390"/>
      <c r="AK27" s="390"/>
      <c r="AL27" s="391"/>
      <c r="AM27" s="389">
        <v>15710</v>
      </c>
      <c r="AN27" s="390"/>
      <c r="AO27" s="390"/>
      <c r="AP27" s="390"/>
      <c r="AQ27" s="390"/>
      <c r="AR27" s="391"/>
      <c r="AS27" s="389">
        <v>3142</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4000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1641016</v>
      </c>
      <c r="BO28" s="409"/>
      <c r="BP28" s="409"/>
      <c r="BQ28" s="409"/>
      <c r="BR28" s="409"/>
      <c r="BS28" s="409"/>
      <c r="BT28" s="409"/>
      <c r="BU28" s="410"/>
      <c r="BV28" s="408">
        <v>1536516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16</v>
      </c>
      <c r="M29" s="390"/>
      <c r="N29" s="390"/>
      <c r="O29" s="390"/>
      <c r="P29" s="391"/>
      <c r="Q29" s="389">
        <v>3700</v>
      </c>
      <c r="R29" s="390"/>
      <c r="S29" s="390"/>
      <c r="T29" s="390"/>
      <c r="U29" s="390"/>
      <c r="V29" s="391"/>
      <c r="W29" s="456"/>
      <c r="X29" s="457"/>
      <c r="Y29" s="458"/>
      <c r="Z29" s="386" t="s">
        <v>168</v>
      </c>
      <c r="AA29" s="387"/>
      <c r="AB29" s="387"/>
      <c r="AC29" s="387"/>
      <c r="AD29" s="387"/>
      <c r="AE29" s="387"/>
      <c r="AF29" s="387"/>
      <c r="AG29" s="388"/>
      <c r="AH29" s="389">
        <v>330</v>
      </c>
      <c r="AI29" s="390"/>
      <c r="AJ29" s="390"/>
      <c r="AK29" s="390"/>
      <c r="AL29" s="391"/>
      <c r="AM29" s="389">
        <v>978035</v>
      </c>
      <c r="AN29" s="390"/>
      <c r="AO29" s="390"/>
      <c r="AP29" s="390"/>
      <c r="AQ29" s="390"/>
      <c r="AR29" s="391"/>
      <c r="AS29" s="389">
        <v>2964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586117</v>
      </c>
      <c r="BO29" s="414"/>
      <c r="BP29" s="414"/>
      <c r="BQ29" s="414"/>
      <c r="BR29" s="414"/>
      <c r="BS29" s="414"/>
      <c r="BT29" s="414"/>
      <c r="BU29" s="415"/>
      <c r="BV29" s="413">
        <v>585681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2860509</v>
      </c>
      <c r="BO30" s="417"/>
      <c r="BP30" s="417"/>
      <c r="BQ30" s="417"/>
      <c r="BR30" s="417"/>
      <c r="BS30" s="417"/>
      <c r="BT30" s="417"/>
      <c r="BU30" s="418"/>
      <c r="BV30" s="416">
        <v>3736380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新川広域圏事務組合（一般会計）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黒部市体育協会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後期高齢者医療事業</v>
      </c>
      <c r="X35" s="372"/>
      <c r="Y35" s="372"/>
      <c r="Z35" s="372"/>
      <c r="AA35" s="372"/>
      <c r="AB35" s="372"/>
      <c r="AC35" s="372"/>
      <c r="AD35" s="372"/>
      <c r="AE35" s="372"/>
      <c r="AF35" s="372"/>
      <c r="AG35" s="372"/>
      <c r="AH35" s="372"/>
      <c r="AI35" s="372"/>
      <c r="AJ35" s="372"/>
      <c r="AK35" s="372"/>
      <c r="AL35" s="165"/>
      <c r="AM35" s="373">
        <f t="shared" ref="AM35:AM43" si="0">IF(AO35="","",AM34+1)</f>
        <v>5</v>
      </c>
      <c r="AN35" s="373"/>
      <c r="AO35" s="372" t="str">
        <f>IF('各会計、関係団体の財政状況及び健全化判断比率'!B31="","",'各会計、関係団体の財政状況及び健全化判断比率'!B31)</f>
        <v>水道事業会計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発電事業特別会計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新川広域圏事務組合（ＣＡＴＶ事業特別会計）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黒部市国際文化センター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f t="shared" si="0"/>
        <v>6</v>
      </c>
      <c r="AN36" s="373"/>
      <c r="AO36" s="372" t="str">
        <f>IF('各会計、関係団体の財政状況及び健全化判断比率'!B32="","",'各会計、関係団体の財政状況及び健全化判断比率'!B32)</f>
        <v>下水道事業会計</v>
      </c>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牧場事業特別会計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新川地域消防組合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黒部市吉田科学館振興協議会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フィッシャリーナ事業特別会計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新川地域介護保険組合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黒部市施設管理公社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IF('各会計、関係団体の財政状況及び健全化判断比率'!B37="","",'各会計、関係団体の財政状況及び健全化判断比率'!B37)</f>
        <v>地域開発事業特別会計</v>
      </c>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富山県市町村総合事務組合</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新川コミュニティ放送</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富山県市町村管理組合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宇奈月ビール</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富山県後期高齢者医療広域連合（一般会計）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富山県後期高齢者医療広域連合（特別会計）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520</v>
      </c>
      <c r="D34" s="1181"/>
      <c r="E34" s="1182"/>
      <c r="F34" s="32">
        <v>41.02</v>
      </c>
      <c r="G34" s="33">
        <v>34.99</v>
      </c>
      <c r="H34" s="33">
        <v>30.08</v>
      </c>
      <c r="I34" s="33">
        <v>34.15</v>
      </c>
      <c r="J34" s="34">
        <v>26.58</v>
      </c>
      <c r="K34" s="22"/>
      <c r="L34" s="22"/>
      <c r="M34" s="22"/>
      <c r="N34" s="22"/>
      <c r="O34" s="22"/>
      <c r="P34" s="22"/>
    </row>
    <row r="35" spans="1:16" ht="39" customHeight="1" x14ac:dyDescent="0.15">
      <c r="A35" s="22"/>
      <c r="B35" s="35"/>
      <c r="C35" s="1175" t="s">
        <v>521</v>
      </c>
      <c r="D35" s="1176"/>
      <c r="E35" s="1177"/>
      <c r="F35" s="36">
        <v>7</v>
      </c>
      <c r="G35" s="37">
        <v>3.67</v>
      </c>
      <c r="H35" s="37">
        <v>3.46</v>
      </c>
      <c r="I35" s="37">
        <v>5</v>
      </c>
      <c r="J35" s="38">
        <v>4.42</v>
      </c>
      <c r="K35" s="22"/>
      <c r="L35" s="22"/>
      <c r="M35" s="22"/>
      <c r="N35" s="22"/>
      <c r="O35" s="22"/>
      <c r="P35" s="22"/>
    </row>
    <row r="36" spans="1:16" ht="39" customHeight="1" x14ac:dyDescent="0.15">
      <c r="A36" s="22"/>
      <c r="B36" s="35"/>
      <c r="C36" s="1175" t="s">
        <v>522</v>
      </c>
      <c r="D36" s="1176"/>
      <c r="E36" s="1177"/>
      <c r="F36" s="36">
        <v>1.1399999999999999</v>
      </c>
      <c r="G36" s="37">
        <v>1.28</v>
      </c>
      <c r="H36" s="37">
        <v>1.69</v>
      </c>
      <c r="I36" s="37">
        <v>2.62</v>
      </c>
      <c r="J36" s="38">
        <v>2.71</v>
      </c>
      <c r="K36" s="22"/>
      <c r="L36" s="22"/>
      <c r="M36" s="22"/>
      <c r="N36" s="22"/>
      <c r="O36" s="22"/>
      <c r="P36" s="22"/>
    </row>
    <row r="37" spans="1:16" ht="39" customHeight="1" x14ac:dyDescent="0.15">
      <c r="A37" s="22"/>
      <c r="B37" s="35"/>
      <c r="C37" s="1175" t="s">
        <v>523</v>
      </c>
      <c r="D37" s="1176"/>
      <c r="E37" s="1177"/>
      <c r="F37" s="36">
        <v>1.36</v>
      </c>
      <c r="G37" s="37">
        <v>1.17</v>
      </c>
      <c r="H37" s="37">
        <v>1.35</v>
      </c>
      <c r="I37" s="37">
        <v>1.78</v>
      </c>
      <c r="J37" s="38">
        <v>2.02</v>
      </c>
      <c r="K37" s="22"/>
      <c r="L37" s="22"/>
      <c r="M37" s="22"/>
      <c r="N37" s="22"/>
      <c r="O37" s="22"/>
      <c r="P37" s="22"/>
    </row>
    <row r="38" spans="1:16" ht="39" customHeight="1" x14ac:dyDescent="0.15">
      <c r="A38" s="22"/>
      <c r="B38" s="35"/>
      <c r="C38" s="1175" t="s">
        <v>524</v>
      </c>
      <c r="D38" s="1176"/>
      <c r="E38" s="1177"/>
      <c r="F38" s="36">
        <v>1.27</v>
      </c>
      <c r="G38" s="37">
        <v>0.94</v>
      </c>
      <c r="H38" s="37">
        <v>1.1599999999999999</v>
      </c>
      <c r="I38" s="37">
        <v>1.41</v>
      </c>
      <c r="J38" s="38">
        <v>1.6</v>
      </c>
      <c r="K38" s="22"/>
      <c r="L38" s="22"/>
      <c r="M38" s="22"/>
      <c r="N38" s="22"/>
      <c r="O38" s="22"/>
      <c r="P38" s="22"/>
    </row>
    <row r="39" spans="1:16" ht="39" customHeight="1" x14ac:dyDescent="0.15">
      <c r="A39" s="22"/>
      <c r="B39" s="35"/>
      <c r="C39" s="1175" t="s">
        <v>525</v>
      </c>
      <c r="D39" s="1176"/>
      <c r="E39" s="1177"/>
      <c r="F39" s="36" t="s">
        <v>487</v>
      </c>
      <c r="G39" s="37" t="s">
        <v>487</v>
      </c>
      <c r="H39" s="37" t="s">
        <v>487</v>
      </c>
      <c r="I39" s="37">
        <v>0</v>
      </c>
      <c r="J39" s="38">
        <v>0</v>
      </c>
      <c r="K39" s="22"/>
      <c r="L39" s="22"/>
      <c r="M39" s="22"/>
      <c r="N39" s="22"/>
      <c r="O39" s="22"/>
      <c r="P39" s="22"/>
    </row>
    <row r="40" spans="1:16" ht="39" customHeight="1" x14ac:dyDescent="0.15">
      <c r="A40" s="22"/>
      <c r="B40" s="35"/>
      <c r="C40" s="1175" t="s">
        <v>526</v>
      </c>
      <c r="D40" s="1176"/>
      <c r="E40" s="1177"/>
      <c r="F40" s="36">
        <v>0</v>
      </c>
      <c r="G40" s="37">
        <v>0</v>
      </c>
      <c r="H40" s="37">
        <v>0</v>
      </c>
      <c r="I40" s="37">
        <v>0</v>
      </c>
      <c r="J40" s="38">
        <v>0</v>
      </c>
      <c r="K40" s="22"/>
      <c r="L40" s="22"/>
      <c r="M40" s="22"/>
      <c r="N40" s="22"/>
      <c r="O40" s="22"/>
      <c r="P40" s="22"/>
    </row>
    <row r="41" spans="1:16" ht="39" customHeight="1" x14ac:dyDescent="0.15">
      <c r="A41" s="22"/>
      <c r="B41" s="35"/>
      <c r="C41" s="1175" t="s">
        <v>527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528</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529</v>
      </c>
      <c r="D43" s="1179"/>
      <c r="E43" s="1180"/>
      <c r="F43" s="41">
        <v>0</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2360</v>
      </c>
      <c r="L45" s="60">
        <v>2300</v>
      </c>
      <c r="M45" s="60">
        <v>2468</v>
      </c>
      <c r="N45" s="60">
        <v>2530</v>
      </c>
      <c r="O45" s="61">
        <v>2428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946</v>
      </c>
      <c r="L48" s="64">
        <v>971</v>
      </c>
      <c r="M48" s="64">
        <v>963</v>
      </c>
      <c r="N48" s="64">
        <v>1031</v>
      </c>
      <c r="O48" s="65">
        <v>1022</v>
      </c>
      <c r="P48" s="48"/>
      <c r="Q48" s="48"/>
      <c r="R48" s="48"/>
      <c r="S48" s="48"/>
      <c r="T48" s="48"/>
      <c r="U48" s="48"/>
    </row>
    <row r="49" spans="1:21" ht="30.75" customHeight="1" x14ac:dyDescent="0.15">
      <c r="A49" s="48"/>
      <c r="B49" s="1193"/>
      <c r="C49" s="1194"/>
      <c r="D49" s="62"/>
      <c r="E49" s="1185" t="s">
        <v>16</v>
      </c>
      <c r="F49" s="1185"/>
      <c r="G49" s="1185"/>
      <c r="H49" s="1185"/>
      <c r="I49" s="1185"/>
      <c r="J49" s="1186"/>
      <c r="K49" s="63">
        <v>385</v>
      </c>
      <c r="L49" s="64">
        <v>350</v>
      </c>
      <c r="M49" s="64">
        <v>143</v>
      </c>
      <c r="N49" s="64">
        <v>68</v>
      </c>
      <c r="O49" s="65">
        <v>44</v>
      </c>
      <c r="P49" s="48"/>
      <c r="Q49" s="48"/>
      <c r="R49" s="48"/>
      <c r="S49" s="48"/>
      <c r="T49" s="48"/>
      <c r="U49" s="48"/>
    </row>
    <row r="50" spans="1:21" ht="30.75" customHeight="1" x14ac:dyDescent="0.15">
      <c r="A50" s="48"/>
      <c r="B50" s="1193"/>
      <c r="C50" s="1194"/>
      <c r="D50" s="62"/>
      <c r="E50" s="1185" t="s">
        <v>17</v>
      </c>
      <c r="F50" s="1185"/>
      <c r="G50" s="1185"/>
      <c r="H50" s="1185"/>
      <c r="I50" s="1185"/>
      <c r="J50" s="1186"/>
      <c r="K50" s="63">
        <v>227</v>
      </c>
      <c r="L50" s="64">
        <v>203</v>
      </c>
      <c r="M50" s="64">
        <v>200</v>
      </c>
      <c r="N50" s="64">
        <v>180</v>
      </c>
      <c r="O50" s="65">
        <v>117</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2117</v>
      </c>
      <c r="L52" s="64">
        <v>2166</v>
      </c>
      <c r="M52" s="64">
        <v>2132</v>
      </c>
      <c r="N52" s="64">
        <v>2293</v>
      </c>
      <c r="O52" s="65">
        <v>2276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1801</v>
      </c>
      <c r="L53" s="69">
        <v>1658</v>
      </c>
      <c r="M53" s="69">
        <v>1642</v>
      </c>
      <c r="N53" s="69">
        <v>1516</v>
      </c>
      <c r="O53" s="70">
        <v>1335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211" t="s">
        <v>24</v>
      </c>
      <c r="C41" s="1212"/>
      <c r="D41" s="81"/>
      <c r="E41" s="1213" t="s">
        <v>25</v>
      </c>
      <c r="F41" s="1213"/>
      <c r="G41" s="1213"/>
      <c r="H41" s="1214"/>
      <c r="I41" s="82">
        <v>24974</v>
      </c>
      <c r="J41" s="83">
        <v>26621</v>
      </c>
      <c r="K41" s="83">
        <v>27890</v>
      </c>
      <c r="L41" s="83">
        <v>29349</v>
      </c>
      <c r="M41" s="84">
        <v>30629</v>
      </c>
    </row>
    <row r="42" spans="2:13" ht="27.75" customHeight="1" x14ac:dyDescent="0.15">
      <c r="B42" s="1201"/>
      <c r="C42" s="1202"/>
      <c r="D42" s="85"/>
      <c r="E42" s="1205" t="s">
        <v>26</v>
      </c>
      <c r="F42" s="1205"/>
      <c r="G42" s="1205"/>
      <c r="H42" s="1206"/>
      <c r="I42" s="86">
        <v>1255</v>
      </c>
      <c r="J42" s="87">
        <v>1089</v>
      </c>
      <c r="K42" s="87">
        <v>955</v>
      </c>
      <c r="L42" s="87">
        <v>780</v>
      </c>
      <c r="M42" s="88">
        <v>668</v>
      </c>
    </row>
    <row r="43" spans="2:13" ht="27.75" customHeight="1" x14ac:dyDescent="0.15">
      <c r="B43" s="1201"/>
      <c r="C43" s="1202"/>
      <c r="D43" s="85"/>
      <c r="E43" s="1205" t="s">
        <v>27</v>
      </c>
      <c r="F43" s="1205"/>
      <c r="G43" s="1205"/>
      <c r="H43" s="1206"/>
      <c r="I43" s="86">
        <v>12279</v>
      </c>
      <c r="J43" s="87">
        <v>11648</v>
      </c>
      <c r="K43" s="87">
        <v>11339</v>
      </c>
      <c r="L43" s="87">
        <v>12338</v>
      </c>
      <c r="M43" s="88">
        <v>14694</v>
      </c>
    </row>
    <row r="44" spans="2:13" ht="27.75" customHeight="1" x14ac:dyDescent="0.15">
      <c r="B44" s="1201"/>
      <c r="C44" s="1202"/>
      <c r="D44" s="85"/>
      <c r="E44" s="1205" t="s">
        <v>28</v>
      </c>
      <c r="F44" s="1205"/>
      <c r="G44" s="1205"/>
      <c r="H44" s="1206"/>
      <c r="I44" s="86">
        <v>808</v>
      </c>
      <c r="J44" s="87">
        <v>852</v>
      </c>
      <c r="K44" s="87">
        <v>652</v>
      </c>
      <c r="L44" s="87">
        <v>994</v>
      </c>
      <c r="M44" s="88">
        <v>1198</v>
      </c>
    </row>
    <row r="45" spans="2:13" ht="27.75" customHeight="1" x14ac:dyDescent="0.15">
      <c r="B45" s="1201"/>
      <c r="C45" s="1202"/>
      <c r="D45" s="85"/>
      <c r="E45" s="1205" t="s">
        <v>29</v>
      </c>
      <c r="F45" s="1205"/>
      <c r="G45" s="1205"/>
      <c r="H45" s="1206"/>
      <c r="I45" s="86">
        <v>2365</v>
      </c>
      <c r="J45" s="87">
        <v>1603</v>
      </c>
      <c r="K45" s="87">
        <v>1313</v>
      </c>
      <c r="L45" s="87">
        <v>1144</v>
      </c>
      <c r="M45" s="88">
        <v>920</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4373</v>
      </c>
      <c r="J49" s="87">
        <v>5036</v>
      </c>
      <c r="K49" s="87">
        <v>4967</v>
      </c>
      <c r="L49" s="87">
        <v>4417</v>
      </c>
      <c r="M49" s="88">
        <v>3716</v>
      </c>
    </row>
    <row r="50" spans="2:13" ht="27.75" customHeight="1" x14ac:dyDescent="0.15">
      <c r="B50" s="1201"/>
      <c r="C50" s="1202"/>
      <c r="D50" s="85"/>
      <c r="E50" s="1205" t="s">
        <v>35</v>
      </c>
      <c r="F50" s="1205"/>
      <c r="G50" s="1205"/>
      <c r="H50" s="1206"/>
      <c r="I50" s="86">
        <v>423</v>
      </c>
      <c r="J50" s="87">
        <v>377</v>
      </c>
      <c r="K50" s="87">
        <v>334</v>
      </c>
      <c r="L50" s="87">
        <v>326</v>
      </c>
      <c r="M50" s="88">
        <v>290</v>
      </c>
    </row>
    <row r="51" spans="2:13" ht="27.75" customHeight="1" x14ac:dyDescent="0.15">
      <c r="B51" s="1203"/>
      <c r="C51" s="1204"/>
      <c r="D51" s="85"/>
      <c r="E51" s="1205" t="s">
        <v>36</v>
      </c>
      <c r="F51" s="1205"/>
      <c r="G51" s="1205"/>
      <c r="H51" s="1206"/>
      <c r="I51" s="86">
        <v>25448</v>
      </c>
      <c r="J51" s="87">
        <v>26690</v>
      </c>
      <c r="K51" s="87">
        <v>29015</v>
      </c>
      <c r="L51" s="87">
        <v>30025</v>
      </c>
      <c r="M51" s="88">
        <v>31620</v>
      </c>
    </row>
    <row r="52" spans="2:13" ht="27.75" customHeight="1" thickBot="1" x14ac:dyDescent="0.2">
      <c r="B52" s="1207" t="s">
        <v>37</v>
      </c>
      <c r="C52" s="1208"/>
      <c r="D52" s="90"/>
      <c r="E52" s="1209" t="s">
        <v>38</v>
      </c>
      <c r="F52" s="1209"/>
      <c r="G52" s="1209"/>
      <c r="H52" s="1210"/>
      <c r="I52" s="91">
        <v>11437</v>
      </c>
      <c r="J52" s="92">
        <v>9710</v>
      </c>
      <c r="K52" s="92">
        <v>7833</v>
      </c>
      <c r="L52" s="92">
        <v>9837</v>
      </c>
      <c r="M52" s="93">
        <v>12483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40" zoomScaleNormal="4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15" t="s">
        <v>577</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570</v>
      </c>
      <c r="H51" s="1228"/>
      <c r="I51" s="1233" t="s">
        <v>571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572</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573</v>
      </c>
      <c r="H55" s="1241"/>
      <c r="I55" s="1237" t="s">
        <v>571</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572</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574</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47" t="s">
        <v>578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570</v>
      </c>
      <c r="H73" s="1228"/>
      <c r="I73" s="1233" t="s">
        <v>571</v>
      </c>
      <c r="J73" s="1233"/>
      <c r="K73" s="1248">
        <v>113.7</v>
      </c>
      <c r="L73" s="1248">
        <v>96.1</v>
      </c>
      <c r="M73" s="1236">
        <v>76.900000000000006</v>
      </c>
      <c r="N73" s="1236">
        <v>99.3</v>
      </c>
      <c r="O73" s="1236">
        <v>122.1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576</v>
      </c>
      <c r="J75" s="1237"/>
      <c r="K75" s="1249">
        <v>19.5</v>
      </c>
      <c r="L75" s="1249">
        <v>17.7</v>
      </c>
      <c r="M75" s="1249">
        <v>16.8</v>
      </c>
      <c r="N75" s="1249">
        <v>15.9</v>
      </c>
      <c r="O75" s="1249">
        <v>14.8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573</v>
      </c>
      <c r="H77" s="1241"/>
      <c r="I77" s="1237" t="s">
        <v>571</v>
      </c>
      <c r="J77" s="1237"/>
      <c r="K77" s="1248">
        <v>91.2</v>
      </c>
      <c r="L77" s="1248">
        <v>81.7</v>
      </c>
      <c r="M77" s="1236">
        <v>80.400000000000006</v>
      </c>
      <c r="N77" s="1236">
        <v>83.1</v>
      </c>
      <c r="O77" s="1236">
        <v>56.8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576</v>
      </c>
      <c r="J79" s="1246"/>
      <c r="K79" s="1251">
        <v>12.7</v>
      </c>
      <c r="L79" s="1251">
        <v>12.3</v>
      </c>
      <c r="M79" s="1251">
        <v>12.5</v>
      </c>
      <c r="N79" s="1251">
        <v>12.2</v>
      </c>
      <c r="O79" s="1251">
        <v>10.199999999999999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78814</v>
      </c>
      <c r="E3" s="116"/>
      <c r="F3" s="117">
        <v>49094</v>
      </c>
      <c r="G3" s="118"/>
      <c r="H3" s="119"/>
    </row>
    <row r="4" spans="1:8" x14ac:dyDescent="0.15">
      <c r="A4" s="120"/>
      <c r="B4" s="121"/>
      <c r="C4" s="122"/>
      <c r="D4" s="123">
        <v>39189</v>
      </c>
      <c r="E4" s="124"/>
      <c r="F4" s="125">
        <v>27415</v>
      </c>
      <c r="G4" s="126"/>
      <c r="H4" s="127"/>
    </row>
    <row r="5" spans="1:8" x14ac:dyDescent="0.15">
      <c r="A5" s="108" t="s">
        <v>506</v>
      </c>
      <c r="B5" s="113"/>
      <c r="C5" s="114"/>
      <c r="D5" s="115">
        <v>104191</v>
      </c>
      <c r="E5" s="116"/>
      <c r="F5" s="117">
        <v>60245</v>
      </c>
      <c r="G5" s="118"/>
      <c r="H5" s="119"/>
    </row>
    <row r="6" spans="1:8" x14ac:dyDescent="0.15">
      <c r="A6" s="120"/>
      <c r="B6" s="121"/>
      <c r="C6" s="122"/>
      <c r="D6" s="123">
        <v>57023</v>
      </c>
      <c r="E6" s="124"/>
      <c r="F6" s="125">
        <v>33678</v>
      </c>
      <c r="G6" s="126"/>
      <c r="H6" s="127"/>
    </row>
    <row r="7" spans="1:8" x14ac:dyDescent="0.15">
      <c r="A7" s="108" t="s">
        <v>507</v>
      </c>
      <c r="B7" s="113"/>
      <c r="C7" s="114"/>
      <c r="D7" s="115">
        <v>117377</v>
      </c>
      <c r="E7" s="116"/>
      <c r="F7" s="117">
        <v>68386</v>
      </c>
      <c r="G7" s="118"/>
      <c r="H7" s="119"/>
    </row>
    <row r="8" spans="1:8" x14ac:dyDescent="0.15">
      <c r="A8" s="120"/>
      <c r="B8" s="121"/>
      <c r="C8" s="122"/>
      <c r="D8" s="123">
        <v>34906</v>
      </c>
      <c r="E8" s="124"/>
      <c r="F8" s="125">
        <v>35121</v>
      </c>
      <c r="G8" s="126"/>
      <c r="H8" s="127"/>
    </row>
    <row r="9" spans="1:8" x14ac:dyDescent="0.15">
      <c r="A9" s="108" t="s">
        <v>508</v>
      </c>
      <c r="B9" s="113"/>
      <c r="C9" s="114"/>
      <c r="D9" s="115">
        <v>158926</v>
      </c>
      <c r="E9" s="116"/>
      <c r="F9" s="117">
        <v>81305</v>
      </c>
      <c r="G9" s="118"/>
      <c r="H9" s="119"/>
    </row>
    <row r="10" spans="1:8" x14ac:dyDescent="0.15">
      <c r="A10" s="120"/>
      <c r="B10" s="121"/>
      <c r="C10" s="122"/>
      <c r="D10" s="123">
        <v>76062</v>
      </c>
      <c r="E10" s="124"/>
      <c r="F10" s="125">
        <v>48720</v>
      </c>
      <c r="G10" s="126"/>
      <c r="H10" s="127"/>
    </row>
    <row r="11" spans="1:8" x14ac:dyDescent="0.15">
      <c r="A11" s="108" t="s">
        <v>509</v>
      </c>
      <c r="B11" s="113"/>
      <c r="C11" s="114"/>
      <c r="D11" s="115">
        <v>148064</v>
      </c>
      <c r="E11" s="116"/>
      <c r="F11" s="117">
        <v>81768</v>
      </c>
      <c r="G11" s="118"/>
      <c r="H11" s="119"/>
    </row>
    <row r="12" spans="1:8" x14ac:dyDescent="0.15">
      <c r="A12" s="120"/>
      <c r="B12" s="121"/>
      <c r="C12" s="128"/>
      <c r="D12" s="123">
        <v>81435</v>
      </c>
      <c r="E12" s="124"/>
      <c r="F12" s="125">
        <v>37917</v>
      </c>
      <c r="G12" s="126"/>
      <c r="H12" s="127"/>
    </row>
    <row r="13" spans="1:8" x14ac:dyDescent="0.15">
      <c r="A13" s="108"/>
      <c r="B13" s="113"/>
      <c r="C13" s="129"/>
      <c r="D13" s="130">
        <v>121474</v>
      </c>
      <c r="E13" s="131"/>
      <c r="F13" s="132">
        <v>68160</v>
      </c>
      <c r="G13" s="133"/>
      <c r="H13" s="119"/>
    </row>
    <row r="14" spans="1:8" x14ac:dyDescent="0.15">
      <c r="A14" s="120"/>
      <c r="B14" s="121"/>
      <c r="C14" s="122"/>
      <c r="D14" s="123">
        <v>57723</v>
      </c>
      <c r="E14" s="124"/>
      <c r="F14" s="125">
        <v>36570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7.01</v>
      </c>
      <c r="C19" s="134">
        <f>ROUND(VALUE(SUBSTITUTE(実質収支比率等に係る経年分析!G$48,"▲","-")),2)</f>
        <v>3.68</v>
      </c>
      <c r="D19" s="134">
        <f>ROUND(VALUE(SUBSTITUTE(実質収支比率等に係る経年分析!H$48,"▲","-")),2)</f>
        <v>3.47</v>
      </c>
      <c r="E19" s="134">
        <f>ROUND(VALUE(SUBSTITUTE(実質収支比率等に係る経年分析!I$48,"▲","-")),2)</f>
        <v>5.01</v>
      </c>
      <c r="F19" s="134">
        <f>ROUND(VALUE(SUBSTITUTE(実質収支比率等に係る経年分析!J$48,"▲","-")),2)</f>
        <v>4.42</v>
      </c>
    </row>
    <row r="20" spans="1:11" x14ac:dyDescent="0.15">
      <c r="A20" s="134" t="s">
        <v>43</v>
      </c>
      <c r="B20" s="134">
        <f>ROUND(VALUE(SUBSTITUTE(実質収支比率等に係る経年分析!F$47,"▲","-")),2)</f>
        <v>12.59</v>
      </c>
      <c r="C20" s="134">
        <f>ROUND(VALUE(SUBSTITUTE(実質収支比率等に係る経年分析!G$47,"▲","-")),2)</f>
        <v>14.17</v>
      </c>
      <c r="D20" s="134">
        <f>ROUND(VALUE(SUBSTITUTE(実質収支比率等に係る経年分析!H$47,"▲","-")),2)</f>
        <v>15.75</v>
      </c>
      <c r="E20" s="134">
        <f>ROUND(VALUE(SUBSTITUTE(実質収支比率等に係る経年分析!I$47,"▲","-")),2)</f>
        <v>12.65</v>
      </c>
      <c r="F20" s="134">
        <f>ROUND(VALUE(SUBSTITUTE(実質収支比率等に係る経年分析!J$47,"▲","-")),2)</f>
        <v>13.17</v>
      </c>
    </row>
    <row r="21" spans="1:11" x14ac:dyDescent="0.15">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-1.6</v>
      </c>
      <c r="D21" s="134">
        <f>IF(ISNUMBER(VALUE(SUBSTITUTE(実質収支比率等に係る経年分析!H$49,"▲","-"))),ROUND(VALUE(SUBSTITUTE(実質収支比率等に係る経年分析!H$49,"▲","-")),2),NA())</f>
        <v>1.44</v>
      </c>
      <c r="E21" s="134">
        <f>IF(ISNUMBER(VALUE(SUBSTITUTE(実質収支比率等に係る経年分析!I$49,"▲","-"))),ROUND(VALUE(SUBSTITUTE(実質収支比率等に係る経年分析!I$49,"▲","-")),2),NA())</f>
        <v>-1.65</v>
      </c>
      <c r="F21" s="134">
        <f>IF(ISNUMBER(VALUE(SUBSTITUTE(実質収支比率等に係る経年分析!J$49,"▲","-"))),ROUND(VALUE(SUBSTITUTE(実質収支比率等に係る経年分析!J$49,"▲","-")),2),NA())</f>
        <v>1.1200000000000001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フィッシャリーナ事業特別会計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1.1599999999999999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v>
      </c>
    </row>
    <row r="33" spans="1:16" x14ac:dyDescent="0.15">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26.58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2117</v>
      </c>
      <c r="E42" s="136"/>
      <c r="F42" s="136"/>
      <c r="G42" s="136">
        <f>'実質公債費比率（分子）の構造'!L$52</f>
        <v>2166</v>
      </c>
      <c r="H42" s="136"/>
      <c r="I42" s="136"/>
      <c r="J42" s="136">
        <f>'実質公債費比率（分子）の構造'!M$52</f>
        <v>2132</v>
      </c>
      <c r="K42" s="136"/>
      <c r="L42" s="136"/>
      <c r="M42" s="136">
        <f>'実質公債費比率（分子）の構造'!N$52</f>
        <v>2293</v>
      </c>
      <c r="N42" s="136"/>
      <c r="O42" s="136"/>
      <c r="P42" s="136">
        <f>'実質公債費比率（分子）の構造'!O$52</f>
        <v>2276</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227</v>
      </c>
      <c r="C44" s="136"/>
      <c r="D44" s="136"/>
      <c r="E44" s="136">
        <f>'実質公債費比率（分子）の構造'!L$50</f>
        <v>203</v>
      </c>
      <c r="F44" s="136"/>
      <c r="G44" s="136"/>
      <c r="H44" s="136">
        <f>'実質公債費比率（分子）の構造'!M$50</f>
        <v>200</v>
      </c>
      <c r="I44" s="136"/>
      <c r="J44" s="136"/>
      <c r="K44" s="136">
        <f>'実質公債費比率（分子）の構造'!N$50</f>
        <v>180</v>
      </c>
      <c r="L44" s="136"/>
      <c r="M44" s="136"/>
      <c r="N44" s="136">
        <f>'実質公債費比率（分子）の構造'!O$50</f>
        <v>117</v>
      </c>
      <c r="O44" s="136"/>
      <c r="P44" s="136"/>
    </row>
    <row r="45" spans="1:16" x14ac:dyDescent="0.15">
      <c r="A45" s="136" t="s">
        <v>54</v>
      </c>
      <c r="B45" s="136">
        <f>'実質公債費比率（分子）の構造'!K$49</f>
        <v>385</v>
      </c>
      <c r="C45" s="136"/>
      <c r="D45" s="136"/>
      <c r="E45" s="136">
        <f>'実質公債費比率（分子）の構造'!L$49</f>
        <v>350</v>
      </c>
      <c r="F45" s="136"/>
      <c r="G45" s="136"/>
      <c r="H45" s="136">
        <f>'実質公債費比率（分子）の構造'!M$49</f>
        <v>143</v>
      </c>
      <c r="I45" s="136"/>
      <c r="J45" s="136"/>
      <c r="K45" s="136">
        <f>'実質公債費比率（分子）の構造'!N$49</f>
        <v>68</v>
      </c>
      <c r="L45" s="136"/>
      <c r="M45" s="136"/>
      <c r="N45" s="136">
        <f>'実質公債費比率（分子）の構造'!O$49</f>
        <v>44</v>
      </c>
      <c r="O45" s="136"/>
      <c r="P45" s="136"/>
    </row>
    <row r="46" spans="1:16" x14ac:dyDescent="0.15">
      <c r="A46" s="136" t="s">
        <v>55</v>
      </c>
      <c r="B46" s="136">
        <f>'実質公債費比率（分子）の構造'!K$48</f>
        <v>946</v>
      </c>
      <c r="C46" s="136"/>
      <c r="D46" s="136"/>
      <c r="E46" s="136">
        <f>'実質公債費比率（分子）の構造'!L$48</f>
        <v>971</v>
      </c>
      <c r="F46" s="136"/>
      <c r="G46" s="136"/>
      <c r="H46" s="136">
        <f>'実質公債費比率（分子）の構造'!M$48</f>
        <v>963</v>
      </c>
      <c r="I46" s="136"/>
      <c r="J46" s="136"/>
      <c r="K46" s="136">
        <f>'実質公債費比率（分子）の構造'!N$48</f>
        <v>1031</v>
      </c>
      <c r="L46" s="136"/>
      <c r="M46" s="136"/>
      <c r="N46" s="136">
        <f>'実質公債費比率（分子）の構造'!O$48</f>
        <v>1022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2360</v>
      </c>
      <c r="C49" s="136"/>
      <c r="D49" s="136"/>
      <c r="E49" s="136">
        <f>'実質公債費比率（分子）の構造'!L$45</f>
        <v>2300</v>
      </c>
      <c r="F49" s="136"/>
      <c r="G49" s="136"/>
      <c r="H49" s="136">
        <f>'実質公債費比率（分子）の構造'!M$45</f>
        <v>2468</v>
      </c>
      <c r="I49" s="136"/>
      <c r="J49" s="136"/>
      <c r="K49" s="136">
        <f>'実質公債費比率（分子）の構造'!N$45</f>
        <v>2530</v>
      </c>
      <c r="L49" s="136"/>
      <c r="M49" s="136"/>
      <c r="N49" s="136">
        <f>'実質公債費比率（分子）の構造'!O$45</f>
        <v>2428</v>
      </c>
      <c r="O49" s="136"/>
      <c r="P49" s="136"/>
    </row>
    <row r="50" spans="1:16" x14ac:dyDescent="0.15">
      <c r="A50" s="136" t="s">
        <v>59</v>
      </c>
      <c r="B50" s="136" t="e">
        <f>NA()</f>
        <v>#N/A</v>
      </c>
      <c r="C50" s="136">
        <f>IF(ISNUMBER('実質公債費比率（分子）の構造'!K$53),'実質公債費比率（分子）の構造'!K$53,NA())</f>
        <v>1801</v>
      </c>
      <c r="D50" s="136" t="e">
        <f>NA()</f>
        <v>#N/A</v>
      </c>
      <c r="E50" s="136" t="e">
        <f>NA()</f>
        <v>#N/A</v>
      </c>
      <c r="F50" s="136">
        <f>IF(ISNUMBER('実質公債費比率（分子）の構造'!L$53),'実質公債費比率（分子）の構造'!L$53,NA())</f>
        <v>1658</v>
      </c>
      <c r="G50" s="136" t="e">
        <f>NA()</f>
        <v>#N/A</v>
      </c>
      <c r="H50" s="136" t="e">
        <f>NA()</f>
        <v>#N/A</v>
      </c>
      <c r="I50" s="136">
        <f>IF(ISNUMBER('実質公債費比率（分子）の構造'!M$53),'実質公債費比率（分子）の構造'!M$53,NA())</f>
        <v>1642</v>
      </c>
      <c r="J50" s="136" t="e">
        <f>NA()</f>
        <v>#N/A</v>
      </c>
      <c r="K50" s="136" t="e">
        <f>NA()</f>
        <v>#N/A</v>
      </c>
      <c r="L50" s="136">
        <f>IF(ISNUMBER('実質公債費比率（分子）の構造'!N$53),'実質公債費比率（分子）の構造'!N$53,NA())</f>
        <v>1516</v>
      </c>
      <c r="M50" s="136" t="e">
        <f>NA()</f>
        <v>#N/A</v>
      </c>
      <c r="N50" s="136" t="e">
        <f>NA()</f>
        <v>#N/A</v>
      </c>
      <c r="O50" s="136">
        <f>IF(ISNUMBER('実質公債費比率（分子）の構造'!O$53),'実質公債費比率（分子）の構造'!O$53,NA())</f>
        <v>1335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25448</v>
      </c>
      <c r="E56" s="135"/>
      <c r="F56" s="135"/>
      <c r="G56" s="135">
        <f>'将来負担比率（分子）の構造'!J$51</f>
        <v>26690</v>
      </c>
      <c r="H56" s="135"/>
      <c r="I56" s="135"/>
      <c r="J56" s="135">
        <f>'将来負担比率（分子）の構造'!K$51</f>
        <v>29015</v>
      </c>
      <c r="K56" s="135"/>
      <c r="L56" s="135"/>
      <c r="M56" s="135">
        <f>'将来負担比率（分子）の構造'!L$51</f>
        <v>30025</v>
      </c>
      <c r="N56" s="135"/>
      <c r="O56" s="135"/>
      <c r="P56" s="135">
        <f>'将来負担比率（分子）の構造'!M$51</f>
        <v>31620</v>
      </c>
    </row>
    <row r="57" spans="1:16" x14ac:dyDescent="0.15">
      <c r="A57" s="135" t="s">
        <v>35</v>
      </c>
      <c r="B57" s="135"/>
      <c r="C57" s="135"/>
      <c r="D57" s="135">
        <f>'将来負担比率（分子）の構造'!I$50</f>
        <v>423</v>
      </c>
      <c r="E57" s="135"/>
      <c r="F57" s="135"/>
      <c r="G57" s="135">
        <f>'将来負担比率（分子）の構造'!J$50</f>
        <v>377</v>
      </c>
      <c r="H57" s="135"/>
      <c r="I57" s="135"/>
      <c r="J57" s="135">
        <f>'将来負担比率（分子）の構造'!K$50</f>
        <v>334</v>
      </c>
      <c r="K57" s="135"/>
      <c r="L57" s="135"/>
      <c r="M57" s="135">
        <f>'将来負担比率（分子）の構造'!L$50</f>
        <v>326</v>
      </c>
      <c r="N57" s="135"/>
      <c r="O57" s="135"/>
      <c r="P57" s="135">
        <f>'将来負担比率（分子）の構造'!M$50</f>
        <v>290</v>
      </c>
    </row>
    <row r="58" spans="1:16" x14ac:dyDescent="0.15">
      <c r="A58" s="135" t="s">
        <v>34</v>
      </c>
      <c r="B58" s="135"/>
      <c r="C58" s="135"/>
      <c r="D58" s="135">
        <f>'将来負担比率（分子）の構造'!I$49</f>
        <v>4373</v>
      </c>
      <c r="E58" s="135"/>
      <c r="F58" s="135"/>
      <c r="G58" s="135">
        <f>'将来負担比率（分子）の構造'!J$49</f>
        <v>5036</v>
      </c>
      <c r="H58" s="135"/>
      <c r="I58" s="135"/>
      <c r="J58" s="135">
        <f>'将来負担比率（分子）の構造'!K$49</f>
        <v>4967</v>
      </c>
      <c r="K58" s="135"/>
      <c r="L58" s="135"/>
      <c r="M58" s="135">
        <f>'将来負担比率（分子）の構造'!L$49</f>
        <v>4417</v>
      </c>
      <c r="N58" s="135"/>
      <c r="O58" s="135"/>
      <c r="P58" s="135">
        <f>'将来負担比率（分子）の構造'!M$49</f>
        <v>3716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2365</v>
      </c>
      <c r="C62" s="135"/>
      <c r="D62" s="135"/>
      <c r="E62" s="135">
        <f>'将来負担比率（分子）の構造'!J$45</f>
        <v>1603</v>
      </c>
      <c r="F62" s="135"/>
      <c r="G62" s="135"/>
      <c r="H62" s="135">
        <f>'将来負担比率（分子）の構造'!K$45</f>
        <v>1313</v>
      </c>
      <c r="I62" s="135"/>
      <c r="J62" s="135"/>
      <c r="K62" s="135">
        <f>'将来負担比率（分子）の構造'!L$45</f>
        <v>1144</v>
      </c>
      <c r="L62" s="135"/>
      <c r="M62" s="135"/>
      <c r="N62" s="135">
        <f>'将来負担比率（分子）の構造'!M$45</f>
        <v>920</v>
      </c>
      <c r="O62" s="135"/>
      <c r="P62" s="135"/>
    </row>
    <row r="63" spans="1:16" x14ac:dyDescent="0.15">
      <c r="A63" s="135" t="s">
        <v>28</v>
      </c>
      <c r="B63" s="135">
        <f>'将来負担比率（分子）の構造'!I$44</f>
        <v>808</v>
      </c>
      <c r="C63" s="135"/>
      <c r="D63" s="135"/>
      <c r="E63" s="135">
        <f>'将来負担比率（分子）の構造'!J$44</f>
        <v>852</v>
      </c>
      <c r="F63" s="135"/>
      <c r="G63" s="135"/>
      <c r="H63" s="135">
        <f>'将来負担比率（分子）の構造'!K$44</f>
        <v>652</v>
      </c>
      <c r="I63" s="135"/>
      <c r="J63" s="135"/>
      <c r="K63" s="135">
        <f>'将来負担比率（分子）の構造'!L$44</f>
        <v>994</v>
      </c>
      <c r="L63" s="135"/>
      <c r="M63" s="135"/>
      <c r="N63" s="135">
        <f>'将来負担比率（分子）の構造'!M$44</f>
        <v>1198</v>
      </c>
      <c r="O63" s="135"/>
      <c r="P63" s="135"/>
    </row>
    <row r="64" spans="1:16" x14ac:dyDescent="0.15">
      <c r="A64" s="135" t="s">
        <v>27</v>
      </c>
      <c r="B64" s="135">
        <f>'将来負担比率（分子）の構造'!I$43</f>
        <v>12279</v>
      </c>
      <c r="C64" s="135"/>
      <c r="D64" s="135"/>
      <c r="E64" s="135">
        <f>'将来負担比率（分子）の構造'!J$43</f>
        <v>11648</v>
      </c>
      <c r="F64" s="135"/>
      <c r="G64" s="135"/>
      <c r="H64" s="135">
        <f>'将来負担比率（分子）の構造'!K$43</f>
        <v>11339</v>
      </c>
      <c r="I64" s="135"/>
      <c r="J64" s="135"/>
      <c r="K64" s="135">
        <f>'将来負担比率（分子）の構造'!L$43</f>
        <v>12338</v>
      </c>
      <c r="L64" s="135"/>
      <c r="M64" s="135"/>
      <c r="N64" s="135">
        <f>'将来負担比率（分子）の構造'!M$43</f>
        <v>14694</v>
      </c>
      <c r="O64" s="135"/>
      <c r="P64" s="135"/>
    </row>
    <row r="65" spans="1:16" x14ac:dyDescent="0.15">
      <c r="A65" s="135" t="s">
        <v>26</v>
      </c>
      <c r="B65" s="135">
        <f>'将来負担比率（分子）の構造'!I$42</f>
        <v>1255</v>
      </c>
      <c r="C65" s="135"/>
      <c r="D65" s="135"/>
      <c r="E65" s="135">
        <f>'将来負担比率（分子）の構造'!J$42</f>
        <v>1089</v>
      </c>
      <c r="F65" s="135"/>
      <c r="G65" s="135"/>
      <c r="H65" s="135">
        <f>'将来負担比率（分子）の構造'!K$42</f>
        <v>955</v>
      </c>
      <c r="I65" s="135"/>
      <c r="J65" s="135"/>
      <c r="K65" s="135">
        <f>'将来負担比率（分子）の構造'!L$42</f>
        <v>780</v>
      </c>
      <c r="L65" s="135"/>
      <c r="M65" s="135"/>
      <c r="N65" s="135">
        <f>'将来負担比率（分子）の構造'!M$42</f>
        <v>668</v>
      </c>
      <c r="O65" s="135"/>
      <c r="P65" s="135"/>
    </row>
    <row r="66" spans="1:16" x14ac:dyDescent="0.15">
      <c r="A66" s="135" t="s">
        <v>25</v>
      </c>
      <c r="B66" s="135">
        <f>'将来負担比率（分子）の構造'!I$41</f>
        <v>24974</v>
      </c>
      <c r="C66" s="135"/>
      <c r="D66" s="135"/>
      <c r="E66" s="135">
        <f>'将来負担比率（分子）の構造'!J$41</f>
        <v>26621</v>
      </c>
      <c r="F66" s="135"/>
      <c r="G66" s="135"/>
      <c r="H66" s="135">
        <f>'将来負担比率（分子）の構造'!K$41</f>
        <v>27890</v>
      </c>
      <c r="I66" s="135"/>
      <c r="J66" s="135"/>
      <c r="K66" s="135">
        <f>'将来負担比率（分子）の構造'!L$41</f>
        <v>29349</v>
      </c>
      <c r="L66" s="135"/>
      <c r="M66" s="135"/>
      <c r="N66" s="135">
        <f>'将来負担比率（分子）の構造'!M$41</f>
        <v>30629</v>
      </c>
      <c r="O66" s="135"/>
      <c r="P66" s="135"/>
    </row>
    <row r="67" spans="1:16" x14ac:dyDescent="0.15">
      <c r="A67" s="135" t="s">
        <v>63</v>
      </c>
      <c r="B67" s="135" t="e">
        <f>NA()</f>
        <v>#N/A</v>
      </c>
      <c r="C67" s="135">
        <f>IF(ISNUMBER('将来負担比率（分子）の構造'!I$52), IF('将来負担比率（分子）の構造'!I$52 &lt; 0, 0, '将来負担比率（分子）の構造'!I$52), NA())</f>
        <v>11437</v>
      </c>
      <c r="D67" s="135" t="e">
        <f>NA()</f>
        <v>#N/A</v>
      </c>
      <c r="E67" s="135" t="e">
        <f>NA()</f>
        <v>#N/A</v>
      </c>
      <c r="F67" s="135">
        <f>IF(ISNUMBER('将来負担比率（分子）の構造'!J$52), IF('将来負担比率（分子）の構造'!J$52 &lt; 0, 0, '将来負担比率（分子）の構造'!J$52), NA())</f>
        <v>9710</v>
      </c>
      <c r="G67" s="135" t="e">
        <f>NA()</f>
        <v>#N/A</v>
      </c>
      <c r="H67" s="135" t="e">
        <f>NA()</f>
        <v>#N/A</v>
      </c>
      <c r="I67" s="135">
        <f>IF(ISNUMBER('将来負担比率（分子）の構造'!K$52), IF('将来負担比率（分子）の構造'!K$52 &lt; 0, 0, '将来負担比率（分子）の構造'!K$52), NA())</f>
        <v>7833</v>
      </c>
      <c r="J67" s="135" t="e">
        <f>NA()</f>
        <v>#N/A</v>
      </c>
      <c r="K67" s="135" t="e">
        <f>NA()</f>
        <v>#N/A</v>
      </c>
      <c r="L67" s="135">
        <f>IF(ISNUMBER('将来負担比率（分子）の構造'!L$52), IF('将来負担比率（分子）の構造'!L$52 &lt; 0, 0, '将来負担比率（分子）の構造'!L$52), NA())</f>
        <v>9837</v>
      </c>
      <c r="M67" s="135" t="e">
        <f>NA()</f>
        <v>#N/A</v>
      </c>
      <c r="N67" s="135" t="e">
        <f>NA()</f>
        <v>#N/A</v>
      </c>
      <c r="O67" s="135">
        <f>IF(ISNUMBER('将来負担比率（分子）の構造'!M$52), IF('将来負担比率（分子）の構造'!M$52 &lt; 0, 0, '将来負担比率（分子）の構造'!M$52), NA())</f>
        <v>12483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7675363</v>
      </c>
      <c r="S5" s="669"/>
      <c r="T5" s="669"/>
      <c r="U5" s="669"/>
      <c r="V5" s="669"/>
      <c r="W5" s="669"/>
      <c r="X5" s="669"/>
      <c r="Y5" s="716"/>
      <c r="Z5" s="729">
        <v>32.700000000000003</v>
      </c>
      <c r="AA5" s="729"/>
      <c r="AB5" s="729"/>
      <c r="AC5" s="729"/>
      <c r="AD5" s="730">
        <v>7675363</v>
      </c>
      <c r="AE5" s="730"/>
      <c r="AF5" s="730"/>
      <c r="AG5" s="730"/>
      <c r="AH5" s="730"/>
      <c r="AI5" s="730"/>
      <c r="AJ5" s="730"/>
      <c r="AK5" s="730"/>
      <c r="AL5" s="717">
        <v>62.8</v>
      </c>
      <c r="AM5" s="686"/>
      <c r="AN5" s="686"/>
      <c r="AO5" s="718"/>
      <c r="AP5" s="705" t="s">
        <v>207</v>
      </c>
      <c r="AQ5" s="706"/>
      <c r="AR5" s="706"/>
      <c r="AS5" s="706"/>
      <c r="AT5" s="706"/>
      <c r="AU5" s="706"/>
      <c r="AV5" s="706"/>
      <c r="AW5" s="706"/>
      <c r="AX5" s="706"/>
      <c r="AY5" s="706"/>
      <c r="AZ5" s="706"/>
      <c r="BA5" s="706"/>
      <c r="BB5" s="706"/>
      <c r="BC5" s="706"/>
      <c r="BD5" s="706"/>
      <c r="BE5" s="706"/>
      <c r="BF5" s="707"/>
      <c r="BG5" s="618">
        <v>7622096</v>
      </c>
      <c r="BH5" s="619"/>
      <c r="BI5" s="619"/>
      <c r="BJ5" s="619"/>
      <c r="BK5" s="619"/>
      <c r="BL5" s="619"/>
      <c r="BM5" s="619"/>
      <c r="BN5" s="620"/>
      <c r="BO5" s="671">
        <v>99.3</v>
      </c>
      <c r="BP5" s="671"/>
      <c r="BQ5" s="671"/>
      <c r="BR5" s="671"/>
      <c r="BS5" s="672">
        <v>633805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170022</v>
      </c>
      <c r="S6" s="619"/>
      <c r="T6" s="619"/>
      <c r="U6" s="619"/>
      <c r="V6" s="619"/>
      <c r="W6" s="619"/>
      <c r="X6" s="619"/>
      <c r="Y6" s="620"/>
      <c r="Z6" s="671">
        <v>0.7</v>
      </c>
      <c r="AA6" s="671"/>
      <c r="AB6" s="671"/>
      <c r="AC6" s="671"/>
      <c r="AD6" s="672">
        <v>170022</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7622096</v>
      </c>
      <c r="BH6" s="619"/>
      <c r="BI6" s="619"/>
      <c r="BJ6" s="619"/>
      <c r="BK6" s="619"/>
      <c r="BL6" s="619"/>
      <c r="BM6" s="619"/>
      <c r="BN6" s="620"/>
      <c r="BO6" s="671">
        <v>99.3</v>
      </c>
      <c r="BP6" s="671"/>
      <c r="BQ6" s="671"/>
      <c r="BR6" s="671"/>
      <c r="BS6" s="672">
        <v>633805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224983</v>
      </c>
      <c r="CS6" s="619"/>
      <c r="CT6" s="619"/>
      <c r="CU6" s="619"/>
      <c r="CV6" s="619"/>
      <c r="CW6" s="619"/>
      <c r="CX6" s="619"/>
      <c r="CY6" s="620"/>
      <c r="CZ6" s="671">
        <v>1</v>
      </c>
      <c r="DA6" s="671"/>
      <c r="DB6" s="671"/>
      <c r="DC6" s="671"/>
      <c r="DD6" s="624">
        <v>1264</v>
      </c>
      <c r="DE6" s="619"/>
      <c r="DF6" s="619"/>
      <c r="DG6" s="619"/>
      <c r="DH6" s="619"/>
      <c r="DI6" s="619"/>
      <c r="DJ6" s="619"/>
      <c r="DK6" s="619"/>
      <c r="DL6" s="619"/>
      <c r="DM6" s="619"/>
      <c r="DN6" s="619"/>
      <c r="DO6" s="619"/>
      <c r="DP6" s="620"/>
      <c r="DQ6" s="624">
        <v>224969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13093</v>
      </c>
      <c r="S7" s="619"/>
      <c r="T7" s="619"/>
      <c r="U7" s="619"/>
      <c r="V7" s="619"/>
      <c r="W7" s="619"/>
      <c r="X7" s="619"/>
      <c r="Y7" s="620"/>
      <c r="Z7" s="671">
        <v>0.1</v>
      </c>
      <c r="AA7" s="671"/>
      <c r="AB7" s="671"/>
      <c r="AC7" s="671"/>
      <c r="AD7" s="672">
        <v>13093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2715454</v>
      </c>
      <c r="BH7" s="619"/>
      <c r="BI7" s="619"/>
      <c r="BJ7" s="619"/>
      <c r="BK7" s="619"/>
      <c r="BL7" s="619"/>
      <c r="BM7" s="619"/>
      <c r="BN7" s="620"/>
      <c r="BO7" s="671">
        <v>35.4</v>
      </c>
      <c r="BP7" s="671"/>
      <c r="BQ7" s="671"/>
      <c r="BR7" s="671"/>
      <c r="BS7" s="672">
        <v>76744</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4532580</v>
      </c>
      <c r="CS7" s="619"/>
      <c r="CT7" s="619"/>
      <c r="CU7" s="619"/>
      <c r="CV7" s="619"/>
      <c r="CW7" s="619"/>
      <c r="CX7" s="619"/>
      <c r="CY7" s="620"/>
      <c r="CZ7" s="671">
        <v>19.8</v>
      </c>
      <c r="DA7" s="671"/>
      <c r="DB7" s="671"/>
      <c r="DC7" s="671"/>
      <c r="DD7" s="624">
        <v>2505427</v>
      </c>
      <c r="DE7" s="619"/>
      <c r="DF7" s="619"/>
      <c r="DG7" s="619"/>
      <c r="DH7" s="619"/>
      <c r="DI7" s="619"/>
      <c r="DJ7" s="619"/>
      <c r="DK7" s="619"/>
      <c r="DL7" s="619"/>
      <c r="DM7" s="619"/>
      <c r="DN7" s="619"/>
      <c r="DO7" s="619"/>
      <c r="DP7" s="620"/>
      <c r="DQ7" s="624">
        <v>1878193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42840</v>
      </c>
      <c r="S8" s="619"/>
      <c r="T8" s="619"/>
      <c r="U8" s="619"/>
      <c r="V8" s="619"/>
      <c r="W8" s="619"/>
      <c r="X8" s="619"/>
      <c r="Y8" s="620"/>
      <c r="Z8" s="671">
        <v>0.2</v>
      </c>
      <c r="AA8" s="671"/>
      <c r="AB8" s="671"/>
      <c r="AC8" s="671"/>
      <c r="AD8" s="672">
        <v>42840</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80647</v>
      </c>
      <c r="BH8" s="619"/>
      <c r="BI8" s="619"/>
      <c r="BJ8" s="619"/>
      <c r="BK8" s="619"/>
      <c r="BL8" s="619"/>
      <c r="BM8" s="619"/>
      <c r="BN8" s="620"/>
      <c r="BO8" s="671">
        <v>1.1000000000000001</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5265129</v>
      </c>
      <c r="CS8" s="619"/>
      <c r="CT8" s="619"/>
      <c r="CU8" s="619"/>
      <c r="CV8" s="619"/>
      <c r="CW8" s="619"/>
      <c r="CX8" s="619"/>
      <c r="CY8" s="620"/>
      <c r="CZ8" s="671">
        <v>23</v>
      </c>
      <c r="DA8" s="671"/>
      <c r="DB8" s="671"/>
      <c r="DC8" s="671"/>
      <c r="DD8" s="624">
        <v>70591</v>
      </c>
      <c r="DE8" s="619"/>
      <c r="DF8" s="619"/>
      <c r="DG8" s="619"/>
      <c r="DH8" s="619"/>
      <c r="DI8" s="619"/>
      <c r="DJ8" s="619"/>
      <c r="DK8" s="619"/>
      <c r="DL8" s="619"/>
      <c r="DM8" s="619"/>
      <c r="DN8" s="619"/>
      <c r="DO8" s="619"/>
      <c r="DP8" s="620"/>
      <c r="DQ8" s="624">
        <v>2889425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34002</v>
      </c>
      <c r="S9" s="619"/>
      <c r="T9" s="619"/>
      <c r="U9" s="619"/>
      <c r="V9" s="619"/>
      <c r="W9" s="619"/>
      <c r="X9" s="619"/>
      <c r="Y9" s="620"/>
      <c r="Z9" s="671">
        <v>0.1</v>
      </c>
      <c r="AA9" s="671"/>
      <c r="AB9" s="671"/>
      <c r="AC9" s="671"/>
      <c r="AD9" s="672">
        <v>34002</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2203533</v>
      </c>
      <c r="BH9" s="619"/>
      <c r="BI9" s="619"/>
      <c r="BJ9" s="619"/>
      <c r="BK9" s="619"/>
      <c r="BL9" s="619"/>
      <c r="BM9" s="619"/>
      <c r="BN9" s="620"/>
      <c r="BO9" s="671">
        <v>28.7</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1560360</v>
      </c>
      <c r="CS9" s="619"/>
      <c r="CT9" s="619"/>
      <c r="CU9" s="619"/>
      <c r="CV9" s="619"/>
      <c r="CW9" s="619"/>
      <c r="CX9" s="619"/>
      <c r="CY9" s="620"/>
      <c r="CZ9" s="671">
        <v>6.8</v>
      </c>
      <c r="DA9" s="671"/>
      <c r="DB9" s="671"/>
      <c r="DC9" s="671"/>
      <c r="DD9" s="624">
        <v>4854</v>
      </c>
      <c r="DE9" s="619"/>
      <c r="DF9" s="619"/>
      <c r="DG9" s="619"/>
      <c r="DH9" s="619"/>
      <c r="DI9" s="619"/>
      <c r="DJ9" s="619"/>
      <c r="DK9" s="619"/>
      <c r="DL9" s="619"/>
      <c r="DM9" s="619"/>
      <c r="DN9" s="619"/>
      <c r="DO9" s="619"/>
      <c r="DP9" s="620"/>
      <c r="DQ9" s="624">
        <v>1509905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836465</v>
      </c>
      <c r="S10" s="619"/>
      <c r="T10" s="619"/>
      <c r="U10" s="619"/>
      <c r="V10" s="619"/>
      <c r="W10" s="619"/>
      <c r="X10" s="619"/>
      <c r="Y10" s="620"/>
      <c r="Z10" s="671">
        <v>3.6</v>
      </c>
      <c r="AA10" s="671"/>
      <c r="AB10" s="671"/>
      <c r="AC10" s="671"/>
      <c r="AD10" s="672">
        <v>836465</v>
      </c>
      <c r="AE10" s="672"/>
      <c r="AF10" s="672"/>
      <c r="AG10" s="672"/>
      <c r="AH10" s="672"/>
      <c r="AI10" s="672"/>
      <c r="AJ10" s="672"/>
      <c r="AK10" s="672"/>
      <c r="AL10" s="641">
        <v>6.8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139556</v>
      </c>
      <c r="BH10" s="619"/>
      <c r="BI10" s="619"/>
      <c r="BJ10" s="619"/>
      <c r="BK10" s="619"/>
      <c r="BL10" s="619"/>
      <c r="BM10" s="619"/>
      <c r="BN10" s="620"/>
      <c r="BO10" s="671">
        <v>1.8</v>
      </c>
      <c r="BP10" s="671"/>
      <c r="BQ10" s="671"/>
      <c r="BR10" s="671"/>
      <c r="BS10" s="624">
        <v>23302</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53692</v>
      </c>
      <c r="CS10" s="619"/>
      <c r="CT10" s="619"/>
      <c r="CU10" s="619"/>
      <c r="CV10" s="619"/>
      <c r="CW10" s="619"/>
      <c r="CX10" s="619"/>
      <c r="CY10" s="620"/>
      <c r="CZ10" s="671">
        <v>0.2</v>
      </c>
      <c r="DA10" s="671"/>
      <c r="DB10" s="671"/>
      <c r="DC10" s="671"/>
      <c r="DD10" s="624">
        <v>479</v>
      </c>
      <c r="DE10" s="619"/>
      <c r="DF10" s="619"/>
      <c r="DG10" s="619"/>
      <c r="DH10" s="619"/>
      <c r="DI10" s="619"/>
      <c r="DJ10" s="619"/>
      <c r="DK10" s="619"/>
      <c r="DL10" s="619"/>
      <c r="DM10" s="619"/>
      <c r="DN10" s="619"/>
      <c r="DO10" s="619"/>
      <c r="DP10" s="620"/>
      <c r="DQ10" s="624">
        <v>14555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291718</v>
      </c>
      <c r="BH11" s="619"/>
      <c r="BI11" s="619"/>
      <c r="BJ11" s="619"/>
      <c r="BK11" s="619"/>
      <c r="BL11" s="619"/>
      <c r="BM11" s="619"/>
      <c r="BN11" s="620"/>
      <c r="BO11" s="671">
        <v>3.8</v>
      </c>
      <c r="BP11" s="671"/>
      <c r="BQ11" s="671"/>
      <c r="BR11" s="671"/>
      <c r="BS11" s="624">
        <v>53442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1378681</v>
      </c>
      <c r="CS11" s="619"/>
      <c r="CT11" s="619"/>
      <c r="CU11" s="619"/>
      <c r="CV11" s="619"/>
      <c r="CW11" s="619"/>
      <c r="CX11" s="619"/>
      <c r="CY11" s="620"/>
      <c r="CZ11" s="671">
        <v>6</v>
      </c>
      <c r="DA11" s="671"/>
      <c r="DB11" s="671"/>
      <c r="DC11" s="671"/>
      <c r="DD11" s="624">
        <v>495905</v>
      </c>
      <c r="DE11" s="619"/>
      <c r="DF11" s="619"/>
      <c r="DG11" s="619"/>
      <c r="DH11" s="619"/>
      <c r="DI11" s="619"/>
      <c r="DJ11" s="619"/>
      <c r="DK11" s="619"/>
      <c r="DL11" s="619"/>
      <c r="DM11" s="619"/>
      <c r="DN11" s="619"/>
      <c r="DO11" s="619"/>
      <c r="DP11" s="620"/>
      <c r="DQ11" s="624">
        <v>745518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4483309</v>
      </c>
      <c r="BH12" s="619"/>
      <c r="BI12" s="619"/>
      <c r="BJ12" s="619"/>
      <c r="BK12" s="619"/>
      <c r="BL12" s="619"/>
      <c r="BM12" s="619"/>
      <c r="BN12" s="620"/>
      <c r="BO12" s="671">
        <v>58.4</v>
      </c>
      <c r="BP12" s="671"/>
      <c r="BQ12" s="671"/>
      <c r="BR12" s="671"/>
      <c r="BS12" s="624">
        <v>557061</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1444157</v>
      </c>
      <c r="CS12" s="619"/>
      <c r="CT12" s="619"/>
      <c r="CU12" s="619"/>
      <c r="CV12" s="619"/>
      <c r="CW12" s="619"/>
      <c r="CX12" s="619"/>
      <c r="CY12" s="620"/>
      <c r="CZ12" s="671">
        <v>6.3</v>
      </c>
      <c r="DA12" s="671"/>
      <c r="DB12" s="671"/>
      <c r="DC12" s="671"/>
      <c r="DD12" s="624">
        <v>814836</v>
      </c>
      <c r="DE12" s="619"/>
      <c r="DF12" s="619"/>
      <c r="DG12" s="619"/>
      <c r="DH12" s="619"/>
      <c r="DI12" s="619"/>
      <c r="DJ12" s="619"/>
      <c r="DK12" s="619"/>
      <c r="DL12" s="619"/>
      <c r="DM12" s="619"/>
      <c r="DN12" s="619"/>
      <c r="DO12" s="619"/>
      <c r="DP12" s="620"/>
      <c r="DQ12" s="624">
        <v>317347</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33503</v>
      </c>
      <c r="S13" s="619"/>
      <c r="T13" s="619"/>
      <c r="U13" s="619"/>
      <c r="V13" s="619"/>
      <c r="W13" s="619"/>
      <c r="X13" s="619"/>
      <c r="Y13" s="620"/>
      <c r="Z13" s="671">
        <v>0.1</v>
      </c>
      <c r="AA13" s="671"/>
      <c r="AB13" s="671"/>
      <c r="AC13" s="671"/>
      <c r="AD13" s="672">
        <v>33503</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4372134</v>
      </c>
      <c r="BH13" s="619"/>
      <c r="BI13" s="619"/>
      <c r="BJ13" s="619"/>
      <c r="BK13" s="619"/>
      <c r="BL13" s="619"/>
      <c r="BM13" s="619"/>
      <c r="BN13" s="620"/>
      <c r="BO13" s="671">
        <v>57</v>
      </c>
      <c r="BP13" s="671"/>
      <c r="BQ13" s="671"/>
      <c r="BR13" s="671"/>
      <c r="BS13" s="624">
        <v>557061</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2599959</v>
      </c>
      <c r="CS13" s="619"/>
      <c r="CT13" s="619"/>
      <c r="CU13" s="619"/>
      <c r="CV13" s="619"/>
      <c r="CW13" s="619"/>
      <c r="CX13" s="619"/>
      <c r="CY13" s="620"/>
      <c r="CZ13" s="671">
        <v>11.4</v>
      </c>
      <c r="DA13" s="671"/>
      <c r="DB13" s="671"/>
      <c r="DC13" s="671"/>
      <c r="DD13" s="624">
        <v>1127438</v>
      </c>
      <c r="DE13" s="619"/>
      <c r="DF13" s="619"/>
      <c r="DG13" s="619"/>
      <c r="DH13" s="619"/>
      <c r="DI13" s="619"/>
      <c r="DJ13" s="619"/>
      <c r="DK13" s="619"/>
      <c r="DL13" s="619"/>
      <c r="DM13" s="619"/>
      <c r="DN13" s="619"/>
      <c r="DO13" s="619"/>
      <c r="DP13" s="620"/>
      <c r="DQ13" s="624">
        <v>1744356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100416</v>
      </c>
      <c r="BH14" s="619"/>
      <c r="BI14" s="619"/>
      <c r="BJ14" s="619"/>
      <c r="BK14" s="619"/>
      <c r="BL14" s="619"/>
      <c r="BM14" s="619"/>
      <c r="BN14" s="620"/>
      <c r="BO14" s="671">
        <v>1.3</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653080</v>
      </c>
      <c r="CS14" s="619"/>
      <c r="CT14" s="619"/>
      <c r="CU14" s="619"/>
      <c r="CV14" s="619"/>
      <c r="CW14" s="619"/>
      <c r="CX14" s="619"/>
      <c r="CY14" s="620"/>
      <c r="CZ14" s="671">
        <v>2.9</v>
      </c>
      <c r="DA14" s="671"/>
      <c r="DB14" s="671"/>
      <c r="DC14" s="671"/>
      <c r="DD14" s="624">
        <v>62535</v>
      </c>
      <c r="DE14" s="619"/>
      <c r="DF14" s="619"/>
      <c r="DG14" s="619"/>
      <c r="DH14" s="619"/>
      <c r="DI14" s="619"/>
      <c r="DJ14" s="619"/>
      <c r="DK14" s="619"/>
      <c r="DL14" s="619"/>
      <c r="DM14" s="619"/>
      <c r="DN14" s="619"/>
      <c r="DO14" s="619"/>
      <c r="DP14" s="620"/>
      <c r="DQ14" s="624">
        <v>593307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20805</v>
      </c>
      <c r="S15" s="619"/>
      <c r="T15" s="619"/>
      <c r="U15" s="619"/>
      <c r="V15" s="619"/>
      <c r="W15" s="619"/>
      <c r="X15" s="619"/>
      <c r="Y15" s="620"/>
      <c r="Z15" s="671">
        <v>0.1</v>
      </c>
      <c r="AA15" s="671"/>
      <c r="AB15" s="671"/>
      <c r="AC15" s="671"/>
      <c r="AD15" s="672">
        <v>20805</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322917</v>
      </c>
      <c r="BH15" s="619"/>
      <c r="BI15" s="619"/>
      <c r="BJ15" s="619"/>
      <c r="BK15" s="619"/>
      <c r="BL15" s="619"/>
      <c r="BM15" s="619"/>
      <c r="BN15" s="620"/>
      <c r="BO15" s="671">
        <v>4.2</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2617565</v>
      </c>
      <c r="CS15" s="619"/>
      <c r="CT15" s="619"/>
      <c r="CU15" s="619"/>
      <c r="CV15" s="619"/>
      <c r="CW15" s="619"/>
      <c r="CX15" s="619"/>
      <c r="CY15" s="620"/>
      <c r="CZ15" s="671">
        <v>11.4</v>
      </c>
      <c r="DA15" s="671"/>
      <c r="DB15" s="671"/>
      <c r="DC15" s="671"/>
      <c r="DD15" s="624">
        <v>1127078</v>
      </c>
      <c r="DE15" s="619"/>
      <c r="DF15" s="619"/>
      <c r="DG15" s="619"/>
      <c r="DH15" s="619"/>
      <c r="DI15" s="619"/>
      <c r="DJ15" s="619"/>
      <c r="DK15" s="619"/>
      <c r="DL15" s="619"/>
      <c r="DM15" s="619"/>
      <c r="DN15" s="619"/>
      <c r="DO15" s="619"/>
      <c r="DP15" s="620"/>
      <c r="DQ15" s="624">
        <v>1647255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4190638</v>
      </c>
      <c r="S16" s="619"/>
      <c r="T16" s="619"/>
      <c r="U16" s="619"/>
      <c r="V16" s="619"/>
      <c r="W16" s="619"/>
      <c r="X16" s="619"/>
      <c r="Y16" s="620"/>
      <c r="Z16" s="671">
        <v>17.8</v>
      </c>
      <c r="AA16" s="671"/>
      <c r="AB16" s="671"/>
      <c r="AC16" s="671"/>
      <c r="AD16" s="672">
        <v>3369248</v>
      </c>
      <c r="AE16" s="672"/>
      <c r="AF16" s="672"/>
      <c r="AG16" s="672"/>
      <c r="AH16" s="672"/>
      <c r="AI16" s="672"/>
      <c r="AJ16" s="672"/>
      <c r="AK16" s="672"/>
      <c r="AL16" s="641">
        <v>27.6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14240</v>
      </c>
      <c r="CS16" s="619"/>
      <c r="CT16" s="619"/>
      <c r="CU16" s="619"/>
      <c r="CV16" s="619"/>
      <c r="CW16" s="619"/>
      <c r="CX16" s="619"/>
      <c r="CY16" s="620"/>
      <c r="CZ16" s="671">
        <v>0.1</v>
      </c>
      <c r="DA16" s="671"/>
      <c r="DB16" s="671"/>
      <c r="DC16" s="671"/>
      <c r="DD16" s="624" t="s">
        <v>110</v>
      </c>
      <c r="DE16" s="619"/>
      <c r="DF16" s="619"/>
      <c r="DG16" s="619"/>
      <c r="DH16" s="619"/>
      <c r="DI16" s="619"/>
      <c r="DJ16" s="619"/>
      <c r="DK16" s="619"/>
      <c r="DL16" s="619"/>
      <c r="DM16" s="619"/>
      <c r="DN16" s="619"/>
      <c r="DO16" s="619"/>
      <c r="DP16" s="620"/>
      <c r="DQ16" s="624">
        <v>10569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3369248</v>
      </c>
      <c r="S17" s="619"/>
      <c r="T17" s="619"/>
      <c r="U17" s="619"/>
      <c r="V17" s="619"/>
      <c r="W17" s="619"/>
      <c r="X17" s="619"/>
      <c r="Y17" s="620"/>
      <c r="Z17" s="671">
        <v>14.3</v>
      </c>
      <c r="AA17" s="671"/>
      <c r="AB17" s="671"/>
      <c r="AC17" s="671"/>
      <c r="AD17" s="672">
        <v>3369248</v>
      </c>
      <c r="AE17" s="672"/>
      <c r="AF17" s="672"/>
      <c r="AG17" s="672"/>
      <c r="AH17" s="672"/>
      <c r="AI17" s="672"/>
      <c r="AJ17" s="672"/>
      <c r="AK17" s="672"/>
      <c r="AL17" s="641">
        <v>27.6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2521551</v>
      </c>
      <c r="CS17" s="619"/>
      <c r="CT17" s="619"/>
      <c r="CU17" s="619"/>
      <c r="CV17" s="619"/>
      <c r="CW17" s="619"/>
      <c r="CX17" s="619"/>
      <c r="CY17" s="620"/>
      <c r="CZ17" s="671">
        <v>11</v>
      </c>
      <c r="DA17" s="671"/>
      <c r="DB17" s="671"/>
      <c r="DC17" s="671"/>
      <c r="DD17" s="624" t="s">
        <v>110</v>
      </c>
      <c r="DE17" s="619"/>
      <c r="DF17" s="619"/>
      <c r="DG17" s="619"/>
      <c r="DH17" s="619"/>
      <c r="DI17" s="619"/>
      <c r="DJ17" s="619"/>
      <c r="DK17" s="619"/>
      <c r="DL17" s="619"/>
      <c r="DM17" s="619"/>
      <c r="DN17" s="619"/>
      <c r="DO17" s="619"/>
      <c r="DP17" s="620"/>
      <c r="DQ17" s="624">
        <v>2480572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821390</v>
      </c>
      <c r="S18" s="619"/>
      <c r="T18" s="619"/>
      <c r="U18" s="619"/>
      <c r="V18" s="619"/>
      <c r="W18" s="619"/>
      <c r="X18" s="619"/>
      <c r="Y18" s="620"/>
      <c r="Z18" s="671">
        <v>3.5</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53267</v>
      </c>
      <c r="BH19" s="619"/>
      <c r="BI19" s="619"/>
      <c r="BJ19" s="619"/>
      <c r="BK19" s="619"/>
      <c r="BL19" s="619"/>
      <c r="BM19" s="619"/>
      <c r="BN19" s="620"/>
      <c r="BO19" s="671">
        <v>0.7</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13016731</v>
      </c>
      <c r="S20" s="619"/>
      <c r="T20" s="619"/>
      <c r="U20" s="619"/>
      <c r="V20" s="619"/>
      <c r="W20" s="619"/>
      <c r="X20" s="619"/>
      <c r="Y20" s="620"/>
      <c r="Z20" s="671">
        <v>55.4</v>
      </c>
      <c r="AA20" s="671"/>
      <c r="AB20" s="671"/>
      <c r="AC20" s="671"/>
      <c r="AD20" s="672">
        <v>12195341</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53267</v>
      </c>
      <c r="BH20" s="619"/>
      <c r="BI20" s="619"/>
      <c r="BJ20" s="619"/>
      <c r="BK20" s="619"/>
      <c r="BL20" s="619"/>
      <c r="BM20" s="619"/>
      <c r="BN20" s="620"/>
      <c r="BO20" s="671">
        <v>0.7</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22865977</v>
      </c>
      <c r="CS20" s="619"/>
      <c r="CT20" s="619"/>
      <c r="CU20" s="619"/>
      <c r="CV20" s="619"/>
      <c r="CW20" s="619"/>
      <c r="CX20" s="619"/>
      <c r="CY20" s="620"/>
      <c r="CZ20" s="671">
        <v>100</v>
      </c>
      <c r="DA20" s="671"/>
      <c r="DB20" s="671"/>
      <c r="DC20" s="671"/>
      <c r="DD20" s="624">
        <v>6210407</v>
      </c>
      <c r="DE20" s="619"/>
      <c r="DF20" s="619"/>
      <c r="DG20" s="619"/>
      <c r="DH20" s="619"/>
      <c r="DI20" s="619"/>
      <c r="DJ20" s="619"/>
      <c r="DK20" s="619"/>
      <c r="DL20" s="619"/>
      <c r="DM20" s="619"/>
      <c r="DN20" s="619"/>
      <c r="DO20" s="619"/>
      <c r="DP20" s="620"/>
      <c r="DQ20" s="624">
        <v>14055971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5018</v>
      </c>
      <c r="S21" s="619"/>
      <c r="T21" s="619"/>
      <c r="U21" s="619"/>
      <c r="V21" s="619"/>
      <c r="W21" s="619"/>
      <c r="X21" s="619"/>
      <c r="Y21" s="620"/>
      <c r="Z21" s="671">
        <v>0</v>
      </c>
      <c r="AA21" s="671"/>
      <c r="AB21" s="671"/>
      <c r="AC21" s="671"/>
      <c r="AD21" s="672">
        <v>5018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53267</v>
      </c>
      <c r="BH21" s="619"/>
      <c r="BI21" s="619"/>
      <c r="BJ21" s="619"/>
      <c r="BK21" s="619"/>
      <c r="BL21" s="619"/>
      <c r="BM21" s="619"/>
      <c r="BN21" s="620"/>
      <c r="BO21" s="671">
        <v>0.7</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198386</v>
      </c>
      <c r="S22" s="619"/>
      <c r="T22" s="619"/>
      <c r="U22" s="619"/>
      <c r="V22" s="619"/>
      <c r="W22" s="619"/>
      <c r="X22" s="619"/>
      <c r="Y22" s="620"/>
      <c r="Z22" s="671">
        <v>0.8</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295801</v>
      </c>
      <c r="S23" s="619"/>
      <c r="T23" s="619"/>
      <c r="U23" s="619"/>
      <c r="V23" s="619"/>
      <c r="W23" s="619"/>
      <c r="X23" s="619"/>
      <c r="Y23" s="620"/>
      <c r="Z23" s="671">
        <v>1.3</v>
      </c>
      <c r="AA23" s="671"/>
      <c r="AB23" s="671"/>
      <c r="AC23" s="671"/>
      <c r="AD23" s="672">
        <v>19645</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30626</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8024669</v>
      </c>
      <c r="CS24" s="669"/>
      <c r="CT24" s="669"/>
      <c r="CU24" s="669"/>
      <c r="CV24" s="669"/>
      <c r="CW24" s="669"/>
      <c r="CX24" s="669"/>
      <c r="CY24" s="716"/>
      <c r="CZ24" s="720">
        <v>35.1</v>
      </c>
      <c r="DA24" s="721"/>
      <c r="DB24" s="721"/>
      <c r="DC24" s="722"/>
      <c r="DD24" s="715">
        <v>5867451</v>
      </c>
      <c r="DE24" s="669"/>
      <c r="DF24" s="669"/>
      <c r="DG24" s="669"/>
      <c r="DH24" s="669"/>
      <c r="DI24" s="669"/>
      <c r="DJ24" s="669"/>
      <c r="DK24" s="716"/>
      <c r="DL24" s="715">
        <v>5710438</v>
      </c>
      <c r="DM24" s="669"/>
      <c r="DN24" s="669"/>
      <c r="DO24" s="669"/>
      <c r="DP24" s="669"/>
      <c r="DQ24" s="669"/>
      <c r="DR24" s="669"/>
      <c r="DS24" s="669"/>
      <c r="DT24" s="669"/>
      <c r="DU24" s="669"/>
      <c r="DV24" s="716"/>
      <c r="DW24" s="717">
        <v>43.4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2316606</v>
      </c>
      <c r="S25" s="619"/>
      <c r="T25" s="619"/>
      <c r="U25" s="619"/>
      <c r="V25" s="619"/>
      <c r="W25" s="619"/>
      <c r="X25" s="619"/>
      <c r="Y25" s="620"/>
      <c r="Z25" s="671">
        <v>9.9</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2704602</v>
      </c>
      <c r="CS25" s="637"/>
      <c r="CT25" s="637"/>
      <c r="CU25" s="637"/>
      <c r="CV25" s="637"/>
      <c r="CW25" s="637"/>
      <c r="CX25" s="637"/>
      <c r="CY25" s="638"/>
      <c r="CZ25" s="621">
        <v>11.8</v>
      </c>
      <c r="DA25" s="639"/>
      <c r="DB25" s="639"/>
      <c r="DC25" s="640"/>
      <c r="DD25" s="624">
        <v>2387588</v>
      </c>
      <c r="DE25" s="637"/>
      <c r="DF25" s="637"/>
      <c r="DG25" s="637"/>
      <c r="DH25" s="637"/>
      <c r="DI25" s="637"/>
      <c r="DJ25" s="637"/>
      <c r="DK25" s="638"/>
      <c r="DL25" s="624">
        <v>2324944</v>
      </c>
      <c r="DM25" s="637"/>
      <c r="DN25" s="637"/>
      <c r="DO25" s="637"/>
      <c r="DP25" s="637"/>
      <c r="DQ25" s="637"/>
      <c r="DR25" s="637"/>
      <c r="DS25" s="637"/>
      <c r="DT25" s="637"/>
      <c r="DU25" s="637"/>
      <c r="DV25" s="638"/>
      <c r="DW25" s="641">
        <v>17.7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1764535</v>
      </c>
      <c r="CS26" s="619"/>
      <c r="CT26" s="619"/>
      <c r="CU26" s="619"/>
      <c r="CV26" s="619"/>
      <c r="CW26" s="619"/>
      <c r="CX26" s="619"/>
      <c r="CY26" s="620"/>
      <c r="CZ26" s="621">
        <v>7.7</v>
      </c>
      <c r="DA26" s="639"/>
      <c r="DB26" s="639"/>
      <c r="DC26" s="640"/>
      <c r="DD26" s="624">
        <v>1466149</v>
      </c>
      <c r="DE26" s="619"/>
      <c r="DF26" s="619"/>
      <c r="DG26" s="619"/>
      <c r="DH26" s="619"/>
      <c r="DI26" s="619"/>
      <c r="DJ26" s="619"/>
      <c r="DK26" s="620"/>
      <c r="DL26" s="624" t="s">
        <v>277</v>
      </c>
      <c r="DM26" s="619"/>
      <c r="DN26" s="619"/>
      <c r="DO26" s="619"/>
      <c r="DP26" s="619"/>
      <c r="DQ26" s="619"/>
      <c r="DR26" s="619"/>
      <c r="DS26" s="619"/>
      <c r="DT26" s="619"/>
      <c r="DU26" s="619"/>
      <c r="DV26" s="620"/>
      <c r="DW26" s="641" t="s">
        <v>277</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1184123</v>
      </c>
      <c r="S27" s="619"/>
      <c r="T27" s="619"/>
      <c r="U27" s="619"/>
      <c r="V27" s="619"/>
      <c r="W27" s="619"/>
      <c r="X27" s="619"/>
      <c r="Y27" s="620"/>
      <c r="Z27" s="671">
        <v>5</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7675363</v>
      </c>
      <c r="BH27" s="619"/>
      <c r="BI27" s="619"/>
      <c r="BJ27" s="619"/>
      <c r="BK27" s="619"/>
      <c r="BL27" s="619"/>
      <c r="BM27" s="619"/>
      <c r="BN27" s="620"/>
      <c r="BO27" s="671">
        <v>100</v>
      </c>
      <c r="BP27" s="671"/>
      <c r="BQ27" s="671"/>
      <c r="BR27" s="671"/>
      <c r="BS27" s="624">
        <v>633805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2798516</v>
      </c>
      <c r="CS27" s="637"/>
      <c r="CT27" s="637"/>
      <c r="CU27" s="637"/>
      <c r="CV27" s="637"/>
      <c r="CW27" s="637"/>
      <c r="CX27" s="637"/>
      <c r="CY27" s="638"/>
      <c r="CZ27" s="621">
        <v>12.2</v>
      </c>
      <c r="DA27" s="639"/>
      <c r="DB27" s="639"/>
      <c r="DC27" s="640"/>
      <c r="DD27" s="624">
        <v>999291</v>
      </c>
      <c r="DE27" s="637"/>
      <c r="DF27" s="637"/>
      <c r="DG27" s="637"/>
      <c r="DH27" s="637"/>
      <c r="DI27" s="637"/>
      <c r="DJ27" s="637"/>
      <c r="DK27" s="638"/>
      <c r="DL27" s="624">
        <v>996892</v>
      </c>
      <c r="DM27" s="637"/>
      <c r="DN27" s="637"/>
      <c r="DO27" s="637"/>
      <c r="DP27" s="637"/>
      <c r="DQ27" s="637"/>
      <c r="DR27" s="637"/>
      <c r="DS27" s="637"/>
      <c r="DT27" s="637"/>
      <c r="DU27" s="637"/>
      <c r="DV27" s="638"/>
      <c r="DW27" s="641">
        <v>7.6</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109485</v>
      </c>
      <c r="S28" s="619"/>
      <c r="T28" s="619"/>
      <c r="U28" s="619"/>
      <c r="V28" s="619"/>
      <c r="W28" s="619"/>
      <c r="X28" s="619"/>
      <c r="Y28" s="620"/>
      <c r="Z28" s="671">
        <v>0.5</v>
      </c>
      <c r="AA28" s="671"/>
      <c r="AB28" s="671"/>
      <c r="AC28" s="671"/>
      <c r="AD28" s="672">
        <v>6189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2521551</v>
      </c>
      <c r="CS28" s="619"/>
      <c r="CT28" s="619"/>
      <c r="CU28" s="619"/>
      <c r="CV28" s="619"/>
      <c r="CW28" s="619"/>
      <c r="CX28" s="619"/>
      <c r="CY28" s="620"/>
      <c r="CZ28" s="621">
        <v>11</v>
      </c>
      <c r="DA28" s="639"/>
      <c r="DB28" s="639"/>
      <c r="DC28" s="640"/>
      <c r="DD28" s="624">
        <v>2480572</v>
      </c>
      <c r="DE28" s="619"/>
      <c r="DF28" s="619"/>
      <c r="DG28" s="619"/>
      <c r="DH28" s="619"/>
      <c r="DI28" s="619"/>
      <c r="DJ28" s="619"/>
      <c r="DK28" s="620"/>
      <c r="DL28" s="624">
        <v>2388602</v>
      </c>
      <c r="DM28" s="619"/>
      <c r="DN28" s="619"/>
      <c r="DO28" s="619"/>
      <c r="DP28" s="619"/>
      <c r="DQ28" s="619"/>
      <c r="DR28" s="619"/>
      <c r="DS28" s="619"/>
      <c r="DT28" s="619"/>
      <c r="DU28" s="619"/>
      <c r="DV28" s="620"/>
      <c r="DW28" s="641">
        <v>18.2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21785</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2520373</v>
      </c>
      <c r="CS29" s="637"/>
      <c r="CT29" s="637"/>
      <c r="CU29" s="637"/>
      <c r="CV29" s="637"/>
      <c r="CW29" s="637"/>
      <c r="CX29" s="637"/>
      <c r="CY29" s="638"/>
      <c r="CZ29" s="621">
        <v>11</v>
      </c>
      <c r="DA29" s="639"/>
      <c r="DB29" s="639"/>
      <c r="DC29" s="640"/>
      <c r="DD29" s="624">
        <v>2479394</v>
      </c>
      <c r="DE29" s="637"/>
      <c r="DF29" s="637"/>
      <c r="DG29" s="637"/>
      <c r="DH29" s="637"/>
      <c r="DI29" s="637"/>
      <c r="DJ29" s="637"/>
      <c r="DK29" s="638"/>
      <c r="DL29" s="624">
        <v>2387424</v>
      </c>
      <c r="DM29" s="637"/>
      <c r="DN29" s="637"/>
      <c r="DO29" s="637"/>
      <c r="DP29" s="637"/>
      <c r="DQ29" s="637"/>
      <c r="DR29" s="637"/>
      <c r="DS29" s="637"/>
      <c r="DT29" s="637"/>
      <c r="DU29" s="637"/>
      <c r="DV29" s="638"/>
      <c r="DW29" s="641">
        <v>18.100000000000001</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1063139</v>
      </c>
      <c r="S30" s="619"/>
      <c r="T30" s="619"/>
      <c r="U30" s="619"/>
      <c r="V30" s="619"/>
      <c r="W30" s="619"/>
      <c r="X30" s="619"/>
      <c r="Y30" s="620"/>
      <c r="Z30" s="671">
        <v>4.5</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99.4</v>
      </c>
      <c r="BH30" s="685"/>
      <c r="BI30" s="685"/>
      <c r="BJ30" s="685"/>
      <c r="BK30" s="685"/>
      <c r="BL30" s="685"/>
      <c r="BM30" s="686">
        <v>97.9</v>
      </c>
      <c r="BN30" s="685"/>
      <c r="BO30" s="685"/>
      <c r="BP30" s="685"/>
      <c r="BQ30" s="687"/>
      <c r="BR30" s="684">
        <v>99.4</v>
      </c>
      <c r="BS30" s="685"/>
      <c r="BT30" s="685"/>
      <c r="BU30" s="685"/>
      <c r="BV30" s="685"/>
      <c r="BW30" s="685"/>
      <c r="BX30" s="686">
        <v>97.8</v>
      </c>
      <c r="BY30" s="685"/>
      <c r="BZ30" s="685"/>
      <c r="CA30" s="685"/>
      <c r="CB30" s="687"/>
      <c r="CD30" s="690"/>
      <c r="CE30" s="691"/>
      <c r="CF30" s="655" t="s">
        <v>291</v>
      </c>
      <c r="CG30" s="652"/>
      <c r="CH30" s="652"/>
      <c r="CI30" s="652"/>
      <c r="CJ30" s="652"/>
      <c r="CK30" s="652"/>
      <c r="CL30" s="652"/>
      <c r="CM30" s="652"/>
      <c r="CN30" s="652"/>
      <c r="CO30" s="652"/>
      <c r="CP30" s="652"/>
      <c r="CQ30" s="653"/>
      <c r="CR30" s="618">
        <v>2266343</v>
      </c>
      <c r="CS30" s="619"/>
      <c r="CT30" s="619"/>
      <c r="CU30" s="619"/>
      <c r="CV30" s="619"/>
      <c r="CW30" s="619"/>
      <c r="CX30" s="619"/>
      <c r="CY30" s="620"/>
      <c r="CZ30" s="621">
        <v>9.9</v>
      </c>
      <c r="DA30" s="639"/>
      <c r="DB30" s="639"/>
      <c r="DC30" s="640"/>
      <c r="DD30" s="624">
        <v>2230972</v>
      </c>
      <c r="DE30" s="619"/>
      <c r="DF30" s="619"/>
      <c r="DG30" s="619"/>
      <c r="DH30" s="619"/>
      <c r="DI30" s="619"/>
      <c r="DJ30" s="619"/>
      <c r="DK30" s="620"/>
      <c r="DL30" s="624">
        <v>2139002</v>
      </c>
      <c r="DM30" s="619"/>
      <c r="DN30" s="619"/>
      <c r="DO30" s="619"/>
      <c r="DP30" s="619"/>
      <c r="DQ30" s="619"/>
      <c r="DR30" s="619"/>
      <c r="DS30" s="619"/>
      <c r="DT30" s="619"/>
      <c r="DU30" s="619"/>
      <c r="DV30" s="620"/>
      <c r="DW30" s="641">
        <v>16.3</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987386</v>
      </c>
      <c r="S31" s="619"/>
      <c r="T31" s="619"/>
      <c r="U31" s="619"/>
      <c r="V31" s="619"/>
      <c r="W31" s="619"/>
      <c r="X31" s="619"/>
      <c r="Y31" s="620"/>
      <c r="Z31" s="671">
        <v>4.2</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99.3</v>
      </c>
      <c r="BH31" s="637"/>
      <c r="BI31" s="637"/>
      <c r="BJ31" s="637"/>
      <c r="BK31" s="637"/>
      <c r="BL31" s="637"/>
      <c r="BM31" s="673">
        <v>98.1</v>
      </c>
      <c r="BN31" s="683"/>
      <c r="BO31" s="683"/>
      <c r="BP31" s="683"/>
      <c r="BQ31" s="647"/>
      <c r="BR31" s="682">
        <v>99.4</v>
      </c>
      <c r="BS31" s="637"/>
      <c r="BT31" s="637"/>
      <c r="BU31" s="637"/>
      <c r="BV31" s="637"/>
      <c r="BW31" s="637"/>
      <c r="BX31" s="673">
        <v>98.1</v>
      </c>
      <c r="BY31" s="683"/>
      <c r="BZ31" s="683"/>
      <c r="CA31" s="683"/>
      <c r="CB31" s="647"/>
      <c r="CD31" s="690"/>
      <c r="CE31" s="691"/>
      <c r="CF31" s="655" t="s">
        <v>295</v>
      </c>
      <c r="CG31" s="652"/>
      <c r="CH31" s="652"/>
      <c r="CI31" s="652"/>
      <c r="CJ31" s="652"/>
      <c r="CK31" s="652"/>
      <c r="CL31" s="652"/>
      <c r="CM31" s="652"/>
      <c r="CN31" s="652"/>
      <c r="CO31" s="652"/>
      <c r="CP31" s="652"/>
      <c r="CQ31" s="653"/>
      <c r="CR31" s="618">
        <v>254030</v>
      </c>
      <c r="CS31" s="637"/>
      <c r="CT31" s="637"/>
      <c r="CU31" s="637"/>
      <c r="CV31" s="637"/>
      <c r="CW31" s="637"/>
      <c r="CX31" s="637"/>
      <c r="CY31" s="638"/>
      <c r="CZ31" s="621">
        <v>1.1000000000000001</v>
      </c>
      <c r="DA31" s="639"/>
      <c r="DB31" s="639"/>
      <c r="DC31" s="640"/>
      <c r="DD31" s="624">
        <v>248422</v>
      </c>
      <c r="DE31" s="637"/>
      <c r="DF31" s="637"/>
      <c r="DG31" s="637"/>
      <c r="DH31" s="637"/>
      <c r="DI31" s="637"/>
      <c r="DJ31" s="637"/>
      <c r="DK31" s="638"/>
      <c r="DL31" s="624">
        <v>248422</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721953</v>
      </c>
      <c r="S32" s="619"/>
      <c r="T32" s="619"/>
      <c r="U32" s="619"/>
      <c r="V32" s="619"/>
      <c r="W32" s="619"/>
      <c r="X32" s="619"/>
      <c r="Y32" s="620"/>
      <c r="Z32" s="671">
        <v>3.1</v>
      </c>
      <c r="AA32" s="671"/>
      <c r="AB32" s="671"/>
      <c r="AC32" s="671"/>
      <c r="AD32" s="672">
        <v>294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97.5</v>
      </c>
      <c r="BN32" s="603"/>
      <c r="BO32" s="603"/>
      <c r="BP32" s="603"/>
      <c r="BQ32" s="660"/>
      <c r="BR32" s="681">
        <v>99.3</v>
      </c>
      <c r="BS32" s="603"/>
      <c r="BT32" s="603"/>
      <c r="BU32" s="603"/>
      <c r="BV32" s="603"/>
      <c r="BW32" s="603"/>
      <c r="BX32" s="666">
        <v>97.4</v>
      </c>
      <c r="BY32" s="603"/>
      <c r="BZ32" s="603"/>
      <c r="CA32" s="603"/>
      <c r="CB32" s="660"/>
      <c r="CD32" s="692"/>
      <c r="CE32" s="693"/>
      <c r="CF32" s="655" t="s">
        <v>298</v>
      </c>
      <c r="CG32" s="652"/>
      <c r="CH32" s="652"/>
      <c r="CI32" s="652"/>
      <c r="CJ32" s="652"/>
      <c r="CK32" s="652"/>
      <c r="CL32" s="652"/>
      <c r="CM32" s="652"/>
      <c r="CN32" s="652"/>
      <c r="CO32" s="652"/>
      <c r="CP32" s="652"/>
      <c r="CQ32" s="653"/>
      <c r="CR32" s="618">
        <v>1178</v>
      </c>
      <c r="CS32" s="619"/>
      <c r="CT32" s="619"/>
      <c r="CU32" s="619"/>
      <c r="CV32" s="619"/>
      <c r="CW32" s="619"/>
      <c r="CX32" s="619"/>
      <c r="CY32" s="620"/>
      <c r="CZ32" s="621">
        <v>0</v>
      </c>
      <c r="DA32" s="639"/>
      <c r="DB32" s="639"/>
      <c r="DC32" s="640"/>
      <c r="DD32" s="624">
        <v>1178</v>
      </c>
      <c r="DE32" s="619"/>
      <c r="DF32" s="619"/>
      <c r="DG32" s="619"/>
      <c r="DH32" s="619"/>
      <c r="DI32" s="619"/>
      <c r="DJ32" s="619"/>
      <c r="DK32" s="620"/>
      <c r="DL32" s="624">
        <v>1178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3546041</v>
      </c>
      <c r="S33" s="619"/>
      <c r="T33" s="619"/>
      <c r="U33" s="619"/>
      <c r="V33" s="619"/>
      <c r="W33" s="619"/>
      <c r="X33" s="619"/>
      <c r="Y33" s="620"/>
      <c r="Z33" s="671">
        <v>15.1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8616661</v>
      </c>
      <c r="CS33" s="637"/>
      <c r="CT33" s="637"/>
      <c r="CU33" s="637"/>
      <c r="CV33" s="637"/>
      <c r="CW33" s="637"/>
      <c r="CX33" s="637"/>
      <c r="CY33" s="638"/>
      <c r="CZ33" s="621">
        <v>37.700000000000003</v>
      </c>
      <c r="DA33" s="639"/>
      <c r="DB33" s="639"/>
      <c r="DC33" s="640"/>
      <c r="DD33" s="624">
        <v>7003477</v>
      </c>
      <c r="DE33" s="637"/>
      <c r="DF33" s="637"/>
      <c r="DG33" s="637"/>
      <c r="DH33" s="637"/>
      <c r="DI33" s="637"/>
      <c r="DJ33" s="637"/>
      <c r="DK33" s="638"/>
      <c r="DL33" s="624">
        <v>5170362</v>
      </c>
      <c r="DM33" s="637"/>
      <c r="DN33" s="637"/>
      <c r="DO33" s="637"/>
      <c r="DP33" s="637"/>
      <c r="DQ33" s="637"/>
      <c r="DR33" s="637"/>
      <c r="DS33" s="637"/>
      <c r="DT33" s="637"/>
      <c r="DU33" s="637"/>
      <c r="DV33" s="638"/>
      <c r="DW33" s="641">
        <v>39.299999999999997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2376991</v>
      </c>
      <c r="CS34" s="619"/>
      <c r="CT34" s="619"/>
      <c r="CU34" s="619"/>
      <c r="CV34" s="619"/>
      <c r="CW34" s="619"/>
      <c r="CX34" s="619"/>
      <c r="CY34" s="620"/>
      <c r="CZ34" s="621">
        <v>10.4</v>
      </c>
      <c r="DA34" s="639"/>
      <c r="DB34" s="639"/>
      <c r="DC34" s="640"/>
      <c r="DD34" s="624">
        <v>1973326</v>
      </c>
      <c r="DE34" s="619"/>
      <c r="DF34" s="619"/>
      <c r="DG34" s="619"/>
      <c r="DH34" s="619"/>
      <c r="DI34" s="619"/>
      <c r="DJ34" s="619"/>
      <c r="DK34" s="620"/>
      <c r="DL34" s="624">
        <v>1784345</v>
      </c>
      <c r="DM34" s="619"/>
      <c r="DN34" s="619"/>
      <c r="DO34" s="619"/>
      <c r="DP34" s="619"/>
      <c r="DQ34" s="619"/>
      <c r="DR34" s="619"/>
      <c r="DS34" s="619"/>
      <c r="DT34" s="619"/>
      <c r="DU34" s="619"/>
      <c r="DV34" s="620"/>
      <c r="DW34" s="641">
        <v>13.6</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929441</v>
      </c>
      <c r="S35" s="619"/>
      <c r="T35" s="619"/>
      <c r="U35" s="619"/>
      <c r="V35" s="619"/>
      <c r="W35" s="619"/>
      <c r="X35" s="619"/>
      <c r="Y35" s="620"/>
      <c r="Z35" s="671">
        <v>4</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2946941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252037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368608</v>
      </c>
      <c r="CS35" s="637"/>
      <c r="CT35" s="637"/>
      <c r="CU35" s="637"/>
      <c r="CV35" s="637"/>
      <c r="CW35" s="637"/>
      <c r="CX35" s="637"/>
      <c r="CY35" s="638"/>
      <c r="CZ35" s="621">
        <v>1.6</v>
      </c>
      <c r="DA35" s="639"/>
      <c r="DB35" s="639"/>
      <c r="DC35" s="640"/>
      <c r="DD35" s="624">
        <v>336162</v>
      </c>
      <c r="DE35" s="637"/>
      <c r="DF35" s="637"/>
      <c r="DG35" s="637"/>
      <c r="DH35" s="637"/>
      <c r="DI35" s="637"/>
      <c r="DJ35" s="637"/>
      <c r="DK35" s="638"/>
      <c r="DL35" s="624">
        <v>167164</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23497080</v>
      </c>
      <c r="S36" s="659"/>
      <c r="T36" s="659"/>
      <c r="U36" s="659"/>
      <c r="V36" s="659"/>
      <c r="W36" s="659"/>
      <c r="X36" s="659"/>
      <c r="Y36" s="662"/>
      <c r="Z36" s="663">
        <v>100</v>
      </c>
      <c r="AA36" s="663"/>
      <c r="AB36" s="663"/>
      <c r="AC36" s="663"/>
      <c r="AD36" s="664">
        <v>12226487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988266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223056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3439047</v>
      </c>
      <c r="CS36" s="619"/>
      <c r="CT36" s="619"/>
      <c r="CU36" s="619"/>
      <c r="CV36" s="619"/>
      <c r="CW36" s="619"/>
      <c r="CX36" s="619"/>
      <c r="CY36" s="620"/>
      <c r="CZ36" s="621">
        <v>15</v>
      </c>
      <c r="DA36" s="639"/>
      <c r="DB36" s="639"/>
      <c r="DC36" s="640"/>
      <c r="DD36" s="624">
        <v>2942130</v>
      </c>
      <c r="DE36" s="619"/>
      <c r="DF36" s="619"/>
      <c r="DG36" s="619"/>
      <c r="DH36" s="619"/>
      <c r="DI36" s="619"/>
      <c r="DJ36" s="619"/>
      <c r="DK36" s="620"/>
      <c r="DL36" s="624">
        <v>2043513</v>
      </c>
      <c r="DM36" s="619"/>
      <c r="DN36" s="619"/>
      <c r="DO36" s="619"/>
      <c r="DP36" s="619"/>
      <c r="DQ36" s="619"/>
      <c r="DR36" s="619"/>
      <c r="DS36" s="619"/>
      <c r="DT36" s="619"/>
      <c r="DU36" s="619"/>
      <c r="DV36" s="620"/>
      <c r="DW36" s="641">
        <v>15.5</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435213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5112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902195</v>
      </c>
      <c r="CS37" s="637"/>
      <c r="CT37" s="637"/>
      <c r="CU37" s="637"/>
      <c r="CV37" s="637"/>
      <c r="CW37" s="637"/>
      <c r="CX37" s="637"/>
      <c r="CY37" s="638"/>
      <c r="CZ37" s="621">
        <v>3.9</v>
      </c>
      <c r="DA37" s="639"/>
      <c r="DB37" s="639"/>
      <c r="DC37" s="640"/>
      <c r="DD37" s="624">
        <v>896229</v>
      </c>
      <c r="DE37" s="637"/>
      <c r="DF37" s="637"/>
      <c r="DG37" s="637"/>
      <c r="DH37" s="637"/>
      <c r="DI37" s="637"/>
      <c r="DJ37" s="637"/>
      <c r="DK37" s="638"/>
      <c r="DL37" s="624">
        <v>852690</v>
      </c>
      <c r="DM37" s="637"/>
      <c r="DN37" s="637"/>
      <c r="DO37" s="637"/>
      <c r="DP37" s="637"/>
      <c r="DQ37" s="637"/>
      <c r="DR37" s="637"/>
      <c r="DS37" s="637"/>
      <c r="DT37" s="637"/>
      <c r="DU37" s="637"/>
      <c r="DV37" s="638"/>
      <c r="DW37" s="641">
        <v>6.5</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184832</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8152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1338630</v>
      </c>
      <c r="CS38" s="619"/>
      <c r="CT38" s="619"/>
      <c r="CU38" s="619"/>
      <c r="CV38" s="619"/>
      <c r="CW38" s="619"/>
      <c r="CX38" s="619"/>
      <c r="CY38" s="620"/>
      <c r="CZ38" s="621">
        <v>5.9</v>
      </c>
      <c r="DA38" s="639"/>
      <c r="DB38" s="639"/>
      <c r="DC38" s="640"/>
      <c r="DD38" s="624">
        <v>1122053</v>
      </c>
      <c r="DE38" s="619"/>
      <c r="DF38" s="619"/>
      <c r="DG38" s="619"/>
      <c r="DH38" s="619"/>
      <c r="DI38" s="619"/>
      <c r="DJ38" s="619"/>
      <c r="DK38" s="620"/>
      <c r="DL38" s="624">
        <v>1027398</v>
      </c>
      <c r="DM38" s="619"/>
      <c r="DN38" s="619"/>
      <c r="DO38" s="619"/>
      <c r="DP38" s="619"/>
      <c r="DQ38" s="619"/>
      <c r="DR38" s="619"/>
      <c r="DS38" s="619"/>
      <c r="DT38" s="619"/>
      <c r="DU38" s="619"/>
      <c r="DV38" s="620"/>
      <c r="DW38" s="641">
        <v>7.8</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67848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252204</v>
      </c>
      <c r="CS39" s="637"/>
      <c r="CT39" s="637"/>
      <c r="CU39" s="637"/>
      <c r="CV39" s="637"/>
      <c r="CW39" s="637"/>
      <c r="CX39" s="637"/>
      <c r="CY39" s="638"/>
      <c r="CZ39" s="621">
        <v>1.1000000000000001</v>
      </c>
      <c r="DA39" s="639"/>
      <c r="DB39" s="639"/>
      <c r="DC39" s="640"/>
      <c r="DD39" s="624">
        <v>160837</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202733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75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841181</v>
      </c>
      <c r="CS40" s="619"/>
      <c r="CT40" s="619"/>
      <c r="CU40" s="619"/>
      <c r="CV40" s="619"/>
      <c r="CW40" s="619"/>
      <c r="CX40" s="619"/>
      <c r="CY40" s="620"/>
      <c r="CZ40" s="621">
        <v>3.7</v>
      </c>
      <c r="DA40" s="639"/>
      <c r="DB40" s="639"/>
      <c r="DC40" s="640"/>
      <c r="DD40" s="624">
        <v>468969</v>
      </c>
      <c r="DE40" s="619"/>
      <c r="DF40" s="619"/>
      <c r="DG40" s="619"/>
      <c r="DH40" s="619"/>
      <c r="DI40" s="619"/>
      <c r="DJ40" s="619"/>
      <c r="DK40" s="620"/>
      <c r="DL40" s="624">
        <v>147942</v>
      </c>
      <c r="DM40" s="619"/>
      <c r="DN40" s="619"/>
      <c r="DO40" s="619"/>
      <c r="DP40" s="619"/>
      <c r="DQ40" s="619"/>
      <c r="DR40" s="619"/>
      <c r="DS40" s="619"/>
      <c r="DT40" s="619"/>
      <c r="DU40" s="619"/>
      <c r="DV40" s="620"/>
      <c r="DW40" s="641">
        <v>1.1000000000000001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1068049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277</v>
      </c>
      <c r="CS41" s="637"/>
      <c r="CT41" s="637"/>
      <c r="CU41" s="637"/>
      <c r="CV41" s="637"/>
      <c r="CW41" s="637"/>
      <c r="CX41" s="637"/>
      <c r="CY41" s="638"/>
      <c r="CZ41" s="621" t="s">
        <v>277</v>
      </c>
      <c r="DA41" s="639"/>
      <c r="DB41" s="639"/>
      <c r="DC41" s="640"/>
      <c r="DD41" s="624" t="s">
        <v>277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6224647</v>
      </c>
      <c r="CS42" s="619"/>
      <c r="CT42" s="619"/>
      <c r="CU42" s="619"/>
      <c r="CV42" s="619"/>
      <c r="CW42" s="619"/>
      <c r="CX42" s="619"/>
      <c r="CY42" s="620"/>
      <c r="CZ42" s="621">
        <v>27.2</v>
      </c>
      <c r="DA42" s="622"/>
      <c r="DB42" s="622"/>
      <c r="DC42" s="623"/>
      <c r="DD42" s="624">
        <v>1185043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103583</v>
      </c>
      <c r="CS43" s="637"/>
      <c r="CT43" s="637"/>
      <c r="CU43" s="637"/>
      <c r="CV43" s="637"/>
      <c r="CW43" s="637"/>
      <c r="CX43" s="637"/>
      <c r="CY43" s="638"/>
      <c r="CZ43" s="621">
        <v>0.5</v>
      </c>
      <c r="DA43" s="639"/>
      <c r="DB43" s="639"/>
      <c r="DC43" s="640"/>
      <c r="DD43" s="624">
        <v>103583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6210407</v>
      </c>
      <c r="CS44" s="619"/>
      <c r="CT44" s="619"/>
      <c r="CU44" s="619"/>
      <c r="CV44" s="619"/>
      <c r="CW44" s="619"/>
      <c r="CX44" s="619"/>
      <c r="CY44" s="620"/>
      <c r="CZ44" s="621">
        <v>27.2</v>
      </c>
      <c r="DA44" s="622"/>
      <c r="DB44" s="622"/>
      <c r="DC44" s="623"/>
      <c r="DD44" s="624">
        <v>1174474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2725189</v>
      </c>
      <c r="CS45" s="637"/>
      <c r="CT45" s="637"/>
      <c r="CU45" s="637"/>
      <c r="CV45" s="637"/>
      <c r="CW45" s="637"/>
      <c r="CX45" s="637"/>
      <c r="CY45" s="638"/>
      <c r="CZ45" s="621">
        <v>11.9</v>
      </c>
      <c r="DA45" s="639"/>
      <c r="DB45" s="639"/>
      <c r="DC45" s="640"/>
      <c r="DD45" s="624">
        <v>417018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3415692</v>
      </c>
      <c r="CS46" s="619"/>
      <c r="CT46" s="619"/>
      <c r="CU46" s="619"/>
      <c r="CV46" s="619"/>
      <c r="CW46" s="619"/>
      <c r="CX46" s="619"/>
      <c r="CY46" s="620"/>
      <c r="CZ46" s="621">
        <v>14.9</v>
      </c>
      <c r="DA46" s="622"/>
      <c r="DB46" s="622"/>
      <c r="DC46" s="623"/>
      <c r="DD46" s="624">
        <v>723281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14240</v>
      </c>
      <c r="CS47" s="637"/>
      <c r="CT47" s="637"/>
      <c r="CU47" s="637"/>
      <c r="CV47" s="637"/>
      <c r="CW47" s="637"/>
      <c r="CX47" s="637"/>
      <c r="CY47" s="638"/>
      <c r="CZ47" s="621">
        <v>0.1</v>
      </c>
      <c r="DA47" s="639"/>
      <c r="DB47" s="639"/>
      <c r="DC47" s="640"/>
      <c r="DD47" s="624">
        <v>10569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22865977</v>
      </c>
      <c r="CS49" s="603"/>
      <c r="CT49" s="603"/>
      <c r="CU49" s="603"/>
      <c r="CV49" s="603"/>
      <c r="CW49" s="603"/>
      <c r="CX49" s="603"/>
      <c r="CY49" s="604"/>
      <c r="CZ49" s="605">
        <v>100</v>
      </c>
      <c r="DA49" s="606"/>
      <c r="DB49" s="606"/>
      <c r="DC49" s="607"/>
      <c r="DD49" s="608">
        <v>14055971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530</v>
      </c>
      <c r="C7" s="1077"/>
      <c r="D7" s="1077"/>
      <c r="E7" s="1077"/>
      <c r="F7" s="1077"/>
      <c r="G7" s="1077"/>
      <c r="H7" s="1077"/>
      <c r="I7" s="1077"/>
      <c r="J7" s="1077"/>
      <c r="K7" s="1077"/>
      <c r="L7" s="1077"/>
      <c r="M7" s="1077"/>
      <c r="N7" s="1077"/>
      <c r="O7" s="1077"/>
      <c r="P7" s="1078"/>
      <c r="Q7" s="1130">
        <v>23497</v>
      </c>
      <c r="R7" s="1131"/>
      <c r="S7" s="1131"/>
      <c r="T7" s="1131"/>
      <c r="U7" s="1131"/>
      <c r="V7" s="1131">
        <v>22866</v>
      </c>
      <c r="W7" s="1131"/>
      <c r="X7" s="1131"/>
      <c r="Y7" s="1131"/>
      <c r="Z7" s="1131"/>
      <c r="AA7" s="1131">
        <v>631</v>
      </c>
      <c r="AB7" s="1131"/>
      <c r="AC7" s="1131"/>
      <c r="AD7" s="1131"/>
      <c r="AE7" s="1132"/>
      <c r="AF7" s="1133">
        <v>551</v>
      </c>
      <c r="AG7" s="1134"/>
      <c r="AH7" s="1134"/>
      <c r="AI7" s="1134"/>
      <c r="AJ7" s="1135"/>
      <c r="AK7" s="1117">
        <v>1063</v>
      </c>
      <c r="AL7" s="1118"/>
      <c r="AM7" s="1118"/>
      <c r="AN7" s="1118"/>
      <c r="AO7" s="1118"/>
      <c r="AP7" s="1118">
        <v>30629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-1</v>
      </c>
      <c r="CI7" s="1115"/>
      <c r="CJ7" s="1115"/>
      <c r="CK7" s="1115"/>
      <c r="CL7" s="1116"/>
      <c r="CM7" s="1114">
        <v>114</v>
      </c>
      <c r="CN7" s="1115"/>
      <c r="CO7" s="1115"/>
      <c r="CP7" s="1115"/>
      <c r="CQ7" s="1116"/>
      <c r="CR7" s="1114">
        <v>97</v>
      </c>
      <c r="CS7" s="1115"/>
      <c r="CT7" s="1115"/>
      <c r="CU7" s="1115"/>
      <c r="CV7" s="1116"/>
      <c r="CW7" s="1114">
        <v>80</v>
      </c>
      <c r="CX7" s="1115"/>
      <c r="CY7" s="1115"/>
      <c r="CZ7" s="1115"/>
      <c r="DA7" s="1116"/>
      <c r="DB7" s="1114" t="s">
        <v>558</v>
      </c>
      <c r="DC7" s="1115"/>
      <c r="DD7" s="1115"/>
      <c r="DE7" s="1115"/>
      <c r="DF7" s="1116"/>
      <c r="DG7" s="1114" t="s">
        <v>559</v>
      </c>
      <c r="DH7" s="1115"/>
      <c r="DI7" s="1115"/>
      <c r="DJ7" s="1115"/>
      <c r="DK7" s="1116"/>
      <c r="DL7" s="1114" t="s">
        <v>559</v>
      </c>
      <c r="DM7" s="1115"/>
      <c r="DN7" s="1115"/>
      <c r="DO7" s="1115"/>
      <c r="DP7" s="1116"/>
      <c r="DQ7" s="1114" t="s">
        <v>560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-2</v>
      </c>
      <c r="CI8" s="1016"/>
      <c r="CJ8" s="1016"/>
      <c r="CK8" s="1016"/>
      <c r="CL8" s="1017"/>
      <c r="CM8" s="1015">
        <v>106</v>
      </c>
      <c r="CN8" s="1016"/>
      <c r="CO8" s="1016"/>
      <c r="CP8" s="1016"/>
      <c r="CQ8" s="1017"/>
      <c r="CR8" s="1015">
        <v>90</v>
      </c>
      <c r="CS8" s="1016"/>
      <c r="CT8" s="1016"/>
      <c r="CU8" s="1016"/>
      <c r="CV8" s="1017"/>
      <c r="CW8" s="1015">
        <v>109</v>
      </c>
      <c r="CX8" s="1016"/>
      <c r="CY8" s="1016"/>
      <c r="CZ8" s="1016"/>
      <c r="DA8" s="1017"/>
      <c r="DB8" s="1015" t="s">
        <v>559</v>
      </c>
      <c r="DC8" s="1016"/>
      <c r="DD8" s="1016"/>
      <c r="DE8" s="1016"/>
      <c r="DF8" s="1017"/>
      <c r="DG8" s="1015" t="s">
        <v>559</v>
      </c>
      <c r="DH8" s="1016"/>
      <c r="DI8" s="1016"/>
      <c r="DJ8" s="1016"/>
      <c r="DK8" s="1017"/>
      <c r="DL8" s="1015" t="s">
        <v>560</v>
      </c>
      <c r="DM8" s="1016"/>
      <c r="DN8" s="1016"/>
      <c r="DO8" s="1016"/>
      <c r="DP8" s="1017"/>
      <c r="DQ8" s="1015" t="s">
        <v>560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1015">
        <v>2</v>
      </c>
      <c r="CI9" s="1016"/>
      <c r="CJ9" s="1016"/>
      <c r="CK9" s="1016"/>
      <c r="CL9" s="1017"/>
      <c r="CM9" s="1015">
        <v>144</v>
      </c>
      <c r="CN9" s="1016"/>
      <c r="CO9" s="1016"/>
      <c r="CP9" s="1016"/>
      <c r="CQ9" s="1017"/>
      <c r="CR9" s="1015">
        <v>134</v>
      </c>
      <c r="CS9" s="1016"/>
      <c r="CT9" s="1016"/>
      <c r="CU9" s="1016"/>
      <c r="CV9" s="1017"/>
      <c r="CW9" s="1015">
        <v>20</v>
      </c>
      <c r="CX9" s="1016"/>
      <c r="CY9" s="1016"/>
      <c r="CZ9" s="1016"/>
      <c r="DA9" s="1017"/>
      <c r="DB9" s="1015" t="s">
        <v>559</v>
      </c>
      <c r="DC9" s="1016"/>
      <c r="DD9" s="1016"/>
      <c r="DE9" s="1016"/>
      <c r="DF9" s="1017"/>
      <c r="DG9" s="1015" t="s">
        <v>559</v>
      </c>
      <c r="DH9" s="1016"/>
      <c r="DI9" s="1016"/>
      <c r="DJ9" s="1016"/>
      <c r="DK9" s="1017"/>
      <c r="DL9" s="1015" t="s">
        <v>559</v>
      </c>
      <c r="DM9" s="1016"/>
      <c r="DN9" s="1016"/>
      <c r="DO9" s="1016"/>
      <c r="DP9" s="1017"/>
      <c r="DQ9" s="1015" t="s">
        <v>558</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555</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36</v>
      </c>
      <c r="CN10" s="1016"/>
      <c r="CO10" s="1016"/>
      <c r="CP10" s="1016"/>
      <c r="CQ10" s="1017"/>
      <c r="CR10" s="1015">
        <v>30</v>
      </c>
      <c r="CS10" s="1016"/>
      <c r="CT10" s="1016"/>
      <c r="CU10" s="1016"/>
      <c r="CV10" s="1017"/>
      <c r="CW10" s="1015">
        <v>49</v>
      </c>
      <c r="CX10" s="1016"/>
      <c r="CY10" s="1016"/>
      <c r="CZ10" s="1016"/>
      <c r="DA10" s="1017"/>
      <c r="DB10" s="1015" t="s">
        <v>560</v>
      </c>
      <c r="DC10" s="1016"/>
      <c r="DD10" s="1016"/>
      <c r="DE10" s="1016"/>
      <c r="DF10" s="1017"/>
      <c r="DG10" s="1015" t="s">
        <v>559</v>
      </c>
      <c r="DH10" s="1016"/>
      <c r="DI10" s="1016"/>
      <c r="DJ10" s="1016"/>
      <c r="DK10" s="1017"/>
      <c r="DL10" s="1015" t="s">
        <v>559</v>
      </c>
      <c r="DM10" s="1016"/>
      <c r="DN10" s="1016"/>
      <c r="DO10" s="1016"/>
      <c r="DP10" s="1017"/>
      <c r="DQ10" s="1015" t="s">
        <v>559</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556</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51</v>
      </c>
      <c r="CN11" s="1016"/>
      <c r="CO11" s="1016"/>
      <c r="CP11" s="1016"/>
      <c r="CQ11" s="1017"/>
      <c r="CR11" s="1015">
        <v>20</v>
      </c>
      <c r="CS11" s="1016"/>
      <c r="CT11" s="1016"/>
      <c r="CU11" s="1016"/>
      <c r="CV11" s="1017"/>
      <c r="CW11" s="1015" t="s">
        <v>565</v>
      </c>
      <c r="CX11" s="1016"/>
      <c r="CY11" s="1016"/>
      <c r="CZ11" s="1016"/>
      <c r="DA11" s="1017"/>
      <c r="DB11" s="1015" t="s">
        <v>560</v>
      </c>
      <c r="DC11" s="1016"/>
      <c r="DD11" s="1016"/>
      <c r="DE11" s="1016"/>
      <c r="DF11" s="1017"/>
      <c r="DG11" s="1015" t="s">
        <v>559</v>
      </c>
      <c r="DH11" s="1016"/>
      <c r="DI11" s="1016"/>
      <c r="DJ11" s="1016"/>
      <c r="DK11" s="1017"/>
      <c r="DL11" s="1015" t="s">
        <v>559</v>
      </c>
      <c r="DM11" s="1016"/>
      <c r="DN11" s="1016"/>
      <c r="DO11" s="1016"/>
      <c r="DP11" s="1017"/>
      <c r="DQ11" s="1015" t="s">
        <v>559</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557</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-20</v>
      </c>
      <c r="CN12" s="1016"/>
      <c r="CO12" s="1016"/>
      <c r="CP12" s="1016"/>
      <c r="CQ12" s="1017"/>
      <c r="CR12" s="1015">
        <v>41</v>
      </c>
      <c r="CS12" s="1016"/>
      <c r="CT12" s="1016"/>
      <c r="CU12" s="1016"/>
      <c r="CV12" s="1017"/>
      <c r="CW12" s="1015">
        <v>3</v>
      </c>
      <c r="CX12" s="1016"/>
      <c r="CY12" s="1016"/>
      <c r="CZ12" s="1016"/>
      <c r="DA12" s="1017"/>
      <c r="DB12" s="1015">
        <v>58</v>
      </c>
      <c r="DC12" s="1016"/>
      <c r="DD12" s="1016"/>
      <c r="DE12" s="1016"/>
      <c r="DF12" s="1017"/>
      <c r="DG12" s="1015" t="s">
        <v>559</v>
      </c>
      <c r="DH12" s="1016"/>
      <c r="DI12" s="1016"/>
      <c r="DJ12" s="1016"/>
      <c r="DK12" s="1017"/>
      <c r="DL12" s="1015" t="s">
        <v>558</v>
      </c>
      <c r="DM12" s="1016"/>
      <c r="DN12" s="1016"/>
      <c r="DO12" s="1016"/>
      <c r="DP12" s="1017"/>
      <c r="DQ12" s="1015" t="s">
        <v>560</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551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531</v>
      </c>
      <c r="C28" s="1077"/>
      <c r="D28" s="1077"/>
      <c r="E28" s="1077"/>
      <c r="F28" s="1077"/>
      <c r="G28" s="1077"/>
      <c r="H28" s="1077"/>
      <c r="I28" s="1077"/>
      <c r="J28" s="1077"/>
      <c r="K28" s="1077"/>
      <c r="L28" s="1077"/>
      <c r="M28" s="1077"/>
      <c r="N28" s="1077"/>
      <c r="O28" s="1077"/>
      <c r="P28" s="1078"/>
      <c r="Q28" s="1079">
        <v>4342</v>
      </c>
      <c r="R28" s="1080"/>
      <c r="S28" s="1080"/>
      <c r="T28" s="1080"/>
      <c r="U28" s="1080"/>
      <c r="V28" s="1080">
        <v>4090</v>
      </c>
      <c r="W28" s="1080"/>
      <c r="X28" s="1080"/>
      <c r="Y28" s="1080"/>
      <c r="Z28" s="1080"/>
      <c r="AA28" s="1080">
        <v>252</v>
      </c>
      <c r="AB28" s="1080"/>
      <c r="AC28" s="1080"/>
      <c r="AD28" s="1080"/>
      <c r="AE28" s="1081"/>
      <c r="AF28" s="1082">
        <v>252</v>
      </c>
      <c r="AG28" s="1080"/>
      <c r="AH28" s="1080"/>
      <c r="AI28" s="1080"/>
      <c r="AJ28" s="1083"/>
      <c r="AK28" s="1084">
        <v>203</v>
      </c>
      <c r="AL28" s="1072"/>
      <c r="AM28" s="1072"/>
      <c r="AN28" s="1072"/>
      <c r="AO28" s="1072"/>
      <c r="AP28" s="1072" t="s">
        <v>558</v>
      </c>
      <c r="AQ28" s="1072"/>
      <c r="AR28" s="1072"/>
      <c r="AS28" s="1072"/>
      <c r="AT28" s="1072"/>
      <c r="AU28" s="1072" t="s">
        <v>559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532</v>
      </c>
      <c r="C29" s="1064"/>
      <c r="D29" s="1064"/>
      <c r="E29" s="1064"/>
      <c r="F29" s="1064"/>
      <c r="G29" s="1064"/>
      <c r="H29" s="1064"/>
      <c r="I29" s="1064"/>
      <c r="J29" s="1064"/>
      <c r="K29" s="1064"/>
      <c r="L29" s="1064"/>
      <c r="M29" s="1064"/>
      <c r="N29" s="1064"/>
      <c r="O29" s="1064"/>
      <c r="P29" s="1065"/>
      <c r="Q29" s="1069">
        <v>940</v>
      </c>
      <c r="R29" s="1070"/>
      <c r="S29" s="1070"/>
      <c r="T29" s="1070"/>
      <c r="U29" s="1070"/>
      <c r="V29" s="1070">
        <v>940</v>
      </c>
      <c r="W29" s="1070"/>
      <c r="X29" s="1070"/>
      <c r="Y29" s="1070"/>
      <c r="Z29" s="1070"/>
      <c r="AA29" s="1070">
        <v>0</v>
      </c>
      <c r="AB29" s="1070"/>
      <c r="AC29" s="1070"/>
      <c r="AD29" s="1070"/>
      <c r="AE29" s="1071"/>
      <c r="AF29" s="1045">
        <v>0</v>
      </c>
      <c r="AG29" s="1046"/>
      <c r="AH29" s="1046"/>
      <c r="AI29" s="1046"/>
      <c r="AJ29" s="1047"/>
      <c r="AK29" s="1006">
        <v>93</v>
      </c>
      <c r="AL29" s="997"/>
      <c r="AM29" s="997"/>
      <c r="AN29" s="997"/>
      <c r="AO29" s="997"/>
      <c r="AP29" s="997" t="s">
        <v>559</v>
      </c>
      <c r="AQ29" s="997"/>
      <c r="AR29" s="997"/>
      <c r="AS29" s="997"/>
      <c r="AT29" s="997"/>
      <c r="AU29" s="997" t="s">
        <v>559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533</v>
      </c>
      <c r="C30" s="1064"/>
      <c r="D30" s="1064"/>
      <c r="E30" s="1064"/>
      <c r="F30" s="1064"/>
      <c r="G30" s="1064"/>
      <c r="H30" s="1064"/>
      <c r="I30" s="1064"/>
      <c r="J30" s="1064"/>
      <c r="K30" s="1064"/>
      <c r="L30" s="1064"/>
      <c r="M30" s="1064"/>
      <c r="N30" s="1064"/>
      <c r="O30" s="1064"/>
      <c r="P30" s="1065"/>
      <c r="Q30" s="1069">
        <v>10336</v>
      </c>
      <c r="R30" s="1070"/>
      <c r="S30" s="1070"/>
      <c r="T30" s="1070"/>
      <c r="U30" s="1070"/>
      <c r="V30" s="1070">
        <v>10477</v>
      </c>
      <c r="W30" s="1070"/>
      <c r="X30" s="1070"/>
      <c r="Y30" s="1070"/>
      <c r="Z30" s="1070"/>
      <c r="AA30" s="1070">
        <v>-141</v>
      </c>
      <c r="AB30" s="1070"/>
      <c r="AC30" s="1070"/>
      <c r="AD30" s="1070"/>
      <c r="AE30" s="1071"/>
      <c r="AF30" s="1045">
        <v>3312</v>
      </c>
      <c r="AG30" s="1046"/>
      <c r="AH30" s="1046"/>
      <c r="AI30" s="1046"/>
      <c r="AJ30" s="1047"/>
      <c r="AK30" s="1006">
        <v>219</v>
      </c>
      <c r="AL30" s="997"/>
      <c r="AM30" s="997"/>
      <c r="AN30" s="997"/>
      <c r="AO30" s="997"/>
      <c r="AP30" s="997">
        <v>10887</v>
      </c>
      <c r="AQ30" s="997"/>
      <c r="AR30" s="997"/>
      <c r="AS30" s="997"/>
      <c r="AT30" s="997"/>
      <c r="AU30" s="997">
        <v>5977</v>
      </c>
      <c r="AV30" s="997"/>
      <c r="AW30" s="997"/>
      <c r="AX30" s="997"/>
      <c r="AY30" s="997"/>
      <c r="AZ30" s="1068"/>
      <c r="BA30" s="1068"/>
      <c r="BB30" s="1068"/>
      <c r="BC30" s="1068"/>
      <c r="BD30" s="1068"/>
      <c r="BE30" s="1058" t="s">
        <v>534</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535</v>
      </c>
      <c r="C31" s="1064"/>
      <c r="D31" s="1064"/>
      <c r="E31" s="1064"/>
      <c r="F31" s="1064"/>
      <c r="G31" s="1064"/>
      <c r="H31" s="1064"/>
      <c r="I31" s="1064"/>
      <c r="J31" s="1064"/>
      <c r="K31" s="1064"/>
      <c r="L31" s="1064"/>
      <c r="M31" s="1064"/>
      <c r="N31" s="1064"/>
      <c r="O31" s="1064"/>
      <c r="P31" s="1065"/>
      <c r="Q31" s="1069">
        <v>331</v>
      </c>
      <c r="R31" s="1070"/>
      <c r="S31" s="1070"/>
      <c r="T31" s="1070"/>
      <c r="U31" s="1070"/>
      <c r="V31" s="1070">
        <v>327</v>
      </c>
      <c r="W31" s="1070"/>
      <c r="X31" s="1070"/>
      <c r="Y31" s="1070"/>
      <c r="Z31" s="1070"/>
      <c r="AA31" s="1070">
        <v>4</v>
      </c>
      <c r="AB31" s="1070"/>
      <c r="AC31" s="1070"/>
      <c r="AD31" s="1070"/>
      <c r="AE31" s="1071"/>
      <c r="AF31" s="1045">
        <v>200</v>
      </c>
      <c r="AG31" s="1046"/>
      <c r="AH31" s="1046"/>
      <c r="AI31" s="1046"/>
      <c r="AJ31" s="1047"/>
      <c r="AK31" s="1006">
        <v>93</v>
      </c>
      <c r="AL31" s="997"/>
      <c r="AM31" s="997"/>
      <c r="AN31" s="997"/>
      <c r="AO31" s="997"/>
      <c r="AP31" s="997">
        <v>2484</v>
      </c>
      <c r="AQ31" s="997"/>
      <c r="AR31" s="997"/>
      <c r="AS31" s="997"/>
      <c r="AT31" s="997"/>
      <c r="AU31" s="997">
        <v>685</v>
      </c>
      <c r="AV31" s="997"/>
      <c r="AW31" s="997"/>
      <c r="AX31" s="997"/>
      <c r="AY31" s="997"/>
      <c r="AZ31" s="1068"/>
      <c r="BA31" s="1068"/>
      <c r="BB31" s="1068"/>
      <c r="BC31" s="1068"/>
      <c r="BD31" s="1068"/>
      <c r="BE31" s="1058" t="s">
        <v>534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536</v>
      </c>
      <c r="C32" s="1064"/>
      <c r="D32" s="1064"/>
      <c r="E32" s="1064"/>
      <c r="F32" s="1064"/>
      <c r="G32" s="1064"/>
      <c r="H32" s="1064"/>
      <c r="I32" s="1064"/>
      <c r="J32" s="1064"/>
      <c r="K32" s="1064"/>
      <c r="L32" s="1064"/>
      <c r="M32" s="1064"/>
      <c r="N32" s="1064"/>
      <c r="O32" s="1064"/>
      <c r="P32" s="1065"/>
      <c r="Q32" s="1069">
        <v>1829</v>
      </c>
      <c r="R32" s="1070"/>
      <c r="S32" s="1070"/>
      <c r="T32" s="1070"/>
      <c r="U32" s="1070"/>
      <c r="V32" s="1070">
        <v>1804</v>
      </c>
      <c r="W32" s="1070"/>
      <c r="X32" s="1070"/>
      <c r="Y32" s="1070"/>
      <c r="Z32" s="1070"/>
      <c r="AA32" s="1070">
        <v>25</v>
      </c>
      <c r="AB32" s="1070"/>
      <c r="AC32" s="1070"/>
      <c r="AD32" s="1070"/>
      <c r="AE32" s="1071"/>
      <c r="AF32" s="1045">
        <v>338</v>
      </c>
      <c r="AG32" s="1046"/>
      <c r="AH32" s="1046"/>
      <c r="AI32" s="1046"/>
      <c r="AJ32" s="1047"/>
      <c r="AK32" s="1006">
        <v>766</v>
      </c>
      <c r="AL32" s="997"/>
      <c r="AM32" s="997"/>
      <c r="AN32" s="997"/>
      <c r="AO32" s="997"/>
      <c r="AP32" s="997">
        <v>15212</v>
      </c>
      <c r="AQ32" s="997"/>
      <c r="AR32" s="997"/>
      <c r="AS32" s="997"/>
      <c r="AT32" s="997"/>
      <c r="AU32" s="997">
        <v>7545</v>
      </c>
      <c r="AV32" s="997"/>
      <c r="AW32" s="997"/>
      <c r="AX32" s="997"/>
      <c r="AY32" s="997"/>
      <c r="AZ32" s="1068"/>
      <c r="BA32" s="1068"/>
      <c r="BB32" s="1068"/>
      <c r="BC32" s="1068"/>
      <c r="BD32" s="1068"/>
      <c r="BE32" s="1058" t="s">
        <v>534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537</v>
      </c>
      <c r="C33" s="1064"/>
      <c r="D33" s="1064"/>
      <c r="E33" s="1064"/>
      <c r="F33" s="1064"/>
      <c r="G33" s="1064"/>
      <c r="H33" s="1064"/>
      <c r="I33" s="1064"/>
      <c r="J33" s="1064"/>
      <c r="K33" s="1064"/>
      <c r="L33" s="1064"/>
      <c r="M33" s="1064"/>
      <c r="N33" s="1064"/>
      <c r="O33" s="1064"/>
      <c r="P33" s="1065"/>
      <c r="Q33" s="1069">
        <v>195</v>
      </c>
      <c r="R33" s="1070"/>
      <c r="S33" s="1070"/>
      <c r="T33" s="1070"/>
      <c r="U33" s="1070"/>
      <c r="V33" s="1070">
        <v>195</v>
      </c>
      <c r="W33" s="1070"/>
      <c r="X33" s="1070"/>
      <c r="Y33" s="1070"/>
      <c r="Z33" s="1070"/>
      <c r="AA33" s="1070" t="s">
        <v>564</v>
      </c>
      <c r="AB33" s="1070"/>
      <c r="AC33" s="1070"/>
      <c r="AD33" s="1070"/>
      <c r="AE33" s="1071"/>
      <c r="AF33" s="1045" t="s">
        <v>538</v>
      </c>
      <c r="AG33" s="1046"/>
      <c r="AH33" s="1046"/>
      <c r="AI33" s="1046"/>
      <c r="AJ33" s="1047"/>
      <c r="AK33" s="1006">
        <v>52</v>
      </c>
      <c r="AL33" s="997"/>
      <c r="AM33" s="997"/>
      <c r="AN33" s="997"/>
      <c r="AO33" s="997"/>
      <c r="AP33" s="997">
        <v>362</v>
      </c>
      <c r="AQ33" s="997"/>
      <c r="AR33" s="997"/>
      <c r="AS33" s="997"/>
      <c r="AT33" s="997"/>
      <c r="AU33" s="997">
        <v>172</v>
      </c>
      <c r="AV33" s="997"/>
      <c r="AW33" s="997"/>
      <c r="AX33" s="997"/>
      <c r="AY33" s="997"/>
      <c r="AZ33" s="1068"/>
      <c r="BA33" s="1068"/>
      <c r="BB33" s="1068"/>
      <c r="BC33" s="1068"/>
      <c r="BD33" s="1068"/>
      <c r="BE33" s="1058" t="s">
        <v>539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540</v>
      </c>
      <c r="C34" s="1064"/>
      <c r="D34" s="1064"/>
      <c r="E34" s="1064"/>
      <c r="F34" s="1064"/>
      <c r="G34" s="1064"/>
      <c r="H34" s="1064"/>
      <c r="I34" s="1064"/>
      <c r="J34" s="1064"/>
      <c r="K34" s="1064"/>
      <c r="L34" s="1064"/>
      <c r="M34" s="1064"/>
      <c r="N34" s="1064"/>
      <c r="O34" s="1064"/>
      <c r="P34" s="1065"/>
      <c r="Q34" s="1069">
        <v>276</v>
      </c>
      <c r="R34" s="1070"/>
      <c r="S34" s="1070"/>
      <c r="T34" s="1070"/>
      <c r="U34" s="1070"/>
      <c r="V34" s="1070">
        <v>226</v>
      </c>
      <c r="W34" s="1070"/>
      <c r="X34" s="1070"/>
      <c r="Y34" s="1070"/>
      <c r="Z34" s="1070"/>
      <c r="AA34" s="1070">
        <v>50</v>
      </c>
      <c r="AB34" s="1070"/>
      <c r="AC34" s="1070"/>
      <c r="AD34" s="1070"/>
      <c r="AE34" s="1071"/>
      <c r="AF34" s="1045" t="s">
        <v>538</v>
      </c>
      <c r="AG34" s="1046"/>
      <c r="AH34" s="1046"/>
      <c r="AI34" s="1046"/>
      <c r="AJ34" s="1047"/>
      <c r="AK34" s="1006">
        <v>4</v>
      </c>
      <c r="AL34" s="997"/>
      <c r="AM34" s="997"/>
      <c r="AN34" s="997"/>
      <c r="AO34" s="997"/>
      <c r="AP34" s="997" t="s">
        <v>559</v>
      </c>
      <c r="AQ34" s="997"/>
      <c r="AR34" s="997"/>
      <c r="AS34" s="997"/>
      <c r="AT34" s="997"/>
      <c r="AU34" s="997" t="s">
        <v>558</v>
      </c>
      <c r="AV34" s="997"/>
      <c r="AW34" s="997"/>
      <c r="AX34" s="997"/>
      <c r="AY34" s="997"/>
      <c r="AZ34" s="1068"/>
      <c r="BA34" s="1068"/>
      <c r="BB34" s="1068"/>
      <c r="BC34" s="1068"/>
      <c r="BD34" s="1068"/>
      <c r="BE34" s="1058" t="s">
        <v>539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541</v>
      </c>
      <c r="C35" s="1064"/>
      <c r="D35" s="1064"/>
      <c r="E35" s="1064"/>
      <c r="F35" s="1064"/>
      <c r="G35" s="1064"/>
      <c r="H35" s="1064"/>
      <c r="I35" s="1064"/>
      <c r="J35" s="1064"/>
      <c r="K35" s="1064"/>
      <c r="L35" s="1064"/>
      <c r="M35" s="1064"/>
      <c r="N35" s="1064"/>
      <c r="O35" s="1064"/>
      <c r="P35" s="1065"/>
      <c r="Q35" s="1069">
        <v>261</v>
      </c>
      <c r="R35" s="1070"/>
      <c r="S35" s="1070"/>
      <c r="T35" s="1070"/>
      <c r="U35" s="1070"/>
      <c r="V35" s="1070">
        <v>261</v>
      </c>
      <c r="W35" s="1070"/>
      <c r="X35" s="1070"/>
      <c r="Y35" s="1070"/>
      <c r="Z35" s="1070"/>
      <c r="AA35" s="1070" t="s">
        <v>563</v>
      </c>
      <c r="AB35" s="1070"/>
      <c r="AC35" s="1070"/>
      <c r="AD35" s="1070"/>
      <c r="AE35" s="1071"/>
      <c r="AF35" s="1045" t="s">
        <v>538</v>
      </c>
      <c r="AG35" s="1046"/>
      <c r="AH35" s="1046"/>
      <c r="AI35" s="1046"/>
      <c r="AJ35" s="1047"/>
      <c r="AK35" s="1006">
        <v>74</v>
      </c>
      <c r="AL35" s="997"/>
      <c r="AM35" s="997"/>
      <c r="AN35" s="997"/>
      <c r="AO35" s="997"/>
      <c r="AP35" s="997">
        <v>220</v>
      </c>
      <c r="AQ35" s="997"/>
      <c r="AR35" s="997"/>
      <c r="AS35" s="997"/>
      <c r="AT35" s="997"/>
      <c r="AU35" s="997">
        <v>82</v>
      </c>
      <c r="AV35" s="997"/>
      <c r="AW35" s="997"/>
      <c r="AX35" s="997"/>
      <c r="AY35" s="997"/>
      <c r="AZ35" s="1068"/>
      <c r="BA35" s="1068"/>
      <c r="BB35" s="1068"/>
      <c r="BC35" s="1068"/>
      <c r="BD35" s="1068"/>
      <c r="BE35" s="1058" t="s">
        <v>539</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542</v>
      </c>
      <c r="C36" s="1064"/>
      <c r="D36" s="1064"/>
      <c r="E36" s="1064"/>
      <c r="F36" s="1064"/>
      <c r="G36" s="1064"/>
      <c r="H36" s="1064"/>
      <c r="I36" s="1064"/>
      <c r="J36" s="1064"/>
      <c r="K36" s="1064"/>
      <c r="L36" s="1064"/>
      <c r="M36" s="1064"/>
      <c r="N36" s="1064"/>
      <c r="O36" s="1064"/>
      <c r="P36" s="1065"/>
      <c r="Q36" s="1069">
        <v>242</v>
      </c>
      <c r="R36" s="1070"/>
      <c r="S36" s="1070"/>
      <c r="T36" s="1070"/>
      <c r="U36" s="1070"/>
      <c r="V36" s="1070">
        <v>241</v>
      </c>
      <c r="W36" s="1070"/>
      <c r="X36" s="1070"/>
      <c r="Y36" s="1070"/>
      <c r="Z36" s="1070"/>
      <c r="AA36" s="1070">
        <v>1</v>
      </c>
      <c r="AB36" s="1070"/>
      <c r="AC36" s="1070"/>
      <c r="AD36" s="1070"/>
      <c r="AE36" s="1071"/>
      <c r="AF36" s="1045">
        <v>1</v>
      </c>
      <c r="AG36" s="1046"/>
      <c r="AH36" s="1046"/>
      <c r="AI36" s="1046"/>
      <c r="AJ36" s="1047"/>
      <c r="AK36" s="1006" t="s">
        <v>559</v>
      </c>
      <c r="AL36" s="997"/>
      <c r="AM36" s="997"/>
      <c r="AN36" s="997"/>
      <c r="AO36" s="997"/>
      <c r="AP36" s="997" t="s">
        <v>559</v>
      </c>
      <c r="AQ36" s="997"/>
      <c r="AR36" s="997"/>
      <c r="AS36" s="997"/>
      <c r="AT36" s="997"/>
      <c r="AU36" s="997" t="s">
        <v>559</v>
      </c>
      <c r="AV36" s="997"/>
      <c r="AW36" s="997"/>
      <c r="AX36" s="997"/>
      <c r="AY36" s="997"/>
      <c r="AZ36" s="1068"/>
      <c r="BA36" s="1068"/>
      <c r="BB36" s="1068"/>
      <c r="BC36" s="1068"/>
      <c r="BD36" s="1068"/>
      <c r="BE36" s="1058" t="s">
        <v>539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543</v>
      </c>
      <c r="C37" s="1064"/>
      <c r="D37" s="1064"/>
      <c r="E37" s="1064"/>
      <c r="F37" s="1064"/>
      <c r="G37" s="1064"/>
      <c r="H37" s="1064"/>
      <c r="I37" s="1064"/>
      <c r="J37" s="1064"/>
      <c r="K37" s="1064"/>
      <c r="L37" s="1064"/>
      <c r="M37" s="1064"/>
      <c r="N37" s="1064"/>
      <c r="O37" s="1064"/>
      <c r="P37" s="1065"/>
      <c r="Q37" s="1069">
        <v>6</v>
      </c>
      <c r="R37" s="1070"/>
      <c r="S37" s="1070"/>
      <c r="T37" s="1070"/>
      <c r="U37" s="1070"/>
      <c r="V37" s="1070">
        <v>6</v>
      </c>
      <c r="W37" s="1070"/>
      <c r="X37" s="1070"/>
      <c r="Y37" s="1070"/>
      <c r="Z37" s="1070"/>
      <c r="AA37" s="1070">
        <v>0</v>
      </c>
      <c r="AB37" s="1070"/>
      <c r="AC37" s="1070"/>
      <c r="AD37" s="1070"/>
      <c r="AE37" s="1071"/>
      <c r="AF37" s="1045">
        <v>0</v>
      </c>
      <c r="AG37" s="1046"/>
      <c r="AH37" s="1046"/>
      <c r="AI37" s="1046"/>
      <c r="AJ37" s="1047"/>
      <c r="AK37" s="1006" t="s">
        <v>559</v>
      </c>
      <c r="AL37" s="997"/>
      <c r="AM37" s="997"/>
      <c r="AN37" s="997"/>
      <c r="AO37" s="997"/>
      <c r="AP37" s="997">
        <v>322</v>
      </c>
      <c r="AQ37" s="997"/>
      <c r="AR37" s="997"/>
      <c r="AS37" s="997"/>
      <c r="AT37" s="997"/>
      <c r="AU37" s="997">
        <v>233</v>
      </c>
      <c r="AV37" s="997"/>
      <c r="AW37" s="997"/>
      <c r="AX37" s="997"/>
      <c r="AY37" s="997"/>
      <c r="AZ37" s="1068"/>
      <c r="BA37" s="1068"/>
      <c r="BB37" s="1068"/>
      <c r="BC37" s="1068"/>
      <c r="BD37" s="1068"/>
      <c r="BE37" s="1058" t="s">
        <v>539</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378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4103</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3092</v>
      </c>
      <c r="R68" s="1008"/>
      <c r="S68" s="1008"/>
      <c r="T68" s="1008"/>
      <c r="U68" s="1008"/>
      <c r="V68" s="1008">
        <v>3041</v>
      </c>
      <c r="W68" s="1008"/>
      <c r="X68" s="1008"/>
      <c r="Y68" s="1008"/>
      <c r="Z68" s="1008"/>
      <c r="AA68" s="1008">
        <v>51</v>
      </c>
      <c r="AB68" s="1008"/>
      <c r="AC68" s="1008"/>
      <c r="AD68" s="1008"/>
      <c r="AE68" s="1008"/>
      <c r="AF68" s="1008" t="s">
        <v>558</v>
      </c>
      <c r="AG68" s="1008"/>
      <c r="AH68" s="1008"/>
      <c r="AI68" s="1008"/>
      <c r="AJ68" s="1008"/>
      <c r="AK68" s="1008" t="s">
        <v>559</v>
      </c>
      <c r="AL68" s="1008"/>
      <c r="AM68" s="1008"/>
      <c r="AN68" s="1008"/>
      <c r="AO68" s="1008"/>
      <c r="AP68" s="1008">
        <v>2980</v>
      </c>
      <c r="AQ68" s="1008"/>
      <c r="AR68" s="1008"/>
      <c r="AS68" s="1008"/>
      <c r="AT68" s="1008"/>
      <c r="AU68" s="1008">
        <v>937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579</v>
      </c>
      <c r="R69" s="997"/>
      <c r="S69" s="997"/>
      <c r="T69" s="997"/>
      <c r="U69" s="997"/>
      <c r="V69" s="997">
        <v>530</v>
      </c>
      <c r="W69" s="997"/>
      <c r="X69" s="997"/>
      <c r="Y69" s="997"/>
      <c r="Z69" s="997"/>
      <c r="AA69" s="997">
        <v>49</v>
      </c>
      <c r="AB69" s="997"/>
      <c r="AC69" s="997"/>
      <c r="AD69" s="997"/>
      <c r="AE69" s="997"/>
      <c r="AF69" s="997" t="s">
        <v>559</v>
      </c>
      <c r="AG69" s="997"/>
      <c r="AH69" s="997"/>
      <c r="AI69" s="997"/>
      <c r="AJ69" s="997"/>
      <c r="AK69" s="997" t="s">
        <v>560</v>
      </c>
      <c r="AL69" s="997"/>
      <c r="AM69" s="997"/>
      <c r="AN69" s="997"/>
      <c r="AO69" s="997"/>
      <c r="AP69" s="997" t="s">
        <v>559</v>
      </c>
      <c r="AQ69" s="997"/>
      <c r="AR69" s="997"/>
      <c r="AS69" s="997"/>
      <c r="AT69" s="997"/>
      <c r="AU69" s="997" t="s">
        <v>560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1193</v>
      </c>
      <c r="R70" s="997"/>
      <c r="S70" s="997"/>
      <c r="T70" s="997"/>
      <c r="U70" s="997"/>
      <c r="V70" s="997">
        <v>1182</v>
      </c>
      <c r="W70" s="997"/>
      <c r="X70" s="997"/>
      <c r="Y70" s="997"/>
      <c r="Z70" s="997"/>
      <c r="AA70" s="997">
        <v>11</v>
      </c>
      <c r="AB70" s="997"/>
      <c r="AC70" s="997"/>
      <c r="AD70" s="997"/>
      <c r="AE70" s="997"/>
      <c r="AF70" s="997" t="s">
        <v>559</v>
      </c>
      <c r="AG70" s="997"/>
      <c r="AH70" s="997"/>
      <c r="AI70" s="997"/>
      <c r="AJ70" s="997"/>
      <c r="AK70" s="997" t="s">
        <v>559</v>
      </c>
      <c r="AL70" s="997"/>
      <c r="AM70" s="997"/>
      <c r="AN70" s="997"/>
      <c r="AO70" s="997"/>
      <c r="AP70" s="997">
        <v>423</v>
      </c>
      <c r="AQ70" s="997"/>
      <c r="AR70" s="997"/>
      <c r="AS70" s="997"/>
      <c r="AT70" s="997"/>
      <c r="AU70" s="997">
        <v>261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8105</v>
      </c>
      <c r="R71" s="997"/>
      <c r="S71" s="997"/>
      <c r="T71" s="997"/>
      <c r="U71" s="997"/>
      <c r="V71" s="997">
        <v>7652</v>
      </c>
      <c r="W71" s="997"/>
      <c r="X71" s="997"/>
      <c r="Y71" s="997"/>
      <c r="Z71" s="997"/>
      <c r="AA71" s="997">
        <v>453</v>
      </c>
      <c r="AB71" s="997"/>
      <c r="AC71" s="997"/>
      <c r="AD71" s="997"/>
      <c r="AE71" s="997"/>
      <c r="AF71" s="997" t="s">
        <v>559</v>
      </c>
      <c r="AG71" s="997"/>
      <c r="AH71" s="997"/>
      <c r="AI71" s="997"/>
      <c r="AJ71" s="997"/>
      <c r="AK71" s="997" t="s">
        <v>559</v>
      </c>
      <c r="AL71" s="997"/>
      <c r="AM71" s="997"/>
      <c r="AN71" s="997"/>
      <c r="AO71" s="997"/>
      <c r="AP71" s="997" t="s">
        <v>559</v>
      </c>
      <c r="AQ71" s="997"/>
      <c r="AR71" s="997"/>
      <c r="AS71" s="997"/>
      <c r="AT71" s="997"/>
      <c r="AU71" s="997" t="s">
        <v>559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9019</v>
      </c>
      <c r="R72" s="997"/>
      <c r="S72" s="997"/>
      <c r="T72" s="997"/>
      <c r="U72" s="997"/>
      <c r="V72" s="997">
        <v>7918</v>
      </c>
      <c r="W72" s="997"/>
      <c r="X72" s="997"/>
      <c r="Y72" s="997"/>
      <c r="Z72" s="997"/>
      <c r="AA72" s="997">
        <v>1101</v>
      </c>
      <c r="AB72" s="997"/>
      <c r="AC72" s="997"/>
      <c r="AD72" s="997"/>
      <c r="AE72" s="997"/>
      <c r="AF72" s="997" t="s">
        <v>560</v>
      </c>
      <c r="AG72" s="997"/>
      <c r="AH72" s="997"/>
      <c r="AI72" s="997"/>
      <c r="AJ72" s="997"/>
      <c r="AK72" s="997" t="s">
        <v>560</v>
      </c>
      <c r="AL72" s="997"/>
      <c r="AM72" s="997"/>
      <c r="AN72" s="997"/>
      <c r="AO72" s="997"/>
      <c r="AP72" s="997" t="s">
        <v>560</v>
      </c>
      <c r="AQ72" s="997"/>
      <c r="AR72" s="997"/>
      <c r="AS72" s="997"/>
      <c r="AT72" s="997"/>
      <c r="AU72" s="997" t="s">
        <v>559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244</v>
      </c>
      <c r="R73" s="997"/>
      <c r="S73" s="997"/>
      <c r="T73" s="997"/>
      <c r="U73" s="997"/>
      <c r="V73" s="997">
        <v>211</v>
      </c>
      <c r="W73" s="997"/>
      <c r="X73" s="997"/>
      <c r="Y73" s="997"/>
      <c r="Z73" s="997"/>
      <c r="AA73" s="997">
        <v>33</v>
      </c>
      <c r="AB73" s="997"/>
      <c r="AC73" s="997"/>
      <c r="AD73" s="997"/>
      <c r="AE73" s="997"/>
      <c r="AF73" s="997" t="s">
        <v>559</v>
      </c>
      <c r="AG73" s="997"/>
      <c r="AH73" s="997"/>
      <c r="AI73" s="997"/>
      <c r="AJ73" s="997"/>
      <c r="AK73" s="997" t="s">
        <v>559</v>
      </c>
      <c r="AL73" s="997"/>
      <c r="AM73" s="997"/>
      <c r="AN73" s="997"/>
      <c r="AO73" s="997"/>
      <c r="AP73" s="997" t="s">
        <v>559</v>
      </c>
      <c r="AQ73" s="997"/>
      <c r="AR73" s="997"/>
      <c r="AS73" s="997"/>
      <c r="AT73" s="997"/>
      <c r="AU73" s="997" t="s">
        <v>560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137</v>
      </c>
      <c r="R74" s="997"/>
      <c r="S74" s="997"/>
      <c r="T74" s="997"/>
      <c r="U74" s="997"/>
      <c r="V74" s="997">
        <v>134</v>
      </c>
      <c r="W74" s="997"/>
      <c r="X74" s="997"/>
      <c r="Y74" s="997"/>
      <c r="Z74" s="997"/>
      <c r="AA74" s="997">
        <v>3</v>
      </c>
      <c r="AB74" s="997"/>
      <c r="AC74" s="997"/>
      <c r="AD74" s="997"/>
      <c r="AE74" s="997"/>
      <c r="AF74" s="997" t="s">
        <v>559</v>
      </c>
      <c r="AG74" s="997"/>
      <c r="AH74" s="997"/>
      <c r="AI74" s="997"/>
      <c r="AJ74" s="997"/>
      <c r="AK74" s="997" t="s">
        <v>559</v>
      </c>
      <c r="AL74" s="997"/>
      <c r="AM74" s="997"/>
      <c r="AN74" s="997"/>
      <c r="AO74" s="997"/>
      <c r="AP74" s="997" t="s">
        <v>560</v>
      </c>
      <c r="AQ74" s="997"/>
      <c r="AR74" s="997"/>
      <c r="AS74" s="997"/>
      <c r="AT74" s="997"/>
      <c r="AU74" s="997" t="s">
        <v>558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147044</v>
      </c>
      <c r="R75" s="1005"/>
      <c r="S75" s="1005"/>
      <c r="T75" s="1005"/>
      <c r="U75" s="1006"/>
      <c r="V75" s="1007">
        <v>146359</v>
      </c>
      <c r="W75" s="1005"/>
      <c r="X75" s="1005"/>
      <c r="Y75" s="1005"/>
      <c r="Z75" s="1006"/>
      <c r="AA75" s="1007">
        <v>685</v>
      </c>
      <c r="AB75" s="1005"/>
      <c r="AC75" s="1005"/>
      <c r="AD75" s="1005"/>
      <c r="AE75" s="1006"/>
      <c r="AF75" s="1007" t="s">
        <v>561</v>
      </c>
      <c r="AG75" s="1005"/>
      <c r="AH75" s="1005"/>
      <c r="AI75" s="1005"/>
      <c r="AJ75" s="1006"/>
      <c r="AK75" s="1007" t="s">
        <v>559</v>
      </c>
      <c r="AL75" s="1005"/>
      <c r="AM75" s="1005"/>
      <c r="AN75" s="1005"/>
      <c r="AO75" s="1006"/>
      <c r="AP75" s="1007" t="s">
        <v>559</v>
      </c>
      <c r="AQ75" s="1005"/>
      <c r="AR75" s="1005"/>
      <c r="AS75" s="1005"/>
      <c r="AT75" s="1006"/>
      <c r="AU75" s="1007" t="s">
        <v>562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391</v>
      </c>
      <c r="AB109" s="918"/>
      <c r="AC109" s="918"/>
      <c r="AD109" s="918"/>
      <c r="AE109" s="919"/>
      <c r="AF109" s="920" t="s">
        <v>285</v>
      </c>
      <c r="AG109" s="918"/>
      <c r="AH109" s="918"/>
      <c r="AI109" s="918"/>
      <c r="AJ109" s="919"/>
      <c r="AK109" s="920" t="s">
        <v>284</v>
      </c>
      <c r="AL109" s="918"/>
      <c r="AM109" s="918"/>
      <c r="AN109" s="918"/>
      <c r="AO109" s="919"/>
      <c r="AP109" s="920" t="s">
        <v>392</v>
      </c>
      <c r="AQ109" s="918"/>
      <c r="AR109" s="918"/>
      <c r="AS109" s="918"/>
      <c r="AT109" s="949"/>
      <c r="AU109" s="91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391</v>
      </c>
      <c r="BR109" s="918"/>
      <c r="BS109" s="918"/>
      <c r="BT109" s="918"/>
      <c r="BU109" s="919"/>
      <c r="BV109" s="920" t="s">
        <v>285</v>
      </c>
      <c r="BW109" s="918"/>
      <c r="BX109" s="918"/>
      <c r="BY109" s="918"/>
      <c r="BZ109" s="919"/>
      <c r="CA109" s="920" t="s">
        <v>284</v>
      </c>
      <c r="CB109" s="918"/>
      <c r="CC109" s="918"/>
      <c r="CD109" s="918"/>
      <c r="CE109" s="919"/>
      <c r="CF109" s="958" t="s">
        <v>392</v>
      </c>
      <c r="CG109" s="958"/>
      <c r="CH109" s="958"/>
      <c r="CI109" s="958"/>
      <c r="CJ109" s="958"/>
      <c r="CK109" s="920"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391</v>
      </c>
      <c r="DH109" s="918"/>
      <c r="DI109" s="918"/>
      <c r="DJ109" s="918"/>
      <c r="DK109" s="919"/>
      <c r="DL109" s="920" t="s">
        <v>285</v>
      </c>
      <c r="DM109" s="918"/>
      <c r="DN109" s="918"/>
      <c r="DO109" s="918"/>
      <c r="DP109" s="919"/>
      <c r="DQ109" s="920" t="s">
        <v>284</v>
      </c>
      <c r="DR109" s="918"/>
      <c r="DS109" s="918"/>
      <c r="DT109" s="918"/>
      <c r="DU109" s="919"/>
      <c r="DV109" s="920" t="s">
        <v>392</v>
      </c>
      <c r="DW109" s="918"/>
      <c r="DX109" s="918"/>
      <c r="DY109" s="918"/>
      <c r="DZ109" s="949"/>
    </row>
    <row r="110" spans="1:131" s="197" customFormat="1" ht="26.25" customHeight="1" x14ac:dyDescent="0.15">
      <c r="A110" s="787" t="s">
        <v>394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2468394</v>
      </c>
      <c r="AB110" s="903"/>
      <c r="AC110" s="903"/>
      <c r="AD110" s="903"/>
      <c r="AE110" s="904"/>
      <c r="AF110" s="905">
        <v>2529508</v>
      </c>
      <c r="AG110" s="903"/>
      <c r="AH110" s="903"/>
      <c r="AI110" s="903"/>
      <c r="AJ110" s="904"/>
      <c r="AK110" s="905">
        <v>2428403</v>
      </c>
      <c r="AL110" s="903"/>
      <c r="AM110" s="903"/>
      <c r="AN110" s="903"/>
      <c r="AO110" s="904"/>
      <c r="AP110" s="906">
        <v>23.8</v>
      </c>
      <c r="AQ110" s="907"/>
      <c r="AR110" s="907"/>
      <c r="AS110" s="907"/>
      <c r="AT110" s="908"/>
      <c r="AU110" s="950" t="s">
        <v>61</v>
      </c>
      <c r="AV110" s="951"/>
      <c r="AW110" s="951"/>
      <c r="AX110" s="951"/>
      <c r="AY110" s="952"/>
      <c r="AZ110" s="846" t="s">
        <v>395</v>
      </c>
      <c r="BA110" s="788"/>
      <c r="BB110" s="788"/>
      <c r="BC110" s="788"/>
      <c r="BD110" s="788"/>
      <c r="BE110" s="788"/>
      <c r="BF110" s="788"/>
      <c r="BG110" s="788"/>
      <c r="BH110" s="788"/>
      <c r="BI110" s="788"/>
      <c r="BJ110" s="788"/>
      <c r="BK110" s="788"/>
      <c r="BL110" s="788"/>
      <c r="BM110" s="788"/>
      <c r="BN110" s="788"/>
      <c r="BO110" s="788"/>
      <c r="BP110" s="789"/>
      <c r="BQ110" s="829">
        <v>27889714</v>
      </c>
      <c r="BR110" s="830"/>
      <c r="BS110" s="830"/>
      <c r="BT110" s="830"/>
      <c r="BU110" s="830"/>
      <c r="BV110" s="830">
        <v>29349047</v>
      </c>
      <c r="BW110" s="830"/>
      <c r="BX110" s="830"/>
      <c r="BY110" s="830"/>
      <c r="BZ110" s="830"/>
      <c r="CA110" s="830">
        <v>30628745</v>
      </c>
      <c r="CB110" s="830"/>
      <c r="CC110" s="830"/>
      <c r="CD110" s="830"/>
      <c r="CE110" s="830"/>
      <c r="CF110" s="891">
        <v>299.7</v>
      </c>
      <c r="CG110" s="892"/>
      <c r="CH110" s="892"/>
      <c r="CI110" s="892"/>
      <c r="CJ110" s="892"/>
      <c r="CK110" s="946" t="s">
        <v>396</v>
      </c>
      <c r="CL110" s="894"/>
      <c r="CM110" s="899" t="s">
        <v>397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398</v>
      </c>
      <c r="DH110" s="830"/>
      <c r="DI110" s="830"/>
      <c r="DJ110" s="830"/>
      <c r="DK110" s="830"/>
      <c r="DL110" s="830" t="s">
        <v>398</v>
      </c>
      <c r="DM110" s="830"/>
      <c r="DN110" s="830"/>
      <c r="DO110" s="830"/>
      <c r="DP110" s="830"/>
      <c r="DQ110" s="830" t="s">
        <v>398</v>
      </c>
      <c r="DR110" s="830"/>
      <c r="DS110" s="830"/>
      <c r="DT110" s="830"/>
      <c r="DU110" s="830"/>
      <c r="DV110" s="831" t="s">
        <v>398</v>
      </c>
      <c r="DW110" s="831"/>
      <c r="DX110" s="831"/>
      <c r="DY110" s="831"/>
      <c r="DZ110" s="832"/>
    </row>
    <row r="111" spans="1:131" s="197" customFormat="1" ht="26.25" customHeight="1" x14ac:dyDescent="0.15">
      <c r="A111" s="808" t="s">
        <v>399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398</v>
      </c>
      <c r="AB111" s="939"/>
      <c r="AC111" s="939"/>
      <c r="AD111" s="939"/>
      <c r="AE111" s="940"/>
      <c r="AF111" s="941" t="s">
        <v>398</v>
      </c>
      <c r="AG111" s="939"/>
      <c r="AH111" s="939"/>
      <c r="AI111" s="939"/>
      <c r="AJ111" s="940"/>
      <c r="AK111" s="941" t="s">
        <v>398</v>
      </c>
      <c r="AL111" s="939"/>
      <c r="AM111" s="939"/>
      <c r="AN111" s="939"/>
      <c r="AO111" s="940"/>
      <c r="AP111" s="942" t="s">
        <v>398</v>
      </c>
      <c r="AQ111" s="943"/>
      <c r="AR111" s="943"/>
      <c r="AS111" s="943"/>
      <c r="AT111" s="944"/>
      <c r="AU111" s="953"/>
      <c r="AV111" s="954"/>
      <c r="AW111" s="954"/>
      <c r="AX111" s="954"/>
      <c r="AY111" s="955"/>
      <c r="AZ111" s="797" t="s">
        <v>400</v>
      </c>
      <c r="BA111" s="798"/>
      <c r="BB111" s="798"/>
      <c r="BC111" s="798"/>
      <c r="BD111" s="798"/>
      <c r="BE111" s="798"/>
      <c r="BF111" s="798"/>
      <c r="BG111" s="798"/>
      <c r="BH111" s="798"/>
      <c r="BI111" s="798"/>
      <c r="BJ111" s="798"/>
      <c r="BK111" s="798"/>
      <c r="BL111" s="798"/>
      <c r="BM111" s="798"/>
      <c r="BN111" s="798"/>
      <c r="BO111" s="798"/>
      <c r="BP111" s="799"/>
      <c r="BQ111" s="800">
        <v>955183</v>
      </c>
      <c r="BR111" s="801"/>
      <c r="BS111" s="801"/>
      <c r="BT111" s="801"/>
      <c r="BU111" s="801"/>
      <c r="BV111" s="801">
        <v>779932</v>
      </c>
      <c r="BW111" s="801"/>
      <c r="BX111" s="801"/>
      <c r="BY111" s="801"/>
      <c r="BZ111" s="801"/>
      <c r="CA111" s="801">
        <v>668393</v>
      </c>
      <c r="CB111" s="801"/>
      <c r="CC111" s="801"/>
      <c r="CD111" s="801"/>
      <c r="CE111" s="801"/>
      <c r="CF111" s="878">
        <v>6.5</v>
      </c>
      <c r="CG111" s="879"/>
      <c r="CH111" s="879"/>
      <c r="CI111" s="879"/>
      <c r="CJ111" s="879"/>
      <c r="CK111" s="947"/>
      <c r="CL111" s="896"/>
      <c r="CM111" s="833" t="s">
        <v>401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x14ac:dyDescent="0.15">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402</v>
      </c>
      <c r="AB112" s="814"/>
      <c r="AC112" s="814"/>
      <c r="AD112" s="814"/>
      <c r="AE112" s="815"/>
      <c r="AF112" s="816" t="s">
        <v>402</v>
      </c>
      <c r="AG112" s="814"/>
      <c r="AH112" s="814"/>
      <c r="AI112" s="814"/>
      <c r="AJ112" s="815"/>
      <c r="AK112" s="816" t="s">
        <v>402</v>
      </c>
      <c r="AL112" s="814"/>
      <c r="AM112" s="814"/>
      <c r="AN112" s="814"/>
      <c r="AO112" s="815"/>
      <c r="AP112" s="784" t="s">
        <v>402</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11339449</v>
      </c>
      <c r="BR112" s="801"/>
      <c r="BS112" s="801"/>
      <c r="BT112" s="801"/>
      <c r="BU112" s="801"/>
      <c r="BV112" s="801">
        <v>12338168</v>
      </c>
      <c r="BW112" s="801"/>
      <c r="BX112" s="801"/>
      <c r="BY112" s="801"/>
      <c r="BZ112" s="801"/>
      <c r="CA112" s="801">
        <v>14694304</v>
      </c>
      <c r="CB112" s="801"/>
      <c r="CC112" s="801"/>
      <c r="CD112" s="801"/>
      <c r="CE112" s="801"/>
      <c r="CF112" s="878">
        <v>143.80000000000001</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402</v>
      </c>
      <c r="DH112" s="801"/>
      <c r="DI112" s="801"/>
      <c r="DJ112" s="801"/>
      <c r="DK112" s="801"/>
      <c r="DL112" s="801" t="s">
        <v>402</v>
      </c>
      <c r="DM112" s="801"/>
      <c r="DN112" s="801"/>
      <c r="DO112" s="801"/>
      <c r="DP112" s="801"/>
      <c r="DQ112" s="801" t="s">
        <v>402</v>
      </c>
      <c r="DR112" s="801"/>
      <c r="DS112" s="801"/>
      <c r="DT112" s="801"/>
      <c r="DU112" s="801"/>
      <c r="DV112" s="853" t="s">
        <v>402</v>
      </c>
      <c r="DW112" s="853"/>
      <c r="DX112" s="853"/>
      <c r="DY112" s="853"/>
      <c r="DZ112" s="854"/>
    </row>
    <row r="113" spans="1:130" s="197" customFormat="1" ht="26.25" customHeight="1" x14ac:dyDescent="0.15">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962965</v>
      </c>
      <c r="AB113" s="939"/>
      <c r="AC113" s="939"/>
      <c r="AD113" s="939"/>
      <c r="AE113" s="940"/>
      <c r="AF113" s="941">
        <v>1030638</v>
      </c>
      <c r="AG113" s="939"/>
      <c r="AH113" s="939"/>
      <c r="AI113" s="939"/>
      <c r="AJ113" s="940"/>
      <c r="AK113" s="941">
        <v>1022301</v>
      </c>
      <c r="AL113" s="939"/>
      <c r="AM113" s="939"/>
      <c r="AN113" s="939"/>
      <c r="AO113" s="940"/>
      <c r="AP113" s="942">
        <v>10</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v>651812</v>
      </c>
      <c r="BR113" s="801"/>
      <c r="BS113" s="801"/>
      <c r="BT113" s="801"/>
      <c r="BU113" s="801"/>
      <c r="BV113" s="801">
        <v>993700</v>
      </c>
      <c r="BW113" s="801"/>
      <c r="BX113" s="801"/>
      <c r="BY113" s="801"/>
      <c r="BZ113" s="801"/>
      <c r="CA113" s="801">
        <v>1198117</v>
      </c>
      <c r="CB113" s="801"/>
      <c r="CC113" s="801"/>
      <c r="CD113" s="801"/>
      <c r="CE113" s="801"/>
      <c r="CF113" s="878">
        <v>11.7</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273821</v>
      </c>
      <c r="DH113" s="814"/>
      <c r="DI113" s="814"/>
      <c r="DJ113" s="814"/>
      <c r="DK113" s="815"/>
      <c r="DL113" s="816">
        <v>14773</v>
      </c>
      <c r="DM113" s="814"/>
      <c r="DN113" s="814"/>
      <c r="DO113" s="814"/>
      <c r="DP113" s="815"/>
      <c r="DQ113" s="816">
        <v>13213</v>
      </c>
      <c r="DR113" s="814"/>
      <c r="DS113" s="814"/>
      <c r="DT113" s="814"/>
      <c r="DU113" s="815"/>
      <c r="DV113" s="784">
        <v>0.1</v>
      </c>
      <c r="DW113" s="785"/>
      <c r="DX113" s="785"/>
      <c r="DY113" s="785"/>
      <c r="DZ113" s="786"/>
    </row>
    <row r="114" spans="1:130" s="197" customFormat="1" ht="26.25" customHeight="1" x14ac:dyDescent="0.15">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142564</v>
      </c>
      <c r="AB114" s="814"/>
      <c r="AC114" s="814"/>
      <c r="AD114" s="814"/>
      <c r="AE114" s="815"/>
      <c r="AF114" s="816">
        <v>68253</v>
      </c>
      <c r="AG114" s="814"/>
      <c r="AH114" s="814"/>
      <c r="AI114" s="814"/>
      <c r="AJ114" s="815"/>
      <c r="AK114" s="816">
        <v>43632</v>
      </c>
      <c r="AL114" s="814"/>
      <c r="AM114" s="814"/>
      <c r="AN114" s="814"/>
      <c r="AO114" s="815"/>
      <c r="AP114" s="784">
        <v>0.4</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1313478</v>
      </c>
      <c r="BR114" s="801"/>
      <c r="BS114" s="801"/>
      <c r="BT114" s="801"/>
      <c r="BU114" s="801"/>
      <c r="BV114" s="801">
        <v>1144278</v>
      </c>
      <c r="BW114" s="801"/>
      <c r="BX114" s="801"/>
      <c r="BY114" s="801"/>
      <c r="BZ114" s="801"/>
      <c r="CA114" s="801">
        <v>919537</v>
      </c>
      <c r="CB114" s="801"/>
      <c r="CC114" s="801"/>
      <c r="CD114" s="801"/>
      <c r="CE114" s="801"/>
      <c r="CF114" s="878">
        <v>9</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402</v>
      </c>
      <c r="DH114" s="814"/>
      <c r="DI114" s="814"/>
      <c r="DJ114" s="814"/>
      <c r="DK114" s="815"/>
      <c r="DL114" s="816" t="s">
        <v>402</v>
      </c>
      <c r="DM114" s="814"/>
      <c r="DN114" s="814"/>
      <c r="DO114" s="814"/>
      <c r="DP114" s="815"/>
      <c r="DQ114" s="816" t="s">
        <v>402</v>
      </c>
      <c r="DR114" s="814"/>
      <c r="DS114" s="814"/>
      <c r="DT114" s="814"/>
      <c r="DU114" s="815"/>
      <c r="DV114" s="784" t="s">
        <v>402</v>
      </c>
      <c r="DW114" s="785"/>
      <c r="DX114" s="785"/>
      <c r="DY114" s="785"/>
      <c r="DZ114" s="786"/>
    </row>
    <row r="115" spans="1:130" s="197" customFormat="1" ht="26.25" customHeight="1" x14ac:dyDescent="0.15">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200187</v>
      </c>
      <c r="AB115" s="939"/>
      <c r="AC115" s="939"/>
      <c r="AD115" s="939"/>
      <c r="AE115" s="940"/>
      <c r="AF115" s="941">
        <v>179863</v>
      </c>
      <c r="AG115" s="939"/>
      <c r="AH115" s="939"/>
      <c r="AI115" s="939"/>
      <c r="AJ115" s="940"/>
      <c r="AK115" s="941">
        <v>116963</v>
      </c>
      <c r="AL115" s="939"/>
      <c r="AM115" s="939"/>
      <c r="AN115" s="939"/>
      <c r="AO115" s="940"/>
      <c r="AP115" s="942">
        <v>1.1000000000000001</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402</v>
      </c>
      <c r="BR115" s="801"/>
      <c r="BS115" s="801"/>
      <c r="BT115" s="801"/>
      <c r="BU115" s="801"/>
      <c r="BV115" s="801" t="s">
        <v>402</v>
      </c>
      <c r="BW115" s="801"/>
      <c r="BX115" s="801"/>
      <c r="BY115" s="801"/>
      <c r="BZ115" s="801"/>
      <c r="CA115" s="801" t="s">
        <v>402</v>
      </c>
      <c r="CB115" s="801"/>
      <c r="CC115" s="801"/>
      <c r="CD115" s="801"/>
      <c r="CE115" s="801"/>
      <c r="CF115" s="878" t="s">
        <v>402</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402</v>
      </c>
      <c r="DH115" s="814"/>
      <c r="DI115" s="814"/>
      <c r="DJ115" s="814"/>
      <c r="DK115" s="815"/>
      <c r="DL115" s="816" t="s">
        <v>402</v>
      </c>
      <c r="DM115" s="814"/>
      <c r="DN115" s="814"/>
      <c r="DO115" s="814"/>
      <c r="DP115" s="815"/>
      <c r="DQ115" s="816" t="s">
        <v>402</v>
      </c>
      <c r="DR115" s="814"/>
      <c r="DS115" s="814"/>
      <c r="DT115" s="814"/>
      <c r="DU115" s="815"/>
      <c r="DV115" s="784" t="s">
        <v>402</v>
      </c>
      <c r="DW115" s="785"/>
      <c r="DX115" s="785"/>
      <c r="DY115" s="785"/>
      <c r="DZ115" s="786"/>
    </row>
    <row r="116" spans="1:130" s="197" customFormat="1" ht="26.25" customHeight="1" x14ac:dyDescent="0.15">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402</v>
      </c>
      <c r="AB116" s="814"/>
      <c r="AC116" s="814"/>
      <c r="AD116" s="814"/>
      <c r="AE116" s="815"/>
      <c r="AF116" s="816" t="s">
        <v>402</v>
      </c>
      <c r="AG116" s="814"/>
      <c r="AH116" s="814"/>
      <c r="AI116" s="814"/>
      <c r="AJ116" s="815"/>
      <c r="AK116" s="816" t="s">
        <v>402</v>
      </c>
      <c r="AL116" s="814"/>
      <c r="AM116" s="814"/>
      <c r="AN116" s="814"/>
      <c r="AO116" s="815"/>
      <c r="AP116" s="784" t="s">
        <v>402</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402</v>
      </c>
      <c r="BR116" s="801"/>
      <c r="BS116" s="801"/>
      <c r="BT116" s="801"/>
      <c r="BU116" s="801"/>
      <c r="BV116" s="801" t="s">
        <v>402</v>
      </c>
      <c r="BW116" s="801"/>
      <c r="BX116" s="801"/>
      <c r="BY116" s="801"/>
      <c r="BZ116" s="801"/>
      <c r="CA116" s="801" t="s">
        <v>402</v>
      </c>
      <c r="CB116" s="801"/>
      <c r="CC116" s="801"/>
      <c r="CD116" s="801"/>
      <c r="CE116" s="801"/>
      <c r="CF116" s="878" t="s">
        <v>402</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267519</v>
      </c>
      <c r="DH116" s="814"/>
      <c r="DI116" s="814"/>
      <c r="DJ116" s="814"/>
      <c r="DK116" s="815"/>
      <c r="DL116" s="816">
        <v>207068</v>
      </c>
      <c r="DM116" s="814"/>
      <c r="DN116" s="814"/>
      <c r="DO116" s="814"/>
      <c r="DP116" s="815"/>
      <c r="DQ116" s="816">
        <v>158057</v>
      </c>
      <c r="DR116" s="814"/>
      <c r="DS116" s="814"/>
      <c r="DT116" s="814"/>
      <c r="DU116" s="815"/>
      <c r="DV116" s="784">
        <v>1.5</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3774110</v>
      </c>
      <c r="AB117" s="925"/>
      <c r="AC117" s="925"/>
      <c r="AD117" s="925"/>
      <c r="AE117" s="926"/>
      <c r="AF117" s="928">
        <v>3808262</v>
      </c>
      <c r="AG117" s="925"/>
      <c r="AH117" s="925"/>
      <c r="AI117" s="925"/>
      <c r="AJ117" s="926"/>
      <c r="AK117" s="928">
        <v>3611299</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391</v>
      </c>
      <c r="AB118" s="918"/>
      <c r="AC118" s="918"/>
      <c r="AD118" s="918"/>
      <c r="AE118" s="919"/>
      <c r="AF118" s="920" t="s">
        <v>285</v>
      </c>
      <c r="AG118" s="918"/>
      <c r="AH118" s="918"/>
      <c r="AI118" s="918"/>
      <c r="AJ118" s="919"/>
      <c r="AK118" s="920" t="s">
        <v>284</v>
      </c>
      <c r="AL118" s="918"/>
      <c r="AM118" s="918"/>
      <c r="AN118" s="918"/>
      <c r="AO118" s="919"/>
      <c r="AP118" s="921" t="s">
        <v>392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422</v>
      </c>
      <c r="BP118" s="868"/>
      <c r="BQ118" s="887">
        <v>42149636</v>
      </c>
      <c r="BR118" s="888"/>
      <c r="BS118" s="888"/>
      <c r="BT118" s="888"/>
      <c r="BU118" s="888"/>
      <c r="BV118" s="888">
        <v>44605125</v>
      </c>
      <c r="BW118" s="888"/>
      <c r="BX118" s="888"/>
      <c r="BY118" s="888"/>
      <c r="BZ118" s="888"/>
      <c r="CA118" s="888">
        <v>48109096</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396</v>
      </c>
      <c r="B119" s="894"/>
      <c r="C119" s="899" t="s">
        <v>397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424</v>
      </c>
      <c r="AV119" s="910"/>
      <c r="AW119" s="910"/>
      <c r="AX119" s="910"/>
      <c r="AY119" s="911"/>
      <c r="AZ119" s="846" t="s">
        <v>425</v>
      </c>
      <c r="BA119" s="788"/>
      <c r="BB119" s="788"/>
      <c r="BC119" s="788"/>
      <c r="BD119" s="788"/>
      <c r="BE119" s="788"/>
      <c r="BF119" s="788"/>
      <c r="BG119" s="788"/>
      <c r="BH119" s="788"/>
      <c r="BI119" s="788"/>
      <c r="BJ119" s="788"/>
      <c r="BK119" s="788"/>
      <c r="BL119" s="788"/>
      <c r="BM119" s="788"/>
      <c r="BN119" s="788"/>
      <c r="BO119" s="788"/>
      <c r="BP119" s="789"/>
      <c r="BQ119" s="829">
        <v>4966883</v>
      </c>
      <c r="BR119" s="830"/>
      <c r="BS119" s="830"/>
      <c r="BT119" s="830"/>
      <c r="BU119" s="830"/>
      <c r="BV119" s="830">
        <v>4417373</v>
      </c>
      <c r="BW119" s="830"/>
      <c r="BX119" s="830"/>
      <c r="BY119" s="830"/>
      <c r="BZ119" s="830"/>
      <c r="CA119" s="830">
        <v>3715589</v>
      </c>
      <c r="CB119" s="830"/>
      <c r="CC119" s="830"/>
      <c r="CD119" s="830"/>
      <c r="CE119" s="830"/>
      <c r="CF119" s="891">
        <v>36.4</v>
      </c>
      <c r="CG119" s="892"/>
      <c r="CH119" s="892"/>
      <c r="CI119" s="892"/>
      <c r="CJ119" s="892"/>
      <c r="CK119" s="948"/>
      <c r="CL119" s="898"/>
      <c r="CM119" s="855" t="s">
        <v>426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413843</v>
      </c>
      <c r="DH119" s="747"/>
      <c r="DI119" s="747"/>
      <c r="DJ119" s="747"/>
      <c r="DK119" s="748"/>
      <c r="DL119" s="749">
        <v>558091</v>
      </c>
      <c r="DM119" s="747"/>
      <c r="DN119" s="747"/>
      <c r="DO119" s="747"/>
      <c r="DP119" s="748"/>
      <c r="DQ119" s="749">
        <v>497123</v>
      </c>
      <c r="DR119" s="747"/>
      <c r="DS119" s="747"/>
      <c r="DT119" s="747"/>
      <c r="DU119" s="748"/>
      <c r="DV119" s="837">
        <v>4.9000000000000004</v>
      </c>
      <c r="DW119" s="838"/>
      <c r="DX119" s="838"/>
      <c r="DY119" s="838"/>
      <c r="DZ119" s="839"/>
    </row>
    <row r="120" spans="1:130" s="197" customFormat="1" ht="26.25" customHeight="1" x14ac:dyDescent="0.15">
      <c r="A120" s="895"/>
      <c r="B120" s="896"/>
      <c r="C120" s="833" t="s">
        <v>401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427</v>
      </c>
      <c r="BA120" s="798"/>
      <c r="BB120" s="798"/>
      <c r="BC120" s="798"/>
      <c r="BD120" s="798"/>
      <c r="BE120" s="798"/>
      <c r="BF120" s="798"/>
      <c r="BG120" s="798"/>
      <c r="BH120" s="798"/>
      <c r="BI120" s="798"/>
      <c r="BJ120" s="798"/>
      <c r="BK120" s="798"/>
      <c r="BL120" s="798"/>
      <c r="BM120" s="798"/>
      <c r="BN120" s="798"/>
      <c r="BO120" s="798"/>
      <c r="BP120" s="799"/>
      <c r="BQ120" s="800">
        <v>334060</v>
      </c>
      <c r="BR120" s="801"/>
      <c r="BS120" s="801"/>
      <c r="BT120" s="801"/>
      <c r="BU120" s="801"/>
      <c r="BV120" s="801">
        <v>325760</v>
      </c>
      <c r="BW120" s="801"/>
      <c r="BX120" s="801"/>
      <c r="BY120" s="801"/>
      <c r="BZ120" s="801"/>
      <c r="CA120" s="801">
        <v>290389</v>
      </c>
      <c r="CB120" s="801"/>
      <c r="CC120" s="801"/>
      <c r="CD120" s="801"/>
      <c r="CE120" s="801"/>
      <c r="CF120" s="878">
        <v>2.8</v>
      </c>
      <c r="CG120" s="879"/>
      <c r="CH120" s="879"/>
      <c r="CI120" s="879"/>
      <c r="CJ120" s="879"/>
      <c r="CK120" s="880" t="s">
        <v>428</v>
      </c>
      <c r="CL120" s="840"/>
      <c r="CM120" s="840"/>
      <c r="CN120" s="840"/>
      <c r="CO120" s="841"/>
      <c r="CP120" s="884" t="s">
        <v>376</v>
      </c>
      <c r="CQ120" s="885"/>
      <c r="CR120" s="885"/>
      <c r="CS120" s="885"/>
      <c r="CT120" s="885"/>
      <c r="CU120" s="885"/>
      <c r="CV120" s="885"/>
      <c r="CW120" s="885"/>
      <c r="CX120" s="885"/>
      <c r="CY120" s="885"/>
      <c r="CZ120" s="885"/>
      <c r="DA120" s="885"/>
      <c r="DB120" s="885"/>
      <c r="DC120" s="885"/>
      <c r="DD120" s="885"/>
      <c r="DE120" s="885"/>
      <c r="DF120" s="886"/>
      <c r="DG120" s="829">
        <v>8209462</v>
      </c>
      <c r="DH120" s="830"/>
      <c r="DI120" s="830"/>
      <c r="DJ120" s="830"/>
      <c r="DK120" s="830"/>
      <c r="DL120" s="830">
        <v>7507701</v>
      </c>
      <c r="DM120" s="830"/>
      <c r="DN120" s="830"/>
      <c r="DO120" s="830"/>
      <c r="DP120" s="830"/>
      <c r="DQ120" s="830">
        <v>7545035</v>
      </c>
      <c r="DR120" s="830"/>
      <c r="DS120" s="830"/>
      <c r="DT120" s="830"/>
      <c r="DU120" s="830"/>
      <c r="DV120" s="831">
        <v>73.8</v>
      </c>
      <c r="DW120" s="831"/>
      <c r="DX120" s="831"/>
      <c r="DY120" s="831"/>
      <c r="DZ120" s="832"/>
    </row>
    <row r="121" spans="1:130" s="197" customFormat="1" ht="26.25" customHeight="1" x14ac:dyDescent="0.15">
      <c r="A121" s="895"/>
      <c r="B121" s="896"/>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1796</v>
      </c>
      <c r="AB121" s="814"/>
      <c r="AC121" s="814"/>
      <c r="AD121" s="814"/>
      <c r="AE121" s="815"/>
      <c r="AF121" s="816">
        <v>1796</v>
      </c>
      <c r="AG121" s="814"/>
      <c r="AH121" s="814"/>
      <c r="AI121" s="814"/>
      <c r="AJ121" s="815"/>
      <c r="AK121" s="816">
        <v>1796</v>
      </c>
      <c r="AL121" s="814"/>
      <c r="AM121" s="814"/>
      <c r="AN121" s="814"/>
      <c r="AO121" s="815"/>
      <c r="AP121" s="784">
        <v>0</v>
      </c>
      <c r="AQ121" s="785"/>
      <c r="AR121" s="785"/>
      <c r="AS121" s="785"/>
      <c r="AT121" s="786"/>
      <c r="AU121" s="912"/>
      <c r="AV121" s="913"/>
      <c r="AW121" s="913"/>
      <c r="AX121" s="913"/>
      <c r="AY121" s="914"/>
      <c r="AZ121" s="875" t="s">
        <v>430</v>
      </c>
      <c r="BA121" s="876"/>
      <c r="BB121" s="876"/>
      <c r="BC121" s="876"/>
      <c r="BD121" s="876"/>
      <c r="BE121" s="876"/>
      <c r="BF121" s="876"/>
      <c r="BG121" s="876"/>
      <c r="BH121" s="876"/>
      <c r="BI121" s="876"/>
      <c r="BJ121" s="876"/>
      <c r="BK121" s="876"/>
      <c r="BL121" s="876"/>
      <c r="BM121" s="876"/>
      <c r="BN121" s="876"/>
      <c r="BO121" s="876"/>
      <c r="BP121" s="877"/>
      <c r="BQ121" s="887">
        <v>29015234</v>
      </c>
      <c r="BR121" s="888"/>
      <c r="BS121" s="888"/>
      <c r="BT121" s="888"/>
      <c r="BU121" s="888"/>
      <c r="BV121" s="888">
        <v>30024907</v>
      </c>
      <c r="BW121" s="888"/>
      <c r="BX121" s="888"/>
      <c r="BY121" s="888"/>
      <c r="BZ121" s="888"/>
      <c r="CA121" s="888">
        <v>31620244</v>
      </c>
      <c r="CB121" s="888"/>
      <c r="CC121" s="888"/>
      <c r="CD121" s="888"/>
      <c r="CE121" s="888"/>
      <c r="CF121" s="889">
        <v>309.39999999999998</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v>2277134</v>
      </c>
      <c r="DH121" s="801"/>
      <c r="DI121" s="801"/>
      <c r="DJ121" s="801"/>
      <c r="DK121" s="801"/>
      <c r="DL121" s="801">
        <v>3822047</v>
      </c>
      <c r="DM121" s="801"/>
      <c r="DN121" s="801"/>
      <c r="DO121" s="801"/>
      <c r="DP121" s="801"/>
      <c r="DQ121" s="801">
        <v>5977186</v>
      </c>
      <c r="DR121" s="801"/>
      <c r="DS121" s="801"/>
      <c r="DT121" s="801"/>
      <c r="DU121" s="801"/>
      <c r="DV121" s="853">
        <v>58.5</v>
      </c>
      <c r="DW121" s="853"/>
      <c r="DX121" s="853"/>
      <c r="DY121" s="853"/>
      <c r="DZ121" s="854"/>
    </row>
    <row r="122" spans="1:130" s="197" customFormat="1" ht="26.25" customHeight="1" x14ac:dyDescent="0.15">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431</v>
      </c>
      <c r="BP122" s="868"/>
      <c r="BQ122" s="869">
        <v>34316177</v>
      </c>
      <c r="BR122" s="870"/>
      <c r="BS122" s="870"/>
      <c r="BT122" s="870"/>
      <c r="BU122" s="870"/>
      <c r="BV122" s="870">
        <v>34768040</v>
      </c>
      <c r="BW122" s="870"/>
      <c r="BX122" s="870"/>
      <c r="BY122" s="870"/>
      <c r="BZ122" s="870"/>
      <c r="CA122" s="870">
        <v>35626222</v>
      </c>
      <c r="CB122" s="870"/>
      <c r="CC122" s="870"/>
      <c r="CD122" s="870"/>
      <c r="CE122" s="870"/>
      <c r="CF122" s="773"/>
      <c r="CG122" s="774"/>
      <c r="CH122" s="774"/>
      <c r="CI122" s="774"/>
      <c r="CJ122" s="871"/>
      <c r="CK122" s="881"/>
      <c r="CL122" s="842"/>
      <c r="CM122" s="842"/>
      <c r="CN122" s="842"/>
      <c r="CO122" s="843"/>
      <c r="CP122" s="858" t="s">
        <v>432</v>
      </c>
      <c r="CQ122" s="859"/>
      <c r="CR122" s="859"/>
      <c r="CS122" s="859"/>
      <c r="CT122" s="859"/>
      <c r="CU122" s="859"/>
      <c r="CV122" s="859"/>
      <c r="CW122" s="859"/>
      <c r="CX122" s="859"/>
      <c r="CY122" s="859"/>
      <c r="CZ122" s="859"/>
      <c r="DA122" s="859"/>
      <c r="DB122" s="859"/>
      <c r="DC122" s="859"/>
      <c r="DD122" s="859"/>
      <c r="DE122" s="859"/>
      <c r="DF122" s="860"/>
      <c r="DG122" s="800">
        <v>566499</v>
      </c>
      <c r="DH122" s="801"/>
      <c r="DI122" s="801"/>
      <c r="DJ122" s="801"/>
      <c r="DK122" s="801"/>
      <c r="DL122" s="801">
        <v>593480</v>
      </c>
      <c r="DM122" s="801"/>
      <c r="DN122" s="801"/>
      <c r="DO122" s="801"/>
      <c r="DP122" s="801"/>
      <c r="DQ122" s="801">
        <v>685462</v>
      </c>
      <c r="DR122" s="801"/>
      <c r="DS122" s="801"/>
      <c r="DT122" s="801"/>
      <c r="DU122" s="801"/>
      <c r="DV122" s="853">
        <v>6.7</v>
      </c>
      <c r="DW122" s="853"/>
      <c r="DX122" s="853"/>
      <c r="DY122" s="853"/>
      <c r="DZ122" s="854"/>
    </row>
    <row r="123" spans="1:130" s="197" customFormat="1" ht="26.25" customHeight="1" thickBot="1" x14ac:dyDescent="0.2">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61029</v>
      </c>
      <c r="AB123" s="814"/>
      <c r="AC123" s="814"/>
      <c r="AD123" s="814"/>
      <c r="AE123" s="815"/>
      <c r="AF123" s="816">
        <v>60218</v>
      </c>
      <c r="AG123" s="814"/>
      <c r="AH123" s="814"/>
      <c r="AI123" s="814"/>
      <c r="AJ123" s="815"/>
      <c r="AK123" s="816">
        <v>48474</v>
      </c>
      <c r="AL123" s="814"/>
      <c r="AM123" s="814"/>
      <c r="AN123" s="814"/>
      <c r="AO123" s="815"/>
      <c r="AP123" s="784">
        <v>0.5</v>
      </c>
      <c r="AQ123" s="785"/>
      <c r="AR123" s="785"/>
      <c r="AS123" s="785"/>
      <c r="AT123" s="786"/>
      <c r="AU123" s="864" t="s">
        <v>433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76.900000000000006</v>
      </c>
      <c r="BR123" s="862"/>
      <c r="BS123" s="862"/>
      <c r="BT123" s="862"/>
      <c r="BU123" s="862"/>
      <c r="BV123" s="862">
        <v>99.3</v>
      </c>
      <c r="BW123" s="862"/>
      <c r="BX123" s="862"/>
      <c r="BY123" s="862"/>
      <c r="BZ123" s="862"/>
      <c r="CA123" s="862">
        <v>122.1</v>
      </c>
      <c r="CB123" s="862"/>
      <c r="CC123" s="862"/>
      <c r="CD123" s="862"/>
      <c r="CE123" s="862"/>
      <c r="CF123" s="760"/>
      <c r="CG123" s="761"/>
      <c r="CH123" s="761"/>
      <c r="CI123" s="761"/>
      <c r="CJ123" s="863"/>
      <c r="CK123" s="881"/>
      <c r="CL123" s="842"/>
      <c r="CM123" s="842"/>
      <c r="CN123" s="842"/>
      <c r="CO123" s="843"/>
      <c r="CP123" s="858" t="s">
        <v>434</v>
      </c>
      <c r="CQ123" s="859"/>
      <c r="CR123" s="859"/>
      <c r="CS123" s="859"/>
      <c r="CT123" s="859"/>
      <c r="CU123" s="859"/>
      <c r="CV123" s="859"/>
      <c r="CW123" s="859"/>
      <c r="CX123" s="859"/>
      <c r="CY123" s="859"/>
      <c r="CZ123" s="859"/>
      <c r="DA123" s="859"/>
      <c r="DB123" s="859"/>
      <c r="DC123" s="859"/>
      <c r="DD123" s="859"/>
      <c r="DE123" s="859"/>
      <c r="DF123" s="860"/>
      <c r="DG123" s="813">
        <v>209907</v>
      </c>
      <c r="DH123" s="814"/>
      <c r="DI123" s="814"/>
      <c r="DJ123" s="814"/>
      <c r="DK123" s="815"/>
      <c r="DL123" s="816">
        <v>213235</v>
      </c>
      <c r="DM123" s="814"/>
      <c r="DN123" s="814"/>
      <c r="DO123" s="814"/>
      <c r="DP123" s="815"/>
      <c r="DQ123" s="816">
        <v>232838</v>
      </c>
      <c r="DR123" s="814"/>
      <c r="DS123" s="814"/>
      <c r="DT123" s="814"/>
      <c r="DU123" s="815"/>
      <c r="DV123" s="784">
        <v>2.2999999999999998</v>
      </c>
      <c r="DW123" s="785"/>
      <c r="DX123" s="785"/>
      <c r="DY123" s="785"/>
      <c r="DZ123" s="786"/>
    </row>
    <row r="124" spans="1:130" s="197" customFormat="1" ht="26.25" customHeight="1" x14ac:dyDescent="0.15">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v>76447</v>
      </c>
      <c r="DH124" s="747"/>
      <c r="DI124" s="747"/>
      <c r="DJ124" s="747"/>
      <c r="DK124" s="748"/>
      <c r="DL124" s="749">
        <v>201705</v>
      </c>
      <c r="DM124" s="747"/>
      <c r="DN124" s="747"/>
      <c r="DO124" s="747"/>
      <c r="DP124" s="748"/>
      <c r="DQ124" s="749">
        <v>253783</v>
      </c>
      <c r="DR124" s="747"/>
      <c r="DS124" s="747"/>
      <c r="DT124" s="747"/>
      <c r="DU124" s="748"/>
      <c r="DV124" s="837">
        <v>2.5</v>
      </c>
      <c r="DW124" s="838"/>
      <c r="DX124" s="838"/>
      <c r="DY124" s="838"/>
      <c r="DZ124" s="839"/>
    </row>
    <row r="125" spans="1:130" s="197" customFormat="1" ht="26.25" customHeight="1" thickBot="1" x14ac:dyDescent="0.2">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x14ac:dyDescent="0.15">
      <c r="A126" s="895"/>
      <c r="B126" s="896"/>
      <c r="C126" s="833" t="s">
        <v>426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125249</v>
      </c>
      <c r="AB126" s="814"/>
      <c r="AC126" s="814"/>
      <c r="AD126" s="814"/>
      <c r="AE126" s="815"/>
      <c r="AF126" s="816">
        <v>108596</v>
      </c>
      <c r="AG126" s="814"/>
      <c r="AH126" s="814"/>
      <c r="AI126" s="814"/>
      <c r="AJ126" s="815"/>
      <c r="AK126" s="816">
        <v>59800</v>
      </c>
      <c r="AL126" s="814"/>
      <c r="AM126" s="814"/>
      <c r="AN126" s="814"/>
      <c r="AO126" s="815"/>
      <c r="AP126" s="784">
        <v>0.6</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x14ac:dyDescent="0.2">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12113</v>
      </c>
      <c r="AB127" s="814"/>
      <c r="AC127" s="814"/>
      <c r="AD127" s="814"/>
      <c r="AE127" s="815"/>
      <c r="AF127" s="816">
        <v>9253</v>
      </c>
      <c r="AG127" s="814"/>
      <c r="AH127" s="814"/>
      <c r="AI127" s="814"/>
      <c r="AJ127" s="815"/>
      <c r="AK127" s="816">
        <v>6893</v>
      </c>
      <c r="AL127" s="814"/>
      <c r="AM127" s="814"/>
      <c r="AN127" s="814"/>
      <c r="AO127" s="815"/>
      <c r="AP127" s="784">
        <v>0.1</v>
      </c>
      <c r="AQ127" s="785"/>
      <c r="AR127" s="785"/>
      <c r="AS127" s="785"/>
      <c r="AT127" s="786"/>
      <c r="AU127" s="233"/>
      <c r="AV127" s="233"/>
      <c r="AW127" s="233"/>
      <c r="AX127" s="787" t="s">
        <v>445</v>
      </c>
      <c r="AY127" s="788"/>
      <c r="AZ127" s="788"/>
      <c r="BA127" s="788"/>
      <c r="BB127" s="788"/>
      <c r="BC127" s="788"/>
      <c r="BD127" s="788"/>
      <c r="BE127" s="789"/>
      <c r="BF127" s="790" t="s">
        <v>435</v>
      </c>
      <c r="BG127" s="791"/>
      <c r="BH127" s="791"/>
      <c r="BI127" s="791"/>
      <c r="BJ127" s="791"/>
      <c r="BK127" s="791"/>
      <c r="BL127" s="792"/>
      <c r="BM127" s="790">
        <v>13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447</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50454</v>
      </c>
      <c r="AB128" s="754"/>
      <c r="AC128" s="754"/>
      <c r="AD128" s="754"/>
      <c r="AE128" s="755"/>
      <c r="AF128" s="756">
        <v>40979</v>
      </c>
      <c r="AG128" s="754"/>
      <c r="AH128" s="754"/>
      <c r="AI128" s="754"/>
      <c r="AJ128" s="755"/>
      <c r="AK128" s="756">
        <v>40979</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12258409</v>
      </c>
      <c r="AB129" s="814"/>
      <c r="AC129" s="814"/>
      <c r="AD129" s="814"/>
      <c r="AE129" s="815"/>
      <c r="AF129" s="816">
        <v>12149707</v>
      </c>
      <c r="AG129" s="814"/>
      <c r="AH129" s="814"/>
      <c r="AI129" s="814"/>
      <c r="AJ129" s="815"/>
      <c r="AK129" s="816">
        <v>12456589</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14.8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2082848</v>
      </c>
      <c r="AB130" s="814"/>
      <c r="AC130" s="814"/>
      <c r="AD130" s="814"/>
      <c r="AE130" s="815"/>
      <c r="AF130" s="816">
        <v>2250872</v>
      </c>
      <c r="AG130" s="814"/>
      <c r="AH130" s="814"/>
      <c r="AI130" s="814"/>
      <c r="AJ130" s="815"/>
      <c r="AK130" s="816">
        <v>2235259</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122.1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10175561</v>
      </c>
      <c r="AB131" s="747"/>
      <c r="AC131" s="747"/>
      <c r="AD131" s="747"/>
      <c r="AE131" s="748"/>
      <c r="AF131" s="749">
        <v>9898835</v>
      </c>
      <c r="AG131" s="747"/>
      <c r="AH131" s="747"/>
      <c r="AI131" s="747"/>
      <c r="AJ131" s="748"/>
      <c r="AK131" s="749">
        <v>10221330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16.124988099999999</v>
      </c>
      <c r="AB132" s="770"/>
      <c r="AC132" s="770"/>
      <c r="AD132" s="770"/>
      <c r="AE132" s="771"/>
      <c r="AF132" s="772">
        <v>15.319085530000001</v>
      </c>
      <c r="AG132" s="770"/>
      <c r="AH132" s="770"/>
      <c r="AI132" s="770"/>
      <c r="AJ132" s="771"/>
      <c r="AK132" s="772">
        <v>13.061519390000001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16.8</v>
      </c>
      <c r="AB133" s="779"/>
      <c r="AC133" s="779"/>
      <c r="AD133" s="779"/>
      <c r="AE133" s="780"/>
      <c r="AF133" s="778">
        <v>15.9</v>
      </c>
      <c r="AG133" s="779"/>
      <c r="AH133" s="779"/>
      <c r="AI133" s="779"/>
      <c r="AJ133" s="780"/>
      <c r="AK133" s="778">
        <v>14.8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2704602</v>
      </c>
      <c r="L9" s="264">
        <v>64481</v>
      </c>
      <c r="M9" s="265">
        <v>71916</v>
      </c>
      <c r="N9" s="266">
        <v>-10.3</v>
      </c>
    </row>
    <row r="10" spans="1:16" x14ac:dyDescent="0.15">
      <c r="A10" s="248"/>
      <c r="B10" s="244"/>
      <c r="C10" s="244"/>
      <c r="D10" s="244"/>
      <c r="E10" s="244"/>
      <c r="F10" s="244"/>
      <c r="G10" s="1163" t="s">
        <v>469</v>
      </c>
      <c r="H10" s="1164"/>
      <c r="I10" s="1164"/>
      <c r="J10" s="1165"/>
      <c r="K10" s="267">
        <v>225390</v>
      </c>
      <c r="L10" s="268">
        <v>5374</v>
      </c>
      <c r="M10" s="269">
        <v>7911</v>
      </c>
      <c r="N10" s="270">
        <v>-32.1</v>
      </c>
    </row>
    <row r="11" spans="1:16" ht="13.5" customHeight="1" x14ac:dyDescent="0.15">
      <c r="A11" s="248"/>
      <c r="B11" s="244"/>
      <c r="C11" s="244"/>
      <c r="D11" s="244"/>
      <c r="E11" s="244"/>
      <c r="F11" s="244"/>
      <c r="G11" s="1163" t="s">
        <v>470</v>
      </c>
      <c r="H11" s="1164"/>
      <c r="I11" s="1164"/>
      <c r="J11" s="1165"/>
      <c r="K11" s="267">
        <v>565190</v>
      </c>
      <c r="L11" s="268">
        <v>13475</v>
      </c>
      <c r="M11" s="269">
        <v>7787</v>
      </c>
      <c r="N11" s="270">
        <v>73</v>
      </c>
    </row>
    <row r="12" spans="1:16" ht="13.5" customHeight="1" x14ac:dyDescent="0.15">
      <c r="A12" s="248"/>
      <c r="B12" s="244"/>
      <c r="C12" s="244"/>
      <c r="D12" s="244"/>
      <c r="E12" s="244"/>
      <c r="F12" s="244"/>
      <c r="G12" s="1163" t="s">
        <v>471</v>
      </c>
      <c r="H12" s="1164"/>
      <c r="I12" s="1164"/>
      <c r="J12" s="1165"/>
      <c r="K12" s="267">
        <v>87984</v>
      </c>
      <c r="L12" s="268">
        <v>2098</v>
      </c>
      <c r="M12" s="269">
        <v>906</v>
      </c>
      <c r="N12" s="270">
        <v>131.6</v>
      </c>
    </row>
    <row r="13" spans="1:16" ht="13.5" customHeight="1" x14ac:dyDescent="0.15">
      <c r="A13" s="248"/>
      <c r="B13" s="244"/>
      <c r="C13" s="244"/>
      <c r="D13" s="244"/>
      <c r="E13" s="244"/>
      <c r="F13" s="244"/>
      <c r="G13" s="1163" t="s">
        <v>472</v>
      </c>
      <c r="H13" s="1164"/>
      <c r="I13" s="1164"/>
      <c r="J13" s="1165"/>
      <c r="K13" s="267">
        <v>30150</v>
      </c>
      <c r="L13" s="268">
        <v>719</v>
      </c>
      <c r="M13" s="269">
        <v>13</v>
      </c>
      <c r="N13" s="270">
        <v>5430.8</v>
      </c>
    </row>
    <row r="14" spans="1:16" ht="13.5" customHeight="1" x14ac:dyDescent="0.15">
      <c r="A14" s="248"/>
      <c r="B14" s="244"/>
      <c r="C14" s="244"/>
      <c r="D14" s="244"/>
      <c r="E14" s="244"/>
      <c r="F14" s="244"/>
      <c r="G14" s="1163" t="s">
        <v>473</v>
      </c>
      <c r="H14" s="1164"/>
      <c r="I14" s="1164"/>
      <c r="J14" s="1165"/>
      <c r="K14" s="267">
        <v>79812</v>
      </c>
      <c r="L14" s="268">
        <v>1903</v>
      </c>
      <c r="M14" s="269">
        <v>3077</v>
      </c>
      <c r="N14" s="270">
        <v>-38.200000000000003</v>
      </c>
    </row>
    <row r="15" spans="1:16" ht="13.5" customHeight="1" x14ac:dyDescent="0.15">
      <c r="A15" s="248"/>
      <c r="B15" s="244"/>
      <c r="C15" s="244"/>
      <c r="D15" s="244"/>
      <c r="E15" s="244"/>
      <c r="F15" s="244"/>
      <c r="G15" s="1163" t="s">
        <v>474</v>
      </c>
      <c r="H15" s="1164"/>
      <c r="I15" s="1164"/>
      <c r="J15" s="1165"/>
      <c r="K15" s="267">
        <v>103583</v>
      </c>
      <c r="L15" s="268">
        <v>2470</v>
      </c>
      <c r="M15" s="269">
        <v>1653</v>
      </c>
      <c r="N15" s="270">
        <v>49.4</v>
      </c>
    </row>
    <row r="16" spans="1:16" x14ac:dyDescent="0.15">
      <c r="A16" s="248"/>
      <c r="B16" s="244"/>
      <c r="C16" s="244"/>
      <c r="D16" s="244"/>
      <c r="E16" s="244"/>
      <c r="F16" s="244"/>
      <c r="G16" s="1166" t="s">
        <v>475</v>
      </c>
      <c r="H16" s="1167"/>
      <c r="I16" s="1167"/>
      <c r="J16" s="1168"/>
      <c r="K16" s="268">
        <v>-315324</v>
      </c>
      <c r="L16" s="268">
        <v>-7518</v>
      </c>
      <c r="M16" s="269">
        <v>-7483</v>
      </c>
      <c r="N16" s="270">
        <v>0.5</v>
      </c>
    </row>
    <row r="17" spans="1:16" x14ac:dyDescent="0.15">
      <c r="A17" s="248"/>
      <c r="B17" s="244"/>
      <c r="C17" s="244"/>
      <c r="D17" s="244"/>
      <c r="E17" s="244"/>
      <c r="F17" s="244"/>
      <c r="G17" s="1166" t="s">
        <v>168</v>
      </c>
      <c r="H17" s="1167"/>
      <c r="I17" s="1167"/>
      <c r="J17" s="1168"/>
      <c r="K17" s="268">
        <v>3481387</v>
      </c>
      <c r="L17" s="268">
        <v>83001</v>
      </c>
      <c r="M17" s="269">
        <v>85779</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60" t="s">
        <v>480</v>
      </c>
      <c r="H21" s="1161"/>
      <c r="I21" s="1161"/>
      <c r="J21" s="1162"/>
      <c r="K21" s="280">
        <v>7.87</v>
      </c>
      <c r="L21" s="281">
        <v>8.2100000000000009</v>
      </c>
      <c r="M21" s="282">
        <v>-0.34</v>
      </c>
      <c r="N21" s="249"/>
      <c r="O21" s="283"/>
      <c r="P21" s="279"/>
    </row>
    <row r="22" spans="1:16" s="284" customFormat="1" x14ac:dyDescent="0.15">
      <c r="A22" s="279"/>
      <c r="B22" s="249"/>
      <c r="C22" s="249"/>
      <c r="D22" s="249"/>
      <c r="E22" s="249"/>
      <c r="F22" s="249"/>
      <c r="G22" s="1160" t="s">
        <v>481</v>
      </c>
      <c r="H22" s="1161"/>
      <c r="I22" s="1161"/>
      <c r="J22" s="1162"/>
      <c r="K22" s="285">
        <v>98.7</v>
      </c>
      <c r="L22" s="286">
        <v>97</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485</v>
      </c>
      <c r="H32" s="1152"/>
      <c r="I32" s="1152"/>
      <c r="J32" s="1153"/>
      <c r="K32" s="294">
        <v>2428403</v>
      </c>
      <c r="L32" s="294">
        <v>57896</v>
      </c>
      <c r="M32" s="295">
        <v>51963</v>
      </c>
      <c r="N32" s="296">
        <v>11.4</v>
      </c>
    </row>
    <row r="33" spans="1:16" ht="13.5" customHeight="1" x14ac:dyDescent="0.15">
      <c r="A33" s="248"/>
      <c r="B33" s="244"/>
      <c r="C33" s="244"/>
      <c r="D33" s="244"/>
      <c r="E33" s="244"/>
      <c r="F33" s="244"/>
      <c r="G33" s="1151" t="s">
        <v>486</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488</v>
      </c>
      <c r="H34" s="1152"/>
      <c r="I34" s="1152"/>
      <c r="J34" s="1153"/>
      <c r="K34" s="294" t="s">
        <v>487</v>
      </c>
      <c r="L34" s="294" t="s">
        <v>487</v>
      </c>
      <c r="M34" s="295">
        <v>71</v>
      </c>
      <c r="N34" s="296" t="s">
        <v>487</v>
      </c>
    </row>
    <row r="35" spans="1:16" ht="27" customHeight="1" x14ac:dyDescent="0.15">
      <c r="A35" s="248"/>
      <c r="B35" s="244"/>
      <c r="C35" s="244"/>
      <c r="D35" s="244"/>
      <c r="E35" s="244"/>
      <c r="F35" s="244"/>
      <c r="G35" s="1151" t="s">
        <v>489</v>
      </c>
      <c r="H35" s="1152"/>
      <c r="I35" s="1152"/>
      <c r="J35" s="1153"/>
      <c r="K35" s="294">
        <v>1022301</v>
      </c>
      <c r="L35" s="294">
        <v>24373</v>
      </c>
      <c r="M35" s="295">
        <v>20847</v>
      </c>
      <c r="N35" s="296">
        <v>16.899999999999999</v>
      </c>
    </row>
    <row r="36" spans="1:16" ht="27" customHeight="1" x14ac:dyDescent="0.15">
      <c r="A36" s="248"/>
      <c r="B36" s="244"/>
      <c r="C36" s="244"/>
      <c r="D36" s="244"/>
      <c r="E36" s="244"/>
      <c r="F36" s="244"/>
      <c r="G36" s="1151" t="s">
        <v>490</v>
      </c>
      <c r="H36" s="1152"/>
      <c r="I36" s="1152"/>
      <c r="J36" s="1153"/>
      <c r="K36" s="294">
        <v>43632</v>
      </c>
      <c r="L36" s="294">
        <v>1040</v>
      </c>
      <c r="M36" s="295">
        <v>3529</v>
      </c>
      <c r="N36" s="296">
        <v>-70.5</v>
      </c>
    </row>
    <row r="37" spans="1:16" ht="13.5" customHeight="1" x14ac:dyDescent="0.15">
      <c r="A37" s="248"/>
      <c r="B37" s="244"/>
      <c r="C37" s="244"/>
      <c r="D37" s="244"/>
      <c r="E37" s="244"/>
      <c r="F37" s="244"/>
      <c r="G37" s="1151" t="s">
        <v>491</v>
      </c>
      <c r="H37" s="1152"/>
      <c r="I37" s="1152"/>
      <c r="J37" s="1153"/>
      <c r="K37" s="294">
        <v>116963</v>
      </c>
      <c r="L37" s="294">
        <v>2789</v>
      </c>
      <c r="M37" s="295">
        <v>828</v>
      </c>
      <c r="N37" s="296">
        <v>236.8</v>
      </c>
    </row>
    <row r="38" spans="1:16" ht="27" customHeight="1" x14ac:dyDescent="0.15">
      <c r="A38" s="248"/>
      <c r="B38" s="244"/>
      <c r="C38" s="244"/>
      <c r="D38" s="244"/>
      <c r="E38" s="244"/>
      <c r="F38" s="244"/>
      <c r="G38" s="1154" t="s">
        <v>492</v>
      </c>
      <c r="H38" s="1155"/>
      <c r="I38" s="1155"/>
      <c r="J38" s="1156"/>
      <c r="K38" s="297" t="s">
        <v>487</v>
      </c>
      <c r="L38" s="297" t="s">
        <v>487</v>
      </c>
      <c r="M38" s="298">
        <v>6</v>
      </c>
      <c r="N38" s="299" t="s">
        <v>487</v>
      </c>
      <c r="O38" s="293"/>
    </row>
    <row r="39" spans="1:16" x14ac:dyDescent="0.15">
      <c r="A39" s="248"/>
      <c r="B39" s="244"/>
      <c r="C39" s="244"/>
      <c r="D39" s="244"/>
      <c r="E39" s="244"/>
      <c r="F39" s="244"/>
      <c r="G39" s="1154" t="s">
        <v>493</v>
      </c>
      <c r="H39" s="1155"/>
      <c r="I39" s="1155"/>
      <c r="J39" s="1156"/>
      <c r="K39" s="300">
        <v>-40979</v>
      </c>
      <c r="L39" s="300">
        <v>-977</v>
      </c>
      <c r="M39" s="301">
        <v>-4386</v>
      </c>
      <c r="N39" s="302">
        <v>-77.7</v>
      </c>
      <c r="O39" s="293"/>
    </row>
    <row r="40" spans="1:16" ht="27" customHeight="1" x14ac:dyDescent="0.15">
      <c r="A40" s="248"/>
      <c r="B40" s="244"/>
      <c r="C40" s="244"/>
      <c r="D40" s="244"/>
      <c r="E40" s="244"/>
      <c r="F40" s="244"/>
      <c r="G40" s="1151" t="s">
        <v>494</v>
      </c>
      <c r="H40" s="1152"/>
      <c r="I40" s="1152"/>
      <c r="J40" s="1153"/>
      <c r="K40" s="300">
        <v>-2235259</v>
      </c>
      <c r="L40" s="300">
        <v>-53292</v>
      </c>
      <c r="M40" s="301">
        <v>-50220</v>
      </c>
      <c r="N40" s="302">
        <v>6.1</v>
      </c>
      <c r="O40" s="293"/>
    </row>
    <row r="41" spans="1:16" x14ac:dyDescent="0.15">
      <c r="A41" s="248"/>
      <c r="B41" s="244"/>
      <c r="C41" s="244"/>
      <c r="D41" s="244"/>
      <c r="E41" s="244"/>
      <c r="F41" s="244"/>
      <c r="G41" s="1157" t="s">
        <v>279</v>
      </c>
      <c r="H41" s="1158"/>
      <c r="I41" s="1158"/>
      <c r="J41" s="1159"/>
      <c r="K41" s="294">
        <v>1335061</v>
      </c>
      <c r="L41" s="300">
        <v>31830</v>
      </c>
      <c r="M41" s="301">
        <v>22638</v>
      </c>
      <c r="N41" s="302">
        <v>40.6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3330436</v>
      </c>
      <c r="J51" s="320">
        <v>78814</v>
      </c>
      <c r="K51" s="321">
        <v>-19.399999999999999</v>
      </c>
      <c r="L51" s="322">
        <v>49094</v>
      </c>
      <c r="M51" s="323">
        <v>-43.2</v>
      </c>
      <c r="N51" s="324">
        <v>23.8</v>
      </c>
    </row>
    <row r="52" spans="1:14" x14ac:dyDescent="0.15">
      <c r="A52" s="248"/>
      <c r="B52" s="244"/>
      <c r="C52" s="244"/>
      <c r="D52" s="244"/>
      <c r="E52" s="244"/>
      <c r="F52" s="244"/>
      <c r="G52" s="325"/>
      <c r="H52" s="326" t="s">
        <v>505</v>
      </c>
      <c r="I52" s="327">
        <v>1655994</v>
      </c>
      <c r="J52" s="328">
        <v>39189</v>
      </c>
      <c r="K52" s="329">
        <v>-13.4</v>
      </c>
      <c r="L52" s="330">
        <v>27415</v>
      </c>
      <c r="M52" s="331">
        <v>-33.5</v>
      </c>
      <c r="N52" s="332">
        <v>20.100000000000001</v>
      </c>
    </row>
    <row r="53" spans="1:14" x14ac:dyDescent="0.15">
      <c r="A53" s="248"/>
      <c r="B53" s="244"/>
      <c r="C53" s="244"/>
      <c r="D53" s="244"/>
      <c r="E53" s="244"/>
      <c r="F53" s="244"/>
      <c r="G53" s="310" t="s">
        <v>506</v>
      </c>
      <c r="H53" s="311"/>
      <c r="I53" s="319">
        <v>4420925</v>
      </c>
      <c r="J53" s="320">
        <v>104191</v>
      </c>
      <c r="K53" s="321">
        <v>32.200000000000003</v>
      </c>
      <c r="L53" s="322">
        <v>60245</v>
      </c>
      <c r="M53" s="323">
        <v>22.7</v>
      </c>
      <c r="N53" s="324">
        <v>9.5</v>
      </c>
    </row>
    <row r="54" spans="1:14" x14ac:dyDescent="0.15">
      <c r="A54" s="248"/>
      <c r="B54" s="244"/>
      <c r="C54" s="244"/>
      <c r="D54" s="244"/>
      <c r="E54" s="244"/>
      <c r="F54" s="244"/>
      <c r="G54" s="325"/>
      <c r="H54" s="326" t="s">
        <v>505</v>
      </c>
      <c r="I54" s="327">
        <v>2419537</v>
      </c>
      <c r="J54" s="328">
        <v>57023</v>
      </c>
      <c r="K54" s="329">
        <v>45.5</v>
      </c>
      <c r="L54" s="330">
        <v>33678</v>
      </c>
      <c r="M54" s="331">
        <v>22.8</v>
      </c>
      <c r="N54" s="332">
        <v>22.7</v>
      </c>
    </row>
    <row r="55" spans="1:14" x14ac:dyDescent="0.15">
      <c r="A55" s="248"/>
      <c r="B55" s="244"/>
      <c r="C55" s="244"/>
      <c r="D55" s="244"/>
      <c r="E55" s="244"/>
      <c r="F55" s="244"/>
      <c r="G55" s="310" t="s">
        <v>507</v>
      </c>
      <c r="H55" s="311"/>
      <c r="I55" s="319">
        <v>4971625</v>
      </c>
      <c r="J55" s="320">
        <v>117377</v>
      </c>
      <c r="K55" s="321">
        <v>12.7</v>
      </c>
      <c r="L55" s="322">
        <v>68386</v>
      </c>
      <c r="M55" s="323">
        <v>13.5</v>
      </c>
      <c r="N55" s="324">
        <v>-0.8</v>
      </c>
    </row>
    <row r="56" spans="1:14" x14ac:dyDescent="0.15">
      <c r="A56" s="248"/>
      <c r="B56" s="244"/>
      <c r="C56" s="244"/>
      <c r="D56" s="244"/>
      <c r="E56" s="244"/>
      <c r="F56" s="244"/>
      <c r="G56" s="325"/>
      <c r="H56" s="326" t="s">
        <v>505</v>
      </c>
      <c r="I56" s="327">
        <v>1478481</v>
      </c>
      <c r="J56" s="328">
        <v>34906</v>
      </c>
      <c r="K56" s="329">
        <v>-38.799999999999997</v>
      </c>
      <c r="L56" s="330">
        <v>35121</v>
      </c>
      <c r="M56" s="331">
        <v>4.3</v>
      </c>
      <c r="N56" s="332">
        <v>-43.1</v>
      </c>
    </row>
    <row r="57" spans="1:14" x14ac:dyDescent="0.15">
      <c r="A57" s="248"/>
      <c r="B57" s="244"/>
      <c r="C57" s="244"/>
      <c r="D57" s="244"/>
      <c r="E57" s="244"/>
      <c r="F57" s="244"/>
      <c r="G57" s="310" t="s">
        <v>508</v>
      </c>
      <c r="H57" s="311"/>
      <c r="I57" s="319">
        <v>6692050</v>
      </c>
      <c r="J57" s="320">
        <v>158926</v>
      </c>
      <c r="K57" s="321">
        <v>35.4</v>
      </c>
      <c r="L57" s="322">
        <v>81305</v>
      </c>
      <c r="M57" s="323">
        <v>18.899999999999999</v>
      </c>
      <c r="N57" s="324">
        <v>16.5</v>
      </c>
    </row>
    <row r="58" spans="1:14" x14ac:dyDescent="0.15">
      <c r="A58" s="248"/>
      <c r="B58" s="244"/>
      <c r="C58" s="244"/>
      <c r="D58" s="244"/>
      <c r="E58" s="244"/>
      <c r="F58" s="244"/>
      <c r="G58" s="325"/>
      <c r="H58" s="326" t="s">
        <v>505</v>
      </c>
      <c r="I58" s="327">
        <v>3202803</v>
      </c>
      <c r="J58" s="328">
        <v>76062</v>
      </c>
      <c r="K58" s="329">
        <v>117.9</v>
      </c>
      <c r="L58" s="330">
        <v>48720</v>
      </c>
      <c r="M58" s="331">
        <v>38.700000000000003</v>
      </c>
      <c r="N58" s="332">
        <v>79.2</v>
      </c>
    </row>
    <row r="59" spans="1:14" x14ac:dyDescent="0.15">
      <c r="A59" s="248"/>
      <c r="B59" s="244"/>
      <c r="C59" s="244"/>
      <c r="D59" s="244"/>
      <c r="E59" s="244"/>
      <c r="F59" s="244"/>
      <c r="G59" s="310" t="s">
        <v>509</v>
      </c>
      <c r="H59" s="311"/>
      <c r="I59" s="319">
        <v>6210407</v>
      </c>
      <c r="J59" s="320">
        <v>148064</v>
      </c>
      <c r="K59" s="321">
        <v>-6.8</v>
      </c>
      <c r="L59" s="322">
        <v>81768</v>
      </c>
      <c r="M59" s="323">
        <v>0.6</v>
      </c>
      <c r="N59" s="324">
        <v>-7.4</v>
      </c>
    </row>
    <row r="60" spans="1:14" x14ac:dyDescent="0.15">
      <c r="A60" s="248"/>
      <c r="B60" s="244"/>
      <c r="C60" s="244"/>
      <c r="D60" s="244"/>
      <c r="E60" s="244"/>
      <c r="F60" s="244"/>
      <c r="G60" s="325"/>
      <c r="H60" s="326" t="s">
        <v>505</v>
      </c>
      <c r="I60" s="333">
        <v>3415692</v>
      </c>
      <c r="J60" s="328">
        <v>81435</v>
      </c>
      <c r="K60" s="329">
        <v>7.1</v>
      </c>
      <c r="L60" s="330">
        <v>37917</v>
      </c>
      <c r="M60" s="331">
        <v>-22.2</v>
      </c>
      <c r="N60" s="332">
        <v>29.3</v>
      </c>
    </row>
    <row r="61" spans="1:14" x14ac:dyDescent="0.15">
      <c r="A61" s="248"/>
      <c r="B61" s="244"/>
      <c r="C61" s="244"/>
      <c r="D61" s="244"/>
      <c r="E61" s="244"/>
      <c r="F61" s="244"/>
      <c r="G61" s="310" t="s">
        <v>510</v>
      </c>
      <c r="H61" s="334"/>
      <c r="I61" s="335">
        <v>5125089</v>
      </c>
      <c r="J61" s="336">
        <v>121474</v>
      </c>
      <c r="K61" s="337">
        <v>10.8</v>
      </c>
      <c r="L61" s="338">
        <v>68160</v>
      </c>
      <c r="M61" s="339">
        <v>2.5</v>
      </c>
      <c r="N61" s="324">
        <v>8.3000000000000007</v>
      </c>
    </row>
    <row r="62" spans="1:14" x14ac:dyDescent="0.15">
      <c r="A62" s="248"/>
      <c r="B62" s="244"/>
      <c r="C62" s="244"/>
      <c r="D62" s="244"/>
      <c r="E62" s="244"/>
      <c r="F62" s="244"/>
      <c r="G62" s="325"/>
      <c r="H62" s="326" t="s">
        <v>505</v>
      </c>
      <c r="I62" s="327">
        <v>2434501</v>
      </c>
      <c r="J62" s="328">
        <v>57723</v>
      </c>
      <c r="K62" s="329">
        <v>23.7</v>
      </c>
      <c r="L62" s="330">
        <v>36570</v>
      </c>
      <c r="M62" s="331">
        <v>2</v>
      </c>
      <c r="N62" s="332">
        <v>21.7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12.59</v>
      </c>
      <c r="G47" s="12">
        <v>14.17</v>
      </c>
      <c r="H47" s="12">
        <v>15.75</v>
      </c>
      <c r="I47" s="12">
        <v>12.65</v>
      </c>
      <c r="J47" s="13">
        <v>13.17</v>
      </c>
    </row>
    <row r="48" spans="2:10" ht="57.75" customHeight="1" x14ac:dyDescent="0.15">
      <c r="B48" s="14"/>
      <c r="C48" s="1171" t="s">
        <v>4</v>
      </c>
      <c r="D48" s="1171"/>
      <c r="E48" s="1172"/>
      <c r="F48" s="15">
        <v>7.01</v>
      </c>
      <c r="G48" s="16">
        <v>3.68</v>
      </c>
      <c r="H48" s="16">
        <v>3.47</v>
      </c>
      <c r="I48" s="16">
        <v>5.01</v>
      </c>
      <c r="J48" s="17">
        <v>4.42</v>
      </c>
    </row>
    <row r="49" spans="2:10" ht="57.75" customHeight="1" thickBot="1" x14ac:dyDescent="0.2">
      <c r="B49" s="18"/>
      <c r="C49" s="1173" t="s">
        <v>5</v>
      </c>
      <c r="D49" s="1173"/>
      <c r="E49" s="1174"/>
      <c r="F49" s="19" t="s">
        <v>517</v>
      </c>
      <c r="G49" s="20" t="s">
        <v>518</v>
      </c>
      <c r="H49" s="20">
        <v>1.44</v>
      </c>
      <c r="I49" s="20" t="s">
        <v>519</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西村 賢一</cp:lastModifiedBy>
  <cp:lastPrinted>2017-05-09T07:17:22Z</cp:lastPrinted>
  <dcterms:created xsi:type="dcterms:W3CDTF">2017-02-15T18:22:21Z</dcterms:created>
  <dcterms:modified xsi:type="dcterms:W3CDTF">2017-05-16T00:09:38Z</dcterms:modified>
</cp:coreProperties>
</file>