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10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Q102" i="11" l="1"/>
  <c r="CW102" i="11"/>
  <c r="DB102" i="11"/>
  <c r="DG102" i="11"/>
  <c r="DL102" i="11"/>
  <c r="CR102" i="11"/>
  <c r="AU88" i="11"/>
  <c r="AP88" i="11"/>
  <c r="AF88" i="11"/>
  <c r="AU63" i="11"/>
  <c r="AP63" i="11"/>
  <c r="AA30" i="11" l="1"/>
  <c r="AA35" i="11" l="1"/>
  <c r="AA34" i="11"/>
  <c r="AA33" i="11"/>
  <c r="AA32" i="11"/>
  <c r="AA31" i="11"/>
  <c r="AA29" i="11"/>
  <c r="AA28" i="11"/>
  <c r="AA7"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AM37" i="9"/>
  <c r="U37" i="9"/>
  <c r="C37" i="9"/>
  <c r="CO36" i="9"/>
  <c r="AM36" i="9"/>
  <c r="C36" i="9"/>
  <c r="AM35" i="9"/>
  <c r="C35" i="9"/>
  <c r="BW34" i="9"/>
  <c r="BW35" i="9" s="1"/>
  <c r="C34" i="9"/>
  <c r="U34" i="9" s="1"/>
  <c r="CO34" i="9" l="1"/>
  <c r="CO35" i="9" s="1"/>
  <c r="BW36" i="9"/>
  <c r="BW37" i="9" s="1"/>
  <c r="BW38" i="9" s="1"/>
  <c r="BW39" i="9" s="1"/>
  <c r="AM34" i="9"/>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<sst xmlns="http://schemas.openxmlformats.org/spreadsheetml/2006/main" count="983" uniqueCount="561">
  <si>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</si>
  <si>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</si>
  <si>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</si>
  <si>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</si>
  <si>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</si>
  <si>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</si>
  <si>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</si>
  <si>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</si>
  <si>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</si>
  <si>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</si>
  <si>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</si>
  <si>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</si>
  <si>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</si>
  <si>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</si>
  <si>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</si>
  <si>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</si>
  <si>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</si>
  <si>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</si>
  <si>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</si>
  <si>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</si>
  <si>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</si>
  <si>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</si>
  <si>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</si>
  <si>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</si>
  <si>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</si>
  <si>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</si>
  <si>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</si>
  <si>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</si>
  <si>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</si>
  <si>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</si>
  <si>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</si>
  <si>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</si>
  <si>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</si>
  <si>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</si>
  <si>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</si>
  <si>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</si>
  <si>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</si>
  <si>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</si>
  <si>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</si>
  <si>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</si>
  <si>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</si>
  <si>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</si>
  <si>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</si>
  <si>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</si>
  <si>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</si>
  <si>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</si>
  <si>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</si>
  <si>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</si>
  <si>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</si>
  <si>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</si>
  <si>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</si>
  <si>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</si>
  <si>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</si>
  <si>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</si>
  <si>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</si>
  <si>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</si>
  <si>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</si>
  <si>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</si>
  <si>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</si>
  <si>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</si>
  <si>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</si>
  <si>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</si>
  <si>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</si>
  <si>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</si>
  <si>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</si>
  <si>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</si>
  <si>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</si>
  <si>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</si>
  <si>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</si>
  <si>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</si>
  <si>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</si>
  <si>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</si>
  <si>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</si>
  <si>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</si>
  <si>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</si>
  <si>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</si>
  <si>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</si>
  <si>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</si>
  <si>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</si>
  <si>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</si>
  <si>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</si>
  <si>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</si>
  <si>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</si>
  <si>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</si>
  <si>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</si>
  <si>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</si>
  <si>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</si>
  <si>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</si>
  <si>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</si>
  <si>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</si>
  <si>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</si>
  <si>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</si>
  <si>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</si>
  <si>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</si>
  <si>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</si>
  <si>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</si>
  <si>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</si>
  <si>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</si>
  <si>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</si>
  <si>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</si>
  <si>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</si>
  <si>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</si>
  <si>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</si>
  <si>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</si>
  <si>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</si>
  <si>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</si>
  <si>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</si>
  <si>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</si>
  <si>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</si>
  <si>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</si>
  <si>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</si>
  <si>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</si>
  <si>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</si>
  <si>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</si>
  <si>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</si>
  <si>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</si>
  <si>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</si>
  <si>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</si>
  <si>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</si>
  <si>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</si>
  <si>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</si>
  <si>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</si>
  <si>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</si>
  <si>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</si>
  <si>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</si>
  <si>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</si>
  <si>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</si>
  <si>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</si>
  <si>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</si>
  <si>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</si>
  <si>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</si>
  <si>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</si>
  <si>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</si>
  <si>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</si>
  <si>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</si>
  <si>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</si>
  <si>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</si>
  <si>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</si>
  <si>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</si>
  <si>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</si>
  <si>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</si>
  <si>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</si>
  <si>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</si>
  <si>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</si>
  <si>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</si>
  <si>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</si>
  <si>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</si>
  <si>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</si>
  <si>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</si>
  <si>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</si>
  <si>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</si>
  <si>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</si>
  <si>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</si>
  <si>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</si>
  <si>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</si>
  <si>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</si>
  <si>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</si>
  <si>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</si>
  <si>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</si>
  <si>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</si>
  <si>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</si>
  <si>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</si>
  <si>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</si>
  <si>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</si>
  <si>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</si>
  <si>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</si>
  <si>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</si>
  <si>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</si>
  <si>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</si>
  <si>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</si>
  <si>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</si>
  <si>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</si>
  <si>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</si>
  <si>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</si>
  <si>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</si>
  <si>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</si>
  <si>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</si>
  <si>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</si>
  <si>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</si>
  <si>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</si>
  <si>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</si>
  <si>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</si>
  <si>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</si>
  <si>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</si>
  <si>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</si>
  <si>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</si>
  <si>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</si>
  <si>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</si>
  <si>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</si>
  <si>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</si>
  <si>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</si>
  <si>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</si>
  <si>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</si>
  <si>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</si>
  <si>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富山県魚津市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</si>
  <si>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</si>
  <si>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</si>
  <si>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</si>
  <si>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</si>
  <si>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</si>
  <si>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</si>
  <si>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</si>
  <si>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</si>
  <si>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</si>
  <si>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</si>
  <si>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</si>
  <si>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</si>
  <si>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</si>
  <si>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</si>
  <si>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</si>
  <si>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</si>
  <si>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</si>
  <si>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</si>
  <si>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</si>
  <si>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</si>
  <si>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</si>
  <si>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</si>
  <si>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</si>
  <si>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</si>
  <si>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</si>
  <si>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</si>
  <si>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</si>
  <si>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</si>
  <si>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</si>
  <si>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</si>
  <si>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</si>
  <si>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</si>
  <si>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</si>
  <si>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</si>
  <si>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</si>
  <si>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</si>
  <si>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</si>
  <si>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</si>
  <si>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</si>
  <si>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</si>
  <si>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</si>
  <si>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</si>
  <si>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</si>
  <si>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</si>
  <si>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</si>
  <si>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</si>
  <si>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</si>
  <si>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</si>
  <si>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</si>
  <si>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</si>
  <si>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</si>
  <si>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</si>
  <si>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</si>
  <si>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</si>
  <si>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</si>
  <si>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</si>
  <si>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</si>
  <si>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</si>
  <si>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</si>
  <si>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</si>
  <si>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</si>
  <si>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</si>
  <si>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</si>
  <si>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</si>
  <si>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</si>
  <si>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</si>
  <si>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</si>
  <si>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</si>
  <si>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</si>
  <si>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</si>
  <si>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</si>
  <si>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</si>
  <si>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</si>
  <si>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</si>
  <si>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</si>
  <si>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</si>
  <si>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</si>
  <si>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</si>
  <si>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</si>
  <si>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</si>
  <si>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</si>
  <si>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</si>
  <si>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</si>
  <si>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</si>
  <si>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</si>
  <si>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</si>
  <si>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</si>
  <si>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</si>
  <si>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</si>
  <si>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</si>
  <si>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</si>
  <si>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</si>
  <si>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</si>
  <si>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</si>
  <si>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</si>
  <si>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</si>
  <si>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</si>
  <si>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</si>
  <si>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</si>
  <si>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</si>
  <si>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</si>
  <si>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</si>
  <si>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</si>
  <si>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</si>
  <si>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</si>
  <si>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</si>
  <si>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</si>
  <si>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</si>
  <si>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</si>
  <si>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</si>
  <si>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</si>
  <si>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</si>
  <si>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</si>
  <si>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</si>
  <si>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</si>
  <si>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</si>
  <si>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</si>
  <si>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</si>
  <si>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</si>
  <si>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</si>
  <si>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</si>
  <si>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</si>
  <si>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</si>
  <si>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</si>
  <si>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</si>
  <si>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</si>
  <si>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</si>
  <si>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</si>
  <si>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</si>
  <si>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</si>
  <si>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</si>
  <si>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</si>
  <si>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</si>
  <si>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</si>
  <si>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</si>
  <si>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</si>
  <si>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</si>
  <si>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</si>
  <si>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</si>
  <si>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</si>
  <si>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</si>
  <si>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</si>
  <si>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</si>
  <si>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</si>
  <si>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</si>
  <si>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</si>
  <si>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</si>
  <si>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富山県魚津市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</si>
  <si>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</si>
  <si>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</si>
  <si>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</si>
  <si>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</si>
  <si>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</si>
  <si>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</si>
  <si>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</si>
  <si>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</si>
  <si>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</si>
  <si>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</si>
  <si>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</si>
  <si>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</si>
  <si>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</si>
  <si>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</si>
  <si>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</si>
  <si>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</si>
  <si>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</si>
  <si>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</si>
  <si>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</si>
  <si>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</si>
  <si>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</si>
  <si>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</si>
  <si>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</si>
  <si>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</si>
  <si>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</si>
  <si>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</si>
  <si>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</si>
  <si>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</si>
  <si>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</si>
  <si>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</si>
  <si>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</si>
  <si>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</si>
  <si>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</si>
  <si>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</si>
  <si>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</si>
  <si>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</si>
  <si>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</si>
  <si>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</si>
  <si>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</si>
  <si>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</si>
  <si>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</si>
  <si>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</si>
  <si>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水族館事業特別会計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</si>
  <si>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</si>
  <si>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</si>
  <si>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</si>
  <si>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</si>
  <si>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</si>
  <si>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</si>
  <si>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</si>
  <si>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</si>
  <si>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</si>
  <si>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</si>
  <si>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</si>
  <si>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</si>
  <si>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</si>
  <si>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</si>
  <si>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</si>
  <si>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</si>
  <si>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</si>
  <si>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</si>
  <si>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</si>
  <si>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</si>
  <si>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</si>
  <si>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</si>
  <si>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</si>
  <si>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</si>
  <si>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</si>
  <si>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</si>
  <si>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</si>
  <si>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</si>
  <si>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</si>
  <si>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</si>
  <si>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</si>
  <si>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</si>
  <si>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</si>
  <si>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</si>
  <si>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</si>
  <si>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</si>
  <si>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</si>
  <si>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</si>
  <si>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</si>
  <si>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</si>
  <si>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</si>
  <si>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</si>
  <si>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</si>
  <si>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</si>
  <si>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</si>
  <si>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</si>
  <si>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</si>
  <si>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</si>
  <si>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</si>
  <si>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</si>
  <si>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</si>
  <si>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</si>
  <si>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</si>
  <si>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</si>
  <si>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</si>
  <si>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</si>
  <si>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</si>
  <si>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</si>
  <si>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</si>
  <si>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</si>
  <si>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</si>
  <si>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</si>
  <si>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</si>
  <si>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</si>
  <si>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</si>
  <si>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</si>
  <si>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</si>
  <si>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</si>
  <si>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</si>
  <si>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</si>
  <si>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</si>
  <si>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</si>
  <si>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</si>
  <si>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</si>
  <si>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</si>
  <si>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</si>
  <si>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</si>
  <si>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</si>
  <si>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</si>
  <si>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</si>
  <si>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</si>
  <si>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</si>
  <si>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</si>
  <si>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</si>
  <si>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</si>
  <si>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</si>
  <si>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</si>
  <si>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</si>
  <si>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</si>
  <si>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</si>
  <si>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</si>
  <si>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</si>
  <si>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</si>
  <si>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</si>
  <si>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</si>
  <si>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</si>
  <si>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</si>
  <si>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</si>
  <si>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</si>
  <si>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</si>
  <si>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</si>
  <si>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</si>
  <si>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</si>
  <si>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</si>
  <si>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</si>
  <si>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</si>
  <si>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</si>
  <si>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</si>
  <si>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</si>
  <si>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</si>
  <si>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</si>
  <si>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</si>
  <si>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</si>
  <si>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</si>
  <si>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</si>
  <si>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</si>
  <si>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</si>
  <si>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</si>
  <si>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</si>
  <si>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</si>
  <si>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</si>
  <si>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</si>
  <si>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</si>
  <si>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</si>
  <si>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</si>
  <si>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</si>
  <si>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</si>
  <si>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</si>
  <si>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</si>
  <si>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</si>
  <si>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</si>
  <si>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</si>
  <si>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</si>
  <si>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</si>
  <si>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</si>
  <si>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</si>
  <si>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</si>
  <si>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</si>
  <si>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</si>
  <si>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</si>
  <si>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</si>
  <si>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</si>
  <si>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1.53</t>
  </si>
  <si>
    <t>▲ 5.42</t>
  </si>
  <si>
    <t>一般会計</t>
  </si>
  <si>
    <t>水道事業会計</t>
  </si>
  <si>
    <t>国民健康保険事業特別会計</t>
  </si>
  <si>
    <t>介護保険事業特別会計</t>
  </si>
  <si>
    <t>後期高齢者医療事業特別会計</t>
  </si>
  <si>
    <t>下水道事業特別会計</t>
  </si>
  <si>
    <t>農業集落排水事業特別会計</t>
  </si>
  <si>
    <t>水族館事業特別会計</t>
  </si>
  <si>
    <t>その他会計（赤字）</t>
  </si>
  <si>
    <t>その他会計（黒字）</t>
  </si>
  <si>
    <t>魚津市施設管理公社</t>
    <rPh sb="0" eb="3">
      <t>ウオヅシ</t>
    </rPh>
    <rPh sb="3" eb="5">
      <t>シセツ</t>
    </rPh>
    <rPh sb="5" eb="7">
      <t>カンリ</t>
    </rPh>
    <rPh sb="7" eb="9">
      <t>コウシャ</t>
    </rPh>
    <phoneticPr fontId="2"/>
  </si>
  <si>
    <t>魚津市体育協会</t>
    <rPh sb="0" eb="3">
      <t>ウオヅシ</t>
    </rPh>
    <rPh sb="3" eb="5">
      <t>タイイク</t>
    </rPh>
    <rPh sb="5" eb="7">
      <t>キョウカイ</t>
    </rPh>
    <phoneticPr fontId="2"/>
  </si>
  <si>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</si>
  <si>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富山県市町村管理組合</t>
    <rPh sb="0" eb="3">
      <t>トヤマケン</t>
    </rPh>
    <rPh sb="3" eb="6">
      <t>シチョウソン</t>
    </rPh>
    <rPh sb="6" eb="8">
      <t>カンリ</t>
    </rPh>
    <rPh sb="8" eb="10">
      <t>クミアイ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</si>
  <si>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</si>
  <si>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</si>
  <si>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</si>
  <si>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</si>
  <si>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</si>
  <si>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</si>
  <si>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</si>
  <si>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</si>
  <si>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</si>
  <si>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ここに入力</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</si>
  <si>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</si>
  <si>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</si>
  <si>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</si>
  <si>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</si>
  <si>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</si>
  <si>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</si>
  <si>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過去の大型事業にかかる起債の償還や補償金免除繰り上げ償還の実施に伴い、将来負担比率及び実質公債費比率は近年改善を続けているが、企業用地取得等の債務負担行為に基づく負担額が高い水準であることから、類似団体を上回っている。
今後も後世への負担を少しでも軽減するよう、計画的な財政運営に努める。</t>
    <rPh sb="35" eb="37">
      <t>ショウライ</t>
    </rPh>
    <rPh sb="37" eb="39">
      <t>フタン</t>
    </rPh>
    <rPh sb="39" eb="41">
      <t>ヒリツ</t>
    </rPh>
    <rPh sb="41" eb="42">
      <t>オヨ</t>
    </rPh>
    <rPh sb="43" eb="45">
      <t>ジッシツ</t>
    </rPh>
    <rPh sb="45" eb="48">
      <t>コウサイヒ</t>
    </rPh>
    <rPh sb="48" eb="50">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</si>
</sst>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43" xfId="30" applyNumberFormat="1" applyFont="1" applyFill="1" applyBorder="1" applyAlignment="1" applyProtection="1">
      <alignment horizontal="right" vertical="center" shrinkToFit="1"/>
      <protection locked="0"/>
    </xf>
    <xf numFmtId="188" fontId="26" fillId="7" borderId="149" xfId="30"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38264</c:v>
                </c:pt>
                <c:pt idx="1">
                  <c:v>39520</c:v>
                </c:pt>
                <c:pt idx="2">
                  <c:v>60295</c:v>
                </c:pt>
                <c:pt idx="3">
                  <c:v>48090</c:v>
                </c:pt>
                <c:pt idx="4">
                  <c:v>44404</c:v>
                </c:pt>
              </c:numCache>
            </c:numRef>
          </c:val>
          <c:smooth val="0"/>
        </c:ser>
        <c:dLbls>
          <c:showLegendKey val="0"/>
          <c:showVal val="0"/>
          <c:showCatName val="0"/>
          <c:showSerName val="0"/>
          <c:showPercent val="0"/>
          <c:showBubbleSize val="0"/>
        </c:dLbls>
        <c:marker val="1"/>
        <c:smooth val="0"/>
        <c:axId val="147671680"/>
        <c:axId val="147702528"/>
      </c:lineChart>
      <c:catAx>
        <c:axId val="147671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702528"/>
        <c:crosses val="autoZero"/>
        <c:auto val="1"/>
        <c:lblAlgn val="ctr"/>
        <c:lblOffset val="100"/>
        <c:tickLblSkip val="1"/>
        <c:tickMarkSkip val="1"/>
        <c:noMultiLvlLbl val="0"/>
      </c:catAx>
      <c:valAx>
        <c:axId val="147702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67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5.99</c:v>
                </c:pt>
                <c:pt idx="1">
                  <c:v>6.41</c:v>
                </c:pt>
                <c:pt idx="2">
                  <c:v>7.17</c:v>
                </c:pt>
                <c:pt idx="3">
                  <c:v>4.0999999999999996</c:v>
                </c:pt>
                <c:pt idx="4">
                  <c:v>3.48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10.76</c:v>
                </c:pt>
                <c:pt idx="1">
                  <c:v>10.88</c:v>
                </c:pt>
                <c:pt idx="2">
                  <c:v>14.1</c:v>
                </c:pt>
                <c:pt idx="3">
                  <c:v>11.87</c:v>
                </c:pt>
                <c:pt idx="4">
                  <c:v>12.81</c:v>
                </c:pt>
              </c:numCache>
            </c:numRef>
          </c:val>
        </c:ser>
        <c:dLbls>
          <c:showLegendKey val="0"/>
          <c:showVal val="0"/>
          <c:showCatName val="0"/>
          <c:showSerName val="0"/>
          <c:showPercent val="0"/>
          <c:showBubbleSize val="0"/>
        </c:dLbls>
        <c:gapWidth val="250"/>
        <c:overlap val="100"/>
        <c:axId val="144597376"/>
        <c:axId val="144599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-1.53</c:v>
                </c:pt>
                <c:pt idx="1">
                  <c:v>0.93</c:v>
                </c:pt>
                <c:pt idx="2">
                  <c:v>4.04</c:v>
                </c:pt>
                <c:pt idx="3">
                  <c:v>-5.42</c:v>
                </c:pt>
                <c:pt idx="4">
                  <c:v>0.47</c:v>
                </c:pt>
              </c:numCache>
            </c:numRef>
          </c:val>
          <c:smooth val="0"/>
        </c:ser>
        <c:dLbls>
          <c:showLegendKey val="0"/>
          <c:showVal val="0"/>
          <c:showCatName val="0"/>
          <c:showSerName val="0"/>
          <c:showPercent val="0"/>
          <c:showBubbleSize val="0"/>
        </c:dLbls>
        <c:marker val="1"/>
        <c:smooth val="0"/>
        <c:axId val="144597376"/>
        <c:axId val="144599296"/>
      </c:lineChart>
      <c:catAx>
        <c:axId val="1445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599296"/>
        <c:crosses val="autoZero"/>
        <c:auto val="1"/>
        <c:lblAlgn val="ctr"/>
        <c:lblOffset val="100"/>
        <c:tickLblSkip val="1"/>
        <c:tickMarkSkip val="1"/>
        <c:noMultiLvlLbl val="0"/>
      </c:catAx>
      <c:valAx>
        <c:axId val="14459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9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水族館事業特別会計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1.01</c:v>
                </c:pt>
                <c:pt idx="4">
                  <c:v>#N/A</c:v>
                </c:pt>
                <c:pt idx="5">
                  <c:v>0.5</c:v>
                </c:pt>
                <c:pt idx="6">
                  <c:v>#N/A</c:v>
                </c:pt>
                <c:pt idx="7">
                  <c:v>0.71</c:v>
                </c:pt>
                <c:pt idx="8">
                  <c:v>#N/A</c:v>
                </c:pt>
                <c:pt idx="9">
                  <c:v>0.65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1.62</c:v>
                </c:pt>
                <c:pt idx="2">
                  <c:v>#N/A</c:v>
                </c:pt>
                <c:pt idx="3">
                  <c:v>1.47</c:v>
                </c:pt>
                <c:pt idx="4">
                  <c:v>#N/A</c:v>
                </c:pt>
                <c:pt idx="5">
                  <c:v>0.69</c:v>
                </c:pt>
                <c:pt idx="6">
                  <c:v>#N/A</c:v>
                </c:pt>
                <c:pt idx="7">
                  <c:v>1.52</c:v>
                </c:pt>
                <c:pt idx="8">
                  <c:v>#N/A</c:v>
                </c:pt>
                <c:pt idx="9">
                  <c:v>0.73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4.18</c:v>
                </c:pt>
                <c:pt idx="2">
                  <c:v>#N/A</c:v>
                </c:pt>
                <c:pt idx="3">
                  <c:v>4.12</c:v>
                </c:pt>
                <c:pt idx="4">
                  <c:v>#N/A</c:v>
                </c:pt>
                <c:pt idx="5">
                  <c:v>4.84</c:v>
                </c:pt>
                <c:pt idx="6">
                  <c:v>#N/A</c:v>
                </c:pt>
                <c:pt idx="7">
                  <c:v>2.0299999999999998</c:v>
                </c:pt>
                <c:pt idx="8">
                  <c:v>#N/A</c:v>
                </c:pt>
                <c:pt idx="9">
                  <c:v>2.91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5.99</c:v>
                </c:pt>
                <c:pt idx="2">
                  <c:v>#N/A</c:v>
                </c:pt>
                <c:pt idx="3">
                  <c:v>6.41</c:v>
                </c:pt>
                <c:pt idx="4">
                  <c:v>#N/A</c:v>
                </c:pt>
                <c:pt idx="5">
                  <c:v>7.17</c:v>
                </c:pt>
                <c:pt idx="6">
                  <c:v>#N/A</c:v>
                </c:pt>
                <c:pt idx="7">
                  <c:v>4.0999999999999996</c:v>
                </c:pt>
                <c:pt idx="8">
                  <c:v>#N/A</c:v>
                </c:pt>
                <c:pt idx="9">
                  <c:v>3.47</c:v>
                </c:pt>
              </c:numCache>
            </c:numRef>
          </c:val>
        </c:ser>
        <c:dLbls>
          <c:showLegendKey val="0"/>
          <c:showVal val="0"/>
          <c:showCatName val="0"/>
          <c:showSerName val="0"/>
          <c:showPercent val="0"/>
          <c:showBubbleSize val="0"/>
        </c:dLbls>
        <c:gapWidth val="150"/>
        <c:overlap val="100"/>
        <c:axId val="161855744"/>
        <c:axId val="161857536"/>
      </c:barChart>
      <c:catAx>
        <c:axId val="16185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857536"/>
        <c:crosses val="autoZero"/>
        <c:auto val="1"/>
        <c:lblAlgn val="ctr"/>
        <c:lblOffset val="100"/>
        <c:tickLblSkip val="1"/>
        <c:tickMarkSkip val="1"/>
        <c:noMultiLvlLbl val="0"/>
      </c:catAx>
      <c:valAx>
        <c:axId val="16185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85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1636</c:v>
                </c:pt>
                <c:pt idx="5">
                  <c:v>1649</c:v>
                </c:pt>
                <c:pt idx="8">
                  <c:v>1661</c:v>
                </c:pt>
                <c:pt idx="11">
                  <c:v>1714</c:v>
                </c:pt>
                <c:pt idx="14">
                  <c:v>1563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218</c:v>
                </c:pt>
                <c:pt idx="3">
                  <c:v>218</c:v>
                </c:pt>
                <c:pt idx="6">
                  <c:v>218</c:v>
                </c:pt>
                <c:pt idx="9">
                  <c:v>226</c:v>
                </c:pt>
                <c:pt idx="12">
                  <c:v>225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205</c:v>
                </c:pt>
                <c:pt idx="3">
                  <c:v>173</c:v>
                </c:pt>
                <c:pt idx="6">
                  <c:v>115</c:v>
                </c:pt>
                <c:pt idx="9">
                  <c:v>68</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915</c:v>
                </c:pt>
                <c:pt idx="3">
                  <c:v>947</c:v>
                </c:pt>
                <c:pt idx="6">
                  <c:v>969</c:v>
                </c:pt>
                <c:pt idx="9">
                  <c:v>1041</c:v>
                </c:pt>
                <c:pt idx="12">
                  <c:v>880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1756</c:v>
                </c:pt>
                <c:pt idx="3">
                  <c:v>1709</c:v>
                </c:pt>
                <c:pt idx="6">
                  <c:v>1601</c:v>
                </c:pt>
                <c:pt idx="9">
                  <c:v>1602</c:v>
                </c:pt>
                <c:pt idx="12">
                  <c:v>1539</c:v>
                </c:pt>
              </c:numCache>
            </c:numRef>
          </c:val>
        </c:ser>
        <c:dLbls>
          <c:showLegendKey val="0"/>
          <c:showVal val="0"/>
          <c:showCatName val="0"/>
          <c:showSerName val="0"/>
          <c:showPercent val="0"/>
          <c:showBubbleSize val="0"/>
        </c:dLbls>
        <c:gapWidth val="100"/>
        <c:overlap val="100"/>
        <c:axId val="161920896"/>
        <c:axId val="16200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1458</c:v>
                </c:pt>
                <c:pt idx="2">
                  <c:v>#N/A</c:v>
                </c:pt>
                <c:pt idx="3">
                  <c:v>#N/A</c:v>
                </c:pt>
                <c:pt idx="4">
                  <c:v>1398</c:v>
                </c:pt>
                <c:pt idx="5">
                  <c:v>#N/A</c:v>
                </c:pt>
                <c:pt idx="6">
                  <c:v>#N/A</c:v>
                </c:pt>
                <c:pt idx="7">
                  <c:v>1242</c:v>
                </c:pt>
                <c:pt idx="8">
                  <c:v>#N/A</c:v>
                </c:pt>
                <c:pt idx="9">
                  <c:v>#N/A</c:v>
                </c:pt>
                <c:pt idx="10">
                  <c:v>1223</c:v>
                </c:pt>
                <c:pt idx="11">
                  <c:v>#N/A</c:v>
                </c:pt>
                <c:pt idx="12">
                  <c:v>#N/A</c:v>
                </c:pt>
                <c:pt idx="13">
                  <c:v>1125</c:v>
                </c:pt>
                <c:pt idx="14">
                  <c:v>#N/A</c:v>
                </c:pt>
              </c:numCache>
            </c:numRef>
          </c:val>
          <c:smooth val="0"/>
        </c:ser>
        <c:dLbls>
          <c:showLegendKey val="0"/>
          <c:showVal val="0"/>
          <c:showCatName val="0"/>
          <c:showSerName val="0"/>
          <c:showPercent val="0"/>
          <c:showBubbleSize val="0"/>
        </c:dLbls>
        <c:marker val="1"/>
        <c:smooth val="0"/>
        <c:axId val="161920896"/>
        <c:axId val="162004992"/>
      </c:lineChart>
      <c:catAx>
        <c:axId val="16192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004992"/>
        <c:crosses val="autoZero"/>
        <c:auto val="1"/>
        <c:lblAlgn val="ctr"/>
        <c:lblOffset val="100"/>
        <c:tickLblSkip val="1"/>
        <c:tickMarkSkip val="1"/>
        <c:noMultiLvlLbl val="0"/>
      </c:catAx>
      <c:valAx>
        <c:axId val="16200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92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20171</c:v>
                </c:pt>
                <c:pt idx="5">
                  <c:v>20792</c:v>
                </c:pt>
                <c:pt idx="8">
                  <c:v>21109</c:v>
                </c:pt>
                <c:pt idx="11">
                  <c:v>21232</c:v>
                </c:pt>
                <c:pt idx="14">
                  <c:v>21247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307</c:v>
                </c:pt>
                <c:pt idx="5">
                  <c:v>230</c:v>
                </c:pt>
                <c:pt idx="8">
                  <c:v>240</c:v>
                </c:pt>
                <c:pt idx="11">
                  <c:v>255</c:v>
                </c:pt>
                <c:pt idx="14">
                  <c:v>262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2537</c:v>
                </c:pt>
                <c:pt idx="5">
                  <c:v>2381</c:v>
                </c:pt>
                <c:pt idx="8">
                  <c:v>2838</c:v>
                </c:pt>
                <c:pt idx="11">
                  <c:v>2865</c:v>
                </c:pt>
                <c:pt idx="14">
                  <c:v>3382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4303</c:v>
                </c:pt>
                <c:pt idx="3">
                  <c:v>4157</c:v>
                </c:pt>
                <c:pt idx="6">
                  <c:v>3952</c:v>
                </c:pt>
                <c:pt idx="9">
                  <c:v>3584</c:v>
                </c:pt>
                <c:pt idx="12">
                  <c:v>3306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592</c:v>
                </c:pt>
                <c:pt idx="3">
                  <c:v>822</c:v>
                </c:pt>
                <c:pt idx="6">
                  <c:v>947</c:v>
                </c:pt>
                <c:pt idx="9">
                  <c:v>1327</c:v>
                </c:pt>
                <c:pt idx="12">
                  <c:v>1501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13746</c:v>
                </c:pt>
                <c:pt idx="3">
                  <c:v>13441</c:v>
                </c:pt>
                <c:pt idx="6">
                  <c:v>13154</c:v>
                </c:pt>
                <c:pt idx="9">
                  <c:v>12835</c:v>
                </c:pt>
                <c:pt idx="12">
                  <c:v>12386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2193</c:v>
                </c:pt>
                <c:pt idx="3">
                  <c:v>1958</c:v>
                </c:pt>
                <c:pt idx="6">
                  <c:v>1872</c:v>
                </c:pt>
                <c:pt idx="9">
                  <c:v>1619</c:v>
                </c:pt>
                <c:pt idx="12">
                  <c:v>1290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15039</c:v>
                </c:pt>
                <c:pt idx="3">
                  <c:v>14993</c:v>
                </c:pt>
                <c:pt idx="6">
                  <c:v>15518</c:v>
                </c:pt>
                <c:pt idx="9">
                  <c:v>15729</c:v>
                </c:pt>
                <c:pt idx="12">
                  <c:v>15821</c:v>
                </c:pt>
              </c:numCache>
            </c:numRef>
          </c:val>
        </c:ser>
        <c:dLbls>
          <c:showLegendKey val="0"/>
          <c:showVal val="0"/>
          <c:showCatName val="0"/>
          <c:showSerName val="0"/>
          <c:showPercent val="0"/>
          <c:showBubbleSize val="0"/>
        </c:dLbls>
        <c:gapWidth val="100"/>
        <c:overlap val="100"/>
        <c:axId val="162492800"/>
        <c:axId val="16249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12857</c:v>
                </c:pt>
                <c:pt idx="2">
                  <c:v>#N/A</c:v>
                </c:pt>
                <c:pt idx="3">
                  <c:v>#N/A</c:v>
                </c:pt>
                <c:pt idx="4">
                  <c:v>11969</c:v>
                </c:pt>
                <c:pt idx="5">
                  <c:v>#N/A</c:v>
                </c:pt>
                <c:pt idx="6">
                  <c:v>#N/A</c:v>
                </c:pt>
                <c:pt idx="7">
                  <c:v>11257</c:v>
                </c:pt>
                <c:pt idx="8">
                  <c:v>#N/A</c:v>
                </c:pt>
                <c:pt idx="9">
                  <c:v>#N/A</c:v>
                </c:pt>
                <c:pt idx="10">
                  <c:v>10742</c:v>
                </c:pt>
                <c:pt idx="11">
                  <c:v>#N/A</c:v>
                </c:pt>
                <c:pt idx="12">
                  <c:v>#N/A</c:v>
                </c:pt>
                <c:pt idx="13">
                  <c:v>9425</c:v>
                </c:pt>
                <c:pt idx="14">
                  <c:v>#N/A</c:v>
                </c:pt>
              </c:numCache>
            </c:numRef>
          </c:val>
          <c:smooth val="0"/>
        </c:ser>
        <c:dLbls>
          <c:showLegendKey val="0"/>
          <c:showVal val="0"/>
          <c:showCatName val="0"/>
          <c:showSerName val="0"/>
          <c:showPercent val="0"/>
          <c:showBubbleSize val="0"/>
        </c:dLbls>
        <c:marker val="1"/>
        <c:smooth val="0"/>
        <c:axId val="162492800"/>
        <c:axId val="162494720"/>
      </c:lineChart>
      <c:catAx>
        <c:axId val="16249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494720"/>
        <c:crosses val="autoZero"/>
        <c:auto val="1"/>
        <c:lblAlgn val="ctr"/>
        <c:lblOffset val="100"/>
        <c:tickLblSkip val="1"/>
        <c:tickMarkSkip val="1"/>
        <c:noMultiLvlLbl val="0"/>
      </c:catAx>
      <c:valAx>
        <c:axId val="16249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9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884096"/>
        <c:axId val="124886016"/>
      </c:scatterChart>
      <c:valAx>
        <c:axId val="124884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886016"/>
        <c:crosses val="autoZero"/>
        <c:crossBetween val="midCat"/>
      </c:valAx>
      <c:valAx>
        <c:axId val="124886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884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17.3</c:v>
                </c:pt>
                <c:pt idx="1">
                  <c:v>16.600000000000001</c:v>
                </c:pt>
                <c:pt idx="2">
                  <c:v>15.4</c:v>
                </c:pt>
                <c:pt idx="3">
                  <c:v>14.6</c:v>
                </c:pt>
                <c:pt idx="4">
                  <c:v>13.5</c:v>
                </c:pt>
              </c:numCache>
            </c:numRef>
          </c:xVal>
          <c:yVal>
            <c:numRef>
              <c:f>公会計指標分析・財政指標組合せ分析表!$K$73:$O$73</c:f>
              <c:numCache>
                <c:formatCode>#,##0.0;"▲ "#,##0.0</c:formatCode>
                <c:ptCount val="5"/>
                <c:pt idx="0">
                  <c:v>145.1</c:v>
                </c:pt>
                <c:pt idx="1">
                  <c:v>135.5</c:v>
                </c:pt>
                <c:pt idx="2">
                  <c:v>127.1</c:v>
                </c:pt>
                <c:pt idx="3">
                  <c:v>123.6</c:v>
                </c:pt>
                <c:pt idx="4">
                  <c:v>105.4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18559488"/>
        <c:axId val="124988800"/>
      </c:scatterChart>
      <c:valAx>
        <c:axId val="118559488"/>
        <c:scaling>
          <c:orientation val="minMax"/>
          <c:max val="17.900000000000002"/>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988800"/>
        <c:crosses val="autoZero"/>
        <c:crossBetween val="midCat"/>
      </c:valAx>
      <c:valAx>
        <c:axId val="124988800"/>
        <c:scaling>
          <c:orientation val="minMax"/>
          <c:max val="160"/>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559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地方債の元利償還金については市債の新規発行抑制を図っていることや過去の大型事業の償還が順次終了していることから、全体としては減少していく傾向にある。</a:t>
          </a:r>
        </a:p>
        <a:p>
          <a:r>
            <a:rPr kumimoji="1" lang="ja-JP" altLang="en-US" sz="1400">
              <a:latin typeface="ＭＳ ゴシック" pitchFamily="49" charset="-128"/>
              <a:ea typeface="ＭＳ ゴシック" pitchFamily="49" charset="-128"/>
            </a:rPr>
            <a:t>公営企業債の元利償還金に対する繰入金については、下水道事業に対するものが全体の約</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％を占めている。下水道が整備途上であることや人口減少等の影響も考えられることから、繰出金はほぼ横ばいで推移していくものと見込まれる。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一般会計等に係る地方債現在高は、市債の新規発行抑制などにより減少に努めているが、臨時財政対策債の継続的な発行、学校耐震化などにより増化傾向にある。</a:t>
          </a:r>
        </a:p>
        <a:p>
          <a:r>
            <a:rPr kumimoji="1" lang="ja-JP" altLang="en-US" sz="1400">
              <a:latin typeface="ＭＳ ゴシック" pitchFamily="49" charset="-128"/>
              <a:ea typeface="ＭＳ ゴシック" pitchFamily="49" charset="-128"/>
            </a:rPr>
            <a:t>公営企業債等繰入見込額については、補償金免除繰上償還や近年の低金利の影響により全体として未償還残高は減少傾向となっている。</a:t>
          </a:r>
        </a:p>
        <a:p>
          <a:r>
            <a:rPr kumimoji="1" lang="ja-JP" altLang="en-US" sz="1400">
              <a:latin typeface="ＭＳ ゴシック" pitchFamily="49" charset="-128"/>
              <a:ea typeface="ＭＳ ゴシック" pitchFamily="49" charset="-128"/>
            </a:rPr>
            <a:t>債務負担行為に基づく支出予定額については、その大部分が企業誘致に伴う用地取得に係る借入金となっており、今後も借入金の償還が進むことにより減少していくと考えられる。</a:t>
          </a:r>
        </a:p>
        <a:p>
          <a:r>
            <a:rPr kumimoji="1" lang="ja-JP" altLang="en-US" sz="1400">
              <a:latin typeface="ＭＳ ゴシック" pitchFamily="49" charset="-128"/>
              <a:ea typeface="ＭＳ ゴシック" pitchFamily="49" charset="-128"/>
            </a:rPr>
            <a:t>退職手当負担見込額については、新規採用の抑制などにより減少傾向が続いているが、第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次魚津市定員管理計画</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では引き続き職員数を削減することとしており、今後も減少していくと考えられる。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43,152
42,795
200.61
18,239,044
17,565,014
363,315
10,454,773
15,820,691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43,152
42,795
200.61
18,239,044
17,565,014
363,315
10,454,773
15,820,691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43,152
42,795
200.61
18,239,044
17,565,014
363,315
10,454,773
15,820,691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43,152
42,795
200.61
18,239,044
17,565,014
363,315
10,454,773
15,820,691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大型事業所からの固定資産税収入等により類似団体平均を上回る税収があるが、近年は景気低迷等の影響により固定資産税や法人市民税が減少傾向にある。</a:t>
          </a:r>
          <a:endParaRPr lang="ja-JP" altLang="ja-JP" sz="1400">
            <a:effectLst/>
          </a:endParaRPr>
        </a:p>
        <a:p>
          <a:pPr rtl="0"/>
          <a:r>
            <a:rPr lang="ja-JP" altLang="ja-JP" sz="1100" b="0" i="0" baseline="0">
              <a:solidFill>
                <a:schemeClr val="dk1"/>
              </a:solidFill>
              <a:effectLst/>
              <a:latin typeface="+mn-lt"/>
              <a:ea typeface="+mn-ea"/>
              <a:cs typeface="+mn-cs"/>
            </a:rPr>
            <a:t>今後も事務事業の見直しなど行政経営の効率化を図るとともに財政基盤の強化に努める。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68" name="直線コネクタ 67"/>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26458</xdr:rowOff>
    </xdr:to>
    <xdr:cxnSp macro="">
      <xdr:nvCxnSpPr>
        <xdr:cNvPr id="71" name="直線コネクタ 70"/>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26458</xdr:rowOff>
    </xdr:to>
    <xdr:cxnSp macro="">
      <xdr:nvCxnSpPr>
        <xdr:cNvPr id="77" name="直線コネクタ 76"/>
        <xdr:cNvCxnSpPr/>
      </xdr:nvCxnSpPr>
      <xdr:spPr>
        <a:xfrm>
          <a:off x="1447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扶助費の増や公債費及び給付費等の増に伴う繰出金の増等により、前年度に比べ</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ポイント上回った。</a:t>
          </a:r>
          <a:endParaRPr lang="ja-JP" altLang="ja-JP" sz="1400">
            <a:effectLst/>
          </a:endParaRPr>
        </a:p>
        <a:p>
          <a:pPr rtl="0"/>
          <a:r>
            <a:rPr lang="ja-JP" altLang="ja-JP" sz="1100" b="0" i="0" baseline="0">
              <a:solidFill>
                <a:schemeClr val="dk1"/>
              </a:solidFill>
              <a:effectLst/>
              <a:latin typeface="+mn-lt"/>
              <a:ea typeface="+mn-ea"/>
              <a:cs typeface="+mn-cs"/>
            </a:rPr>
            <a:t>扶助費が増加傾向にあることから、今後も定員管理の実施による人件費の抑制、事務事業の見直し、公共施設のあり方の検討を行い、経常経費の抑制に努める。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164042</xdr:rowOff>
    </xdr:from>
    <xdr:to>
      <xdr:col>7</xdr:col>
      <xdr:colOff>152400</xdr:colOff>
      <xdr:row>65</xdr:row>
      <xdr:rowOff>60960</xdr:rowOff>
    </xdr:to>
    <xdr:cxnSp macro="">
      <xdr:nvCxnSpPr>
        <xdr:cNvPr id="131" name="直線コネクタ 130"/>
        <xdr:cNvCxnSpPr/>
      </xdr:nvCxnSpPr>
      <xdr:spPr>
        <a:xfrm flipV="1">
          <a:off x="4114800" y="1113684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99695</xdr:rowOff>
    </xdr:from>
    <xdr:to>
      <xdr:col>6</xdr:col>
      <xdr:colOff>0</xdr:colOff>
      <xdr:row>65</xdr:row>
      <xdr:rowOff>60960</xdr:rowOff>
    </xdr:to>
    <xdr:cxnSp macro="">
      <xdr:nvCxnSpPr>
        <xdr:cNvPr id="134" name="直線コネクタ 133"/>
        <xdr:cNvCxnSpPr/>
      </xdr:nvCxnSpPr>
      <xdr:spPr>
        <a:xfrm>
          <a:off x="3225800" y="1107249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99695</xdr:rowOff>
    </xdr:from>
    <xdr:to>
      <xdr:col>4</xdr:col>
      <xdr:colOff>482600</xdr:colOff>
      <xdr:row>65</xdr:row>
      <xdr:rowOff>4656</xdr:rowOff>
    </xdr:to>
    <xdr:cxnSp macro="">
      <xdr:nvCxnSpPr>
        <xdr:cNvPr id="137" name="直線コネクタ 136"/>
        <xdr:cNvCxnSpPr/>
      </xdr:nvCxnSpPr>
      <xdr:spPr>
        <a:xfrm flipV="1">
          <a:off x="2336800" y="1107249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36212</xdr:rowOff>
    </xdr:from>
    <xdr:ext cx="762000" cy="259045"/>
    <xdr:sp macro="" textlink="">
      <xdr:nvSpPr>
        <xdr:cNvPr id="139" name="テキスト ボックス 138"/>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4656</xdr:rowOff>
    </xdr:from>
    <xdr:to>
      <xdr:col>3</xdr:col>
      <xdr:colOff>279400</xdr:colOff>
      <xdr:row>65</xdr:row>
      <xdr:rowOff>32808</xdr:rowOff>
    </xdr:to>
    <xdr:cxnSp macro="">
      <xdr:nvCxnSpPr>
        <xdr:cNvPr id="140" name="直線コネクタ 139"/>
        <xdr:cNvCxnSpPr/>
      </xdr:nvCxnSpPr>
      <xdr:spPr>
        <a:xfrm flipV="1">
          <a:off x="1447800" y="1114890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42" name="テキスト ボックス 141"/>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113242</xdr:rowOff>
    </xdr:from>
    <xdr:to>
      <xdr:col>7</xdr:col>
      <xdr:colOff>203200</xdr:colOff>
      <xdr:row>65</xdr:row>
      <xdr:rowOff>43392</xdr:rowOff>
    </xdr:to>
    <xdr:sp macro="" textlink="">
      <xdr:nvSpPr>
        <xdr:cNvPr id="150" name="円/楕円 149"/>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85319</xdr:rowOff>
    </xdr:from>
    <xdr:ext cx="762000" cy="259045"/>
    <xdr:sp macro="" textlink="">
      <xdr:nvSpPr>
        <xdr:cNvPr id="151" name="財政構造の弾力性該当値テキスト"/>
        <xdr:cNvSpPr txBox="1"/>
      </xdr:nvSpPr>
      <xdr:spPr>
        <a:xfrm>
          <a:off x="5041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2" name="円/楕円 151"/>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3" name="テキスト ボックス 152"/>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48895</xdr:rowOff>
    </xdr:from>
    <xdr:to>
      <xdr:col>4</xdr:col>
      <xdr:colOff>533400</xdr:colOff>
      <xdr:row>64</xdr:row>
      <xdr:rowOff>150495</xdr:rowOff>
    </xdr:to>
    <xdr:sp macro="" textlink="">
      <xdr:nvSpPr>
        <xdr:cNvPr id="154" name="円/楕円 153"/>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55" name="テキスト ボックス 154"/>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6" name="円/楕円 155"/>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65633</xdr:rowOff>
    </xdr:from>
    <xdr:ext cx="762000" cy="259045"/>
    <xdr:sp macro="" textlink="">
      <xdr:nvSpPr>
        <xdr:cNvPr id="157" name="テキスト ボックス 156"/>
        <xdr:cNvSpPr txBox="1"/>
      </xdr:nvSpPr>
      <xdr:spPr>
        <a:xfrm>
          <a:off x="1955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153458</xdr:rowOff>
    </xdr:from>
    <xdr:to>
      <xdr:col>2</xdr:col>
      <xdr:colOff>127000</xdr:colOff>
      <xdr:row>65</xdr:row>
      <xdr:rowOff>83608</xdr:rowOff>
    </xdr:to>
    <xdr:sp macro="" textlink="">
      <xdr:nvSpPr>
        <xdr:cNvPr id="158" name="円/楕円 157"/>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68385</xdr:rowOff>
    </xdr:from>
    <xdr:ext cx="762000" cy="259045"/>
    <xdr:sp macro="" textlink="">
      <xdr:nvSpPr>
        <xdr:cNvPr id="159" name="テキスト ボックス 158"/>
        <xdr:cNvSpPr txBox="1"/>
      </xdr:nvSpPr>
      <xdr:spPr>
        <a:xfrm>
          <a:off x="1066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決算額は</a:t>
          </a:r>
          <a:r>
            <a:rPr lang="ja-JP" altLang="ja-JP" sz="1100" b="0" i="0">
              <a:solidFill>
                <a:schemeClr val="dk1"/>
              </a:solidFill>
              <a:effectLst/>
              <a:latin typeface="+mn-lt"/>
              <a:ea typeface="+mn-ea"/>
              <a:cs typeface="+mn-cs"/>
            </a:rPr>
            <a:t>社会保障・税番号制度に伴うシステム改修費の増</a:t>
          </a:r>
          <a:r>
            <a:rPr lang="ja-JP" altLang="ja-JP" sz="1100" b="0" i="0" baseline="0">
              <a:solidFill>
                <a:schemeClr val="dk1"/>
              </a:solidFill>
              <a:effectLst/>
              <a:latin typeface="+mn-lt"/>
              <a:ea typeface="+mn-ea"/>
              <a:cs typeface="+mn-cs"/>
            </a:rPr>
            <a:t>等により、人口一人当たり決算額は前年度に比べ</a:t>
          </a:r>
          <a:r>
            <a:rPr lang="en-US" altLang="ja-JP" sz="1100" b="0" i="0" baseline="0">
              <a:solidFill>
                <a:schemeClr val="dk1"/>
              </a:solidFill>
              <a:effectLst/>
              <a:latin typeface="+mn-lt"/>
              <a:ea typeface="+mn-ea"/>
              <a:cs typeface="+mn-cs"/>
            </a:rPr>
            <a:t>788</a:t>
          </a:r>
          <a:r>
            <a:rPr lang="ja-JP" altLang="ja-JP" sz="1100" b="0" i="0" baseline="0">
              <a:solidFill>
                <a:schemeClr val="dk1"/>
              </a:solidFill>
              <a:effectLst/>
              <a:latin typeface="+mn-lt"/>
              <a:ea typeface="+mn-ea"/>
              <a:cs typeface="+mn-cs"/>
            </a:rPr>
            <a:t>円の増額となった。</a:t>
          </a:r>
          <a:endParaRPr lang="ja-JP" altLang="ja-JP" sz="1400">
            <a:effectLst/>
          </a:endParaRPr>
        </a:p>
        <a:p>
          <a:pPr rtl="0"/>
          <a:r>
            <a:rPr lang="ja-JP" altLang="ja-JP" sz="1100" b="0" i="0" baseline="0">
              <a:solidFill>
                <a:schemeClr val="dk1"/>
              </a:solidFill>
              <a:effectLst/>
              <a:latin typeface="+mn-lt"/>
              <a:ea typeface="+mn-ea"/>
              <a:cs typeface="+mn-cs"/>
            </a:rPr>
            <a:t>定員管理計画に基づき人件費は逓減しており、事務事業の見直しにより経費の抑制に努める。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156280</xdr:rowOff>
    </xdr:from>
    <xdr:to>
      <xdr:col>7</xdr:col>
      <xdr:colOff>152400</xdr:colOff>
      <xdr:row>80</xdr:row>
      <xdr:rowOff>159449</xdr:rowOff>
    </xdr:to>
    <xdr:cxnSp macro="">
      <xdr:nvCxnSpPr>
        <xdr:cNvPr id="194" name="直線コネクタ 193"/>
        <xdr:cNvCxnSpPr/>
      </xdr:nvCxnSpPr>
      <xdr:spPr>
        <a:xfrm>
          <a:off x="4114800" y="13872280"/>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117725</xdr:rowOff>
    </xdr:from>
    <xdr:to>
      <xdr:col>6</xdr:col>
      <xdr:colOff>0</xdr:colOff>
      <xdr:row>80</xdr:row>
      <xdr:rowOff>156280</xdr:rowOff>
    </xdr:to>
    <xdr:cxnSp macro="">
      <xdr:nvCxnSpPr>
        <xdr:cNvPr id="197" name="直線コネクタ 196"/>
        <xdr:cNvCxnSpPr/>
      </xdr:nvCxnSpPr>
      <xdr:spPr>
        <a:xfrm>
          <a:off x="3225800" y="13833725"/>
          <a:ext cx="8890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117725</xdr:rowOff>
    </xdr:from>
    <xdr:to>
      <xdr:col>4</xdr:col>
      <xdr:colOff>482600</xdr:colOff>
      <xdr:row>81</xdr:row>
      <xdr:rowOff>6314</xdr:rowOff>
    </xdr:to>
    <xdr:cxnSp macro="">
      <xdr:nvCxnSpPr>
        <xdr:cNvPr id="200" name="直線コネクタ 199"/>
        <xdr:cNvCxnSpPr/>
      </xdr:nvCxnSpPr>
      <xdr:spPr>
        <a:xfrm flipV="1">
          <a:off x="2336800" y="13833725"/>
          <a:ext cx="889000" cy="6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6314</xdr:rowOff>
    </xdr:from>
    <xdr:to>
      <xdr:col>3</xdr:col>
      <xdr:colOff>279400</xdr:colOff>
      <xdr:row>81</xdr:row>
      <xdr:rowOff>36144</xdr:rowOff>
    </xdr:to>
    <xdr:cxnSp macro="">
      <xdr:nvCxnSpPr>
        <xdr:cNvPr id="203" name="直線コネクタ 202"/>
        <xdr:cNvCxnSpPr/>
      </xdr:nvCxnSpPr>
      <xdr:spPr>
        <a:xfrm flipV="1">
          <a:off x="1447800" y="13893764"/>
          <a:ext cx="889000" cy="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108649</xdr:rowOff>
    </xdr:from>
    <xdr:to>
      <xdr:col>7</xdr:col>
      <xdr:colOff>203200</xdr:colOff>
      <xdr:row>81</xdr:row>
      <xdr:rowOff>38799</xdr:rowOff>
    </xdr:to>
    <xdr:sp macro="" textlink="">
      <xdr:nvSpPr>
        <xdr:cNvPr id="213" name="円/楕円 212"/>
        <xdr:cNvSpPr/>
      </xdr:nvSpPr>
      <xdr:spPr>
        <a:xfrm>
          <a:off x="4902200" y="138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29926</xdr:rowOff>
    </xdr:from>
    <xdr:ext cx="762000" cy="259045"/>
    <xdr:sp macro="" textlink="">
      <xdr:nvSpPr>
        <xdr:cNvPr id="214" name="人件費・物件費等の状況該当値テキスト"/>
        <xdr:cNvSpPr txBox="1"/>
      </xdr:nvSpPr>
      <xdr:spPr>
        <a:xfrm>
          <a:off x="5041900" y="1374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118,595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105480</xdr:rowOff>
    </xdr:from>
    <xdr:to>
      <xdr:col>6</xdr:col>
      <xdr:colOff>50800</xdr:colOff>
      <xdr:row>81</xdr:row>
      <xdr:rowOff>35630</xdr:rowOff>
    </xdr:to>
    <xdr:sp macro="" textlink="">
      <xdr:nvSpPr>
        <xdr:cNvPr id="215" name="円/楕円 214"/>
        <xdr:cNvSpPr/>
      </xdr:nvSpPr>
      <xdr:spPr>
        <a:xfrm>
          <a:off x="4064000" y="13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45807</xdr:rowOff>
    </xdr:from>
    <xdr:ext cx="736600" cy="259045"/>
    <xdr:sp macro="" textlink="">
      <xdr:nvSpPr>
        <xdr:cNvPr id="216" name="テキスト ボックス 215"/>
        <xdr:cNvSpPr txBox="1"/>
      </xdr:nvSpPr>
      <xdr:spPr>
        <a:xfrm>
          <a:off x="3733800" y="1359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66925</xdr:rowOff>
    </xdr:from>
    <xdr:to>
      <xdr:col>4</xdr:col>
      <xdr:colOff>533400</xdr:colOff>
      <xdr:row>80</xdr:row>
      <xdr:rowOff>168525</xdr:rowOff>
    </xdr:to>
    <xdr:sp macro="" textlink="">
      <xdr:nvSpPr>
        <xdr:cNvPr id="217" name="円/楕円 216"/>
        <xdr:cNvSpPr/>
      </xdr:nvSpPr>
      <xdr:spPr>
        <a:xfrm>
          <a:off x="3175000" y="137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7252</xdr:rowOff>
    </xdr:from>
    <xdr:ext cx="762000" cy="259045"/>
    <xdr:sp macro="" textlink="">
      <xdr:nvSpPr>
        <xdr:cNvPr id="218" name="テキスト ボックス 217"/>
        <xdr:cNvSpPr txBox="1"/>
      </xdr:nvSpPr>
      <xdr:spPr>
        <a:xfrm>
          <a:off x="2844800" y="1355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126964</xdr:rowOff>
    </xdr:from>
    <xdr:to>
      <xdr:col>3</xdr:col>
      <xdr:colOff>330200</xdr:colOff>
      <xdr:row>81</xdr:row>
      <xdr:rowOff>57114</xdr:rowOff>
    </xdr:to>
    <xdr:sp macro="" textlink="">
      <xdr:nvSpPr>
        <xdr:cNvPr id="219" name="円/楕円 218"/>
        <xdr:cNvSpPr/>
      </xdr:nvSpPr>
      <xdr:spPr>
        <a:xfrm>
          <a:off x="2286000" y="138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67291</xdr:rowOff>
    </xdr:from>
    <xdr:ext cx="762000" cy="259045"/>
    <xdr:sp macro="" textlink="">
      <xdr:nvSpPr>
        <xdr:cNvPr id="220" name="テキスト ボックス 219"/>
        <xdr:cNvSpPr txBox="1"/>
      </xdr:nvSpPr>
      <xdr:spPr>
        <a:xfrm>
          <a:off x="1955800" y="1361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156794</xdr:rowOff>
    </xdr:from>
    <xdr:to>
      <xdr:col>2</xdr:col>
      <xdr:colOff>127000</xdr:colOff>
      <xdr:row>81</xdr:row>
      <xdr:rowOff>86944</xdr:rowOff>
    </xdr:to>
    <xdr:sp macro="" textlink="">
      <xdr:nvSpPr>
        <xdr:cNvPr id="221" name="円/楕円 220"/>
        <xdr:cNvSpPr/>
      </xdr:nvSpPr>
      <xdr:spPr>
        <a:xfrm>
          <a:off x="1397000" y="138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97121</xdr:rowOff>
    </xdr:from>
    <xdr:ext cx="762000" cy="259045"/>
    <xdr:sp macro="" textlink="">
      <xdr:nvSpPr>
        <xdr:cNvPr id="222" name="テキスト ボックス 221"/>
        <xdr:cNvSpPr txBox="1"/>
      </xdr:nvSpPr>
      <xdr:spPr>
        <a:xfrm>
          <a:off x="1066800" y="1364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年度にかけては国家公務員の時限的な給与改定法による措置により指数が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を超えているが、平成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年度は国の給与減額支給措置が終了したため指数が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を下回っている。</a:t>
          </a:r>
          <a:endParaRPr lang="ja-JP" altLang="ja-JP" sz="1400">
            <a:effectLst/>
          </a:endParaRPr>
        </a:p>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年度は類似団体平均を上回っており、適正な水準となるよう努めていく。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89202</xdr:rowOff>
    </xdr:from>
    <xdr:to>
      <xdr:col>24</xdr:col>
      <xdr:colOff>558800</xdr:colOff>
      <xdr:row>85</xdr:row>
      <xdr:rowOff>123673</xdr:rowOff>
    </xdr:to>
    <xdr:cxnSp macro="">
      <xdr:nvCxnSpPr>
        <xdr:cNvPr id="258" name="直線コネクタ 257"/>
        <xdr:cNvCxnSpPr/>
      </xdr:nvCxnSpPr>
      <xdr:spPr>
        <a:xfrm flipV="1">
          <a:off x="16179800" y="146624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9"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123673</xdr:rowOff>
    </xdr:from>
    <xdr:to>
      <xdr:col>23</xdr:col>
      <xdr:colOff>406400</xdr:colOff>
      <xdr:row>85</xdr:row>
      <xdr:rowOff>123673</xdr:rowOff>
    </xdr:to>
    <xdr:cxnSp macro="">
      <xdr:nvCxnSpPr>
        <xdr:cNvPr id="261" name="直線コネクタ 260"/>
        <xdr:cNvCxnSpPr/>
      </xdr:nvCxnSpPr>
      <xdr:spPr>
        <a:xfrm>
          <a:off x="15290800" y="14696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3" name="テキスト ボックス 262"/>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123673</xdr:rowOff>
    </xdr:from>
    <xdr:to>
      <xdr:col>22</xdr:col>
      <xdr:colOff>203200</xdr:colOff>
      <xdr:row>90</xdr:row>
      <xdr:rowOff>59266</xdr:rowOff>
    </xdr:to>
    <xdr:cxnSp macro="">
      <xdr:nvCxnSpPr>
        <xdr:cNvPr id="264" name="直線コネクタ 263"/>
        <xdr:cNvCxnSpPr/>
      </xdr:nvCxnSpPr>
      <xdr:spPr>
        <a:xfrm flipV="1">
          <a:off x="14401800" y="14696923"/>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6" name="テキスト ボックス 265"/>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161773</xdr:rowOff>
    </xdr:from>
    <xdr:to>
      <xdr:col>21</xdr:col>
      <xdr:colOff>0</xdr:colOff>
      <xdr:row>90</xdr:row>
      <xdr:rowOff>59266</xdr:rowOff>
    </xdr:to>
    <xdr:cxnSp macro="">
      <xdr:nvCxnSpPr>
        <xdr:cNvPr id="267" name="直線コネクタ 266"/>
        <xdr:cNvCxnSpPr/>
      </xdr:nvCxnSpPr>
      <xdr:spPr>
        <a:xfrm>
          <a:off x="13512800" y="154208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51300</xdr:rowOff>
    </xdr:from>
    <xdr:ext cx="762000" cy="259045"/>
    <xdr:sp macro="" textlink="">
      <xdr:nvSpPr>
        <xdr:cNvPr id="269" name="テキスト ボックス 268"/>
        <xdr:cNvSpPr txBox="1"/>
      </xdr:nvSpPr>
      <xdr:spPr>
        <a:xfrm>
          <a:off x="14020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7" name="円/楕円 276"/>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78"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72873</xdr:rowOff>
    </xdr:from>
    <xdr:to>
      <xdr:col>23</xdr:col>
      <xdr:colOff>457200</xdr:colOff>
      <xdr:row>86</xdr:row>
      <xdr:rowOff>3023</xdr:rowOff>
    </xdr:to>
    <xdr:sp macro="" textlink="">
      <xdr:nvSpPr>
        <xdr:cNvPr id="279" name="円/楕円 278"/>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159250</xdr:rowOff>
    </xdr:from>
    <xdr:ext cx="736600" cy="259045"/>
    <xdr:sp macro="" textlink="">
      <xdr:nvSpPr>
        <xdr:cNvPr id="280" name="テキスト ボックス 279"/>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72873</xdr:rowOff>
    </xdr:from>
    <xdr:to>
      <xdr:col>22</xdr:col>
      <xdr:colOff>254000</xdr:colOff>
      <xdr:row>86</xdr:row>
      <xdr:rowOff>3023</xdr:rowOff>
    </xdr:to>
    <xdr:sp macro="" textlink="">
      <xdr:nvSpPr>
        <xdr:cNvPr id="281" name="円/楕円 280"/>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159250</xdr:rowOff>
    </xdr:from>
    <xdr:ext cx="762000" cy="259045"/>
    <xdr:sp macro="" textlink="">
      <xdr:nvSpPr>
        <xdr:cNvPr id="282" name="テキスト ボックス 281"/>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8466</xdr:rowOff>
    </xdr:from>
    <xdr:to>
      <xdr:col>21</xdr:col>
      <xdr:colOff>50800</xdr:colOff>
      <xdr:row>90</xdr:row>
      <xdr:rowOff>110066</xdr:rowOff>
    </xdr:to>
    <xdr:sp macro="" textlink="">
      <xdr:nvSpPr>
        <xdr:cNvPr id="283" name="円/楕円 282"/>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84" name="テキスト ボックス 283"/>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5" name="円/楕円 284"/>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51300</xdr:rowOff>
    </xdr:from>
    <xdr:ext cx="762000" cy="259045"/>
    <xdr:sp macro="" textlink="">
      <xdr:nvSpPr>
        <xdr:cNvPr id="286" name="テキスト ボックス 285"/>
        <xdr:cNvSpPr txBox="1"/>
      </xdr:nvSpPr>
      <xdr:spPr>
        <a:xfrm>
          <a:off x="13131800" y="151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職員数は前年に比べ</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人の減とな</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、人口千人当たり職員数では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人の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今後とも定員管理計画に基づく執務効率の向上や公共施設の整理・合理化に努め職員の適正配置を図っていく。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92619</xdr:rowOff>
    </xdr:from>
    <xdr:to>
      <xdr:col>24</xdr:col>
      <xdr:colOff>558800</xdr:colOff>
      <xdr:row>60</xdr:row>
      <xdr:rowOff>127091</xdr:rowOff>
    </xdr:to>
    <xdr:cxnSp macro="">
      <xdr:nvCxnSpPr>
        <xdr:cNvPr id="323" name="直線コネクタ 322"/>
        <xdr:cNvCxnSpPr/>
      </xdr:nvCxnSpPr>
      <xdr:spPr>
        <a:xfrm>
          <a:off x="16179800" y="103796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92619</xdr:rowOff>
    </xdr:from>
    <xdr:to>
      <xdr:col>23</xdr:col>
      <xdr:colOff>406400</xdr:colOff>
      <xdr:row>60</xdr:row>
      <xdr:rowOff>108131</xdr:rowOff>
    </xdr:to>
    <xdr:cxnSp macro="">
      <xdr:nvCxnSpPr>
        <xdr:cNvPr id="326" name="直線コネクタ 325"/>
        <xdr:cNvCxnSpPr/>
      </xdr:nvCxnSpPr>
      <xdr:spPr>
        <a:xfrm flipV="1">
          <a:off x="15290800" y="103796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108131</xdr:rowOff>
    </xdr:from>
    <xdr:to>
      <xdr:col>22</xdr:col>
      <xdr:colOff>203200</xdr:colOff>
      <xdr:row>60</xdr:row>
      <xdr:rowOff>127091</xdr:rowOff>
    </xdr:to>
    <xdr:cxnSp macro="">
      <xdr:nvCxnSpPr>
        <xdr:cNvPr id="329" name="直線コネクタ 328"/>
        <xdr:cNvCxnSpPr/>
      </xdr:nvCxnSpPr>
      <xdr:spPr>
        <a:xfrm flipV="1">
          <a:off x="14401800" y="1039513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127091</xdr:rowOff>
    </xdr:from>
    <xdr:to>
      <xdr:col>21</xdr:col>
      <xdr:colOff>0</xdr:colOff>
      <xdr:row>62</xdr:row>
      <xdr:rowOff>15149</xdr:rowOff>
    </xdr:to>
    <xdr:cxnSp macro="">
      <xdr:nvCxnSpPr>
        <xdr:cNvPr id="332" name="直線コネクタ 331"/>
        <xdr:cNvCxnSpPr/>
      </xdr:nvCxnSpPr>
      <xdr:spPr>
        <a:xfrm flipV="1">
          <a:off x="13512800" y="10414091"/>
          <a:ext cx="889000" cy="2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76291</xdr:rowOff>
    </xdr:from>
    <xdr:to>
      <xdr:col>24</xdr:col>
      <xdr:colOff>609600</xdr:colOff>
      <xdr:row>61</xdr:row>
      <xdr:rowOff>6441</xdr:rowOff>
    </xdr:to>
    <xdr:sp macro="" textlink="">
      <xdr:nvSpPr>
        <xdr:cNvPr id="342" name="円/楕円 341"/>
        <xdr:cNvSpPr/>
      </xdr:nvSpPr>
      <xdr:spPr>
        <a:xfrm>
          <a:off x="169672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92818</xdr:rowOff>
    </xdr:from>
    <xdr:ext cx="762000" cy="259045"/>
    <xdr:sp macro="" textlink="">
      <xdr:nvSpPr>
        <xdr:cNvPr id="343" name="定員管理の状況該当値テキスト"/>
        <xdr:cNvSpPr txBox="1"/>
      </xdr:nvSpPr>
      <xdr:spPr>
        <a:xfrm>
          <a:off x="17106900" y="102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41819</xdr:rowOff>
    </xdr:from>
    <xdr:to>
      <xdr:col>23</xdr:col>
      <xdr:colOff>457200</xdr:colOff>
      <xdr:row>60</xdr:row>
      <xdr:rowOff>143419</xdr:rowOff>
    </xdr:to>
    <xdr:sp macro="" textlink="">
      <xdr:nvSpPr>
        <xdr:cNvPr id="344" name="円/楕円 343"/>
        <xdr:cNvSpPr/>
      </xdr:nvSpPr>
      <xdr:spPr>
        <a:xfrm>
          <a:off x="16129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153596</xdr:rowOff>
    </xdr:from>
    <xdr:ext cx="736600" cy="259045"/>
    <xdr:sp macro="" textlink="">
      <xdr:nvSpPr>
        <xdr:cNvPr id="345" name="テキスト ボックス 344"/>
        <xdr:cNvSpPr txBox="1"/>
      </xdr:nvSpPr>
      <xdr:spPr>
        <a:xfrm>
          <a:off x="15798800" y="1009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57331</xdr:rowOff>
    </xdr:from>
    <xdr:to>
      <xdr:col>22</xdr:col>
      <xdr:colOff>254000</xdr:colOff>
      <xdr:row>60</xdr:row>
      <xdr:rowOff>158931</xdr:rowOff>
    </xdr:to>
    <xdr:sp macro="" textlink="">
      <xdr:nvSpPr>
        <xdr:cNvPr id="346" name="円/楕円 345"/>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169108</xdr:rowOff>
    </xdr:from>
    <xdr:ext cx="762000" cy="259045"/>
    <xdr:sp macro="" textlink="">
      <xdr:nvSpPr>
        <xdr:cNvPr id="347" name="テキスト ボックス 346"/>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76291</xdr:rowOff>
    </xdr:from>
    <xdr:to>
      <xdr:col>21</xdr:col>
      <xdr:colOff>50800</xdr:colOff>
      <xdr:row>61</xdr:row>
      <xdr:rowOff>6441</xdr:rowOff>
    </xdr:to>
    <xdr:sp macro="" textlink="">
      <xdr:nvSpPr>
        <xdr:cNvPr id="348" name="円/楕円 347"/>
        <xdr:cNvSpPr/>
      </xdr:nvSpPr>
      <xdr:spPr>
        <a:xfrm>
          <a:off x="14351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16618</xdr:rowOff>
    </xdr:from>
    <xdr:ext cx="762000" cy="259045"/>
    <xdr:sp macro="" textlink="">
      <xdr:nvSpPr>
        <xdr:cNvPr id="349" name="テキスト ボックス 348"/>
        <xdr:cNvSpPr txBox="1"/>
      </xdr:nvSpPr>
      <xdr:spPr>
        <a:xfrm>
          <a:off x="14020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50" name="円/楕円 349"/>
        <xdr:cNvSpPr/>
      </xdr:nvSpPr>
      <xdr:spPr>
        <a:xfrm>
          <a:off x="13462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76126</xdr:rowOff>
    </xdr:from>
    <xdr:ext cx="762000" cy="259045"/>
    <xdr:sp macro="" textlink="">
      <xdr:nvSpPr>
        <xdr:cNvPr id="351" name="テキスト ボックス 350"/>
        <xdr:cNvSpPr txBox="1"/>
      </xdr:nvSpPr>
      <xdr:spPr>
        <a:xfrm>
          <a:off x="13131800" y="1036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公債費は、過去の大型事業にかかる起債の償還や補償金免除繰り上げ償還の実施に伴い、今後も減少していくと考えられる。</a:t>
          </a:r>
          <a:endParaRPr lang="ja-JP" altLang="ja-JP" sz="1400">
            <a:effectLst/>
          </a:endParaRPr>
        </a:p>
        <a:p>
          <a:pPr rtl="0"/>
          <a:r>
            <a:rPr lang="ja-JP" altLang="ja-JP" sz="1100" b="0" i="0" baseline="0">
              <a:solidFill>
                <a:schemeClr val="dk1"/>
              </a:solidFill>
              <a:effectLst/>
              <a:latin typeface="+mn-lt"/>
              <a:ea typeface="+mn-ea"/>
              <a:cs typeface="+mn-cs"/>
            </a:rPr>
            <a:t>その一方で、債務負担行為に基づく支出は、しばらく高い状態が続くと考えられるため、今後とも市債の新規発行抑制に努め、将来の財政運営に支障を及ぼさないよう配慮していく。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42</xdr:row>
      <xdr:rowOff>154094</xdr:rowOff>
    </xdr:to>
    <xdr:cxnSp macro="">
      <xdr:nvCxnSpPr>
        <xdr:cNvPr id="385" name="直線コネクタ 384"/>
        <xdr:cNvCxnSpPr/>
      </xdr:nvCxnSpPr>
      <xdr:spPr>
        <a:xfrm flipV="1">
          <a:off x="16179800" y="726651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154094</xdr:rowOff>
    </xdr:from>
    <xdr:to>
      <xdr:col>23</xdr:col>
      <xdr:colOff>406400</xdr:colOff>
      <xdr:row>43</xdr:row>
      <xdr:rowOff>46990</xdr:rowOff>
    </xdr:to>
    <xdr:cxnSp macro="">
      <xdr:nvCxnSpPr>
        <xdr:cNvPr id="388" name="直線コネクタ 387"/>
        <xdr:cNvCxnSpPr/>
      </xdr:nvCxnSpPr>
      <xdr:spPr>
        <a:xfrm flipV="1">
          <a:off x="15290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143510</xdr:rowOff>
    </xdr:to>
    <xdr:cxnSp macro="">
      <xdr:nvCxnSpPr>
        <xdr:cNvPr id="391" name="直線コネクタ 390"/>
        <xdr:cNvCxnSpPr/>
      </xdr:nvCxnSpPr>
      <xdr:spPr>
        <a:xfrm flipV="1">
          <a:off x="14401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28363</xdr:rowOff>
    </xdr:to>
    <xdr:cxnSp macro="">
      <xdr:nvCxnSpPr>
        <xdr:cNvPr id="394" name="直線コネクタ 393"/>
        <xdr:cNvCxnSpPr/>
      </xdr:nvCxnSpPr>
      <xdr:spPr>
        <a:xfrm flipV="1">
          <a:off x="13512800" y="75158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4" name="円/楕円 403"/>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5"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103294</xdr:rowOff>
    </xdr:from>
    <xdr:to>
      <xdr:col>23</xdr:col>
      <xdr:colOff>457200</xdr:colOff>
      <xdr:row>43</xdr:row>
      <xdr:rowOff>33444</xdr:rowOff>
    </xdr:to>
    <xdr:sp macro="" textlink="">
      <xdr:nvSpPr>
        <xdr:cNvPr id="406" name="円/楕円 405"/>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407" name="テキスト ボックス 406"/>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8" name="円/楕円 407"/>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9" name="テキスト ボックス 408"/>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10" name="円/楕円 409"/>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11" name="テキスト ボックス 410"/>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12" name="円/楕円 411"/>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13" name="テキスト ボックス 412"/>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公債費等の減により将来負担比率は近年改善を続けているが、企業用地取得等の債務負担行為に基づく負担額が高い水準であることから、類似団体や県平均を上回っている。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今後も後世への負担を少しでも軽減するよう、計画的な財政運営に努める。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121476</xdr:rowOff>
    </xdr:from>
    <xdr:to>
      <xdr:col>24</xdr:col>
      <xdr:colOff>558800</xdr:colOff>
      <xdr:row>19</xdr:row>
      <xdr:rowOff>59817</xdr:rowOff>
    </xdr:to>
    <xdr:cxnSp macro="">
      <xdr:nvCxnSpPr>
        <xdr:cNvPr id="443" name="直線コネクタ 442"/>
        <xdr:cNvCxnSpPr/>
      </xdr:nvCxnSpPr>
      <xdr:spPr>
        <a:xfrm flipV="1">
          <a:off x="16179800" y="3207576"/>
          <a:ext cx="8382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59817</xdr:rowOff>
    </xdr:from>
    <xdr:to>
      <xdr:col>23</xdr:col>
      <xdr:colOff>406400</xdr:colOff>
      <xdr:row>19</xdr:row>
      <xdr:rowOff>80931</xdr:rowOff>
    </xdr:to>
    <xdr:cxnSp macro="">
      <xdr:nvCxnSpPr>
        <xdr:cNvPr id="446" name="直線コネクタ 445"/>
        <xdr:cNvCxnSpPr/>
      </xdr:nvCxnSpPr>
      <xdr:spPr>
        <a:xfrm flipV="1">
          <a:off x="15290800" y="3317367"/>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8" name="テキスト ボックス 447"/>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80931</xdr:rowOff>
    </xdr:from>
    <xdr:to>
      <xdr:col>22</xdr:col>
      <xdr:colOff>203200</xdr:colOff>
      <xdr:row>19</xdr:row>
      <xdr:rowOff>131604</xdr:rowOff>
    </xdr:to>
    <xdr:cxnSp macro="">
      <xdr:nvCxnSpPr>
        <xdr:cNvPr id="449" name="直線コネクタ 448"/>
        <xdr:cNvCxnSpPr/>
      </xdr:nvCxnSpPr>
      <xdr:spPr>
        <a:xfrm flipV="1">
          <a:off x="14401800" y="333848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1" name="テキスト ボックス 450"/>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131604</xdr:rowOff>
    </xdr:from>
    <xdr:to>
      <xdr:col>21</xdr:col>
      <xdr:colOff>0</xdr:colOff>
      <xdr:row>20</xdr:row>
      <xdr:rowOff>18066</xdr:rowOff>
    </xdr:to>
    <xdr:cxnSp macro="">
      <xdr:nvCxnSpPr>
        <xdr:cNvPr id="452" name="直線コネクタ 451"/>
        <xdr:cNvCxnSpPr/>
      </xdr:nvCxnSpPr>
      <xdr:spPr>
        <a:xfrm flipV="1">
          <a:off x="13512800" y="338915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4" name="テキスト ボックス 453"/>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70676</xdr:rowOff>
    </xdr:from>
    <xdr:to>
      <xdr:col>24</xdr:col>
      <xdr:colOff>609600</xdr:colOff>
      <xdr:row>19</xdr:row>
      <xdr:rowOff>826</xdr:rowOff>
    </xdr:to>
    <xdr:sp macro="" textlink="">
      <xdr:nvSpPr>
        <xdr:cNvPr id="462" name="円/楕円 461"/>
        <xdr:cNvSpPr/>
      </xdr:nvSpPr>
      <xdr:spPr>
        <a:xfrm>
          <a:off x="16967200" y="31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42753</xdr:rowOff>
    </xdr:from>
    <xdr:ext cx="762000" cy="259045"/>
    <xdr:sp macro="" textlink="">
      <xdr:nvSpPr>
        <xdr:cNvPr id="463" name="将来負担の状況該当値テキスト"/>
        <xdr:cNvSpPr txBox="1"/>
      </xdr:nvSpPr>
      <xdr:spPr>
        <a:xfrm>
          <a:off x="17106900" y="312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9017</xdr:rowOff>
    </xdr:from>
    <xdr:to>
      <xdr:col>23</xdr:col>
      <xdr:colOff>457200</xdr:colOff>
      <xdr:row>19</xdr:row>
      <xdr:rowOff>110617</xdr:rowOff>
    </xdr:to>
    <xdr:sp macro="" textlink="">
      <xdr:nvSpPr>
        <xdr:cNvPr id="464" name="円/楕円 463"/>
        <xdr:cNvSpPr/>
      </xdr:nvSpPr>
      <xdr:spPr>
        <a:xfrm>
          <a:off x="16129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95394</xdr:rowOff>
    </xdr:from>
    <xdr:ext cx="736600" cy="259045"/>
    <xdr:sp macro="" textlink="">
      <xdr:nvSpPr>
        <xdr:cNvPr id="465" name="テキスト ボックス 464"/>
        <xdr:cNvSpPr txBox="1"/>
      </xdr:nvSpPr>
      <xdr:spPr>
        <a:xfrm>
          <a:off x="15798800" y="335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30131</xdr:rowOff>
    </xdr:from>
    <xdr:to>
      <xdr:col>22</xdr:col>
      <xdr:colOff>254000</xdr:colOff>
      <xdr:row>19</xdr:row>
      <xdr:rowOff>131731</xdr:rowOff>
    </xdr:to>
    <xdr:sp macro="" textlink="">
      <xdr:nvSpPr>
        <xdr:cNvPr id="466" name="円/楕円 465"/>
        <xdr:cNvSpPr/>
      </xdr:nvSpPr>
      <xdr:spPr>
        <a:xfrm>
          <a:off x="15240000" y="32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116508</xdr:rowOff>
    </xdr:from>
    <xdr:ext cx="762000" cy="259045"/>
    <xdr:sp macro="" textlink="">
      <xdr:nvSpPr>
        <xdr:cNvPr id="467" name="テキスト ボックス 466"/>
        <xdr:cNvSpPr txBox="1"/>
      </xdr:nvSpPr>
      <xdr:spPr>
        <a:xfrm>
          <a:off x="14909800" y="33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80804</xdr:rowOff>
    </xdr:from>
    <xdr:to>
      <xdr:col>21</xdr:col>
      <xdr:colOff>50800</xdr:colOff>
      <xdr:row>20</xdr:row>
      <xdr:rowOff>10954</xdr:rowOff>
    </xdr:to>
    <xdr:sp macro="" textlink="">
      <xdr:nvSpPr>
        <xdr:cNvPr id="468" name="円/楕円 467"/>
        <xdr:cNvSpPr/>
      </xdr:nvSpPr>
      <xdr:spPr>
        <a:xfrm>
          <a:off x="14351000" y="33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167181</xdr:rowOff>
    </xdr:from>
    <xdr:ext cx="762000" cy="259045"/>
    <xdr:sp macro="" textlink="">
      <xdr:nvSpPr>
        <xdr:cNvPr id="469" name="テキスト ボックス 468"/>
        <xdr:cNvSpPr txBox="1"/>
      </xdr:nvSpPr>
      <xdr:spPr>
        <a:xfrm>
          <a:off x="14020800" y="342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138716</xdr:rowOff>
    </xdr:from>
    <xdr:to>
      <xdr:col>19</xdr:col>
      <xdr:colOff>533400</xdr:colOff>
      <xdr:row>20</xdr:row>
      <xdr:rowOff>68866</xdr:rowOff>
    </xdr:to>
    <xdr:sp macro="" textlink="">
      <xdr:nvSpPr>
        <xdr:cNvPr id="470" name="円/楕円 469"/>
        <xdr:cNvSpPr/>
      </xdr:nvSpPr>
      <xdr:spPr>
        <a:xfrm>
          <a:off x="13462000" y="33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53643</xdr:rowOff>
    </xdr:from>
    <xdr:ext cx="762000" cy="259045"/>
    <xdr:sp macro="" textlink="">
      <xdr:nvSpPr>
        <xdr:cNvPr id="471" name="テキスト ボックス 470"/>
        <xdr:cNvSpPr txBox="1"/>
      </xdr:nvSpPr>
      <xdr:spPr>
        <a:xfrm>
          <a:off x="13131800" y="348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43,152
42,795
200.61
18,239,044
17,565,014
363,315
10,454,773
15,820,691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職員数の減</a:t>
          </a:r>
          <a:r>
            <a:rPr lang="ja-JP" altLang="ja-JP" sz="1100" b="0" i="0" baseline="0">
              <a:solidFill>
                <a:schemeClr val="dk1"/>
              </a:solidFill>
              <a:effectLst/>
              <a:latin typeface="+mn-lt"/>
              <a:ea typeface="+mn-ea"/>
              <a:cs typeface="+mn-cs"/>
            </a:rPr>
            <a:t>により、前年度に比べて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今後も住民サービスを低下させることのないよう、執務効率の向上に努めるとともに、人件費の抑制を図る。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36</xdr:row>
      <xdr:rowOff>67564</xdr:rowOff>
    </xdr:to>
    <xdr:cxnSp macro="">
      <xdr:nvCxnSpPr>
        <xdr:cNvPr id="64" name="直線コネクタ 63"/>
        <xdr:cNvCxnSpPr/>
      </xdr:nvCxnSpPr>
      <xdr:spPr>
        <a:xfrm flipV="1">
          <a:off x="3987800" y="61483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67564</xdr:rowOff>
    </xdr:to>
    <xdr:cxnSp macro="">
      <xdr:nvCxnSpPr>
        <xdr:cNvPr id="67" name="直線コネクタ 66"/>
        <xdr:cNvCxnSpPr/>
      </xdr:nvCxnSpPr>
      <xdr:spPr>
        <a:xfrm>
          <a:off x="3098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38</xdr:row>
      <xdr:rowOff>117856</xdr:rowOff>
    </xdr:to>
    <xdr:cxnSp macro="">
      <xdr:nvCxnSpPr>
        <xdr:cNvPr id="70" name="直線コネクタ 69"/>
        <xdr:cNvCxnSpPr/>
      </xdr:nvCxnSpPr>
      <xdr:spPr>
        <a:xfrm flipV="1">
          <a:off x="2209800" y="6221476"/>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117856</xdr:rowOff>
    </xdr:from>
    <xdr:to>
      <xdr:col>3</xdr:col>
      <xdr:colOff>142875</xdr:colOff>
      <xdr:row>38</xdr:row>
      <xdr:rowOff>163576</xdr:rowOff>
    </xdr:to>
    <xdr:cxnSp macro="">
      <xdr:nvCxnSpPr>
        <xdr:cNvPr id="73" name="直線コネクタ 72"/>
        <xdr:cNvCxnSpPr/>
      </xdr:nvCxnSpPr>
      <xdr:spPr>
        <a:xfrm flipV="1">
          <a:off x="1320800" y="6632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7383</xdr:rowOff>
    </xdr:from>
    <xdr:ext cx="762000" cy="259045"/>
    <xdr:sp macro="" textlink="">
      <xdr:nvSpPr>
        <xdr:cNvPr id="77" name="テキスト ボックス 76"/>
        <xdr:cNvSpPr txBox="1"/>
      </xdr:nvSpPr>
      <xdr:spPr>
        <a:xfrm>
          <a:off x="9398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96774</xdr:rowOff>
    </xdr:from>
    <xdr:to>
      <xdr:col>7</xdr:col>
      <xdr:colOff>66675</xdr:colOff>
      <xdr:row>36</xdr:row>
      <xdr:rowOff>26924</xdr:rowOff>
    </xdr:to>
    <xdr:sp macro="" textlink="">
      <xdr:nvSpPr>
        <xdr:cNvPr id="83" name="円/楕円 82"/>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113301</xdr:rowOff>
    </xdr:from>
    <xdr:ext cx="762000" cy="259045"/>
    <xdr:sp macro="" textlink="">
      <xdr:nvSpPr>
        <xdr:cNvPr id="84"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5" name="円/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7" name="円/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67056</xdr:rowOff>
    </xdr:from>
    <xdr:to>
      <xdr:col>3</xdr:col>
      <xdr:colOff>193675</xdr:colOff>
      <xdr:row>38</xdr:row>
      <xdr:rowOff>168656</xdr:rowOff>
    </xdr:to>
    <xdr:sp macro="" textlink="">
      <xdr:nvSpPr>
        <xdr:cNvPr id="89" name="円/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112776</xdr:rowOff>
    </xdr:from>
    <xdr:to>
      <xdr:col>1</xdr:col>
      <xdr:colOff>676275</xdr:colOff>
      <xdr:row>39</xdr:row>
      <xdr:rowOff>42926</xdr:rowOff>
    </xdr:to>
    <xdr:sp macro="" textlink="">
      <xdr:nvSpPr>
        <xdr:cNvPr id="91" name="円/楕円 90"/>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27703</xdr:rowOff>
    </xdr:from>
    <xdr:ext cx="762000" cy="259045"/>
    <xdr:sp macro="" textlink="">
      <xdr:nvSpPr>
        <xdr:cNvPr id="92" name="テキスト ボックス 91"/>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類似団体平均よりも高くなっているのは、主要な公共施設の管理を指定管理者制度による民間委託を行っていることやリース契約により設備機器等の導入を行っていることが要因と考えられる。</a:t>
          </a:r>
          <a:endParaRPr lang="ja-JP" altLang="ja-JP" sz="1400">
            <a:effectLst/>
          </a:endParaRPr>
        </a:p>
        <a:p>
          <a:pPr rtl="0"/>
          <a:r>
            <a:rPr lang="ja-JP" altLang="ja-JP" sz="1100" b="0" i="0" baseline="0">
              <a:solidFill>
                <a:schemeClr val="dk1"/>
              </a:solidFill>
              <a:effectLst/>
              <a:latin typeface="+mn-lt"/>
              <a:ea typeface="+mn-ea"/>
              <a:cs typeface="+mn-cs"/>
            </a:rPr>
            <a:t>今後は施設のあり方を検討し統廃合を行うなど、維持管理費の削減を図っていく。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18</xdr:row>
      <xdr:rowOff>127000</xdr:rowOff>
    </xdr:to>
    <xdr:cxnSp macro="">
      <xdr:nvCxnSpPr>
        <xdr:cNvPr id="127" name="直線コネクタ 126"/>
        <xdr:cNvCxnSpPr/>
      </xdr:nvCxnSpPr>
      <xdr:spPr>
        <a:xfrm>
          <a:off x="15671800" y="321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127000</xdr:rowOff>
    </xdr:to>
    <xdr:cxnSp macro="">
      <xdr:nvCxnSpPr>
        <xdr:cNvPr id="130" name="直線コネクタ 129"/>
        <xdr:cNvCxnSpPr/>
      </xdr:nvCxnSpPr>
      <xdr:spPr>
        <a:xfrm>
          <a:off x="14782800" y="306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80736</xdr:rowOff>
    </xdr:from>
    <xdr:to>
      <xdr:col>21</xdr:col>
      <xdr:colOff>361950</xdr:colOff>
      <xdr:row>17</xdr:row>
      <xdr:rowOff>146050</xdr:rowOff>
    </xdr:to>
    <xdr:cxnSp macro="">
      <xdr:nvCxnSpPr>
        <xdr:cNvPr id="133" name="直線コネクタ 132"/>
        <xdr:cNvCxnSpPr/>
      </xdr:nvCxnSpPr>
      <xdr:spPr>
        <a:xfrm>
          <a:off x="13893800" y="2995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80736</xdr:rowOff>
    </xdr:from>
    <xdr:to>
      <xdr:col>20</xdr:col>
      <xdr:colOff>158750</xdr:colOff>
      <xdr:row>17</xdr:row>
      <xdr:rowOff>102507</xdr:rowOff>
    </xdr:to>
    <xdr:cxnSp macro="">
      <xdr:nvCxnSpPr>
        <xdr:cNvPr id="136" name="直線コネクタ 135"/>
        <xdr:cNvCxnSpPr/>
      </xdr:nvCxnSpPr>
      <xdr:spPr>
        <a:xfrm flipV="1">
          <a:off x="13004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6" name="円/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8" name="円/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29936</xdr:rowOff>
    </xdr:from>
    <xdr:to>
      <xdr:col>20</xdr:col>
      <xdr:colOff>209550</xdr:colOff>
      <xdr:row>17</xdr:row>
      <xdr:rowOff>131536</xdr:rowOff>
    </xdr:to>
    <xdr:sp macro="" textlink="">
      <xdr:nvSpPr>
        <xdr:cNvPr id="152" name="円/楕円 151"/>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116313</xdr:rowOff>
    </xdr:from>
    <xdr:ext cx="762000" cy="259045"/>
    <xdr:sp macro="" textlink="">
      <xdr:nvSpPr>
        <xdr:cNvPr id="153" name="テキスト ボックス 152"/>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51707</xdr:rowOff>
    </xdr:from>
    <xdr:to>
      <xdr:col>19</xdr:col>
      <xdr:colOff>6350</xdr:colOff>
      <xdr:row>17</xdr:row>
      <xdr:rowOff>153307</xdr:rowOff>
    </xdr:to>
    <xdr:sp macro="" textlink="">
      <xdr:nvSpPr>
        <xdr:cNvPr id="154" name="円/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138084</xdr:rowOff>
    </xdr:from>
    <xdr:ext cx="762000" cy="259045"/>
    <xdr:sp macro="" textlink="">
      <xdr:nvSpPr>
        <xdr:cNvPr id="155" name="テキスト ボックス 154"/>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障害福祉サービス</a:t>
          </a:r>
          <a:r>
            <a:rPr lang="ja-JP" altLang="ja-JP" sz="1100" b="0" i="0" baseline="0">
              <a:solidFill>
                <a:schemeClr val="dk1"/>
              </a:solidFill>
              <a:effectLst/>
              <a:latin typeface="+mn-lt"/>
              <a:ea typeface="+mn-ea"/>
              <a:cs typeface="+mn-cs"/>
            </a:rPr>
            <a:t>の増などにより、前年度に比べて0.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1815</xdr:rowOff>
    </xdr:to>
    <xdr:cxnSp macro="">
      <xdr:nvCxnSpPr>
        <xdr:cNvPr id="190" name="直線コネクタ 189"/>
        <xdr:cNvCxnSpPr/>
      </xdr:nvCxnSpPr>
      <xdr:spPr>
        <a:xfrm>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55</xdr:row>
      <xdr:rowOff>162378</xdr:rowOff>
    </xdr:to>
    <xdr:cxnSp macro="">
      <xdr:nvCxnSpPr>
        <xdr:cNvPr id="193" name="直線コネクタ 192"/>
        <xdr:cNvCxnSpPr/>
      </xdr:nvCxnSpPr>
      <xdr:spPr>
        <a:xfrm>
          <a:off x="3098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55</xdr:row>
      <xdr:rowOff>140607</xdr:rowOff>
    </xdr:to>
    <xdr:cxnSp macro="">
      <xdr:nvCxnSpPr>
        <xdr:cNvPr id="196" name="直線コネクタ 195"/>
        <xdr:cNvCxnSpPr/>
      </xdr:nvCxnSpPr>
      <xdr:spPr>
        <a:xfrm>
          <a:off x="2209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129722</xdr:rowOff>
    </xdr:to>
    <xdr:cxnSp macro="">
      <xdr:nvCxnSpPr>
        <xdr:cNvPr id="199" name="直線コネクタ 198"/>
        <xdr:cNvCxnSpPr/>
      </xdr:nvCxnSpPr>
      <xdr:spPr>
        <a:xfrm>
          <a:off x="1320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94542</xdr:rowOff>
    </xdr:from>
    <xdr:ext cx="762000" cy="259045"/>
    <xdr:sp macro="" textlink="">
      <xdr:nvSpPr>
        <xdr:cNvPr id="210"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3" name="円/楕円 212"/>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4" name="テキスト ボックス 213"/>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5" name="円/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6" name="テキスト ボックス 215"/>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対象者及び支援率の増により国民健康保険事業</a:t>
          </a:r>
          <a:r>
            <a:rPr lang="ja-JP" altLang="ja-JP" sz="1100" b="0" i="0" baseline="0">
              <a:solidFill>
                <a:schemeClr val="dk1"/>
              </a:solidFill>
              <a:effectLst/>
              <a:latin typeface="+mn-lt"/>
              <a:ea typeface="+mn-ea"/>
              <a:cs typeface="+mn-cs"/>
            </a:rPr>
            <a:t>特別会計への繰出金の増加</a:t>
          </a:r>
          <a:r>
            <a:rPr lang="ja-JP" altLang="en-US" sz="1100" b="0" i="0" baseline="0">
              <a:solidFill>
                <a:schemeClr val="dk1"/>
              </a:solidFill>
              <a:effectLst/>
              <a:latin typeface="+mn-lt"/>
              <a:ea typeface="+mn-ea"/>
              <a:cs typeface="+mn-cs"/>
            </a:rPr>
            <a:t>したことなどから</a:t>
          </a:r>
          <a:r>
            <a:rPr lang="ja-JP" altLang="ja-JP"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ポイントの増となった。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62230</xdr:rowOff>
    </xdr:from>
    <xdr:to>
      <xdr:col>24</xdr:col>
      <xdr:colOff>31750</xdr:colOff>
      <xdr:row>59</xdr:row>
      <xdr:rowOff>107950</xdr:rowOff>
    </xdr:to>
    <xdr:cxnSp macro="">
      <xdr:nvCxnSpPr>
        <xdr:cNvPr id="251" name="直線コネクタ 250"/>
        <xdr:cNvCxnSpPr/>
      </xdr:nvCxnSpPr>
      <xdr:spPr>
        <a:xfrm>
          <a:off x="15671800" y="1017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59</xdr:row>
      <xdr:rowOff>62230</xdr:rowOff>
    </xdr:to>
    <xdr:cxnSp macro="">
      <xdr:nvCxnSpPr>
        <xdr:cNvPr id="254" name="直線コネクタ 253"/>
        <xdr:cNvCxnSpPr/>
      </xdr:nvCxnSpPr>
      <xdr:spPr>
        <a:xfrm>
          <a:off x="14782800" y="10063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119380</xdr:rowOff>
    </xdr:to>
    <xdr:cxnSp macro="">
      <xdr:nvCxnSpPr>
        <xdr:cNvPr id="257" name="直線コネクタ 256"/>
        <xdr:cNvCxnSpPr/>
      </xdr:nvCxnSpPr>
      <xdr:spPr>
        <a:xfrm>
          <a:off x="13893800" y="1001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73660</xdr:rowOff>
    </xdr:from>
    <xdr:to>
      <xdr:col>20</xdr:col>
      <xdr:colOff>158750</xdr:colOff>
      <xdr:row>58</xdr:row>
      <xdr:rowOff>104140</xdr:rowOff>
    </xdr:to>
    <xdr:cxnSp macro="">
      <xdr:nvCxnSpPr>
        <xdr:cNvPr id="260" name="直線コネクタ 259"/>
        <xdr:cNvCxnSpPr/>
      </xdr:nvCxnSpPr>
      <xdr:spPr>
        <a:xfrm flipV="1">
          <a:off x="13004800" y="1001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70" name="円/楕円 269"/>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71"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xdr:rowOff>
    </xdr:from>
    <xdr:to>
      <xdr:col>22</xdr:col>
      <xdr:colOff>615950</xdr:colOff>
      <xdr:row>59</xdr:row>
      <xdr:rowOff>113030</xdr:rowOff>
    </xdr:to>
    <xdr:sp macro="" textlink="">
      <xdr:nvSpPr>
        <xdr:cNvPr id="272" name="円/楕円 271"/>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97807</xdr:rowOff>
    </xdr:from>
    <xdr:ext cx="736600" cy="259045"/>
    <xdr:sp macro="" textlink="">
      <xdr:nvSpPr>
        <xdr:cNvPr id="273" name="テキスト ボックス 272"/>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4" name="円/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6" name="円/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8" name="円/楕円 277"/>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9" name="テキスト ボックス 278"/>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補助費のほとんどは一部事務組合に対するものとなっている。</a:t>
          </a:r>
          <a:endParaRPr lang="ja-JP" altLang="ja-JP" sz="1400">
            <a:effectLst/>
          </a:endParaRPr>
        </a:p>
        <a:p>
          <a:pPr rtl="0"/>
          <a:r>
            <a:rPr lang="ja-JP" altLang="ja-JP" sz="1100" b="0" i="0" baseline="0">
              <a:solidFill>
                <a:schemeClr val="dk1"/>
              </a:solidFill>
              <a:effectLst/>
              <a:latin typeface="+mn-lt"/>
              <a:ea typeface="+mn-ea"/>
              <a:cs typeface="+mn-cs"/>
            </a:rPr>
            <a:t>東部消防組合の負担金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しているものの、</a:t>
          </a:r>
          <a:r>
            <a:rPr lang="ja-JP" altLang="ja-JP" sz="1100" b="0" i="0" baseline="0">
              <a:solidFill>
                <a:schemeClr val="dk1"/>
              </a:solidFill>
              <a:effectLst/>
              <a:latin typeface="+mn-lt"/>
              <a:ea typeface="+mn-ea"/>
              <a:cs typeface="+mn-cs"/>
            </a:rPr>
            <a:t>これまでの一部事務組合の負担金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、全体として</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152146</xdr:rowOff>
    </xdr:to>
    <xdr:cxnSp macro="">
      <xdr:nvCxnSpPr>
        <xdr:cNvPr id="309" name="直線コネクタ 308"/>
        <xdr:cNvCxnSpPr/>
      </xdr:nvCxnSpPr>
      <xdr:spPr>
        <a:xfrm flipV="1">
          <a:off x="15671800" y="6134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35</xdr:row>
      <xdr:rowOff>152146</xdr:rowOff>
    </xdr:to>
    <xdr:cxnSp macro="">
      <xdr:nvCxnSpPr>
        <xdr:cNvPr id="312" name="直線コネクタ 311"/>
        <xdr:cNvCxnSpPr/>
      </xdr:nvCxnSpPr>
      <xdr:spPr>
        <a:xfrm>
          <a:off x="14782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152146</xdr:rowOff>
    </xdr:to>
    <xdr:cxnSp macro="">
      <xdr:nvCxnSpPr>
        <xdr:cNvPr id="315" name="直線コネクタ 314"/>
        <xdr:cNvCxnSpPr/>
      </xdr:nvCxnSpPr>
      <xdr:spPr>
        <a:xfrm>
          <a:off x="13893800" y="60477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46990</xdr:rowOff>
    </xdr:to>
    <xdr:cxnSp macro="">
      <xdr:nvCxnSpPr>
        <xdr:cNvPr id="318" name="直線コネクタ 317"/>
        <xdr:cNvCxnSpPr/>
      </xdr:nvCxnSpPr>
      <xdr:spPr>
        <a:xfrm>
          <a:off x="13004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8" name="円/楕円 327"/>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9"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30" name="円/楕円 329"/>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31" name="テキスト ボックス 330"/>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2" name="円/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4" name="円/楕円 333"/>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5" name="テキスト ボックス 334"/>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6" name="円/楕円 335"/>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7" name="テキスト ボックス 336"/>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過去の大型事業の償還が順次完了していることや、投資的経費を抑制してきたことで公債費支出額は減少傾向にあるが、今後は公共施設の耐震化に係る償還が増加すると考えられるため、</a:t>
          </a:r>
          <a:r>
            <a:rPr lang="ja-JP" altLang="ja-JP" sz="1100">
              <a:solidFill>
                <a:schemeClr val="dk1"/>
              </a:solidFill>
              <a:effectLst/>
              <a:latin typeface="+mn-lt"/>
              <a:ea typeface="+mn-ea"/>
              <a:cs typeface="+mn-cs"/>
            </a:rPr>
            <a:t>今後も、新規の借入れを抑制することにより、地方債残高の縮減に努める。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58420</xdr:rowOff>
    </xdr:from>
    <xdr:to>
      <xdr:col>7</xdr:col>
      <xdr:colOff>15875</xdr:colOff>
      <xdr:row>74</xdr:row>
      <xdr:rowOff>134620</xdr:rowOff>
    </xdr:to>
    <xdr:cxnSp macro="">
      <xdr:nvCxnSpPr>
        <xdr:cNvPr id="370" name="直線コネクタ 369"/>
        <xdr:cNvCxnSpPr/>
      </xdr:nvCxnSpPr>
      <xdr:spPr>
        <a:xfrm flipV="1">
          <a:off x="3987800" y="12745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74</xdr:row>
      <xdr:rowOff>134620</xdr:rowOff>
    </xdr:to>
    <xdr:cxnSp macro="">
      <xdr:nvCxnSpPr>
        <xdr:cNvPr id="373" name="直線コネクタ 372"/>
        <xdr:cNvCxnSpPr/>
      </xdr:nvCxnSpPr>
      <xdr:spPr>
        <a:xfrm>
          <a:off x="3098800" y="12821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75</xdr:row>
      <xdr:rowOff>39370</xdr:rowOff>
    </xdr:to>
    <xdr:cxnSp macro="">
      <xdr:nvCxnSpPr>
        <xdr:cNvPr id="376" name="直線コネクタ 375"/>
        <xdr:cNvCxnSpPr/>
      </xdr:nvCxnSpPr>
      <xdr:spPr>
        <a:xfrm flipV="1">
          <a:off x="2209800" y="12821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39370</xdr:rowOff>
    </xdr:from>
    <xdr:to>
      <xdr:col>3</xdr:col>
      <xdr:colOff>142875</xdr:colOff>
      <xdr:row>75</xdr:row>
      <xdr:rowOff>62230</xdr:rowOff>
    </xdr:to>
    <xdr:cxnSp macro="">
      <xdr:nvCxnSpPr>
        <xdr:cNvPr id="379" name="直線コネクタ 378"/>
        <xdr:cNvCxnSpPr/>
      </xdr:nvCxnSpPr>
      <xdr:spPr>
        <a:xfrm flipV="1">
          <a:off x="1320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7620</xdr:rowOff>
    </xdr:from>
    <xdr:to>
      <xdr:col>7</xdr:col>
      <xdr:colOff>66675</xdr:colOff>
      <xdr:row>74</xdr:row>
      <xdr:rowOff>109220</xdr:rowOff>
    </xdr:to>
    <xdr:sp macro="" textlink="">
      <xdr:nvSpPr>
        <xdr:cNvPr id="389" name="円/楕円 388"/>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24147</xdr:rowOff>
    </xdr:from>
    <xdr:ext cx="762000" cy="259045"/>
    <xdr:sp macro="" textlink="">
      <xdr:nvSpPr>
        <xdr:cNvPr id="390" name="公債費該当値テキスト"/>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83820</xdr:rowOff>
    </xdr:from>
    <xdr:to>
      <xdr:col>5</xdr:col>
      <xdr:colOff>600075</xdr:colOff>
      <xdr:row>75</xdr:row>
      <xdr:rowOff>13970</xdr:rowOff>
    </xdr:to>
    <xdr:sp macro="" textlink="">
      <xdr:nvSpPr>
        <xdr:cNvPr id="391" name="円/楕円 390"/>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24147</xdr:rowOff>
    </xdr:from>
    <xdr:ext cx="736600" cy="259045"/>
    <xdr:sp macro="" textlink="">
      <xdr:nvSpPr>
        <xdr:cNvPr id="392" name="テキスト ボックス 391"/>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83820</xdr:rowOff>
    </xdr:from>
    <xdr:to>
      <xdr:col>4</xdr:col>
      <xdr:colOff>396875</xdr:colOff>
      <xdr:row>75</xdr:row>
      <xdr:rowOff>13970</xdr:rowOff>
    </xdr:to>
    <xdr:sp macro="" textlink="">
      <xdr:nvSpPr>
        <xdr:cNvPr id="393" name="円/楕円 392"/>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94" name="テキスト ボックス 393"/>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160020</xdr:rowOff>
    </xdr:from>
    <xdr:to>
      <xdr:col>3</xdr:col>
      <xdr:colOff>193675</xdr:colOff>
      <xdr:row>75</xdr:row>
      <xdr:rowOff>90170</xdr:rowOff>
    </xdr:to>
    <xdr:sp macro="" textlink="">
      <xdr:nvSpPr>
        <xdr:cNvPr id="395" name="円/楕円 394"/>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96" name="テキスト ボックス 395"/>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97" name="円/楕円 396"/>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98" name="テキスト ボックス 397"/>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下水道事業特別会計への繰出金の減</a:t>
          </a:r>
          <a:r>
            <a:rPr lang="ja-JP" altLang="ja-JP" sz="1100" b="0" i="0" baseline="0">
              <a:solidFill>
                <a:schemeClr val="dk1"/>
              </a:solidFill>
              <a:effectLst/>
              <a:latin typeface="+mn-lt"/>
              <a:ea typeface="+mn-ea"/>
              <a:cs typeface="+mn-cs"/>
            </a:rPr>
            <a:t>などにより前年度より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しかし類似団体平均、県平均よりも高い水準となっており、今後も引き続き事務事業の見直しや執務効率の向上などの取り組みを通じて人件費や物件費の削減を図るとともに、受益者負担の適正等に取り組み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78</xdr:row>
      <xdr:rowOff>130811</xdr:rowOff>
    </xdr:to>
    <xdr:cxnSp macro="">
      <xdr:nvCxnSpPr>
        <xdr:cNvPr id="431" name="直線コネクタ 430"/>
        <xdr:cNvCxnSpPr/>
      </xdr:nvCxnSpPr>
      <xdr:spPr>
        <a:xfrm flipV="1">
          <a:off x="15671800" y="134772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130811</xdr:rowOff>
    </xdr:to>
    <xdr:cxnSp macro="">
      <xdr:nvCxnSpPr>
        <xdr:cNvPr id="434" name="直線コネクタ 433"/>
        <xdr:cNvCxnSpPr/>
      </xdr:nvCxnSpPr>
      <xdr:spPr>
        <a:xfrm>
          <a:off x="14782800" y="133781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39370</xdr:rowOff>
    </xdr:to>
    <xdr:cxnSp macro="">
      <xdr:nvCxnSpPr>
        <xdr:cNvPr id="437" name="直線コネクタ 436"/>
        <xdr:cNvCxnSpPr/>
      </xdr:nvCxnSpPr>
      <xdr:spPr>
        <a:xfrm flipV="1">
          <a:off x="13893800" y="13378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39370</xdr:rowOff>
    </xdr:from>
    <xdr:to>
      <xdr:col>20</xdr:col>
      <xdr:colOff>158750</xdr:colOff>
      <xdr:row>78</xdr:row>
      <xdr:rowOff>54611</xdr:rowOff>
    </xdr:to>
    <xdr:cxnSp macro="">
      <xdr:nvCxnSpPr>
        <xdr:cNvPr id="440" name="直線コネクタ 439"/>
        <xdr:cNvCxnSpPr/>
      </xdr:nvCxnSpPr>
      <xdr:spPr>
        <a:xfrm flipV="1">
          <a:off x="13004800" y="13412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50" name="円/楕円 449"/>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51"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80011</xdr:rowOff>
    </xdr:from>
    <xdr:to>
      <xdr:col>22</xdr:col>
      <xdr:colOff>615950</xdr:colOff>
      <xdr:row>79</xdr:row>
      <xdr:rowOff>10161</xdr:rowOff>
    </xdr:to>
    <xdr:sp macro="" textlink="">
      <xdr:nvSpPr>
        <xdr:cNvPr id="452" name="円/楕円 451"/>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166388</xdr:rowOff>
    </xdr:from>
    <xdr:ext cx="736600" cy="259045"/>
    <xdr:sp macro="" textlink="">
      <xdr:nvSpPr>
        <xdr:cNvPr id="453" name="テキスト ボックス 452"/>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4" name="円/楕円 453"/>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55" name="テキスト ボックス 454"/>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160020</xdr:rowOff>
    </xdr:from>
    <xdr:to>
      <xdr:col>20</xdr:col>
      <xdr:colOff>209550</xdr:colOff>
      <xdr:row>78</xdr:row>
      <xdr:rowOff>90170</xdr:rowOff>
    </xdr:to>
    <xdr:sp macro="" textlink="">
      <xdr:nvSpPr>
        <xdr:cNvPr id="456" name="円/楕円 455"/>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57" name="テキスト ボックス 456"/>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3811</xdr:rowOff>
    </xdr:from>
    <xdr:to>
      <xdr:col>19</xdr:col>
      <xdr:colOff>6350</xdr:colOff>
      <xdr:row>78</xdr:row>
      <xdr:rowOff>105411</xdr:rowOff>
    </xdr:to>
    <xdr:sp macro="" textlink="">
      <xdr:nvSpPr>
        <xdr:cNvPr id="458" name="円/楕円 457"/>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90188</xdr:rowOff>
    </xdr:from>
    <xdr:ext cx="762000" cy="259045"/>
    <xdr:sp macro="" textlink="">
      <xdr:nvSpPr>
        <xdr:cNvPr id="459" name="テキスト ボックス 458"/>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富山県魚津市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144945</xdr:rowOff>
    </xdr:from>
    <xdr:to>
      <xdr:col>4</xdr:col>
      <xdr:colOff>1117600</xdr:colOff>
      <xdr:row>17</xdr:row>
      <xdr:rowOff>7728</xdr:rowOff>
    </xdr:to>
    <xdr:cxnSp macro="">
      <xdr:nvCxnSpPr>
        <xdr:cNvPr id="50" name="直線コネクタ 49"/>
        <xdr:cNvCxnSpPr/>
      </xdr:nvCxnSpPr>
      <xdr:spPr bwMode="auto">
        <a:xfrm>
          <a:off x="5003800" y="2935770"/>
          <a:ext cx="647700" cy="34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144945</xdr:rowOff>
    </xdr:from>
    <xdr:to>
      <xdr:col>4</xdr:col>
      <xdr:colOff>469900</xdr:colOff>
      <xdr:row>17</xdr:row>
      <xdr:rowOff>30055</xdr:rowOff>
    </xdr:to>
    <xdr:cxnSp macro="">
      <xdr:nvCxnSpPr>
        <xdr:cNvPr id="53" name="直線コネクタ 52"/>
        <xdr:cNvCxnSpPr/>
      </xdr:nvCxnSpPr>
      <xdr:spPr bwMode="auto">
        <a:xfrm flipV="1">
          <a:off x="4305300" y="2935770"/>
          <a:ext cx="698500" cy="5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148336</xdr:rowOff>
    </xdr:from>
    <xdr:to>
      <xdr:col>3</xdr:col>
      <xdr:colOff>904875</xdr:colOff>
      <xdr:row>17</xdr:row>
      <xdr:rowOff>30055</xdr:rowOff>
    </xdr:to>
    <xdr:cxnSp macro="">
      <xdr:nvCxnSpPr>
        <xdr:cNvPr id="56" name="直線コネクタ 55"/>
        <xdr:cNvCxnSpPr/>
      </xdr:nvCxnSpPr>
      <xdr:spPr bwMode="auto">
        <a:xfrm>
          <a:off x="3606800" y="2939161"/>
          <a:ext cx="698500" cy="5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129267</xdr:rowOff>
    </xdr:from>
    <xdr:to>
      <xdr:col>3</xdr:col>
      <xdr:colOff>206375</xdr:colOff>
      <xdr:row>16</xdr:row>
      <xdr:rowOff>148336</xdr:rowOff>
    </xdr:to>
    <xdr:cxnSp macro="">
      <xdr:nvCxnSpPr>
        <xdr:cNvPr id="59" name="直線コネクタ 58"/>
        <xdr:cNvCxnSpPr/>
      </xdr:nvCxnSpPr>
      <xdr:spPr bwMode="auto">
        <a:xfrm>
          <a:off x="2908300" y="2920092"/>
          <a:ext cx="698500" cy="19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128378</xdr:rowOff>
    </xdr:from>
    <xdr:to>
      <xdr:col>5</xdr:col>
      <xdr:colOff>34925</xdr:colOff>
      <xdr:row>17</xdr:row>
      <xdr:rowOff>58528</xdr:rowOff>
    </xdr:to>
    <xdr:sp macro="" textlink="">
      <xdr:nvSpPr>
        <xdr:cNvPr id="69" name="円/楕円 68"/>
        <xdr:cNvSpPr/>
      </xdr:nvSpPr>
      <xdr:spPr bwMode="auto">
        <a:xfrm>
          <a:off x="5600700" y="291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100455</xdr:rowOff>
    </xdr:from>
    <xdr:ext cx="762000" cy="259045"/>
    <xdr:sp macro="" textlink="">
      <xdr:nvSpPr>
        <xdr:cNvPr id="70" name="人口1人当たり決算額の推移該当値テキスト130"/>
        <xdr:cNvSpPr txBox="1"/>
      </xdr:nvSpPr>
      <xdr:spPr>
        <a:xfrm>
          <a:off x="5740400" y="289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94145</xdr:rowOff>
    </xdr:from>
    <xdr:to>
      <xdr:col>4</xdr:col>
      <xdr:colOff>520700</xdr:colOff>
      <xdr:row>17</xdr:row>
      <xdr:rowOff>24295</xdr:rowOff>
    </xdr:to>
    <xdr:sp macro="" textlink="">
      <xdr:nvSpPr>
        <xdr:cNvPr id="71" name="円/楕円 70"/>
        <xdr:cNvSpPr/>
      </xdr:nvSpPr>
      <xdr:spPr bwMode="auto">
        <a:xfrm>
          <a:off x="4953000" y="288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9072</xdr:rowOff>
    </xdr:from>
    <xdr:ext cx="736600" cy="259045"/>
    <xdr:sp macro="" textlink="">
      <xdr:nvSpPr>
        <xdr:cNvPr id="72" name="テキスト ボックス 71"/>
        <xdr:cNvSpPr txBox="1"/>
      </xdr:nvSpPr>
      <xdr:spPr>
        <a:xfrm>
          <a:off x="4622800" y="297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150705</xdr:rowOff>
    </xdr:from>
    <xdr:to>
      <xdr:col>3</xdr:col>
      <xdr:colOff>955675</xdr:colOff>
      <xdr:row>17</xdr:row>
      <xdr:rowOff>80855</xdr:rowOff>
    </xdr:to>
    <xdr:sp macro="" textlink="">
      <xdr:nvSpPr>
        <xdr:cNvPr id="73" name="円/楕円 72"/>
        <xdr:cNvSpPr/>
      </xdr:nvSpPr>
      <xdr:spPr bwMode="auto">
        <a:xfrm>
          <a:off x="4254500" y="294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65632</xdr:rowOff>
    </xdr:from>
    <xdr:ext cx="762000" cy="259045"/>
    <xdr:sp macro="" textlink="">
      <xdr:nvSpPr>
        <xdr:cNvPr id="74" name="テキスト ボックス 73"/>
        <xdr:cNvSpPr txBox="1"/>
      </xdr:nvSpPr>
      <xdr:spPr>
        <a:xfrm>
          <a:off x="3924300" y="302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69,589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97536</xdr:rowOff>
    </xdr:from>
    <xdr:to>
      <xdr:col>3</xdr:col>
      <xdr:colOff>257175</xdr:colOff>
      <xdr:row>17</xdr:row>
      <xdr:rowOff>27686</xdr:rowOff>
    </xdr:to>
    <xdr:sp macro="" textlink="">
      <xdr:nvSpPr>
        <xdr:cNvPr id="75" name="円/楕円 74"/>
        <xdr:cNvSpPr/>
      </xdr:nvSpPr>
      <xdr:spPr bwMode="auto">
        <a:xfrm>
          <a:off x="3556000" y="288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12463</xdr:rowOff>
    </xdr:from>
    <xdr:ext cx="762000" cy="259045"/>
    <xdr:sp macro="" textlink="">
      <xdr:nvSpPr>
        <xdr:cNvPr id="76" name="テキスト ボックス 75"/>
        <xdr:cNvSpPr txBox="1"/>
      </xdr:nvSpPr>
      <xdr:spPr>
        <a:xfrm>
          <a:off x="3225800" y="297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72,380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78467</xdr:rowOff>
    </xdr:from>
    <xdr:to>
      <xdr:col>2</xdr:col>
      <xdr:colOff>692150</xdr:colOff>
      <xdr:row>17</xdr:row>
      <xdr:rowOff>8617</xdr:rowOff>
    </xdr:to>
    <xdr:sp macro="" textlink="">
      <xdr:nvSpPr>
        <xdr:cNvPr id="77" name="円/楕円 76"/>
        <xdr:cNvSpPr/>
      </xdr:nvSpPr>
      <xdr:spPr bwMode="auto">
        <a:xfrm>
          <a:off x="2857500" y="286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164844</xdr:rowOff>
    </xdr:from>
    <xdr:ext cx="762000" cy="259045"/>
    <xdr:sp macro="" textlink="">
      <xdr:nvSpPr>
        <xdr:cNvPr id="78" name="テキスト ボックス 77"/>
        <xdr:cNvSpPr txBox="1"/>
      </xdr:nvSpPr>
      <xdr:spPr>
        <a:xfrm>
          <a:off x="2527300" y="295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83762</xdr:rowOff>
    </xdr:from>
    <xdr:to>
      <xdr:col>4</xdr:col>
      <xdr:colOff>1117600</xdr:colOff>
      <xdr:row>35</xdr:row>
      <xdr:rowOff>149141</xdr:rowOff>
    </xdr:to>
    <xdr:cxnSp macro="">
      <xdr:nvCxnSpPr>
        <xdr:cNvPr id="114" name="直線コネクタ 113"/>
        <xdr:cNvCxnSpPr/>
      </xdr:nvCxnSpPr>
      <xdr:spPr bwMode="auto">
        <a:xfrm>
          <a:off x="5003800" y="6694112"/>
          <a:ext cx="647700" cy="65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77981</xdr:rowOff>
    </xdr:from>
    <xdr:to>
      <xdr:col>4</xdr:col>
      <xdr:colOff>469900</xdr:colOff>
      <xdr:row>35</xdr:row>
      <xdr:rowOff>83762</xdr:rowOff>
    </xdr:to>
    <xdr:cxnSp macro="">
      <xdr:nvCxnSpPr>
        <xdr:cNvPr id="117" name="直線コネクタ 116"/>
        <xdr:cNvCxnSpPr/>
      </xdr:nvCxnSpPr>
      <xdr:spPr bwMode="auto">
        <a:xfrm>
          <a:off x="4305300" y="6688331"/>
          <a:ext cx="698500" cy="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311154</xdr:rowOff>
    </xdr:from>
    <xdr:to>
      <xdr:col>3</xdr:col>
      <xdr:colOff>904875</xdr:colOff>
      <xdr:row>35</xdr:row>
      <xdr:rowOff>77981</xdr:rowOff>
    </xdr:to>
    <xdr:cxnSp macro="">
      <xdr:nvCxnSpPr>
        <xdr:cNvPr id="120" name="直線コネクタ 119"/>
        <xdr:cNvCxnSpPr/>
      </xdr:nvCxnSpPr>
      <xdr:spPr bwMode="auto">
        <a:xfrm>
          <a:off x="3606800" y="6578604"/>
          <a:ext cx="698500" cy="109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268144</xdr:rowOff>
    </xdr:from>
    <xdr:to>
      <xdr:col>3</xdr:col>
      <xdr:colOff>206375</xdr:colOff>
      <xdr:row>34</xdr:row>
      <xdr:rowOff>311154</xdr:rowOff>
    </xdr:to>
    <xdr:cxnSp macro="">
      <xdr:nvCxnSpPr>
        <xdr:cNvPr id="123" name="直線コネクタ 122"/>
        <xdr:cNvCxnSpPr/>
      </xdr:nvCxnSpPr>
      <xdr:spPr bwMode="auto">
        <a:xfrm>
          <a:off x="2908300" y="6535594"/>
          <a:ext cx="698500" cy="4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98341</xdr:rowOff>
    </xdr:from>
    <xdr:to>
      <xdr:col>5</xdr:col>
      <xdr:colOff>34925</xdr:colOff>
      <xdr:row>35</xdr:row>
      <xdr:rowOff>199941</xdr:rowOff>
    </xdr:to>
    <xdr:sp macro="" textlink="">
      <xdr:nvSpPr>
        <xdr:cNvPr id="133" name="円/楕円 132"/>
        <xdr:cNvSpPr/>
      </xdr:nvSpPr>
      <xdr:spPr bwMode="auto">
        <a:xfrm>
          <a:off x="5600700" y="670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286318</xdr:rowOff>
    </xdr:from>
    <xdr:ext cx="762000" cy="259045"/>
    <xdr:sp macro="" textlink="">
      <xdr:nvSpPr>
        <xdr:cNvPr id="134" name="人口1人当たり決算額の推移該当値テキスト445"/>
        <xdr:cNvSpPr txBox="1"/>
      </xdr:nvSpPr>
      <xdr:spPr>
        <a:xfrm>
          <a:off x="5740400" y="655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32962</xdr:rowOff>
    </xdr:from>
    <xdr:to>
      <xdr:col>4</xdr:col>
      <xdr:colOff>520700</xdr:colOff>
      <xdr:row>35</xdr:row>
      <xdr:rowOff>134562</xdr:rowOff>
    </xdr:to>
    <xdr:sp macro="" textlink="">
      <xdr:nvSpPr>
        <xdr:cNvPr id="135" name="円/楕円 134"/>
        <xdr:cNvSpPr/>
      </xdr:nvSpPr>
      <xdr:spPr bwMode="auto">
        <a:xfrm>
          <a:off x="4953000" y="664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144739</xdr:rowOff>
    </xdr:from>
    <xdr:ext cx="736600" cy="259045"/>
    <xdr:sp macro="" textlink="">
      <xdr:nvSpPr>
        <xdr:cNvPr id="136" name="テキスト ボックス 135"/>
        <xdr:cNvSpPr txBox="1"/>
      </xdr:nvSpPr>
      <xdr:spPr>
        <a:xfrm>
          <a:off x="4622800" y="641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27181</xdr:rowOff>
    </xdr:from>
    <xdr:to>
      <xdr:col>3</xdr:col>
      <xdr:colOff>955675</xdr:colOff>
      <xdr:row>35</xdr:row>
      <xdr:rowOff>128781</xdr:rowOff>
    </xdr:to>
    <xdr:sp macro="" textlink="">
      <xdr:nvSpPr>
        <xdr:cNvPr id="137" name="円/楕円 136"/>
        <xdr:cNvSpPr/>
      </xdr:nvSpPr>
      <xdr:spPr bwMode="auto">
        <a:xfrm>
          <a:off x="4254500" y="663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113558</xdr:rowOff>
    </xdr:from>
    <xdr:ext cx="762000" cy="259045"/>
    <xdr:sp macro="" textlink="">
      <xdr:nvSpPr>
        <xdr:cNvPr id="138" name="テキスト ボックス 137"/>
        <xdr:cNvSpPr txBox="1"/>
      </xdr:nvSpPr>
      <xdr:spPr>
        <a:xfrm>
          <a:off x="3924300" y="67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260354</xdr:rowOff>
    </xdr:from>
    <xdr:to>
      <xdr:col>3</xdr:col>
      <xdr:colOff>257175</xdr:colOff>
      <xdr:row>35</xdr:row>
      <xdr:rowOff>19054</xdr:rowOff>
    </xdr:to>
    <xdr:sp macro="" textlink="">
      <xdr:nvSpPr>
        <xdr:cNvPr id="139" name="円/楕円 138"/>
        <xdr:cNvSpPr/>
      </xdr:nvSpPr>
      <xdr:spPr bwMode="auto">
        <a:xfrm>
          <a:off x="3556000" y="652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29230</xdr:rowOff>
    </xdr:from>
    <xdr:ext cx="762000" cy="259045"/>
    <xdr:sp macro="" textlink="">
      <xdr:nvSpPr>
        <xdr:cNvPr id="140" name="テキスト ボックス 139"/>
        <xdr:cNvSpPr txBox="1"/>
      </xdr:nvSpPr>
      <xdr:spPr>
        <a:xfrm>
          <a:off x="3225800" y="629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217344</xdr:rowOff>
    </xdr:from>
    <xdr:to>
      <xdr:col>2</xdr:col>
      <xdr:colOff>692150</xdr:colOff>
      <xdr:row>34</xdr:row>
      <xdr:rowOff>318944</xdr:rowOff>
    </xdr:to>
    <xdr:sp macro="" textlink="">
      <xdr:nvSpPr>
        <xdr:cNvPr id="141" name="円/楕円 140"/>
        <xdr:cNvSpPr/>
      </xdr:nvSpPr>
      <xdr:spPr bwMode="auto">
        <a:xfrm>
          <a:off x="2857500" y="648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303721</xdr:rowOff>
    </xdr:from>
    <xdr:ext cx="762000" cy="259045"/>
    <xdr:sp macro="" textlink="">
      <xdr:nvSpPr>
        <xdr:cNvPr id="142" name="テキスト ボックス 141"/>
        <xdr:cNvSpPr txBox="1"/>
      </xdr:nvSpPr>
      <xdr:spPr>
        <a:xfrm>
          <a:off x="2527300" y="657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43,152
42,795
200.61
18,239,044
17,565,014
363,315
10,454,773
15,820,691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25038</xdr:rowOff>
    </xdr:from>
    <xdr:to>
      <xdr:col>6</xdr:col>
      <xdr:colOff>511175</xdr:colOff>
      <xdr:row>37</xdr:row>
      <xdr:rowOff>45879</xdr:rowOff>
    </xdr:to>
    <xdr:cxnSp macro="">
      <xdr:nvCxnSpPr>
        <xdr:cNvPr id="61" name="直線コネクタ 60"/>
        <xdr:cNvCxnSpPr/>
      </xdr:nvCxnSpPr>
      <xdr:spPr>
        <a:xfrm>
          <a:off x="3797300" y="6368688"/>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25038</xdr:rowOff>
    </xdr:from>
    <xdr:to>
      <xdr:col>5</xdr:col>
      <xdr:colOff>358775</xdr:colOff>
      <xdr:row>37</xdr:row>
      <xdr:rowOff>48641</xdr:rowOff>
    </xdr:to>
    <xdr:cxnSp macro="">
      <xdr:nvCxnSpPr>
        <xdr:cNvPr id="64" name="直線コネクタ 63"/>
        <xdr:cNvCxnSpPr/>
      </xdr:nvCxnSpPr>
      <xdr:spPr>
        <a:xfrm flipV="1">
          <a:off x="2908300" y="6368688"/>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148044</xdr:rowOff>
    </xdr:from>
    <xdr:to>
      <xdr:col>4</xdr:col>
      <xdr:colOff>155575</xdr:colOff>
      <xdr:row>37</xdr:row>
      <xdr:rowOff>48641</xdr:rowOff>
    </xdr:to>
    <xdr:cxnSp macro="">
      <xdr:nvCxnSpPr>
        <xdr:cNvPr id="67" name="直線コネクタ 66"/>
        <xdr:cNvCxnSpPr/>
      </xdr:nvCxnSpPr>
      <xdr:spPr>
        <a:xfrm>
          <a:off x="2019300" y="6148794"/>
          <a:ext cx="889000" cy="2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132480</xdr:rowOff>
    </xdr:from>
    <xdr:to>
      <xdr:col>2</xdr:col>
      <xdr:colOff>638175</xdr:colOff>
      <xdr:row>35</xdr:row>
      <xdr:rowOff>148044</xdr:rowOff>
    </xdr:to>
    <xdr:cxnSp macro="">
      <xdr:nvCxnSpPr>
        <xdr:cNvPr id="70" name="直線コネクタ 69"/>
        <xdr:cNvCxnSpPr/>
      </xdr:nvCxnSpPr>
      <xdr:spPr>
        <a:xfrm>
          <a:off x="1130300" y="6133230"/>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166529</xdr:rowOff>
    </xdr:from>
    <xdr:to>
      <xdr:col>6</xdr:col>
      <xdr:colOff>561975</xdr:colOff>
      <xdr:row>37</xdr:row>
      <xdr:rowOff>96679</xdr:rowOff>
    </xdr:to>
    <xdr:sp macro="" textlink="">
      <xdr:nvSpPr>
        <xdr:cNvPr id="80" name="円/楕円 79"/>
        <xdr:cNvSpPr/>
      </xdr:nvSpPr>
      <xdr:spPr>
        <a:xfrm>
          <a:off x="4584700" y="6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144956</xdr:rowOff>
    </xdr:from>
    <xdr:ext cx="534377" cy="259045"/>
    <xdr:sp macro="" textlink="">
      <xdr:nvSpPr>
        <xdr:cNvPr id="81" name="人件費該当値テキスト"/>
        <xdr:cNvSpPr txBox="1"/>
      </xdr:nvSpPr>
      <xdr:spPr>
        <a:xfrm>
          <a:off x="4686300" y="63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57,925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145688</xdr:rowOff>
    </xdr:from>
    <xdr:to>
      <xdr:col>5</xdr:col>
      <xdr:colOff>409575</xdr:colOff>
      <xdr:row>37</xdr:row>
      <xdr:rowOff>75838</xdr:rowOff>
    </xdr:to>
    <xdr:sp macro="" textlink="">
      <xdr:nvSpPr>
        <xdr:cNvPr id="82" name="円/楕円 81"/>
        <xdr:cNvSpPr/>
      </xdr:nvSpPr>
      <xdr:spPr>
        <a:xfrm>
          <a:off x="3746500" y="63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66965</xdr:rowOff>
    </xdr:from>
    <xdr:ext cx="534377" cy="259045"/>
    <xdr:sp macro="" textlink="">
      <xdr:nvSpPr>
        <xdr:cNvPr id="83" name="テキスト ボックス 82"/>
        <xdr:cNvSpPr txBox="1"/>
      </xdr:nvSpPr>
      <xdr:spPr>
        <a:xfrm>
          <a:off x="3530111" y="64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169291</xdr:rowOff>
    </xdr:from>
    <xdr:to>
      <xdr:col>4</xdr:col>
      <xdr:colOff>206375</xdr:colOff>
      <xdr:row>37</xdr:row>
      <xdr:rowOff>99441</xdr:rowOff>
    </xdr:to>
    <xdr:sp macro="" textlink="">
      <xdr:nvSpPr>
        <xdr:cNvPr id="84" name="円/楕円 83"/>
        <xdr:cNvSpPr/>
      </xdr:nvSpPr>
      <xdr:spPr>
        <a:xfrm>
          <a:off x="2857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90568</xdr:rowOff>
    </xdr:from>
    <xdr:ext cx="534377" cy="259045"/>
    <xdr:sp macro="" textlink="">
      <xdr:nvSpPr>
        <xdr:cNvPr id="85" name="テキスト ボックス 84"/>
        <xdr:cNvSpPr txBox="1"/>
      </xdr:nvSpPr>
      <xdr:spPr>
        <a:xfrm>
          <a:off x="2641111" y="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97244</xdr:rowOff>
    </xdr:from>
    <xdr:to>
      <xdr:col>3</xdr:col>
      <xdr:colOff>3175</xdr:colOff>
      <xdr:row>36</xdr:row>
      <xdr:rowOff>27394</xdr:rowOff>
    </xdr:to>
    <xdr:sp macro="" textlink="">
      <xdr:nvSpPr>
        <xdr:cNvPr id="86" name="円/楕円 85"/>
        <xdr:cNvSpPr/>
      </xdr:nvSpPr>
      <xdr:spPr>
        <a:xfrm>
          <a:off x="1968500" y="609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18521</xdr:rowOff>
    </xdr:from>
    <xdr:ext cx="534377" cy="259045"/>
    <xdr:sp macro="" textlink="">
      <xdr:nvSpPr>
        <xdr:cNvPr id="87" name="テキスト ボックス 86"/>
        <xdr:cNvSpPr txBox="1"/>
      </xdr:nvSpPr>
      <xdr:spPr>
        <a:xfrm>
          <a:off x="1752111" y="619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81680</xdr:rowOff>
    </xdr:from>
    <xdr:to>
      <xdr:col>1</xdr:col>
      <xdr:colOff>485775</xdr:colOff>
      <xdr:row>36</xdr:row>
      <xdr:rowOff>11830</xdr:rowOff>
    </xdr:to>
    <xdr:sp macro="" textlink="">
      <xdr:nvSpPr>
        <xdr:cNvPr id="88" name="円/楕円 87"/>
        <xdr:cNvSpPr/>
      </xdr:nvSpPr>
      <xdr:spPr>
        <a:xfrm>
          <a:off x="1079500" y="60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2957</xdr:rowOff>
    </xdr:from>
    <xdr:ext cx="534377" cy="259045"/>
    <xdr:sp macro="" textlink="">
      <xdr:nvSpPr>
        <xdr:cNvPr id="89" name="テキスト ボックス 88"/>
        <xdr:cNvSpPr txBox="1"/>
      </xdr:nvSpPr>
      <xdr:spPr>
        <a:xfrm>
          <a:off x="863111" y="61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150353</xdr:rowOff>
    </xdr:from>
    <xdr:to>
      <xdr:col>6</xdr:col>
      <xdr:colOff>511175</xdr:colOff>
      <xdr:row>57</xdr:row>
      <xdr:rowOff>161985</xdr:rowOff>
    </xdr:to>
    <xdr:cxnSp macro="">
      <xdr:nvCxnSpPr>
        <xdr:cNvPr id="118" name="直線コネクタ 117"/>
        <xdr:cNvCxnSpPr/>
      </xdr:nvCxnSpPr>
      <xdr:spPr>
        <a:xfrm flipV="1">
          <a:off x="3797300" y="9923003"/>
          <a:ext cx="8382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161985</xdr:rowOff>
    </xdr:from>
    <xdr:to>
      <xdr:col>5</xdr:col>
      <xdr:colOff>358775</xdr:colOff>
      <xdr:row>58</xdr:row>
      <xdr:rowOff>11280</xdr:rowOff>
    </xdr:to>
    <xdr:cxnSp macro="">
      <xdr:nvCxnSpPr>
        <xdr:cNvPr id="121" name="直線コネクタ 120"/>
        <xdr:cNvCxnSpPr/>
      </xdr:nvCxnSpPr>
      <xdr:spPr>
        <a:xfrm flipV="1">
          <a:off x="2908300" y="9934635"/>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6057</xdr:rowOff>
    </xdr:from>
    <xdr:to>
      <xdr:col>4</xdr:col>
      <xdr:colOff>155575</xdr:colOff>
      <xdr:row>58</xdr:row>
      <xdr:rowOff>11280</xdr:rowOff>
    </xdr:to>
    <xdr:cxnSp macro="">
      <xdr:nvCxnSpPr>
        <xdr:cNvPr id="124" name="直線コネクタ 123"/>
        <xdr:cNvCxnSpPr/>
      </xdr:nvCxnSpPr>
      <xdr:spPr>
        <a:xfrm>
          <a:off x="2019300" y="9950157"/>
          <a:ext cx="8890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158487</xdr:rowOff>
    </xdr:from>
    <xdr:to>
      <xdr:col>2</xdr:col>
      <xdr:colOff>638175</xdr:colOff>
      <xdr:row>58</xdr:row>
      <xdr:rowOff>6057</xdr:rowOff>
    </xdr:to>
    <xdr:cxnSp macro="">
      <xdr:nvCxnSpPr>
        <xdr:cNvPr id="127" name="直線コネクタ 126"/>
        <xdr:cNvCxnSpPr/>
      </xdr:nvCxnSpPr>
      <xdr:spPr>
        <a:xfrm>
          <a:off x="1130300" y="9931137"/>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99553</xdr:rowOff>
    </xdr:from>
    <xdr:to>
      <xdr:col>6</xdr:col>
      <xdr:colOff>561975</xdr:colOff>
      <xdr:row>58</xdr:row>
      <xdr:rowOff>29703</xdr:rowOff>
    </xdr:to>
    <xdr:sp macro="" textlink="">
      <xdr:nvSpPr>
        <xdr:cNvPr id="137" name="円/楕円 136"/>
        <xdr:cNvSpPr/>
      </xdr:nvSpPr>
      <xdr:spPr>
        <a:xfrm>
          <a:off x="4584700" y="98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111185</xdr:rowOff>
    </xdr:from>
    <xdr:to>
      <xdr:col>5</xdr:col>
      <xdr:colOff>409575</xdr:colOff>
      <xdr:row>58</xdr:row>
      <xdr:rowOff>41335</xdr:rowOff>
    </xdr:to>
    <xdr:sp macro="" textlink="">
      <xdr:nvSpPr>
        <xdr:cNvPr id="139" name="円/楕円 138"/>
        <xdr:cNvSpPr/>
      </xdr:nvSpPr>
      <xdr:spPr>
        <a:xfrm>
          <a:off x="3746500" y="98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32462</xdr:rowOff>
    </xdr:from>
    <xdr:ext cx="534377" cy="259045"/>
    <xdr:sp macro="" textlink="">
      <xdr:nvSpPr>
        <xdr:cNvPr id="140" name="テキスト ボックス 139"/>
        <xdr:cNvSpPr txBox="1"/>
      </xdr:nvSpPr>
      <xdr:spPr>
        <a:xfrm>
          <a:off x="3530111" y="99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131930</xdr:rowOff>
    </xdr:from>
    <xdr:to>
      <xdr:col>4</xdr:col>
      <xdr:colOff>206375</xdr:colOff>
      <xdr:row>58</xdr:row>
      <xdr:rowOff>62080</xdr:rowOff>
    </xdr:to>
    <xdr:sp macro="" textlink="">
      <xdr:nvSpPr>
        <xdr:cNvPr id="141" name="円/楕円 140"/>
        <xdr:cNvSpPr/>
      </xdr:nvSpPr>
      <xdr:spPr>
        <a:xfrm>
          <a:off x="2857500" y="99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53207</xdr:rowOff>
    </xdr:from>
    <xdr:ext cx="534377" cy="259045"/>
    <xdr:sp macro="" textlink="">
      <xdr:nvSpPr>
        <xdr:cNvPr id="142" name="テキスト ボックス 141"/>
        <xdr:cNvSpPr txBox="1"/>
      </xdr:nvSpPr>
      <xdr:spPr>
        <a:xfrm>
          <a:off x="2641111" y="99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126707</xdr:rowOff>
    </xdr:from>
    <xdr:to>
      <xdr:col>3</xdr:col>
      <xdr:colOff>3175</xdr:colOff>
      <xdr:row>58</xdr:row>
      <xdr:rowOff>56857</xdr:rowOff>
    </xdr:to>
    <xdr:sp macro="" textlink="">
      <xdr:nvSpPr>
        <xdr:cNvPr id="143" name="円/楕円 142"/>
        <xdr:cNvSpPr/>
      </xdr:nvSpPr>
      <xdr:spPr>
        <a:xfrm>
          <a:off x="1968500" y="98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47984</xdr:rowOff>
    </xdr:from>
    <xdr:ext cx="534377" cy="259045"/>
    <xdr:sp macro="" textlink="">
      <xdr:nvSpPr>
        <xdr:cNvPr id="144" name="テキスト ボックス 143"/>
        <xdr:cNvSpPr txBox="1"/>
      </xdr:nvSpPr>
      <xdr:spPr>
        <a:xfrm>
          <a:off x="1752111" y="99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107687</xdr:rowOff>
    </xdr:from>
    <xdr:to>
      <xdr:col>1</xdr:col>
      <xdr:colOff>485775</xdr:colOff>
      <xdr:row>58</xdr:row>
      <xdr:rowOff>37837</xdr:rowOff>
    </xdr:to>
    <xdr:sp macro="" textlink="">
      <xdr:nvSpPr>
        <xdr:cNvPr id="145" name="円/楕円 144"/>
        <xdr:cNvSpPr/>
      </xdr:nvSpPr>
      <xdr:spPr>
        <a:xfrm>
          <a:off x="1079500" y="98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28964</xdr:rowOff>
    </xdr:from>
    <xdr:ext cx="534377" cy="259045"/>
    <xdr:sp macro="" textlink="">
      <xdr:nvSpPr>
        <xdr:cNvPr id="146" name="テキスト ボックス 145"/>
        <xdr:cNvSpPr txBox="1"/>
      </xdr:nvSpPr>
      <xdr:spPr>
        <a:xfrm>
          <a:off x="863111" y="99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164846</xdr:rowOff>
    </xdr:from>
    <xdr:to>
      <xdr:col>6</xdr:col>
      <xdr:colOff>511175</xdr:colOff>
      <xdr:row>77</xdr:row>
      <xdr:rowOff>35047</xdr:rowOff>
    </xdr:to>
    <xdr:cxnSp macro="">
      <xdr:nvCxnSpPr>
        <xdr:cNvPr id="173" name="直線コネクタ 172"/>
        <xdr:cNvCxnSpPr/>
      </xdr:nvCxnSpPr>
      <xdr:spPr>
        <a:xfrm>
          <a:off x="3797300" y="13195046"/>
          <a:ext cx="8382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164846</xdr:rowOff>
    </xdr:from>
    <xdr:to>
      <xdr:col>5</xdr:col>
      <xdr:colOff>358775</xdr:colOff>
      <xdr:row>77</xdr:row>
      <xdr:rowOff>96769</xdr:rowOff>
    </xdr:to>
    <xdr:cxnSp macro="">
      <xdr:nvCxnSpPr>
        <xdr:cNvPr id="176" name="直線コネクタ 175"/>
        <xdr:cNvCxnSpPr/>
      </xdr:nvCxnSpPr>
      <xdr:spPr>
        <a:xfrm flipV="1">
          <a:off x="2908300" y="13195046"/>
          <a:ext cx="889000" cy="10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13467</xdr:rowOff>
    </xdr:from>
    <xdr:to>
      <xdr:col>4</xdr:col>
      <xdr:colOff>155575</xdr:colOff>
      <xdr:row>77</xdr:row>
      <xdr:rowOff>96769</xdr:rowOff>
    </xdr:to>
    <xdr:cxnSp macro="">
      <xdr:nvCxnSpPr>
        <xdr:cNvPr id="179" name="直線コネクタ 178"/>
        <xdr:cNvCxnSpPr/>
      </xdr:nvCxnSpPr>
      <xdr:spPr>
        <a:xfrm>
          <a:off x="2019300" y="13215117"/>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98827</xdr:rowOff>
    </xdr:from>
    <xdr:to>
      <xdr:col>2</xdr:col>
      <xdr:colOff>638175</xdr:colOff>
      <xdr:row>77</xdr:row>
      <xdr:rowOff>13467</xdr:rowOff>
    </xdr:to>
    <xdr:cxnSp macro="">
      <xdr:nvCxnSpPr>
        <xdr:cNvPr id="182" name="直線コネクタ 181"/>
        <xdr:cNvCxnSpPr/>
      </xdr:nvCxnSpPr>
      <xdr:spPr>
        <a:xfrm>
          <a:off x="1130300" y="13129027"/>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155697</xdr:rowOff>
    </xdr:from>
    <xdr:to>
      <xdr:col>6</xdr:col>
      <xdr:colOff>561975</xdr:colOff>
      <xdr:row>77</xdr:row>
      <xdr:rowOff>85847</xdr:rowOff>
    </xdr:to>
    <xdr:sp macro="" textlink="">
      <xdr:nvSpPr>
        <xdr:cNvPr id="192" name="円/楕円 191"/>
        <xdr:cNvSpPr/>
      </xdr:nvSpPr>
      <xdr:spPr>
        <a:xfrm>
          <a:off x="4584700" y="1318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7124</xdr:rowOff>
    </xdr:from>
    <xdr:ext cx="469744" cy="259045"/>
    <xdr:sp macro="" textlink="">
      <xdr:nvSpPr>
        <xdr:cNvPr id="193" name="維持補修費該当値テキスト"/>
        <xdr:cNvSpPr txBox="1"/>
      </xdr:nvSpPr>
      <xdr:spPr>
        <a:xfrm>
          <a:off x="4686300" y="1303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114046</xdr:rowOff>
    </xdr:from>
    <xdr:to>
      <xdr:col>5</xdr:col>
      <xdr:colOff>409575</xdr:colOff>
      <xdr:row>77</xdr:row>
      <xdr:rowOff>44196</xdr:rowOff>
    </xdr:to>
    <xdr:sp macro="" textlink="">
      <xdr:nvSpPr>
        <xdr:cNvPr id="194" name="円/楕円 193"/>
        <xdr:cNvSpPr/>
      </xdr:nvSpPr>
      <xdr:spPr>
        <a:xfrm>
          <a:off x="3746500" y="131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60723</xdr:rowOff>
    </xdr:from>
    <xdr:ext cx="469744" cy="259045"/>
    <xdr:sp macro="" textlink="">
      <xdr:nvSpPr>
        <xdr:cNvPr id="195" name="テキスト ボックス 194"/>
        <xdr:cNvSpPr txBox="1"/>
      </xdr:nvSpPr>
      <xdr:spPr>
        <a:xfrm>
          <a:off x="3562427" y="1291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45969</xdr:rowOff>
    </xdr:from>
    <xdr:to>
      <xdr:col>4</xdr:col>
      <xdr:colOff>206375</xdr:colOff>
      <xdr:row>77</xdr:row>
      <xdr:rowOff>147569</xdr:rowOff>
    </xdr:to>
    <xdr:sp macro="" textlink="">
      <xdr:nvSpPr>
        <xdr:cNvPr id="196" name="円/楕円 195"/>
        <xdr:cNvSpPr/>
      </xdr:nvSpPr>
      <xdr:spPr>
        <a:xfrm>
          <a:off x="2857500" y="132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138696</xdr:rowOff>
    </xdr:from>
    <xdr:ext cx="469744" cy="259045"/>
    <xdr:sp macro="" textlink="">
      <xdr:nvSpPr>
        <xdr:cNvPr id="197" name="テキスト ボックス 196"/>
        <xdr:cNvSpPr txBox="1"/>
      </xdr:nvSpPr>
      <xdr:spPr>
        <a:xfrm>
          <a:off x="2673427" y="1334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134117</xdr:rowOff>
    </xdr:from>
    <xdr:to>
      <xdr:col>3</xdr:col>
      <xdr:colOff>3175</xdr:colOff>
      <xdr:row>77</xdr:row>
      <xdr:rowOff>64267</xdr:rowOff>
    </xdr:to>
    <xdr:sp macro="" textlink="">
      <xdr:nvSpPr>
        <xdr:cNvPr id="198" name="円/楕円 197"/>
        <xdr:cNvSpPr/>
      </xdr:nvSpPr>
      <xdr:spPr>
        <a:xfrm>
          <a:off x="1968500" y="1316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80794</xdr:rowOff>
    </xdr:from>
    <xdr:ext cx="469744" cy="259045"/>
    <xdr:sp macro="" textlink="">
      <xdr:nvSpPr>
        <xdr:cNvPr id="199" name="テキスト ボックス 198"/>
        <xdr:cNvSpPr txBox="1"/>
      </xdr:nvSpPr>
      <xdr:spPr>
        <a:xfrm>
          <a:off x="1784427" y="1293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48027</xdr:rowOff>
    </xdr:from>
    <xdr:to>
      <xdr:col>1</xdr:col>
      <xdr:colOff>485775</xdr:colOff>
      <xdr:row>76</xdr:row>
      <xdr:rowOff>149627</xdr:rowOff>
    </xdr:to>
    <xdr:sp macro="" textlink="">
      <xdr:nvSpPr>
        <xdr:cNvPr id="200" name="円/楕円 199"/>
        <xdr:cNvSpPr/>
      </xdr:nvSpPr>
      <xdr:spPr>
        <a:xfrm>
          <a:off x="1079500" y="130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166154</xdr:rowOff>
    </xdr:from>
    <xdr:ext cx="469744" cy="259045"/>
    <xdr:sp macro="" textlink="">
      <xdr:nvSpPr>
        <xdr:cNvPr id="201" name="テキスト ボックス 200"/>
        <xdr:cNvSpPr txBox="1"/>
      </xdr:nvSpPr>
      <xdr:spPr>
        <a:xfrm>
          <a:off x="895427" y="1285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106829</xdr:rowOff>
    </xdr:from>
    <xdr:to>
      <xdr:col>6</xdr:col>
      <xdr:colOff>511175</xdr:colOff>
      <xdr:row>97</xdr:row>
      <xdr:rowOff>109896</xdr:rowOff>
    </xdr:to>
    <xdr:cxnSp macro="">
      <xdr:nvCxnSpPr>
        <xdr:cNvPr id="235" name="直線コネクタ 234"/>
        <xdr:cNvCxnSpPr/>
      </xdr:nvCxnSpPr>
      <xdr:spPr>
        <a:xfrm>
          <a:off x="3797300" y="16737479"/>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106829</xdr:rowOff>
    </xdr:from>
    <xdr:to>
      <xdr:col>5</xdr:col>
      <xdr:colOff>358775</xdr:colOff>
      <xdr:row>97</xdr:row>
      <xdr:rowOff>146738</xdr:rowOff>
    </xdr:to>
    <xdr:cxnSp macro="">
      <xdr:nvCxnSpPr>
        <xdr:cNvPr id="238" name="直線コネクタ 237"/>
        <xdr:cNvCxnSpPr/>
      </xdr:nvCxnSpPr>
      <xdr:spPr>
        <a:xfrm flipV="1">
          <a:off x="2908300" y="16737479"/>
          <a:ext cx="889000" cy="3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146738</xdr:rowOff>
    </xdr:from>
    <xdr:to>
      <xdr:col>4</xdr:col>
      <xdr:colOff>155575</xdr:colOff>
      <xdr:row>97</xdr:row>
      <xdr:rowOff>154482</xdr:rowOff>
    </xdr:to>
    <xdr:cxnSp macro="">
      <xdr:nvCxnSpPr>
        <xdr:cNvPr id="241" name="直線コネクタ 240"/>
        <xdr:cNvCxnSpPr/>
      </xdr:nvCxnSpPr>
      <xdr:spPr>
        <a:xfrm flipV="1">
          <a:off x="2019300" y="16777388"/>
          <a:ext cx="889000" cy="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150082</xdr:rowOff>
    </xdr:from>
    <xdr:to>
      <xdr:col>2</xdr:col>
      <xdr:colOff>638175</xdr:colOff>
      <xdr:row>97</xdr:row>
      <xdr:rowOff>154482</xdr:rowOff>
    </xdr:to>
    <xdr:cxnSp macro="">
      <xdr:nvCxnSpPr>
        <xdr:cNvPr id="244" name="直線コネクタ 243"/>
        <xdr:cNvCxnSpPr/>
      </xdr:nvCxnSpPr>
      <xdr:spPr>
        <a:xfrm>
          <a:off x="1130300" y="16780732"/>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59096</xdr:rowOff>
    </xdr:from>
    <xdr:to>
      <xdr:col>6</xdr:col>
      <xdr:colOff>561975</xdr:colOff>
      <xdr:row>97</xdr:row>
      <xdr:rowOff>160696</xdr:rowOff>
    </xdr:to>
    <xdr:sp macro="" textlink="">
      <xdr:nvSpPr>
        <xdr:cNvPr id="254" name="円/楕円 253"/>
        <xdr:cNvSpPr/>
      </xdr:nvSpPr>
      <xdr:spPr>
        <a:xfrm>
          <a:off x="4584700" y="166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37523</xdr:rowOff>
    </xdr:from>
    <xdr:ext cx="534377" cy="259045"/>
    <xdr:sp macro="" textlink="">
      <xdr:nvSpPr>
        <xdr:cNvPr id="255" name="扶助費該当値テキスト"/>
        <xdr:cNvSpPr txBox="1"/>
      </xdr:nvSpPr>
      <xdr:spPr>
        <a:xfrm>
          <a:off x="4686300" y="1666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56029</xdr:rowOff>
    </xdr:from>
    <xdr:to>
      <xdr:col>5</xdr:col>
      <xdr:colOff>409575</xdr:colOff>
      <xdr:row>97</xdr:row>
      <xdr:rowOff>157629</xdr:rowOff>
    </xdr:to>
    <xdr:sp macro="" textlink="">
      <xdr:nvSpPr>
        <xdr:cNvPr id="256" name="円/楕円 255"/>
        <xdr:cNvSpPr/>
      </xdr:nvSpPr>
      <xdr:spPr>
        <a:xfrm>
          <a:off x="3746500" y="166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148756</xdr:rowOff>
    </xdr:from>
    <xdr:ext cx="534377" cy="259045"/>
    <xdr:sp macro="" textlink="">
      <xdr:nvSpPr>
        <xdr:cNvPr id="257" name="テキスト ボックス 256"/>
        <xdr:cNvSpPr txBox="1"/>
      </xdr:nvSpPr>
      <xdr:spPr>
        <a:xfrm>
          <a:off x="3530111" y="167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95938</xdr:rowOff>
    </xdr:from>
    <xdr:to>
      <xdr:col>4</xdr:col>
      <xdr:colOff>206375</xdr:colOff>
      <xdr:row>98</xdr:row>
      <xdr:rowOff>26088</xdr:rowOff>
    </xdr:to>
    <xdr:sp macro="" textlink="">
      <xdr:nvSpPr>
        <xdr:cNvPr id="258" name="円/楕円 257"/>
        <xdr:cNvSpPr/>
      </xdr:nvSpPr>
      <xdr:spPr>
        <a:xfrm>
          <a:off x="2857500" y="1672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17215</xdr:rowOff>
    </xdr:from>
    <xdr:ext cx="534377" cy="259045"/>
    <xdr:sp macro="" textlink="">
      <xdr:nvSpPr>
        <xdr:cNvPr id="259" name="テキスト ボックス 258"/>
        <xdr:cNvSpPr txBox="1"/>
      </xdr:nvSpPr>
      <xdr:spPr>
        <a:xfrm>
          <a:off x="2641111" y="168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103682</xdr:rowOff>
    </xdr:from>
    <xdr:to>
      <xdr:col>3</xdr:col>
      <xdr:colOff>3175</xdr:colOff>
      <xdr:row>98</xdr:row>
      <xdr:rowOff>33832</xdr:rowOff>
    </xdr:to>
    <xdr:sp macro="" textlink="">
      <xdr:nvSpPr>
        <xdr:cNvPr id="260" name="円/楕円 259"/>
        <xdr:cNvSpPr/>
      </xdr:nvSpPr>
      <xdr:spPr>
        <a:xfrm>
          <a:off x="1968500" y="167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24959</xdr:rowOff>
    </xdr:from>
    <xdr:ext cx="534377" cy="259045"/>
    <xdr:sp macro="" textlink="">
      <xdr:nvSpPr>
        <xdr:cNvPr id="261" name="テキスト ボックス 260"/>
        <xdr:cNvSpPr txBox="1"/>
      </xdr:nvSpPr>
      <xdr:spPr>
        <a:xfrm>
          <a:off x="1752111" y="168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99282</xdr:rowOff>
    </xdr:from>
    <xdr:to>
      <xdr:col>1</xdr:col>
      <xdr:colOff>485775</xdr:colOff>
      <xdr:row>98</xdr:row>
      <xdr:rowOff>29432</xdr:rowOff>
    </xdr:to>
    <xdr:sp macro="" textlink="">
      <xdr:nvSpPr>
        <xdr:cNvPr id="262" name="円/楕円 261"/>
        <xdr:cNvSpPr/>
      </xdr:nvSpPr>
      <xdr:spPr>
        <a:xfrm>
          <a:off x="1079500" y="167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20559</xdr:rowOff>
    </xdr:from>
    <xdr:ext cx="534377" cy="259045"/>
    <xdr:sp macro="" textlink="">
      <xdr:nvSpPr>
        <xdr:cNvPr id="263" name="テキスト ボックス 262"/>
        <xdr:cNvSpPr txBox="1"/>
      </xdr:nvSpPr>
      <xdr:spPr>
        <a:xfrm>
          <a:off x="863111" y="168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52810</xdr:rowOff>
    </xdr:from>
    <xdr:to>
      <xdr:col>15</xdr:col>
      <xdr:colOff>180975</xdr:colOff>
      <xdr:row>37</xdr:row>
      <xdr:rowOff>84738</xdr:rowOff>
    </xdr:to>
    <xdr:cxnSp macro="">
      <xdr:nvCxnSpPr>
        <xdr:cNvPr id="294" name="直線コネクタ 293"/>
        <xdr:cNvCxnSpPr/>
      </xdr:nvCxnSpPr>
      <xdr:spPr>
        <a:xfrm flipV="1">
          <a:off x="9639300" y="6396460"/>
          <a:ext cx="8382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84738</xdr:rowOff>
    </xdr:from>
    <xdr:to>
      <xdr:col>14</xdr:col>
      <xdr:colOff>28575</xdr:colOff>
      <xdr:row>37</xdr:row>
      <xdr:rowOff>101252</xdr:rowOff>
    </xdr:to>
    <xdr:cxnSp macro="">
      <xdr:nvCxnSpPr>
        <xdr:cNvPr id="297" name="直線コネクタ 296"/>
        <xdr:cNvCxnSpPr/>
      </xdr:nvCxnSpPr>
      <xdr:spPr>
        <a:xfrm flipV="1">
          <a:off x="8750300" y="6428388"/>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101252</xdr:rowOff>
    </xdr:from>
    <xdr:to>
      <xdr:col>12</xdr:col>
      <xdr:colOff>511175</xdr:colOff>
      <xdr:row>38</xdr:row>
      <xdr:rowOff>7580</xdr:rowOff>
    </xdr:to>
    <xdr:cxnSp macro="">
      <xdr:nvCxnSpPr>
        <xdr:cNvPr id="300" name="直線コネクタ 299"/>
        <xdr:cNvCxnSpPr/>
      </xdr:nvCxnSpPr>
      <xdr:spPr>
        <a:xfrm flipV="1">
          <a:off x="7861300" y="6444902"/>
          <a:ext cx="889000" cy="7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112007</xdr:rowOff>
    </xdr:from>
    <xdr:to>
      <xdr:col>11</xdr:col>
      <xdr:colOff>307975</xdr:colOff>
      <xdr:row>38</xdr:row>
      <xdr:rowOff>7580</xdr:rowOff>
    </xdr:to>
    <xdr:cxnSp macro="">
      <xdr:nvCxnSpPr>
        <xdr:cNvPr id="303" name="直線コネクタ 302"/>
        <xdr:cNvCxnSpPr/>
      </xdr:nvCxnSpPr>
      <xdr:spPr>
        <a:xfrm>
          <a:off x="6972300" y="6455657"/>
          <a:ext cx="889000" cy="6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2010</xdr:rowOff>
    </xdr:from>
    <xdr:to>
      <xdr:col>15</xdr:col>
      <xdr:colOff>231775</xdr:colOff>
      <xdr:row>37</xdr:row>
      <xdr:rowOff>103610</xdr:rowOff>
    </xdr:to>
    <xdr:sp macro="" textlink="">
      <xdr:nvSpPr>
        <xdr:cNvPr id="313" name="円/楕円 312"/>
        <xdr:cNvSpPr/>
      </xdr:nvSpPr>
      <xdr:spPr>
        <a:xfrm>
          <a:off x="10426700" y="6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151887</xdr:rowOff>
    </xdr:from>
    <xdr:ext cx="534377" cy="259045"/>
    <xdr:sp macro="" textlink="">
      <xdr:nvSpPr>
        <xdr:cNvPr id="314" name="補助費等該当値テキスト"/>
        <xdr:cNvSpPr txBox="1"/>
      </xdr:nvSpPr>
      <xdr:spPr>
        <a:xfrm>
          <a:off x="10528300" y="63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33938</xdr:rowOff>
    </xdr:from>
    <xdr:to>
      <xdr:col>14</xdr:col>
      <xdr:colOff>79375</xdr:colOff>
      <xdr:row>37</xdr:row>
      <xdr:rowOff>135538</xdr:rowOff>
    </xdr:to>
    <xdr:sp macro="" textlink="">
      <xdr:nvSpPr>
        <xdr:cNvPr id="315" name="円/楕円 314"/>
        <xdr:cNvSpPr/>
      </xdr:nvSpPr>
      <xdr:spPr>
        <a:xfrm>
          <a:off x="9588500" y="63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126665</xdr:rowOff>
    </xdr:from>
    <xdr:ext cx="534377" cy="259045"/>
    <xdr:sp macro="" textlink="">
      <xdr:nvSpPr>
        <xdr:cNvPr id="316" name="テキスト ボックス 315"/>
        <xdr:cNvSpPr txBox="1"/>
      </xdr:nvSpPr>
      <xdr:spPr>
        <a:xfrm>
          <a:off x="9372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50452</xdr:rowOff>
    </xdr:from>
    <xdr:to>
      <xdr:col>12</xdr:col>
      <xdr:colOff>561975</xdr:colOff>
      <xdr:row>37</xdr:row>
      <xdr:rowOff>152052</xdr:rowOff>
    </xdr:to>
    <xdr:sp macro="" textlink="">
      <xdr:nvSpPr>
        <xdr:cNvPr id="317" name="円/楕円 316"/>
        <xdr:cNvSpPr/>
      </xdr:nvSpPr>
      <xdr:spPr>
        <a:xfrm>
          <a:off x="8699500" y="63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143179</xdr:rowOff>
    </xdr:from>
    <xdr:ext cx="534377" cy="259045"/>
    <xdr:sp macro="" textlink="">
      <xdr:nvSpPr>
        <xdr:cNvPr id="318" name="テキスト ボックス 317"/>
        <xdr:cNvSpPr txBox="1"/>
      </xdr:nvSpPr>
      <xdr:spPr>
        <a:xfrm>
          <a:off x="8483111" y="64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128230</xdr:rowOff>
    </xdr:from>
    <xdr:to>
      <xdr:col>11</xdr:col>
      <xdr:colOff>358775</xdr:colOff>
      <xdr:row>38</xdr:row>
      <xdr:rowOff>58380</xdr:rowOff>
    </xdr:to>
    <xdr:sp macro="" textlink="">
      <xdr:nvSpPr>
        <xdr:cNvPr id="319" name="円/楕円 318"/>
        <xdr:cNvSpPr/>
      </xdr:nvSpPr>
      <xdr:spPr>
        <a:xfrm>
          <a:off x="7810500" y="64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49507</xdr:rowOff>
    </xdr:from>
    <xdr:ext cx="534377" cy="259045"/>
    <xdr:sp macro="" textlink="">
      <xdr:nvSpPr>
        <xdr:cNvPr id="320" name="テキスト ボックス 319"/>
        <xdr:cNvSpPr txBox="1"/>
      </xdr:nvSpPr>
      <xdr:spPr>
        <a:xfrm>
          <a:off x="7594111" y="65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61207</xdr:rowOff>
    </xdr:from>
    <xdr:to>
      <xdr:col>10</xdr:col>
      <xdr:colOff>155575</xdr:colOff>
      <xdr:row>37</xdr:row>
      <xdr:rowOff>162807</xdr:rowOff>
    </xdr:to>
    <xdr:sp macro="" textlink="">
      <xdr:nvSpPr>
        <xdr:cNvPr id="321" name="円/楕円 320"/>
        <xdr:cNvSpPr/>
      </xdr:nvSpPr>
      <xdr:spPr>
        <a:xfrm>
          <a:off x="6921500" y="64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153934</xdr:rowOff>
    </xdr:from>
    <xdr:ext cx="534377" cy="259045"/>
    <xdr:sp macro="" textlink="">
      <xdr:nvSpPr>
        <xdr:cNvPr id="322" name="テキスト ボックス 321"/>
        <xdr:cNvSpPr txBox="1"/>
      </xdr:nvSpPr>
      <xdr:spPr>
        <a:xfrm>
          <a:off x="6705111" y="64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124289</xdr:rowOff>
    </xdr:from>
    <xdr:to>
      <xdr:col>15</xdr:col>
      <xdr:colOff>180975</xdr:colOff>
      <xdr:row>58</xdr:row>
      <xdr:rowOff>131311</xdr:rowOff>
    </xdr:to>
    <xdr:cxnSp macro="">
      <xdr:nvCxnSpPr>
        <xdr:cNvPr id="351" name="直線コネクタ 350"/>
        <xdr:cNvCxnSpPr/>
      </xdr:nvCxnSpPr>
      <xdr:spPr>
        <a:xfrm>
          <a:off x="9639300" y="10068389"/>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101038</xdr:rowOff>
    </xdr:from>
    <xdr:to>
      <xdr:col>14</xdr:col>
      <xdr:colOff>28575</xdr:colOff>
      <xdr:row>58</xdr:row>
      <xdr:rowOff>124289</xdr:rowOff>
    </xdr:to>
    <xdr:cxnSp macro="">
      <xdr:nvCxnSpPr>
        <xdr:cNvPr id="354" name="直線コネクタ 353"/>
        <xdr:cNvCxnSpPr/>
      </xdr:nvCxnSpPr>
      <xdr:spPr>
        <a:xfrm>
          <a:off x="8750300" y="10045138"/>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101038</xdr:rowOff>
    </xdr:from>
    <xdr:to>
      <xdr:col>12</xdr:col>
      <xdr:colOff>511175</xdr:colOff>
      <xdr:row>58</xdr:row>
      <xdr:rowOff>140615</xdr:rowOff>
    </xdr:to>
    <xdr:cxnSp macro="">
      <xdr:nvCxnSpPr>
        <xdr:cNvPr id="357" name="直線コネクタ 356"/>
        <xdr:cNvCxnSpPr/>
      </xdr:nvCxnSpPr>
      <xdr:spPr>
        <a:xfrm flipV="1">
          <a:off x="7861300" y="10045138"/>
          <a:ext cx="889000" cy="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140615</xdr:rowOff>
    </xdr:from>
    <xdr:to>
      <xdr:col>11</xdr:col>
      <xdr:colOff>307975</xdr:colOff>
      <xdr:row>58</xdr:row>
      <xdr:rowOff>143007</xdr:rowOff>
    </xdr:to>
    <xdr:cxnSp macro="">
      <xdr:nvCxnSpPr>
        <xdr:cNvPr id="360" name="直線コネクタ 359"/>
        <xdr:cNvCxnSpPr/>
      </xdr:nvCxnSpPr>
      <xdr:spPr>
        <a:xfrm flipV="1">
          <a:off x="6972300" y="10084715"/>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80511</xdr:rowOff>
    </xdr:from>
    <xdr:to>
      <xdr:col>15</xdr:col>
      <xdr:colOff>231775</xdr:colOff>
      <xdr:row>59</xdr:row>
      <xdr:rowOff>10661</xdr:rowOff>
    </xdr:to>
    <xdr:sp macro="" textlink="">
      <xdr:nvSpPr>
        <xdr:cNvPr id="370" name="円/楕円 369"/>
        <xdr:cNvSpPr/>
      </xdr:nvSpPr>
      <xdr:spPr>
        <a:xfrm>
          <a:off x="10426700" y="100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166888</xdr:rowOff>
    </xdr:from>
    <xdr:ext cx="534377" cy="259045"/>
    <xdr:sp macro="" textlink="">
      <xdr:nvSpPr>
        <xdr:cNvPr id="371" name="普通建設事業費該当値テキスト"/>
        <xdr:cNvSpPr txBox="1"/>
      </xdr:nvSpPr>
      <xdr:spPr>
        <a:xfrm>
          <a:off x="10528300" y="99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73489</xdr:rowOff>
    </xdr:from>
    <xdr:to>
      <xdr:col>14</xdr:col>
      <xdr:colOff>79375</xdr:colOff>
      <xdr:row>59</xdr:row>
      <xdr:rowOff>3639</xdr:rowOff>
    </xdr:to>
    <xdr:sp macro="" textlink="">
      <xdr:nvSpPr>
        <xdr:cNvPr id="372" name="円/楕円 371"/>
        <xdr:cNvSpPr/>
      </xdr:nvSpPr>
      <xdr:spPr>
        <a:xfrm>
          <a:off x="9588500" y="100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166216</xdr:rowOff>
    </xdr:from>
    <xdr:ext cx="534377" cy="259045"/>
    <xdr:sp macro="" textlink="">
      <xdr:nvSpPr>
        <xdr:cNvPr id="373" name="テキスト ボックス 372"/>
        <xdr:cNvSpPr txBox="1"/>
      </xdr:nvSpPr>
      <xdr:spPr>
        <a:xfrm>
          <a:off x="9372111" y="101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50238</xdr:rowOff>
    </xdr:from>
    <xdr:to>
      <xdr:col>12</xdr:col>
      <xdr:colOff>561975</xdr:colOff>
      <xdr:row>58</xdr:row>
      <xdr:rowOff>151838</xdr:rowOff>
    </xdr:to>
    <xdr:sp macro="" textlink="">
      <xdr:nvSpPr>
        <xdr:cNvPr id="374" name="円/楕円 373"/>
        <xdr:cNvSpPr/>
      </xdr:nvSpPr>
      <xdr:spPr>
        <a:xfrm>
          <a:off x="8699500" y="99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142965</xdr:rowOff>
    </xdr:from>
    <xdr:ext cx="534377" cy="259045"/>
    <xdr:sp macro="" textlink="">
      <xdr:nvSpPr>
        <xdr:cNvPr id="375" name="テキスト ボックス 374"/>
        <xdr:cNvSpPr txBox="1"/>
      </xdr:nvSpPr>
      <xdr:spPr>
        <a:xfrm>
          <a:off x="8483111" y="100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89815</xdr:rowOff>
    </xdr:from>
    <xdr:to>
      <xdr:col>11</xdr:col>
      <xdr:colOff>358775</xdr:colOff>
      <xdr:row>59</xdr:row>
      <xdr:rowOff>19965</xdr:rowOff>
    </xdr:to>
    <xdr:sp macro="" textlink="">
      <xdr:nvSpPr>
        <xdr:cNvPr id="376" name="円/楕円 375"/>
        <xdr:cNvSpPr/>
      </xdr:nvSpPr>
      <xdr:spPr>
        <a:xfrm>
          <a:off x="7810500" y="100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11092</xdr:rowOff>
    </xdr:from>
    <xdr:ext cx="534377" cy="259045"/>
    <xdr:sp macro="" textlink="">
      <xdr:nvSpPr>
        <xdr:cNvPr id="377" name="テキスト ボックス 376"/>
        <xdr:cNvSpPr txBox="1"/>
      </xdr:nvSpPr>
      <xdr:spPr>
        <a:xfrm>
          <a:off x="7594111" y="10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92207</xdr:rowOff>
    </xdr:from>
    <xdr:to>
      <xdr:col>10</xdr:col>
      <xdr:colOff>155575</xdr:colOff>
      <xdr:row>59</xdr:row>
      <xdr:rowOff>22357</xdr:rowOff>
    </xdr:to>
    <xdr:sp macro="" textlink="">
      <xdr:nvSpPr>
        <xdr:cNvPr id="378" name="円/楕円 377"/>
        <xdr:cNvSpPr/>
      </xdr:nvSpPr>
      <xdr:spPr>
        <a:xfrm>
          <a:off x="6921500" y="100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13484</xdr:rowOff>
    </xdr:from>
    <xdr:ext cx="534377" cy="259045"/>
    <xdr:sp macro="" textlink="">
      <xdr:nvSpPr>
        <xdr:cNvPr id="379" name="テキスト ボックス 378"/>
        <xdr:cNvSpPr txBox="1"/>
      </xdr:nvSpPr>
      <xdr:spPr>
        <a:xfrm>
          <a:off x="6705111" y="1012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105623</xdr:rowOff>
    </xdr:from>
    <xdr:to>
      <xdr:col>15</xdr:col>
      <xdr:colOff>180975</xdr:colOff>
      <xdr:row>78</xdr:row>
      <xdr:rowOff>110999</xdr:rowOff>
    </xdr:to>
    <xdr:cxnSp macro="">
      <xdr:nvCxnSpPr>
        <xdr:cNvPr id="406" name="直線コネクタ 405"/>
        <xdr:cNvCxnSpPr/>
      </xdr:nvCxnSpPr>
      <xdr:spPr>
        <a:xfrm flipV="1">
          <a:off x="9639300" y="13478723"/>
          <a:ext cx="8382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54823</xdr:rowOff>
    </xdr:from>
    <xdr:to>
      <xdr:col>15</xdr:col>
      <xdr:colOff>231775</xdr:colOff>
      <xdr:row>78</xdr:row>
      <xdr:rowOff>156423</xdr:rowOff>
    </xdr:to>
    <xdr:sp macro="" textlink="">
      <xdr:nvSpPr>
        <xdr:cNvPr id="416" name="円/楕円 415"/>
        <xdr:cNvSpPr/>
      </xdr:nvSpPr>
      <xdr:spPr>
        <a:xfrm>
          <a:off x="10426700" y="134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60199</xdr:rowOff>
    </xdr:from>
    <xdr:to>
      <xdr:col>14</xdr:col>
      <xdr:colOff>79375</xdr:colOff>
      <xdr:row>78</xdr:row>
      <xdr:rowOff>161799</xdr:rowOff>
    </xdr:to>
    <xdr:sp macro="" textlink="">
      <xdr:nvSpPr>
        <xdr:cNvPr id="418" name="円/楕円 417"/>
        <xdr:cNvSpPr/>
      </xdr:nvSpPr>
      <xdr:spPr>
        <a:xfrm>
          <a:off x="9588500" y="13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152926</xdr:rowOff>
    </xdr:from>
    <xdr:ext cx="534377" cy="259045"/>
    <xdr:sp macro="" textlink="">
      <xdr:nvSpPr>
        <xdr:cNvPr id="419" name="テキスト ボックス 418"/>
        <xdr:cNvSpPr txBox="1"/>
      </xdr:nvSpPr>
      <xdr:spPr>
        <a:xfrm>
          <a:off x="9372111" y="135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136745</xdr:rowOff>
    </xdr:from>
    <xdr:to>
      <xdr:col>15</xdr:col>
      <xdr:colOff>180975</xdr:colOff>
      <xdr:row>97</xdr:row>
      <xdr:rowOff>91318</xdr:rowOff>
    </xdr:to>
    <xdr:cxnSp macro="">
      <xdr:nvCxnSpPr>
        <xdr:cNvPr id="450" name="直線コネクタ 449"/>
        <xdr:cNvCxnSpPr/>
      </xdr:nvCxnSpPr>
      <xdr:spPr>
        <a:xfrm>
          <a:off x="9639300" y="16595945"/>
          <a:ext cx="838200" cy="1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40518</xdr:rowOff>
    </xdr:from>
    <xdr:to>
      <xdr:col>15</xdr:col>
      <xdr:colOff>231775</xdr:colOff>
      <xdr:row>97</xdr:row>
      <xdr:rowOff>142118</xdr:rowOff>
    </xdr:to>
    <xdr:sp macro="" textlink="">
      <xdr:nvSpPr>
        <xdr:cNvPr id="460" name="円/楕円 459"/>
        <xdr:cNvSpPr/>
      </xdr:nvSpPr>
      <xdr:spPr>
        <a:xfrm>
          <a:off x="10426700" y="166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18945</xdr:rowOff>
    </xdr:from>
    <xdr:ext cx="534377" cy="259045"/>
    <xdr:sp macro="" textlink="">
      <xdr:nvSpPr>
        <xdr:cNvPr id="461" name="普通建設事業費 （ うち更新整備　）該当値テキスト"/>
        <xdr:cNvSpPr txBox="1"/>
      </xdr:nvSpPr>
      <xdr:spPr>
        <a:xfrm>
          <a:off x="10528300" y="166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85945</xdr:rowOff>
    </xdr:from>
    <xdr:to>
      <xdr:col>14</xdr:col>
      <xdr:colOff>79375</xdr:colOff>
      <xdr:row>97</xdr:row>
      <xdr:rowOff>16095</xdr:rowOff>
    </xdr:to>
    <xdr:sp macro="" textlink="">
      <xdr:nvSpPr>
        <xdr:cNvPr id="462" name="円/楕円 461"/>
        <xdr:cNvSpPr/>
      </xdr:nvSpPr>
      <xdr:spPr>
        <a:xfrm>
          <a:off x="9588500" y="165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7222</xdr:rowOff>
    </xdr:from>
    <xdr:ext cx="534377" cy="259045"/>
    <xdr:sp macro="" textlink="">
      <xdr:nvSpPr>
        <xdr:cNvPr id="463" name="テキスト ボックス 462"/>
        <xdr:cNvSpPr txBox="1"/>
      </xdr:nvSpPr>
      <xdr:spPr>
        <a:xfrm>
          <a:off x="9372111" y="166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126659</xdr:rowOff>
    </xdr:from>
    <xdr:to>
      <xdr:col>23</xdr:col>
      <xdr:colOff>517525</xdr:colOff>
      <xdr:row>37</xdr:row>
      <xdr:rowOff>147718</xdr:rowOff>
    </xdr:to>
    <xdr:cxnSp macro="">
      <xdr:nvCxnSpPr>
        <xdr:cNvPr id="488" name="直線コネクタ 487"/>
        <xdr:cNvCxnSpPr/>
      </xdr:nvCxnSpPr>
      <xdr:spPr>
        <a:xfrm flipV="1">
          <a:off x="15481300" y="6470309"/>
          <a:ext cx="8382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147718</xdr:rowOff>
    </xdr:from>
    <xdr:to>
      <xdr:col>22</xdr:col>
      <xdr:colOff>365125</xdr:colOff>
      <xdr:row>38</xdr:row>
      <xdr:rowOff>21113</xdr:rowOff>
    </xdr:to>
    <xdr:cxnSp macro="">
      <xdr:nvCxnSpPr>
        <xdr:cNvPr id="491" name="直線コネクタ 490"/>
        <xdr:cNvCxnSpPr/>
      </xdr:nvCxnSpPr>
      <xdr:spPr>
        <a:xfrm flipV="1">
          <a:off x="14592300" y="6491368"/>
          <a:ext cx="889000" cy="4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20972</xdr:rowOff>
    </xdr:from>
    <xdr:ext cx="469744" cy="259045"/>
    <xdr:sp macro="" textlink="">
      <xdr:nvSpPr>
        <xdr:cNvPr id="493" name="テキスト ボックス 492"/>
        <xdr:cNvSpPr txBox="1"/>
      </xdr:nvSpPr>
      <xdr:spPr>
        <a:xfrm>
          <a:off x="152464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21113</xdr:rowOff>
    </xdr:from>
    <xdr:to>
      <xdr:col>21</xdr:col>
      <xdr:colOff>161925</xdr:colOff>
      <xdr:row>38</xdr:row>
      <xdr:rowOff>21417</xdr:rowOff>
    </xdr:to>
    <xdr:cxnSp macro="">
      <xdr:nvCxnSpPr>
        <xdr:cNvPr id="494" name="直線コネクタ 493"/>
        <xdr:cNvCxnSpPr/>
      </xdr:nvCxnSpPr>
      <xdr:spPr>
        <a:xfrm flipV="1">
          <a:off x="13703300" y="653621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19822</xdr:rowOff>
    </xdr:from>
    <xdr:to>
      <xdr:col>19</xdr:col>
      <xdr:colOff>644525</xdr:colOff>
      <xdr:row>38</xdr:row>
      <xdr:rowOff>21417</xdr:rowOff>
    </xdr:to>
    <xdr:cxnSp macro="">
      <xdr:nvCxnSpPr>
        <xdr:cNvPr id="497" name="直線コネクタ 496"/>
        <xdr:cNvCxnSpPr/>
      </xdr:nvCxnSpPr>
      <xdr:spPr>
        <a:xfrm>
          <a:off x="12814300" y="6534922"/>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75859</xdr:rowOff>
    </xdr:from>
    <xdr:to>
      <xdr:col>23</xdr:col>
      <xdr:colOff>568325</xdr:colOff>
      <xdr:row>38</xdr:row>
      <xdr:rowOff>6009</xdr:rowOff>
    </xdr:to>
    <xdr:sp macro="" textlink="">
      <xdr:nvSpPr>
        <xdr:cNvPr id="507" name="円/楕円 506"/>
        <xdr:cNvSpPr/>
      </xdr:nvSpPr>
      <xdr:spPr>
        <a:xfrm>
          <a:off x="16268700" y="64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35236</xdr:rowOff>
    </xdr:from>
    <xdr:ext cx="534377" cy="259045"/>
    <xdr:sp macro="" textlink="">
      <xdr:nvSpPr>
        <xdr:cNvPr id="508" name="災害復旧事業費該当値テキスト"/>
        <xdr:cNvSpPr txBox="1"/>
      </xdr:nvSpPr>
      <xdr:spPr>
        <a:xfrm>
          <a:off x="16370300" y="620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96918</xdr:rowOff>
    </xdr:from>
    <xdr:to>
      <xdr:col>22</xdr:col>
      <xdr:colOff>415925</xdr:colOff>
      <xdr:row>38</xdr:row>
      <xdr:rowOff>27068</xdr:rowOff>
    </xdr:to>
    <xdr:sp macro="" textlink="">
      <xdr:nvSpPr>
        <xdr:cNvPr id="509" name="円/楕円 508"/>
        <xdr:cNvSpPr/>
      </xdr:nvSpPr>
      <xdr:spPr>
        <a:xfrm>
          <a:off x="15430500" y="64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43595</xdr:rowOff>
    </xdr:from>
    <xdr:ext cx="469744" cy="259045"/>
    <xdr:sp macro="" textlink="">
      <xdr:nvSpPr>
        <xdr:cNvPr id="510" name="テキスト ボックス 509"/>
        <xdr:cNvSpPr txBox="1"/>
      </xdr:nvSpPr>
      <xdr:spPr>
        <a:xfrm>
          <a:off x="15246427" y="62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141764</xdr:rowOff>
    </xdr:from>
    <xdr:to>
      <xdr:col>21</xdr:col>
      <xdr:colOff>212725</xdr:colOff>
      <xdr:row>38</xdr:row>
      <xdr:rowOff>71913</xdr:rowOff>
    </xdr:to>
    <xdr:sp macro="" textlink="">
      <xdr:nvSpPr>
        <xdr:cNvPr id="511" name="円/楕円 510"/>
        <xdr:cNvSpPr/>
      </xdr:nvSpPr>
      <xdr:spPr>
        <a:xfrm>
          <a:off x="14541500" y="6485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63040</xdr:rowOff>
    </xdr:from>
    <xdr:ext cx="378565" cy="259045"/>
    <xdr:sp macro="" textlink="">
      <xdr:nvSpPr>
        <xdr:cNvPr id="512" name="テキスト ボックス 511"/>
        <xdr:cNvSpPr txBox="1"/>
      </xdr:nvSpPr>
      <xdr:spPr>
        <a:xfrm>
          <a:off x="14403017" y="6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142067</xdr:rowOff>
    </xdr:from>
    <xdr:to>
      <xdr:col>20</xdr:col>
      <xdr:colOff>9525</xdr:colOff>
      <xdr:row>38</xdr:row>
      <xdr:rowOff>72217</xdr:rowOff>
    </xdr:to>
    <xdr:sp macro="" textlink="">
      <xdr:nvSpPr>
        <xdr:cNvPr id="513" name="円/楕円 512"/>
        <xdr:cNvSpPr/>
      </xdr:nvSpPr>
      <xdr:spPr>
        <a:xfrm>
          <a:off x="13652500" y="648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63344</xdr:rowOff>
    </xdr:from>
    <xdr:ext cx="378565" cy="259045"/>
    <xdr:sp macro="" textlink="">
      <xdr:nvSpPr>
        <xdr:cNvPr id="514" name="テキスト ボックス 513"/>
        <xdr:cNvSpPr txBox="1"/>
      </xdr:nvSpPr>
      <xdr:spPr>
        <a:xfrm>
          <a:off x="13514017" y="657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140472</xdr:rowOff>
    </xdr:from>
    <xdr:to>
      <xdr:col>18</xdr:col>
      <xdr:colOff>492125</xdr:colOff>
      <xdr:row>38</xdr:row>
      <xdr:rowOff>70622</xdr:rowOff>
    </xdr:to>
    <xdr:sp macro="" textlink="">
      <xdr:nvSpPr>
        <xdr:cNvPr id="515" name="円/楕円 514"/>
        <xdr:cNvSpPr/>
      </xdr:nvSpPr>
      <xdr:spPr>
        <a:xfrm>
          <a:off x="12763500" y="64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61749</xdr:rowOff>
    </xdr:from>
    <xdr:ext cx="378565" cy="259045"/>
    <xdr:sp macro="" textlink="">
      <xdr:nvSpPr>
        <xdr:cNvPr id="516" name="テキスト ボックス 515"/>
        <xdr:cNvSpPr txBox="1"/>
      </xdr:nvSpPr>
      <xdr:spPr>
        <a:xfrm>
          <a:off x="12625017" y="657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128127</xdr:rowOff>
    </xdr:from>
    <xdr:to>
      <xdr:col>23</xdr:col>
      <xdr:colOff>517525</xdr:colOff>
      <xdr:row>77</xdr:row>
      <xdr:rowOff>142833</xdr:rowOff>
    </xdr:to>
    <xdr:cxnSp macro="">
      <xdr:nvCxnSpPr>
        <xdr:cNvPr id="604" name="直線コネクタ 603"/>
        <xdr:cNvCxnSpPr/>
      </xdr:nvCxnSpPr>
      <xdr:spPr>
        <a:xfrm>
          <a:off x="15481300" y="13329777"/>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128127</xdr:rowOff>
    </xdr:from>
    <xdr:to>
      <xdr:col>22</xdr:col>
      <xdr:colOff>365125</xdr:colOff>
      <xdr:row>77</xdr:row>
      <xdr:rowOff>134823</xdr:rowOff>
    </xdr:to>
    <xdr:cxnSp macro="">
      <xdr:nvCxnSpPr>
        <xdr:cNvPr id="607" name="直線コネクタ 606"/>
        <xdr:cNvCxnSpPr/>
      </xdr:nvCxnSpPr>
      <xdr:spPr>
        <a:xfrm flipV="1">
          <a:off x="14592300" y="13329777"/>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103533</xdr:rowOff>
    </xdr:from>
    <xdr:to>
      <xdr:col>21</xdr:col>
      <xdr:colOff>161925</xdr:colOff>
      <xdr:row>77</xdr:row>
      <xdr:rowOff>134823</xdr:rowOff>
    </xdr:to>
    <xdr:cxnSp macro="">
      <xdr:nvCxnSpPr>
        <xdr:cNvPr id="610" name="直線コネクタ 609"/>
        <xdr:cNvCxnSpPr/>
      </xdr:nvCxnSpPr>
      <xdr:spPr>
        <a:xfrm>
          <a:off x="13703300" y="13305183"/>
          <a:ext cx="889000" cy="3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99295</xdr:rowOff>
    </xdr:from>
    <xdr:to>
      <xdr:col>19</xdr:col>
      <xdr:colOff>644525</xdr:colOff>
      <xdr:row>77</xdr:row>
      <xdr:rowOff>103533</xdr:rowOff>
    </xdr:to>
    <xdr:cxnSp macro="">
      <xdr:nvCxnSpPr>
        <xdr:cNvPr id="613" name="直線コネクタ 612"/>
        <xdr:cNvCxnSpPr/>
      </xdr:nvCxnSpPr>
      <xdr:spPr>
        <a:xfrm>
          <a:off x="12814300" y="13300945"/>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92033</xdr:rowOff>
    </xdr:from>
    <xdr:to>
      <xdr:col>23</xdr:col>
      <xdr:colOff>568325</xdr:colOff>
      <xdr:row>78</xdr:row>
      <xdr:rowOff>22183</xdr:rowOff>
    </xdr:to>
    <xdr:sp macro="" textlink="">
      <xdr:nvSpPr>
        <xdr:cNvPr id="623" name="円/楕円 622"/>
        <xdr:cNvSpPr/>
      </xdr:nvSpPr>
      <xdr:spPr>
        <a:xfrm>
          <a:off x="16268700" y="132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70460</xdr:rowOff>
    </xdr:from>
    <xdr:ext cx="534377" cy="259045"/>
    <xdr:sp macro="" textlink="">
      <xdr:nvSpPr>
        <xdr:cNvPr id="624" name="公債費該当値テキスト"/>
        <xdr:cNvSpPr txBox="1"/>
      </xdr:nvSpPr>
      <xdr:spPr>
        <a:xfrm>
          <a:off x="16370300" y="132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77327</xdr:rowOff>
    </xdr:from>
    <xdr:to>
      <xdr:col>22</xdr:col>
      <xdr:colOff>415925</xdr:colOff>
      <xdr:row>78</xdr:row>
      <xdr:rowOff>7477</xdr:rowOff>
    </xdr:to>
    <xdr:sp macro="" textlink="">
      <xdr:nvSpPr>
        <xdr:cNvPr id="625" name="円/楕円 624"/>
        <xdr:cNvSpPr/>
      </xdr:nvSpPr>
      <xdr:spPr>
        <a:xfrm>
          <a:off x="15430500" y="132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170054</xdr:rowOff>
    </xdr:from>
    <xdr:ext cx="534377" cy="259045"/>
    <xdr:sp macro="" textlink="">
      <xdr:nvSpPr>
        <xdr:cNvPr id="626" name="テキスト ボックス 625"/>
        <xdr:cNvSpPr txBox="1"/>
      </xdr:nvSpPr>
      <xdr:spPr>
        <a:xfrm>
          <a:off x="15214111" y="133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84023</xdr:rowOff>
    </xdr:from>
    <xdr:to>
      <xdr:col>21</xdr:col>
      <xdr:colOff>212725</xdr:colOff>
      <xdr:row>78</xdr:row>
      <xdr:rowOff>14173</xdr:rowOff>
    </xdr:to>
    <xdr:sp macro="" textlink="">
      <xdr:nvSpPr>
        <xdr:cNvPr id="627" name="円/楕円 626"/>
        <xdr:cNvSpPr/>
      </xdr:nvSpPr>
      <xdr:spPr>
        <a:xfrm>
          <a:off x="14541500" y="132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5300</xdr:rowOff>
    </xdr:from>
    <xdr:ext cx="534377" cy="259045"/>
    <xdr:sp macro="" textlink="">
      <xdr:nvSpPr>
        <xdr:cNvPr id="628" name="テキスト ボックス 627"/>
        <xdr:cNvSpPr txBox="1"/>
      </xdr:nvSpPr>
      <xdr:spPr>
        <a:xfrm>
          <a:off x="14325111" y="133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52733</xdr:rowOff>
    </xdr:from>
    <xdr:to>
      <xdr:col>20</xdr:col>
      <xdr:colOff>9525</xdr:colOff>
      <xdr:row>77</xdr:row>
      <xdr:rowOff>154333</xdr:rowOff>
    </xdr:to>
    <xdr:sp macro="" textlink="">
      <xdr:nvSpPr>
        <xdr:cNvPr id="629" name="円/楕円 628"/>
        <xdr:cNvSpPr/>
      </xdr:nvSpPr>
      <xdr:spPr>
        <a:xfrm>
          <a:off x="13652500" y="132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145460</xdr:rowOff>
    </xdr:from>
    <xdr:ext cx="534377" cy="259045"/>
    <xdr:sp macro="" textlink="">
      <xdr:nvSpPr>
        <xdr:cNvPr id="630" name="テキスト ボックス 629"/>
        <xdr:cNvSpPr txBox="1"/>
      </xdr:nvSpPr>
      <xdr:spPr>
        <a:xfrm>
          <a:off x="13436111" y="133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48495</xdr:rowOff>
    </xdr:from>
    <xdr:to>
      <xdr:col>18</xdr:col>
      <xdr:colOff>492125</xdr:colOff>
      <xdr:row>77</xdr:row>
      <xdr:rowOff>150095</xdr:rowOff>
    </xdr:to>
    <xdr:sp macro="" textlink="">
      <xdr:nvSpPr>
        <xdr:cNvPr id="631" name="円/楕円 630"/>
        <xdr:cNvSpPr/>
      </xdr:nvSpPr>
      <xdr:spPr>
        <a:xfrm>
          <a:off x="12763500" y="132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141222</xdr:rowOff>
    </xdr:from>
    <xdr:ext cx="534377" cy="259045"/>
    <xdr:sp macro="" textlink="">
      <xdr:nvSpPr>
        <xdr:cNvPr id="632" name="テキスト ボックス 631"/>
        <xdr:cNvSpPr txBox="1"/>
      </xdr:nvSpPr>
      <xdr:spPr>
        <a:xfrm>
          <a:off x="12547111" y="133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101341</xdr:rowOff>
    </xdr:from>
    <xdr:to>
      <xdr:col>23</xdr:col>
      <xdr:colOff>517525</xdr:colOff>
      <xdr:row>98</xdr:row>
      <xdr:rowOff>103769</xdr:rowOff>
    </xdr:to>
    <xdr:cxnSp macro="">
      <xdr:nvCxnSpPr>
        <xdr:cNvPr id="659" name="直線コネクタ 658"/>
        <xdr:cNvCxnSpPr/>
      </xdr:nvCxnSpPr>
      <xdr:spPr>
        <a:xfrm>
          <a:off x="15481300" y="16903441"/>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95132</xdr:rowOff>
    </xdr:from>
    <xdr:to>
      <xdr:col>22</xdr:col>
      <xdr:colOff>365125</xdr:colOff>
      <xdr:row>98</xdr:row>
      <xdr:rowOff>101341</xdr:rowOff>
    </xdr:to>
    <xdr:cxnSp macro="">
      <xdr:nvCxnSpPr>
        <xdr:cNvPr id="662" name="直線コネクタ 661"/>
        <xdr:cNvCxnSpPr/>
      </xdr:nvCxnSpPr>
      <xdr:spPr>
        <a:xfrm>
          <a:off x="14592300" y="16897232"/>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95132</xdr:rowOff>
    </xdr:from>
    <xdr:to>
      <xdr:col>21</xdr:col>
      <xdr:colOff>161925</xdr:colOff>
      <xdr:row>98</xdr:row>
      <xdr:rowOff>136742</xdr:rowOff>
    </xdr:to>
    <xdr:cxnSp macro="">
      <xdr:nvCxnSpPr>
        <xdr:cNvPr id="665" name="直線コネクタ 664"/>
        <xdr:cNvCxnSpPr/>
      </xdr:nvCxnSpPr>
      <xdr:spPr>
        <a:xfrm flipV="1">
          <a:off x="13703300" y="16897232"/>
          <a:ext cx="889000" cy="4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136742</xdr:rowOff>
    </xdr:from>
    <xdr:to>
      <xdr:col>19</xdr:col>
      <xdr:colOff>644525</xdr:colOff>
      <xdr:row>98</xdr:row>
      <xdr:rowOff>136770</xdr:rowOff>
    </xdr:to>
    <xdr:cxnSp macro="">
      <xdr:nvCxnSpPr>
        <xdr:cNvPr id="668" name="直線コネクタ 667"/>
        <xdr:cNvCxnSpPr/>
      </xdr:nvCxnSpPr>
      <xdr:spPr>
        <a:xfrm flipV="1">
          <a:off x="12814300" y="16938842"/>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52969</xdr:rowOff>
    </xdr:from>
    <xdr:to>
      <xdr:col>23</xdr:col>
      <xdr:colOff>568325</xdr:colOff>
      <xdr:row>98</xdr:row>
      <xdr:rowOff>154569</xdr:rowOff>
    </xdr:to>
    <xdr:sp macro="" textlink="">
      <xdr:nvSpPr>
        <xdr:cNvPr id="678" name="円/楕円 677"/>
        <xdr:cNvSpPr/>
      </xdr:nvSpPr>
      <xdr:spPr>
        <a:xfrm>
          <a:off x="16268700" y="168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9"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50541</xdr:rowOff>
    </xdr:from>
    <xdr:to>
      <xdr:col>22</xdr:col>
      <xdr:colOff>415925</xdr:colOff>
      <xdr:row>98</xdr:row>
      <xdr:rowOff>152141</xdr:rowOff>
    </xdr:to>
    <xdr:sp macro="" textlink="">
      <xdr:nvSpPr>
        <xdr:cNvPr id="680" name="円/楕円 679"/>
        <xdr:cNvSpPr/>
      </xdr:nvSpPr>
      <xdr:spPr>
        <a:xfrm>
          <a:off x="15430500" y="168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143268</xdr:rowOff>
    </xdr:from>
    <xdr:ext cx="469744" cy="259045"/>
    <xdr:sp macro="" textlink="">
      <xdr:nvSpPr>
        <xdr:cNvPr id="681" name="テキスト ボックス 680"/>
        <xdr:cNvSpPr txBox="1"/>
      </xdr:nvSpPr>
      <xdr:spPr>
        <a:xfrm>
          <a:off x="15246427" y="1694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44332</xdr:rowOff>
    </xdr:from>
    <xdr:to>
      <xdr:col>21</xdr:col>
      <xdr:colOff>212725</xdr:colOff>
      <xdr:row>98</xdr:row>
      <xdr:rowOff>145932</xdr:rowOff>
    </xdr:to>
    <xdr:sp macro="" textlink="">
      <xdr:nvSpPr>
        <xdr:cNvPr id="682" name="円/楕円 681"/>
        <xdr:cNvSpPr/>
      </xdr:nvSpPr>
      <xdr:spPr>
        <a:xfrm>
          <a:off x="14541500" y="168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137059</xdr:rowOff>
    </xdr:from>
    <xdr:ext cx="469744" cy="259045"/>
    <xdr:sp macro="" textlink="">
      <xdr:nvSpPr>
        <xdr:cNvPr id="683" name="テキスト ボックス 682"/>
        <xdr:cNvSpPr txBox="1"/>
      </xdr:nvSpPr>
      <xdr:spPr>
        <a:xfrm>
          <a:off x="14357427" y="1693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85942</xdr:rowOff>
    </xdr:from>
    <xdr:to>
      <xdr:col>20</xdr:col>
      <xdr:colOff>9525</xdr:colOff>
      <xdr:row>99</xdr:row>
      <xdr:rowOff>16092</xdr:rowOff>
    </xdr:to>
    <xdr:sp macro="" textlink="">
      <xdr:nvSpPr>
        <xdr:cNvPr id="684" name="円/楕円 683"/>
        <xdr:cNvSpPr/>
      </xdr:nvSpPr>
      <xdr:spPr>
        <a:xfrm>
          <a:off x="13652500" y="168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7219</xdr:rowOff>
    </xdr:from>
    <xdr:ext cx="378565" cy="259045"/>
    <xdr:sp macro="" textlink="">
      <xdr:nvSpPr>
        <xdr:cNvPr id="685" name="テキスト ボックス 684"/>
        <xdr:cNvSpPr txBox="1"/>
      </xdr:nvSpPr>
      <xdr:spPr>
        <a:xfrm>
          <a:off x="13514017" y="1698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85970</xdr:rowOff>
    </xdr:from>
    <xdr:to>
      <xdr:col>18</xdr:col>
      <xdr:colOff>492125</xdr:colOff>
      <xdr:row>99</xdr:row>
      <xdr:rowOff>16120</xdr:rowOff>
    </xdr:to>
    <xdr:sp macro="" textlink="">
      <xdr:nvSpPr>
        <xdr:cNvPr id="686" name="円/楕円 685"/>
        <xdr:cNvSpPr/>
      </xdr:nvSpPr>
      <xdr:spPr>
        <a:xfrm>
          <a:off x="12763500" y="1688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7247</xdr:rowOff>
    </xdr:from>
    <xdr:ext cx="378565" cy="259045"/>
    <xdr:sp macro="" textlink="">
      <xdr:nvSpPr>
        <xdr:cNvPr id="687" name="テキスト ボックス 686"/>
        <xdr:cNvSpPr txBox="1"/>
      </xdr:nvSpPr>
      <xdr:spPr>
        <a:xfrm>
          <a:off x="12625017" y="1698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130647</xdr:rowOff>
    </xdr:from>
    <xdr:to>
      <xdr:col>32</xdr:col>
      <xdr:colOff>187325</xdr:colOff>
      <xdr:row>38</xdr:row>
      <xdr:rowOff>130921</xdr:rowOff>
    </xdr:to>
    <xdr:cxnSp macro="">
      <xdr:nvCxnSpPr>
        <xdr:cNvPr id="714" name="直線コネクタ 713"/>
        <xdr:cNvCxnSpPr/>
      </xdr:nvCxnSpPr>
      <xdr:spPr>
        <a:xfrm flipV="1">
          <a:off x="21323300" y="664574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108931</xdr:rowOff>
    </xdr:from>
    <xdr:to>
      <xdr:col>31</xdr:col>
      <xdr:colOff>34925</xdr:colOff>
      <xdr:row>38</xdr:row>
      <xdr:rowOff>130921</xdr:rowOff>
    </xdr:to>
    <xdr:cxnSp macro="">
      <xdr:nvCxnSpPr>
        <xdr:cNvPr id="717" name="直線コネクタ 716"/>
        <xdr:cNvCxnSpPr/>
      </xdr:nvCxnSpPr>
      <xdr:spPr>
        <a:xfrm>
          <a:off x="20434300" y="6624031"/>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108931</xdr:rowOff>
    </xdr:from>
    <xdr:to>
      <xdr:col>29</xdr:col>
      <xdr:colOff>517525</xdr:colOff>
      <xdr:row>38</xdr:row>
      <xdr:rowOff>120634</xdr:rowOff>
    </xdr:to>
    <xdr:cxnSp macro="">
      <xdr:nvCxnSpPr>
        <xdr:cNvPr id="720" name="直線コネクタ 719"/>
        <xdr:cNvCxnSpPr/>
      </xdr:nvCxnSpPr>
      <xdr:spPr>
        <a:xfrm flipV="1">
          <a:off x="19545300" y="6624031"/>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120634</xdr:rowOff>
    </xdr:from>
    <xdr:to>
      <xdr:col>28</xdr:col>
      <xdr:colOff>314325</xdr:colOff>
      <xdr:row>38</xdr:row>
      <xdr:rowOff>135265</xdr:rowOff>
    </xdr:to>
    <xdr:cxnSp macro="">
      <xdr:nvCxnSpPr>
        <xdr:cNvPr id="723" name="直線コネクタ 722"/>
        <xdr:cNvCxnSpPr/>
      </xdr:nvCxnSpPr>
      <xdr:spPr>
        <a:xfrm flipV="1">
          <a:off x="18656300" y="663573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79847</xdr:rowOff>
    </xdr:from>
    <xdr:to>
      <xdr:col>32</xdr:col>
      <xdr:colOff>238125</xdr:colOff>
      <xdr:row>39</xdr:row>
      <xdr:rowOff>9997</xdr:rowOff>
    </xdr:to>
    <xdr:sp macro="" textlink="">
      <xdr:nvSpPr>
        <xdr:cNvPr id="733" name="円/楕円 732"/>
        <xdr:cNvSpPr/>
      </xdr:nvSpPr>
      <xdr:spPr>
        <a:xfrm>
          <a:off x="221107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166224</xdr:rowOff>
    </xdr:from>
    <xdr:ext cx="378565" cy="259045"/>
    <xdr:sp macro="" textlink="">
      <xdr:nvSpPr>
        <xdr:cNvPr id="734" name="投資及び出資金該当値テキスト"/>
        <xdr:cNvSpPr txBox="1"/>
      </xdr:nvSpPr>
      <xdr:spPr>
        <a:xfrm>
          <a:off x="22212300" y="650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80121</xdr:rowOff>
    </xdr:from>
    <xdr:to>
      <xdr:col>31</xdr:col>
      <xdr:colOff>85725</xdr:colOff>
      <xdr:row>39</xdr:row>
      <xdr:rowOff>10271</xdr:rowOff>
    </xdr:to>
    <xdr:sp macro="" textlink="">
      <xdr:nvSpPr>
        <xdr:cNvPr id="735" name="円/楕円 734"/>
        <xdr:cNvSpPr/>
      </xdr:nvSpPr>
      <xdr:spPr>
        <a:xfrm>
          <a:off x="212725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1398</xdr:rowOff>
    </xdr:from>
    <xdr:ext cx="378565" cy="259045"/>
    <xdr:sp macro="" textlink="">
      <xdr:nvSpPr>
        <xdr:cNvPr id="736" name="テキスト ボックス 735"/>
        <xdr:cNvSpPr txBox="1"/>
      </xdr:nvSpPr>
      <xdr:spPr>
        <a:xfrm>
          <a:off x="21134017" y="668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58131</xdr:rowOff>
    </xdr:from>
    <xdr:to>
      <xdr:col>29</xdr:col>
      <xdr:colOff>568325</xdr:colOff>
      <xdr:row>38</xdr:row>
      <xdr:rowOff>159731</xdr:rowOff>
    </xdr:to>
    <xdr:sp macro="" textlink="">
      <xdr:nvSpPr>
        <xdr:cNvPr id="737" name="円/楕円 736"/>
        <xdr:cNvSpPr/>
      </xdr:nvSpPr>
      <xdr:spPr>
        <a:xfrm>
          <a:off x="20383500" y="65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150858</xdr:rowOff>
    </xdr:from>
    <xdr:ext cx="378565" cy="259045"/>
    <xdr:sp macro="" textlink="">
      <xdr:nvSpPr>
        <xdr:cNvPr id="738" name="テキスト ボックス 737"/>
        <xdr:cNvSpPr txBox="1"/>
      </xdr:nvSpPr>
      <xdr:spPr>
        <a:xfrm>
          <a:off x="20245017" y="666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69834</xdr:rowOff>
    </xdr:from>
    <xdr:to>
      <xdr:col>28</xdr:col>
      <xdr:colOff>365125</xdr:colOff>
      <xdr:row>38</xdr:row>
      <xdr:rowOff>171434</xdr:rowOff>
    </xdr:to>
    <xdr:sp macro="" textlink="">
      <xdr:nvSpPr>
        <xdr:cNvPr id="739" name="円/楕円 738"/>
        <xdr:cNvSpPr/>
      </xdr:nvSpPr>
      <xdr:spPr>
        <a:xfrm>
          <a:off x="19494500" y="65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162561</xdr:rowOff>
    </xdr:from>
    <xdr:ext cx="378565" cy="259045"/>
    <xdr:sp macro="" textlink="">
      <xdr:nvSpPr>
        <xdr:cNvPr id="740" name="テキスト ボックス 739"/>
        <xdr:cNvSpPr txBox="1"/>
      </xdr:nvSpPr>
      <xdr:spPr>
        <a:xfrm>
          <a:off x="19356017" y="6677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84465</xdr:rowOff>
    </xdr:from>
    <xdr:to>
      <xdr:col>27</xdr:col>
      <xdr:colOff>161925</xdr:colOff>
      <xdr:row>39</xdr:row>
      <xdr:rowOff>14615</xdr:rowOff>
    </xdr:to>
    <xdr:sp macro="" textlink="">
      <xdr:nvSpPr>
        <xdr:cNvPr id="741" name="円/楕円 740"/>
        <xdr:cNvSpPr/>
      </xdr:nvSpPr>
      <xdr:spPr>
        <a:xfrm>
          <a:off x="18605500" y="65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5742</xdr:rowOff>
    </xdr:from>
    <xdr:ext cx="313932" cy="259045"/>
    <xdr:sp macro="" textlink="">
      <xdr:nvSpPr>
        <xdr:cNvPr id="742" name="テキスト ボックス 741"/>
        <xdr:cNvSpPr txBox="1"/>
      </xdr:nvSpPr>
      <xdr:spPr>
        <a:xfrm>
          <a:off x="18499333" y="669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1245</xdr:rowOff>
    </xdr:from>
    <xdr:to>
      <xdr:col>32</xdr:col>
      <xdr:colOff>187325</xdr:colOff>
      <xdr:row>56</xdr:row>
      <xdr:rowOff>3835</xdr:rowOff>
    </xdr:to>
    <xdr:cxnSp macro="">
      <xdr:nvCxnSpPr>
        <xdr:cNvPr id="771" name="直線コネクタ 770"/>
        <xdr:cNvCxnSpPr/>
      </xdr:nvCxnSpPr>
      <xdr:spPr>
        <a:xfrm flipV="1">
          <a:off x="21323300" y="9602445"/>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3835</xdr:rowOff>
    </xdr:from>
    <xdr:to>
      <xdr:col>31</xdr:col>
      <xdr:colOff>34925</xdr:colOff>
      <xdr:row>56</xdr:row>
      <xdr:rowOff>10198</xdr:rowOff>
    </xdr:to>
    <xdr:cxnSp macro="">
      <xdr:nvCxnSpPr>
        <xdr:cNvPr id="774" name="直線コネクタ 773"/>
        <xdr:cNvCxnSpPr/>
      </xdr:nvCxnSpPr>
      <xdr:spPr>
        <a:xfrm flipV="1">
          <a:off x="20434300" y="960503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10198</xdr:rowOff>
    </xdr:from>
    <xdr:to>
      <xdr:col>29</xdr:col>
      <xdr:colOff>517525</xdr:colOff>
      <xdr:row>56</xdr:row>
      <xdr:rowOff>19266</xdr:rowOff>
    </xdr:to>
    <xdr:cxnSp macro="">
      <xdr:nvCxnSpPr>
        <xdr:cNvPr id="777" name="直線コネクタ 776"/>
        <xdr:cNvCxnSpPr/>
      </xdr:nvCxnSpPr>
      <xdr:spPr>
        <a:xfrm flipV="1">
          <a:off x="19545300" y="961139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9" name="テキスト ボックス 778"/>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19266</xdr:rowOff>
    </xdr:from>
    <xdr:to>
      <xdr:col>28</xdr:col>
      <xdr:colOff>314325</xdr:colOff>
      <xdr:row>56</xdr:row>
      <xdr:rowOff>19533</xdr:rowOff>
    </xdr:to>
    <xdr:cxnSp macro="">
      <xdr:nvCxnSpPr>
        <xdr:cNvPr id="780" name="直線コネクタ 779"/>
        <xdr:cNvCxnSpPr/>
      </xdr:nvCxnSpPr>
      <xdr:spPr>
        <a:xfrm flipV="1">
          <a:off x="18656300" y="962046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121895</xdr:rowOff>
    </xdr:from>
    <xdr:to>
      <xdr:col>32</xdr:col>
      <xdr:colOff>238125</xdr:colOff>
      <xdr:row>56</xdr:row>
      <xdr:rowOff>52045</xdr:rowOff>
    </xdr:to>
    <xdr:sp macro="" textlink="">
      <xdr:nvSpPr>
        <xdr:cNvPr id="790" name="円/楕円 789"/>
        <xdr:cNvSpPr/>
      </xdr:nvSpPr>
      <xdr:spPr>
        <a:xfrm>
          <a:off x="22110700" y="95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144772</xdr:rowOff>
    </xdr:from>
    <xdr:ext cx="534377" cy="259045"/>
    <xdr:sp macro="" textlink="">
      <xdr:nvSpPr>
        <xdr:cNvPr id="791" name="貸付金該当値テキスト"/>
        <xdr:cNvSpPr txBox="1"/>
      </xdr:nvSpPr>
      <xdr:spPr>
        <a:xfrm>
          <a:off x="22212300" y="940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124485</xdr:rowOff>
    </xdr:from>
    <xdr:to>
      <xdr:col>31</xdr:col>
      <xdr:colOff>85725</xdr:colOff>
      <xdr:row>56</xdr:row>
      <xdr:rowOff>54635</xdr:rowOff>
    </xdr:to>
    <xdr:sp macro="" textlink="">
      <xdr:nvSpPr>
        <xdr:cNvPr id="792" name="円/楕円 791"/>
        <xdr:cNvSpPr/>
      </xdr:nvSpPr>
      <xdr:spPr>
        <a:xfrm>
          <a:off x="21272500" y="95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71162</xdr:rowOff>
    </xdr:from>
    <xdr:ext cx="534377" cy="259045"/>
    <xdr:sp macro="" textlink="">
      <xdr:nvSpPr>
        <xdr:cNvPr id="793" name="テキスト ボックス 792"/>
        <xdr:cNvSpPr txBox="1"/>
      </xdr:nvSpPr>
      <xdr:spPr>
        <a:xfrm>
          <a:off x="21056111" y="9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14,566</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130848</xdr:rowOff>
    </xdr:from>
    <xdr:to>
      <xdr:col>29</xdr:col>
      <xdr:colOff>568325</xdr:colOff>
      <xdr:row>56</xdr:row>
      <xdr:rowOff>60998</xdr:rowOff>
    </xdr:to>
    <xdr:sp macro="" textlink="">
      <xdr:nvSpPr>
        <xdr:cNvPr id="794" name="円/楕円 793"/>
        <xdr:cNvSpPr/>
      </xdr:nvSpPr>
      <xdr:spPr>
        <a:xfrm>
          <a:off x="20383500" y="95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77525</xdr:rowOff>
    </xdr:from>
    <xdr:ext cx="534377" cy="259045"/>
    <xdr:sp macro="" textlink="">
      <xdr:nvSpPr>
        <xdr:cNvPr id="795" name="テキスト ボックス 794"/>
        <xdr:cNvSpPr txBox="1"/>
      </xdr:nvSpPr>
      <xdr:spPr>
        <a:xfrm>
          <a:off x="20167111" y="93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139916</xdr:rowOff>
    </xdr:from>
    <xdr:to>
      <xdr:col>28</xdr:col>
      <xdr:colOff>365125</xdr:colOff>
      <xdr:row>56</xdr:row>
      <xdr:rowOff>70066</xdr:rowOff>
    </xdr:to>
    <xdr:sp macro="" textlink="">
      <xdr:nvSpPr>
        <xdr:cNvPr id="796" name="円/楕円 795"/>
        <xdr:cNvSpPr/>
      </xdr:nvSpPr>
      <xdr:spPr>
        <a:xfrm>
          <a:off x="19494500" y="95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86593</xdr:rowOff>
    </xdr:from>
    <xdr:ext cx="534377" cy="259045"/>
    <xdr:sp macro="" textlink="">
      <xdr:nvSpPr>
        <xdr:cNvPr id="797" name="テキスト ボックス 796"/>
        <xdr:cNvSpPr txBox="1"/>
      </xdr:nvSpPr>
      <xdr:spPr>
        <a:xfrm>
          <a:off x="19278111" y="93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140183</xdr:rowOff>
    </xdr:from>
    <xdr:to>
      <xdr:col>27</xdr:col>
      <xdr:colOff>161925</xdr:colOff>
      <xdr:row>56</xdr:row>
      <xdr:rowOff>70333</xdr:rowOff>
    </xdr:to>
    <xdr:sp macro="" textlink="">
      <xdr:nvSpPr>
        <xdr:cNvPr id="798" name="円/楕円 797"/>
        <xdr:cNvSpPr/>
      </xdr:nvSpPr>
      <xdr:spPr>
        <a:xfrm>
          <a:off x="18605500" y="95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86860</xdr:rowOff>
    </xdr:from>
    <xdr:ext cx="534377" cy="259045"/>
    <xdr:sp macro="" textlink="">
      <xdr:nvSpPr>
        <xdr:cNvPr id="799" name="テキスト ボックス 798"/>
        <xdr:cNvSpPr txBox="1"/>
      </xdr:nvSpPr>
      <xdr:spPr>
        <a:xfrm>
          <a:off x="18389111" y="93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81853</xdr:rowOff>
    </xdr:from>
    <xdr:to>
      <xdr:col>32</xdr:col>
      <xdr:colOff>187325</xdr:colOff>
      <xdr:row>75</xdr:row>
      <xdr:rowOff>120944</xdr:rowOff>
    </xdr:to>
    <xdr:cxnSp macro="">
      <xdr:nvCxnSpPr>
        <xdr:cNvPr id="830" name="直線コネクタ 829"/>
        <xdr:cNvCxnSpPr/>
      </xdr:nvCxnSpPr>
      <xdr:spPr>
        <a:xfrm>
          <a:off x="21323300" y="12940603"/>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81853</xdr:rowOff>
    </xdr:from>
    <xdr:to>
      <xdr:col>31</xdr:col>
      <xdr:colOff>34925</xdr:colOff>
      <xdr:row>75</xdr:row>
      <xdr:rowOff>151718</xdr:rowOff>
    </xdr:to>
    <xdr:cxnSp macro="">
      <xdr:nvCxnSpPr>
        <xdr:cNvPr id="833" name="直線コネクタ 832"/>
        <xdr:cNvCxnSpPr/>
      </xdr:nvCxnSpPr>
      <xdr:spPr>
        <a:xfrm flipV="1">
          <a:off x="20434300" y="12940603"/>
          <a:ext cx="889000" cy="6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15566</xdr:rowOff>
    </xdr:from>
    <xdr:ext cx="534377" cy="259045"/>
    <xdr:sp macro="" textlink="">
      <xdr:nvSpPr>
        <xdr:cNvPr id="835" name="テキスト ボックス 834"/>
        <xdr:cNvSpPr txBox="1"/>
      </xdr:nvSpPr>
      <xdr:spPr>
        <a:xfrm>
          <a:off x="21056111" y="13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134257</xdr:rowOff>
    </xdr:from>
    <xdr:to>
      <xdr:col>29</xdr:col>
      <xdr:colOff>517525</xdr:colOff>
      <xdr:row>75</xdr:row>
      <xdr:rowOff>151718</xdr:rowOff>
    </xdr:to>
    <xdr:cxnSp macro="">
      <xdr:nvCxnSpPr>
        <xdr:cNvPr id="836" name="直線コネクタ 835"/>
        <xdr:cNvCxnSpPr/>
      </xdr:nvCxnSpPr>
      <xdr:spPr>
        <a:xfrm>
          <a:off x="19545300" y="12993007"/>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23838</xdr:rowOff>
    </xdr:from>
    <xdr:ext cx="534377" cy="259045"/>
    <xdr:sp macro="" textlink="">
      <xdr:nvSpPr>
        <xdr:cNvPr id="838" name="テキスト ボックス 837"/>
        <xdr:cNvSpPr txBox="1"/>
      </xdr:nvSpPr>
      <xdr:spPr>
        <a:xfrm>
          <a:off x="20167111" y="1305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134257</xdr:rowOff>
    </xdr:from>
    <xdr:to>
      <xdr:col>28</xdr:col>
      <xdr:colOff>314325</xdr:colOff>
      <xdr:row>76</xdr:row>
      <xdr:rowOff>11652</xdr:rowOff>
    </xdr:to>
    <xdr:cxnSp macro="">
      <xdr:nvCxnSpPr>
        <xdr:cNvPr id="839" name="直線コネクタ 838"/>
        <xdr:cNvCxnSpPr/>
      </xdr:nvCxnSpPr>
      <xdr:spPr>
        <a:xfrm flipV="1">
          <a:off x="18656300" y="12993007"/>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41539</xdr:rowOff>
    </xdr:from>
    <xdr:ext cx="534377" cy="259045"/>
    <xdr:sp macro="" textlink="">
      <xdr:nvSpPr>
        <xdr:cNvPr id="841" name="テキスト ボックス 840"/>
        <xdr:cNvSpPr txBox="1"/>
      </xdr:nvSpPr>
      <xdr:spPr>
        <a:xfrm>
          <a:off x="19278111" y="130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63692</xdr:rowOff>
    </xdr:from>
    <xdr:ext cx="534377" cy="259045"/>
    <xdr:sp macro="" textlink="">
      <xdr:nvSpPr>
        <xdr:cNvPr id="843" name="テキスト ボックス 842"/>
        <xdr:cNvSpPr txBox="1"/>
      </xdr:nvSpPr>
      <xdr:spPr>
        <a:xfrm>
          <a:off x="18389111" y="13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70144</xdr:rowOff>
    </xdr:from>
    <xdr:to>
      <xdr:col>32</xdr:col>
      <xdr:colOff>238125</xdr:colOff>
      <xdr:row>76</xdr:row>
      <xdr:rowOff>295</xdr:rowOff>
    </xdr:to>
    <xdr:sp macro="" textlink="">
      <xdr:nvSpPr>
        <xdr:cNvPr id="849" name="円/楕円 848"/>
        <xdr:cNvSpPr/>
      </xdr:nvSpPr>
      <xdr:spPr>
        <a:xfrm>
          <a:off x="22110700" y="129288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93021</xdr:rowOff>
    </xdr:from>
    <xdr:ext cx="534377" cy="259045"/>
    <xdr:sp macro="" textlink="">
      <xdr:nvSpPr>
        <xdr:cNvPr id="850" name="繰出金該当値テキスト"/>
        <xdr:cNvSpPr txBox="1"/>
      </xdr:nvSpPr>
      <xdr:spPr>
        <a:xfrm>
          <a:off x="22212300" y="127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60,973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31053</xdr:rowOff>
    </xdr:from>
    <xdr:to>
      <xdr:col>31</xdr:col>
      <xdr:colOff>85725</xdr:colOff>
      <xdr:row>75</xdr:row>
      <xdr:rowOff>132653</xdr:rowOff>
    </xdr:to>
    <xdr:sp macro="" textlink="">
      <xdr:nvSpPr>
        <xdr:cNvPr id="851" name="円/楕円 850"/>
        <xdr:cNvSpPr/>
      </xdr:nvSpPr>
      <xdr:spPr>
        <a:xfrm>
          <a:off x="21272500" y="128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149180</xdr:rowOff>
    </xdr:from>
    <xdr:ext cx="534377" cy="259045"/>
    <xdr:sp macro="" textlink="">
      <xdr:nvSpPr>
        <xdr:cNvPr id="852" name="テキスト ボックス 851"/>
        <xdr:cNvSpPr txBox="1"/>
      </xdr:nvSpPr>
      <xdr:spPr>
        <a:xfrm>
          <a:off x="21056111" y="126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100918</xdr:rowOff>
    </xdr:from>
    <xdr:to>
      <xdr:col>29</xdr:col>
      <xdr:colOff>568325</xdr:colOff>
      <xdr:row>76</xdr:row>
      <xdr:rowOff>31068</xdr:rowOff>
    </xdr:to>
    <xdr:sp macro="" textlink="">
      <xdr:nvSpPr>
        <xdr:cNvPr id="853" name="円/楕円 852"/>
        <xdr:cNvSpPr/>
      </xdr:nvSpPr>
      <xdr:spPr>
        <a:xfrm>
          <a:off x="20383500" y="129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47595</xdr:rowOff>
    </xdr:from>
    <xdr:ext cx="534377" cy="259045"/>
    <xdr:sp macro="" textlink="">
      <xdr:nvSpPr>
        <xdr:cNvPr id="854" name="テキスト ボックス 853"/>
        <xdr:cNvSpPr txBox="1"/>
      </xdr:nvSpPr>
      <xdr:spPr>
        <a:xfrm>
          <a:off x="20167111" y="127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83457</xdr:rowOff>
    </xdr:from>
    <xdr:to>
      <xdr:col>28</xdr:col>
      <xdr:colOff>365125</xdr:colOff>
      <xdr:row>76</xdr:row>
      <xdr:rowOff>13607</xdr:rowOff>
    </xdr:to>
    <xdr:sp macro="" textlink="">
      <xdr:nvSpPr>
        <xdr:cNvPr id="855" name="円/楕円 854"/>
        <xdr:cNvSpPr/>
      </xdr:nvSpPr>
      <xdr:spPr>
        <a:xfrm>
          <a:off x="19494500" y="129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30134</xdr:rowOff>
    </xdr:from>
    <xdr:ext cx="534377" cy="259045"/>
    <xdr:sp macro="" textlink="">
      <xdr:nvSpPr>
        <xdr:cNvPr id="856" name="テキスト ボックス 855"/>
        <xdr:cNvSpPr txBox="1"/>
      </xdr:nvSpPr>
      <xdr:spPr>
        <a:xfrm>
          <a:off x="19278111" y="127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132301</xdr:rowOff>
    </xdr:from>
    <xdr:to>
      <xdr:col>27</xdr:col>
      <xdr:colOff>161925</xdr:colOff>
      <xdr:row>76</xdr:row>
      <xdr:rowOff>62452</xdr:rowOff>
    </xdr:to>
    <xdr:sp macro="" textlink="">
      <xdr:nvSpPr>
        <xdr:cNvPr id="857" name="円/楕円 856"/>
        <xdr:cNvSpPr/>
      </xdr:nvSpPr>
      <xdr:spPr>
        <a:xfrm>
          <a:off x="18605500" y="12991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78978</xdr:rowOff>
    </xdr:from>
    <xdr:ext cx="534377" cy="259045"/>
    <xdr:sp macro="" textlink="">
      <xdr:nvSpPr>
        <xdr:cNvPr id="858" name="テキスト ボックス 857"/>
        <xdr:cNvSpPr txBox="1"/>
      </xdr:nvSpPr>
      <xdr:spPr>
        <a:xfrm>
          <a:off x="18389111" y="127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407</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構成比が大きいのは扶助費、物件費、繰出金となっている。</a:t>
          </a:r>
          <a:endParaRPr kumimoji="1" lang="en-US" altLang="ja-JP" sz="1300">
            <a:latin typeface="ＭＳ Ｐゴシック"/>
          </a:endParaRPr>
        </a:p>
        <a:p>
          <a:r>
            <a:rPr kumimoji="1" lang="ja-JP" altLang="en-US" sz="1300">
              <a:latin typeface="ＭＳ Ｐゴシック"/>
            </a:rPr>
            <a:t>扶助費は、児童福祉、生涯福祉等の充実や生活保護の増により近年増加傾向にあったが、平成</a:t>
          </a:r>
          <a:r>
            <a:rPr kumimoji="1" lang="en-US" altLang="ja-JP" sz="1300">
              <a:latin typeface="ＭＳ Ｐゴシック"/>
            </a:rPr>
            <a:t>27</a:t>
          </a:r>
          <a:r>
            <a:rPr kumimoji="1" lang="ja-JP" altLang="en-US" sz="1300">
              <a:latin typeface="ＭＳ Ｐゴシック"/>
            </a:rPr>
            <a:t>年度は、子育て臨時給付金給付事業の減等により減少した。</a:t>
          </a:r>
          <a:endParaRPr kumimoji="1" lang="en-US" altLang="ja-JP" sz="1300">
            <a:latin typeface="ＭＳ Ｐゴシック"/>
          </a:endParaRPr>
        </a:p>
        <a:p>
          <a:r>
            <a:rPr kumimoji="1" lang="ja-JP" altLang="en-US" sz="1300">
              <a:latin typeface="ＭＳ Ｐゴシック"/>
            </a:rPr>
            <a:t>類似団体に比べ、人件費よりも物件費の割合が大きいのは、主要な公共施設の管理について指定管理者制度による民間委託を行っていることが要因と考えられる。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43,152
42,795
200.61
18,239,044
17,565,014
363,315
10,454,773
15,820,691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91041</xdr:rowOff>
    </xdr:from>
    <xdr:to>
      <xdr:col>6</xdr:col>
      <xdr:colOff>511175</xdr:colOff>
      <xdr:row>35</xdr:row>
      <xdr:rowOff>122718</xdr:rowOff>
    </xdr:to>
    <xdr:cxnSp macro="">
      <xdr:nvCxnSpPr>
        <xdr:cNvPr id="63" name="直線コネクタ 62"/>
        <xdr:cNvCxnSpPr/>
      </xdr:nvCxnSpPr>
      <xdr:spPr>
        <a:xfrm flipV="1">
          <a:off x="3797300" y="5920341"/>
          <a:ext cx="8382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122718</xdr:rowOff>
    </xdr:from>
    <xdr:to>
      <xdr:col>5</xdr:col>
      <xdr:colOff>358775</xdr:colOff>
      <xdr:row>35</xdr:row>
      <xdr:rowOff>140353</xdr:rowOff>
    </xdr:to>
    <xdr:cxnSp macro="">
      <xdr:nvCxnSpPr>
        <xdr:cNvPr id="66" name="直線コネクタ 65"/>
        <xdr:cNvCxnSpPr/>
      </xdr:nvCxnSpPr>
      <xdr:spPr>
        <a:xfrm flipV="1">
          <a:off x="2908300" y="6123468"/>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102851</xdr:rowOff>
    </xdr:from>
    <xdr:ext cx="469744" cy="259045"/>
    <xdr:sp macro="" textlink="">
      <xdr:nvSpPr>
        <xdr:cNvPr id="68" name="テキスト ボックス 67"/>
        <xdr:cNvSpPr txBox="1"/>
      </xdr:nvSpPr>
      <xdr:spPr>
        <a:xfrm>
          <a:off x="3562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73406</xdr:rowOff>
    </xdr:from>
    <xdr:to>
      <xdr:col>4</xdr:col>
      <xdr:colOff>155575</xdr:colOff>
      <xdr:row>35</xdr:row>
      <xdr:rowOff>140353</xdr:rowOff>
    </xdr:to>
    <xdr:cxnSp macro="">
      <xdr:nvCxnSpPr>
        <xdr:cNvPr id="69" name="直線コネクタ 68"/>
        <xdr:cNvCxnSpPr/>
      </xdr:nvCxnSpPr>
      <xdr:spPr>
        <a:xfrm>
          <a:off x="2019300" y="607415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55771</xdr:rowOff>
    </xdr:from>
    <xdr:to>
      <xdr:col>2</xdr:col>
      <xdr:colOff>638175</xdr:colOff>
      <xdr:row>35</xdr:row>
      <xdr:rowOff>73406</xdr:rowOff>
    </xdr:to>
    <xdr:cxnSp macro="">
      <xdr:nvCxnSpPr>
        <xdr:cNvPr id="72" name="直線コネクタ 71"/>
        <xdr:cNvCxnSpPr/>
      </xdr:nvCxnSpPr>
      <xdr:spPr>
        <a:xfrm>
          <a:off x="1130300" y="5885071"/>
          <a:ext cx="889000" cy="18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63009</xdr:rowOff>
    </xdr:from>
    <xdr:ext cx="469744" cy="259045"/>
    <xdr:sp macro="" textlink="">
      <xdr:nvSpPr>
        <xdr:cNvPr id="74" name="テキスト ボックス 73"/>
        <xdr:cNvSpPr txBox="1"/>
      </xdr:nvSpPr>
      <xdr:spPr>
        <a:xfrm>
          <a:off x="1784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40241</xdr:rowOff>
    </xdr:from>
    <xdr:to>
      <xdr:col>6</xdr:col>
      <xdr:colOff>561975</xdr:colOff>
      <xdr:row>34</xdr:row>
      <xdr:rowOff>141841</xdr:rowOff>
    </xdr:to>
    <xdr:sp macro="" textlink="">
      <xdr:nvSpPr>
        <xdr:cNvPr id="82" name="円/楕円 81"/>
        <xdr:cNvSpPr/>
      </xdr:nvSpPr>
      <xdr:spPr>
        <a:xfrm>
          <a:off x="45847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63118</xdr:rowOff>
    </xdr:from>
    <xdr:ext cx="469744" cy="259045"/>
    <xdr:sp macro="" textlink="">
      <xdr:nvSpPr>
        <xdr:cNvPr id="83" name="議会費該当値テキスト"/>
        <xdr:cNvSpPr txBox="1"/>
      </xdr:nvSpPr>
      <xdr:spPr>
        <a:xfrm>
          <a:off x="4686300" y="572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71918</xdr:rowOff>
    </xdr:from>
    <xdr:to>
      <xdr:col>5</xdr:col>
      <xdr:colOff>409575</xdr:colOff>
      <xdr:row>36</xdr:row>
      <xdr:rowOff>2068</xdr:rowOff>
    </xdr:to>
    <xdr:sp macro="" textlink="">
      <xdr:nvSpPr>
        <xdr:cNvPr id="84" name="円/楕円 83"/>
        <xdr:cNvSpPr/>
      </xdr:nvSpPr>
      <xdr:spPr>
        <a:xfrm>
          <a:off x="3746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164645</xdr:rowOff>
    </xdr:from>
    <xdr:ext cx="469744" cy="259045"/>
    <xdr:sp macro="" textlink="">
      <xdr:nvSpPr>
        <xdr:cNvPr id="85" name="テキスト ボックス 84"/>
        <xdr:cNvSpPr txBox="1"/>
      </xdr:nvSpPr>
      <xdr:spPr>
        <a:xfrm>
          <a:off x="3562427" y="61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89553</xdr:rowOff>
    </xdr:from>
    <xdr:to>
      <xdr:col>4</xdr:col>
      <xdr:colOff>206375</xdr:colOff>
      <xdr:row>36</xdr:row>
      <xdr:rowOff>19703</xdr:rowOff>
    </xdr:to>
    <xdr:sp macro="" textlink="">
      <xdr:nvSpPr>
        <xdr:cNvPr id="86" name="円/楕円 85"/>
        <xdr:cNvSpPr/>
      </xdr:nvSpPr>
      <xdr:spPr>
        <a:xfrm>
          <a:off x="2857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10830</xdr:rowOff>
    </xdr:from>
    <xdr:ext cx="469744" cy="259045"/>
    <xdr:sp macro="" textlink="">
      <xdr:nvSpPr>
        <xdr:cNvPr id="87" name="テキスト ボックス 86"/>
        <xdr:cNvSpPr txBox="1"/>
      </xdr:nvSpPr>
      <xdr:spPr>
        <a:xfrm>
          <a:off x="2673427" y="61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22606</xdr:rowOff>
    </xdr:from>
    <xdr:to>
      <xdr:col>3</xdr:col>
      <xdr:colOff>3175</xdr:colOff>
      <xdr:row>35</xdr:row>
      <xdr:rowOff>124206</xdr:rowOff>
    </xdr:to>
    <xdr:sp macro="" textlink="">
      <xdr:nvSpPr>
        <xdr:cNvPr id="88" name="円/楕円 87"/>
        <xdr:cNvSpPr/>
      </xdr:nvSpPr>
      <xdr:spPr>
        <a:xfrm>
          <a:off x="1968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115333</xdr:rowOff>
    </xdr:from>
    <xdr:ext cx="469744" cy="259045"/>
    <xdr:sp macro="" textlink="">
      <xdr:nvSpPr>
        <xdr:cNvPr id="89" name="テキスト ボックス 88"/>
        <xdr:cNvSpPr txBox="1"/>
      </xdr:nvSpPr>
      <xdr:spPr>
        <a:xfrm>
          <a:off x="1784427"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4971</xdr:rowOff>
    </xdr:from>
    <xdr:to>
      <xdr:col>1</xdr:col>
      <xdr:colOff>485775</xdr:colOff>
      <xdr:row>34</xdr:row>
      <xdr:rowOff>106571</xdr:rowOff>
    </xdr:to>
    <xdr:sp macro="" textlink="">
      <xdr:nvSpPr>
        <xdr:cNvPr id="90" name="円/楕円 89"/>
        <xdr:cNvSpPr/>
      </xdr:nvSpPr>
      <xdr:spPr>
        <a:xfrm>
          <a:off x="1079500" y="58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97698</xdr:rowOff>
    </xdr:from>
    <xdr:ext cx="469744" cy="259045"/>
    <xdr:sp macro="" textlink="">
      <xdr:nvSpPr>
        <xdr:cNvPr id="91" name="テキスト ボックス 90"/>
        <xdr:cNvSpPr txBox="1"/>
      </xdr:nvSpPr>
      <xdr:spPr>
        <a:xfrm>
          <a:off x="895427"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23171</xdr:rowOff>
    </xdr:from>
    <xdr:to>
      <xdr:col>6</xdr:col>
      <xdr:colOff>511175</xdr:colOff>
      <xdr:row>58</xdr:row>
      <xdr:rowOff>30780</xdr:rowOff>
    </xdr:to>
    <xdr:cxnSp macro="">
      <xdr:nvCxnSpPr>
        <xdr:cNvPr id="120" name="直線コネクタ 119"/>
        <xdr:cNvCxnSpPr/>
      </xdr:nvCxnSpPr>
      <xdr:spPr>
        <a:xfrm flipV="1">
          <a:off x="3797300" y="9967271"/>
          <a:ext cx="8382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25857</xdr:rowOff>
    </xdr:from>
    <xdr:to>
      <xdr:col>5</xdr:col>
      <xdr:colOff>358775</xdr:colOff>
      <xdr:row>58</xdr:row>
      <xdr:rowOff>30780</xdr:rowOff>
    </xdr:to>
    <xdr:cxnSp macro="">
      <xdr:nvCxnSpPr>
        <xdr:cNvPr id="123" name="直線コネクタ 122"/>
        <xdr:cNvCxnSpPr/>
      </xdr:nvCxnSpPr>
      <xdr:spPr>
        <a:xfrm>
          <a:off x="2908300" y="9969957"/>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25857</xdr:rowOff>
    </xdr:from>
    <xdr:to>
      <xdr:col>4</xdr:col>
      <xdr:colOff>155575</xdr:colOff>
      <xdr:row>58</xdr:row>
      <xdr:rowOff>44054</xdr:rowOff>
    </xdr:to>
    <xdr:cxnSp macro="">
      <xdr:nvCxnSpPr>
        <xdr:cNvPr id="126" name="直線コネクタ 125"/>
        <xdr:cNvCxnSpPr/>
      </xdr:nvCxnSpPr>
      <xdr:spPr>
        <a:xfrm flipV="1">
          <a:off x="2019300" y="9969957"/>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44054</xdr:rowOff>
    </xdr:from>
    <xdr:to>
      <xdr:col>2</xdr:col>
      <xdr:colOff>638175</xdr:colOff>
      <xdr:row>58</xdr:row>
      <xdr:rowOff>70724</xdr:rowOff>
    </xdr:to>
    <xdr:cxnSp macro="">
      <xdr:nvCxnSpPr>
        <xdr:cNvPr id="129" name="直線コネクタ 128"/>
        <xdr:cNvCxnSpPr/>
      </xdr:nvCxnSpPr>
      <xdr:spPr>
        <a:xfrm flipV="1">
          <a:off x="1130300" y="998815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143821</xdr:rowOff>
    </xdr:from>
    <xdr:to>
      <xdr:col>6</xdr:col>
      <xdr:colOff>561975</xdr:colOff>
      <xdr:row>58</xdr:row>
      <xdr:rowOff>73971</xdr:rowOff>
    </xdr:to>
    <xdr:sp macro="" textlink="">
      <xdr:nvSpPr>
        <xdr:cNvPr id="139" name="円/楕円 138"/>
        <xdr:cNvSpPr/>
      </xdr:nvSpPr>
      <xdr:spPr>
        <a:xfrm>
          <a:off x="4584700" y="99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151430</xdr:rowOff>
    </xdr:from>
    <xdr:to>
      <xdr:col>5</xdr:col>
      <xdr:colOff>409575</xdr:colOff>
      <xdr:row>58</xdr:row>
      <xdr:rowOff>81580</xdr:rowOff>
    </xdr:to>
    <xdr:sp macro="" textlink="">
      <xdr:nvSpPr>
        <xdr:cNvPr id="141" name="円/楕円 140"/>
        <xdr:cNvSpPr/>
      </xdr:nvSpPr>
      <xdr:spPr>
        <a:xfrm>
          <a:off x="3746500" y="99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72707</xdr:rowOff>
    </xdr:from>
    <xdr:ext cx="534377" cy="259045"/>
    <xdr:sp macro="" textlink="">
      <xdr:nvSpPr>
        <xdr:cNvPr id="142" name="テキスト ボックス 141"/>
        <xdr:cNvSpPr txBox="1"/>
      </xdr:nvSpPr>
      <xdr:spPr>
        <a:xfrm>
          <a:off x="3530111" y="100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146507</xdr:rowOff>
    </xdr:from>
    <xdr:to>
      <xdr:col>4</xdr:col>
      <xdr:colOff>206375</xdr:colOff>
      <xdr:row>58</xdr:row>
      <xdr:rowOff>76657</xdr:rowOff>
    </xdr:to>
    <xdr:sp macro="" textlink="">
      <xdr:nvSpPr>
        <xdr:cNvPr id="143" name="円/楕円 142"/>
        <xdr:cNvSpPr/>
      </xdr:nvSpPr>
      <xdr:spPr>
        <a:xfrm>
          <a:off x="2857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67784</xdr:rowOff>
    </xdr:from>
    <xdr:ext cx="534377" cy="259045"/>
    <xdr:sp macro="" textlink="">
      <xdr:nvSpPr>
        <xdr:cNvPr id="144" name="テキスト ボックス 143"/>
        <xdr:cNvSpPr txBox="1"/>
      </xdr:nvSpPr>
      <xdr:spPr>
        <a:xfrm>
          <a:off x="2641111" y="100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164704</xdr:rowOff>
    </xdr:from>
    <xdr:to>
      <xdr:col>3</xdr:col>
      <xdr:colOff>3175</xdr:colOff>
      <xdr:row>58</xdr:row>
      <xdr:rowOff>94854</xdr:rowOff>
    </xdr:to>
    <xdr:sp macro="" textlink="">
      <xdr:nvSpPr>
        <xdr:cNvPr id="145" name="円/楕円 144"/>
        <xdr:cNvSpPr/>
      </xdr:nvSpPr>
      <xdr:spPr>
        <a:xfrm>
          <a:off x="1968500" y="99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85981</xdr:rowOff>
    </xdr:from>
    <xdr:ext cx="534377" cy="259045"/>
    <xdr:sp macro="" textlink="">
      <xdr:nvSpPr>
        <xdr:cNvPr id="146" name="テキスト ボックス 145"/>
        <xdr:cNvSpPr txBox="1"/>
      </xdr:nvSpPr>
      <xdr:spPr>
        <a:xfrm>
          <a:off x="1752111" y="10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19924</xdr:rowOff>
    </xdr:from>
    <xdr:to>
      <xdr:col>1</xdr:col>
      <xdr:colOff>485775</xdr:colOff>
      <xdr:row>58</xdr:row>
      <xdr:rowOff>121524</xdr:rowOff>
    </xdr:to>
    <xdr:sp macro="" textlink="">
      <xdr:nvSpPr>
        <xdr:cNvPr id="147" name="円/楕円 146"/>
        <xdr:cNvSpPr/>
      </xdr:nvSpPr>
      <xdr:spPr>
        <a:xfrm>
          <a:off x="1079500" y="99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112651</xdr:rowOff>
    </xdr:from>
    <xdr:ext cx="534377" cy="259045"/>
    <xdr:sp macro="" textlink="">
      <xdr:nvSpPr>
        <xdr:cNvPr id="148" name="テキスト ボックス 147"/>
        <xdr:cNvSpPr txBox="1"/>
      </xdr:nvSpPr>
      <xdr:spPr>
        <a:xfrm>
          <a:off x="863111" y="1005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129,278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80984</xdr:rowOff>
    </xdr:from>
    <xdr:to>
      <xdr:col>6</xdr:col>
      <xdr:colOff>511175</xdr:colOff>
      <xdr:row>78</xdr:row>
      <xdr:rowOff>89427</xdr:rowOff>
    </xdr:to>
    <xdr:cxnSp macro="">
      <xdr:nvCxnSpPr>
        <xdr:cNvPr id="178" name="直線コネクタ 177"/>
        <xdr:cNvCxnSpPr/>
      </xdr:nvCxnSpPr>
      <xdr:spPr>
        <a:xfrm>
          <a:off x="3797300" y="13454084"/>
          <a:ext cx="8382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80984</xdr:rowOff>
    </xdr:from>
    <xdr:to>
      <xdr:col>5</xdr:col>
      <xdr:colOff>358775</xdr:colOff>
      <xdr:row>78</xdr:row>
      <xdr:rowOff>121648</xdr:rowOff>
    </xdr:to>
    <xdr:cxnSp macro="">
      <xdr:nvCxnSpPr>
        <xdr:cNvPr id="181" name="直線コネクタ 180"/>
        <xdr:cNvCxnSpPr/>
      </xdr:nvCxnSpPr>
      <xdr:spPr>
        <a:xfrm flipV="1">
          <a:off x="2908300" y="13454084"/>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121648</xdr:rowOff>
    </xdr:from>
    <xdr:to>
      <xdr:col>4</xdr:col>
      <xdr:colOff>155575</xdr:colOff>
      <xdr:row>78</xdr:row>
      <xdr:rowOff>133612</xdr:rowOff>
    </xdr:to>
    <xdr:cxnSp macro="">
      <xdr:nvCxnSpPr>
        <xdr:cNvPr id="184" name="直線コネクタ 183"/>
        <xdr:cNvCxnSpPr/>
      </xdr:nvCxnSpPr>
      <xdr:spPr>
        <a:xfrm flipV="1">
          <a:off x="2019300" y="13494748"/>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128228</xdr:rowOff>
    </xdr:from>
    <xdr:to>
      <xdr:col>2</xdr:col>
      <xdr:colOff>638175</xdr:colOff>
      <xdr:row>78</xdr:row>
      <xdr:rowOff>133612</xdr:rowOff>
    </xdr:to>
    <xdr:cxnSp macro="">
      <xdr:nvCxnSpPr>
        <xdr:cNvPr id="187" name="直線コネクタ 186"/>
        <xdr:cNvCxnSpPr/>
      </xdr:nvCxnSpPr>
      <xdr:spPr>
        <a:xfrm>
          <a:off x="1130300" y="13501328"/>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38627</xdr:rowOff>
    </xdr:from>
    <xdr:to>
      <xdr:col>6</xdr:col>
      <xdr:colOff>561975</xdr:colOff>
      <xdr:row>78</xdr:row>
      <xdr:rowOff>140227</xdr:rowOff>
    </xdr:to>
    <xdr:sp macro="" textlink="">
      <xdr:nvSpPr>
        <xdr:cNvPr id="197" name="円/楕円 196"/>
        <xdr:cNvSpPr/>
      </xdr:nvSpPr>
      <xdr:spPr>
        <a:xfrm>
          <a:off x="4584700" y="134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143942</xdr:rowOff>
    </xdr:from>
    <xdr:ext cx="599010" cy="259045"/>
    <xdr:sp macro="" textlink="">
      <xdr:nvSpPr>
        <xdr:cNvPr id="198" name="民生費該当値テキスト"/>
        <xdr:cNvSpPr txBox="1"/>
      </xdr:nvSpPr>
      <xdr:spPr>
        <a:xfrm>
          <a:off x="4686300" y="133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30184</xdr:rowOff>
    </xdr:from>
    <xdr:to>
      <xdr:col>5</xdr:col>
      <xdr:colOff>409575</xdr:colOff>
      <xdr:row>78</xdr:row>
      <xdr:rowOff>131784</xdr:rowOff>
    </xdr:to>
    <xdr:sp macro="" textlink="">
      <xdr:nvSpPr>
        <xdr:cNvPr id="199" name="円/楕円 198"/>
        <xdr:cNvSpPr/>
      </xdr:nvSpPr>
      <xdr:spPr>
        <a:xfrm>
          <a:off x="3746500" y="134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122911</xdr:rowOff>
    </xdr:from>
    <xdr:ext cx="599010" cy="259045"/>
    <xdr:sp macro="" textlink="">
      <xdr:nvSpPr>
        <xdr:cNvPr id="200" name="テキスト ボックス 199"/>
        <xdr:cNvSpPr txBox="1"/>
      </xdr:nvSpPr>
      <xdr:spPr>
        <a:xfrm>
          <a:off x="3497794" y="1349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70848</xdr:rowOff>
    </xdr:from>
    <xdr:to>
      <xdr:col>4</xdr:col>
      <xdr:colOff>206375</xdr:colOff>
      <xdr:row>79</xdr:row>
      <xdr:rowOff>998</xdr:rowOff>
    </xdr:to>
    <xdr:sp macro="" textlink="">
      <xdr:nvSpPr>
        <xdr:cNvPr id="201" name="円/楕円 200"/>
        <xdr:cNvSpPr/>
      </xdr:nvSpPr>
      <xdr:spPr>
        <a:xfrm>
          <a:off x="2857500" y="134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163575</xdr:rowOff>
    </xdr:from>
    <xdr:ext cx="599010" cy="259045"/>
    <xdr:sp macro="" textlink="">
      <xdr:nvSpPr>
        <xdr:cNvPr id="202" name="テキスト ボックス 201"/>
        <xdr:cNvSpPr txBox="1"/>
      </xdr:nvSpPr>
      <xdr:spPr>
        <a:xfrm>
          <a:off x="2608794" y="1353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82812</xdr:rowOff>
    </xdr:from>
    <xdr:to>
      <xdr:col>3</xdr:col>
      <xdr:colOff>3175</xdr:colOff>
      <xdr:row>79</xdr:row>
      <xdr:rowOff>12962</xdr:rowOff>
    </xdr:to>
    <xdr:sp macro="" textlink="">
      <xdr:nvSpPr>
        <xdr:cNvPr id="203" name="円/楕円 202"/>
        <xdr:cNvSpPr/>
      </xdr:nvSpPr>
      <xdr:spPr>
        <a:xfrm>
          <a:off x="1968500" y="134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4089</xdr:rowOff>
    </xdr:from>
    <xdr:ext cx="599010" cy="259045"/>
    <xdr:sp macro="" textlink="">
      <xdr:nvSpPr>
        <xdr:cNvPr id="204" name="テキスト ボックス 203"/>
        <xdr:cNvSpPr txBox="1"/>
      </xdr:nvSpPr>
      <xdr:spPr>
        <a:xfrm>
          <a:off x="1719794" y="1354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77428</xdr:rowOff>
    </xdr:from>
    <xdr:to>
      <xdr:col>1</xdr:col>
      <xdr:colOff>485775</xdr:colOff>
      <xdr:row>79</xdr:row>
      <xdr:rowOff>7578</xdr:rowOff>
    </xdr:to>
    <xdr:sp macro="" textlink="">
      <xdr:nvSpPr>
        <xdr:cNvPr id="205" name="円/楕円 204"/>
        <xdr:cNvSpPr/>
      </xdr:nvSpPr>
      <xdr:spPr>
        <a:xfrm>
          <a:off x="1079500" y="134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170155</xdr:rowOff>
    </xdr:from>
    <xdr:ext cx="599010" cy="259045"/>
    <xdr:sp macro="" textlink="">
      <xdr:nvSpPr>
        <xdr:cNvPr id="206" name="テキスト ボックス 205"/>
        <xdr:cNvSpPr txBox="1"/>
      </xdr:nvSpPr>
      <xdr:spPr>
        <a:xfrm>
          <a:off x="830794" y="1354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37548</xdr:rowOff>
    </xdr:from>
    <xdr:to>
      <xdr:col>6</xdr:col>
      <xdr:colOff>511175</xdr:colOff>
      <xdr:row>99</xdr:row>
      <xdr:rowOff>60212</xdr:rowOff>
    </xdr:to>
    <xdr:cxnSp macro="">
      <xdr:nvCxnSpPr>
        <xdr:cNvPr id="238" name="直線コネクタ 237"/>
        <xdr:cNvCxnSpPr/>
      </xdr:nvCxnSpPr>
      <xdr:spPr>
        <a:xfrm>
          <a:off x="3797300" y="17011098"/>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37548</xdr:rowOff>
    </xdr:from>
    <xdr:to>
      <xdr:col>5</xdr:col>
      <xdr:colOff>358775</xdr:colOff>
      <xdr:row>99</xdr:row>
      <xdr:rowOff>42920</xdr:rowOff>
    </xdr:to>
    <xdr:cxnSp macro="">
      <xdr:nvCxnSpPr>
        <xdr:cNvPr id="241" name="直線コネクタ 240"/>
        <xdr:cNvCxnSpPr/>
      </xdr:nvCxnSpPr>
      <xdr:spPr>
        <a:xfrm flipV="1">
          <a:off x="2908300" y="1701109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5463</xdr:rowOff>
    </xdr:from>
    <xdr:to>
      <xdr:col>4</xdr:col>
      <xdr:colOff>155575</xdr:colOff>
      <xdr:row>99</xdr:row>
      <xdr:rowOff>42920</xdr:rowOff>
    </xdr:to>
    <xdr:cxnSp macro="">
      <xdr:nvCxnSpPr>
        <xdr:cNvPr id="244" name="直線コネクタ 243"/>
        <xdr:cNvCxnSpPr/>
      </xdr:nvCxnSpPr>
      <xdr:spPr>
        <a:xfrm>
          <a:off x="2019300" y="16979013"/>
          <a:ext cx="889000" cy="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2474</xdr:rowOff>
    </xdr:from>
    <xdr:to>
      <xdr:col>2</xdr:col>
      <xdr:colOff>638175</xdr:colOff>
      <xdr:row>99</xdr:row>
      <xdr:rowOff>5463</xdr:rowOff>
    </xdr:to>
    <xdr:cxnSp macro="">
      <xdr:nvCxnSpPr>
        <xdr:cNvPr id="247" name="直線コネクタ 246"/>
        <xdr:cNvCxnSpPr/>
      </xdr:nvCxnSpPr>
      <xdr:spPr>
        <a:xfrm>
          <a:off x="1130300" y="16976024"/>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9412</xdr:rowOff>
    </xdr:from>
    <xdr:to>
      <xdr:col>6</xdr:col>
      <xdr:colOff>561975</xdr:colOff>
      <xdr:row>99</xdr:row>
      <xdr:rowOff>111012</xdr:rowOff>
    </xdr:to>
    <xdr:sp macro="" textlink="">
      <xdr:nvSpPr>
        <xdr:cNvPr id="257" name="円/楕円 256"/>
        <xdr:cNvSpPr/>
      </xdr:nvSpPr>
      <xdr:spPr>
        <a:xfrm>
          <a:off x="4584700" y="169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95789</xdr:rowOff>
    </xdr:from>
    <xdr:ext cx="534377" cy="259045"/>
    <xdr:sp macro="" textlink="">
      <xdr:nvSpPr>
        <xdr:cNvPr id="258" name="衛生費該当値テキスト"/>
        <xdr:cNvSpPr txBox="1"/>
      </xdr:nvSpPr>
      <xdr:spPr>
        <a:xfrm>
          <a:off x="4686300" y="168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158198</xdr:rowOff>
    </xdr:from>
    <xdr:to>
      <xdr:col>5</xdr:col>
      <xdr:colOff>409575</xdr:colOff>
      <xdr:row>99</xdr:row>
      <xdr:rowOff>88348</xdr:rowOff>
    </xdr:to>
    <xdr:sp macro="" textlink="">
      <xdr:nvSpPr>
        <xdr:cNvPr id="259" name="円/楕円 258"/>
        <xdr:cNvSpPr/>
      </xdr:nvSpPr>
      <xdr:spPr>
        <a:xfrm>
          <a:off x="3746500" y="169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79475</xdr:rowOff>
    </xdr:from>
    <xdr:ext cx="534377" cy="259045"/>
    <xdr:sp macro="" textlink="">
      <xdr:nvSpPr>
        <xdr:cNvPr id="260" name="テキスト ボックス 259"/>
        <xdr:cNvSpPr txBox="1"/>
      </xdr:nvSpPr>
      <xdr:spPr>
        <a:xfrm>
          <a:off x="3530111" y="170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163570</xdr:rowOff>
    </xdr:from>
    <xdr:to>
      <xdr:col>4</xdr:col>
      <xdr:colOff>206375</xdr:colOff>
      <xdr:row>99</xdr:row>
      <xdr:rowOff>93720</xdr:rowOff>
    </xdr:to>
    <xdr:sp macro="" textlink="">
      <xdr:nvSpPr>
        <xdr:cNvPr id="261" name="円/楕円 260"/>
        <xdr:cNvSpPr/>
      </xdr:nvSpPr>
      <xdr:spPr>
        <a:xfrm>
          <a:off x="2857500" y="16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84847</xdr:rowOff>
    </xdr:from>
    <xdr:ext cx="534377" cy="259045"/>
    <xdr:sp macro="" textlink="">
      <xdr:nvSpPr>
        <xdr:cNvPr id="262" name="テキスト ボックス 261"/>
        <xdr:cNvSpPr txBox="1"/>
      </xdr:nvSpPr>
      <xdr:spPr>
        <a:xfrm>
          <a:off x="2641111" y="170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126113</xdr:rowOff>
    </xdr:from>
    <xdr:to>
      <xdr:col>3</xdr:col>
      <xdr:colOff>3175</xdr:colOff>
      <xdr:row>99</xdr:row>
      <xdr:rowOff>56263</xdr:rowOff>
    </xdr:to>
    <xdr:sp macro="" textlink="">
      <xdr:nvSpPr>
        <xdr:cNvPr id="263" name="円/楕円 262"/>
        <xdr:cNvSpPr/>
      </xdr:nvSpPr>
      <xdr:spPr>
        <a:xfrm>
          <a:off x="1968500" y="169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47390</xdr:rowOff>
    </xdr:from>
    <xdr:ext cx="534377" cy="259045"/>
    <xdr:sp macro="" textlink="">
      <xdr:nvSpPr>
        <xdr:cNvPr id="264" name="テキスト ボックス 263"/>
        <xdr:cNvSpPr txBox="1"/>
      </xdr:nvSpPr>
      <xdr:spPr>
        <a:xfrm>
          <a:off x="1752111" y="170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123124</xdr:rowOff>
    </xdr:from>
    <xdr:to>
      <xdr:col>1</xdr:col>
      <xdr:colOff>485775</xdr:colOff>
      <xdr:row>99</xdr:row>
      <xdr:rowOff>53274</xdr:rowOff>
    </xdr:to>
    <xdr:sp macro="" textlink="">
      <xdr:nvSpPr>
        <xdr:cNvPr id="265" name="円/楕円 264"/>
        <xdr:cNvSpPr/>
      </xdr:nvSpPr>
      <xdr:spPr>
        <a:xfrm>
          <a:off x="1079500" y="169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44401</xdr:rowOff>
    </xdr:from>
    <xdr:ext cx="534377" cy="259045"/>
    <xdr:sp macro="" textlink="">
      <xdr:nvSpPr>
        <xdr:cNvPr id="266" name="テキスト ボックス 265"/>
        <xdr:cNvSpPr txBox="1"/>
      </xdr:nvSpPr>
      <xdr:spPr>
        <a:xfrm>
          <a:off x="863111" y="170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125984</xdr:rowOff>
    </xdr:from>
    <xdr:to>
      <xdr:col>15</xdr:col>
      <xdr:colOff>180975</xdr:colOff>
      <xdr:row>36</xdr:row>
      <xdr:rowOff>137033</xdr:rowOff>
    </xdr:to>
    <xdr:cxnSp macro="">
      <xdr:nvCxnSpPr>
        <xdr:cNvPr id="295" name="直線コネクタ 294"/>
        <xdr:cNvCxnSpPr/>
      </xdr:nvCxnSpPr>
      <xdr:spPr>
        <a:xfrm flipV="1">
          <a:off x="9639300" y="629818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137033</xdr:rowOff>
    </xdr:from>
    <xdr:to>
      <xdr:col>14</xdr:col>
      <xdr:colOff>28575</xdr:colOff>
      <xdr:row>37</xdr:row>
      <xdr:rowOff>7303</xdr:rowOff>
    </xdr:to>
    <xdr:cxnSp macro="">
      <xdr:nvCxnSpPr>
        <xdr:cNvPr id="298" name="直線コネクタ 297"/>
        <xdr:cNvCxnSpPr/>
      </xdr:nvCxnSpPr>
      <xdr:spPr>
        <a:xfrm flipV="1">
          <a:off x="8750300" y="6309233"/>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100474</xdr:rowOff>
    </xdr:from>
    <xdr:ext cx="469744" cy="259045"/>
    <xdr:sp macro="" textlink="">
      <xdr:nvSpPr>
        <xdr:cNvPr id="300" name="テキスト ボックス 299"/>
        <xdr:cNvSpPr txBox="1"/>
      </xdr:nvSpPr>
      <xdr:spPr>
        <a:xfrm>
          <a:off x="9404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82169</xdr:rowOff>
    </xdr:from>
    <xdr:to>
      <xdr:col>12</xdr:col>
      <xdr:colOff>511175</xdr:colOff>
      <xdr:row>37</xdr:row>
      <xdr:rowOff>7303</xdr:rowOff>
    </xdr:to>
    <xdr:cxnSp macro="">
      <xdr:nvCxnSpPr>
        <xdr:cNvPr id="301" name="直線コネクタ 300"/>
        <xdr:cNvCxnSpPr/>
      </xdr:nvCxnSpPr>
      <xdr:spPr>
        <a:xfrm>
          <a:off x="7861300" y="6254369"/>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303" name="テキスト ボックス 302"/>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152845</xdr:rowOff>
    </xdr:from>
    <xdr:to>
      <xdr:col>11</xdr:col>
      <xdr:colOff>307975</xdr:colOff>
      <xdr:row>36</xdr:row>
      <xdr:rowOff>82169</xdr:rowOff>
    </xdr:to>
    <xdr:cxnSp macro="">
      <xdr:nvCxnSpPr>
        <xdr:cNvPr id="304" name="直線コネクタ 303"/>
        <xdr:cNvCxnSpPr/>
      </xdr:nvCxnSpPr>
      <xdr:spPr>
        <a:xfrm>
          <a:off x="6972300" y="5467795"/>
          <a:ext cx="889000" cy="78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116286</xdr:rowOff>
    </xdr:from>
    <xdr:ext cx="469744" cy="259045"/>
    <xdr:sp macro="" textlink="">
      <xdr:nvSpPr>
        <xdr:cNvPr id="308" name="テキスト ボックス 307"/>
        <xdr:cNvSpPr txBox="1"/>
      </xdr:nvSpPr>
      <xdr:spPr>
        <a:xfrm>
          <a:off x="6737427" y="594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314" name="円/楕円 313"/>
        <xdr:cNvSpPr/>
      </xdr:nvSpPr>
      <xdr:spPr>
        <a:xfrm>
          <a:off x="104267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98061</xdr:rowOff>
    </xdr:from>
    <xdr:ext cx="469744" cy="259045"/>
    <xdr:sp macro="" textlink="">
      <xdr:nvSpPr>
        <xdr:cNvPr id="315" name="労働費該当値テキスト"/>
        <xdr:cNvSpPr txBox="1"/>
      </xdr:nvSpPr>
      <xdr:spPr>
        <a:xfrm>
          <a:off x="10528300" y="60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86233</xdr:rowOff>
    </xdr:from>
    <xdr:to>
      <xdr:col>14</xdr:col>
      <xdr:colOff>79375</xdr:colOff>
      <xdr:row>37</xdr:row>
      <xdr:rowOff>16383</xdr:rowOff>
    </xdr:to>
    <xdr:sp macro="" textlink="">
      <xdr:nvSpPr>
        <xdr:cNvPr id="316" name="円/楕円 315"/>
        <xdr:cNvSpPr/>
      </xdr:nvSpPr>
      <xdr:spPr>
        <a:xfrm>
          <a:off x="9588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32910</xdr:rowOff>
    </xdr:from>
    <xdr:ext cx="469744" cy="259045"/>
    <xdr:sp macro="" textlink="">
      <xdr:nvSpPr>
        <xdr:cNvPr id="317" name="テキスト ボックス 316"/>
        <xdr:cNvSpPr txBox="1"/>
      </xdr:nvSpPr>
      <xdr:spPr>
        <a:xfrm>
          <a:off x="9404427"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127953</xdr:rowOff>
    </xdr:from>
    <xdr:to>
      <xdr:col>12</xdr:col>
      <xdr:colOff>561975</xdr:colOff>
      <xdr:row>37</xdr:row>
      <xdr:rowOff>58103</xdr:rowOff>
    </xdr:to>
    <xdr:sp macro="" textlink="">
      <xdr:nvSpPr>
        <xdr:cNvPr id="318" name="円/楕円 317"/>
        <xdr:cNvSpPr/>
      </xdr:nvSpPr>
      <xdr:spPr>
        <a:xfrm>
          <a:off x="8699500" y="63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49230</xdr:rowOff>
    </xdr:from>
    <xdr:ext cx="469744" cy="259045"/>
    <xdr:sp macro="" textlink="">
      <xdr:nvSpPr>
        <xdr:cNvPr id="319" name="テキスト ボックス 318"/>
        <xdr:cNvSpPr txBox="1"/>
      </xdr:nvSpPr>
      <xdr:spPr>
        <a:xfrm>
          <a:off x="8515427" y="639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31369</xdr:rowOff>
    </xdr:from>
    <xdr:to>
      <xdr:col>11</xdr:col>
      <xdr:colOff>358775</xdr:colOff>
      <xdr:row>36</xdr:row>
      <xdr:rowOff>132969</xdr:rowOff>
    </xdr:to>
    <xdr:sp macro="" textlink="">
      <xdr:nvSpPr>
        <xdr:cNvPr id="320" name="円/楕円 319"/>
        <xdr:cNvSpPr/>
      </xdr:nvSpPr>
      <xdr:spPr>
        <a:xfrm>
          <a:off x="78105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124096</xdr:rowOff>
    </xdr:from>
    <xdr:ext cx="469744" cy="259045"/>
    <xdr:sp macro="" textlink="">
      <xdr:nvSpPr>
        <xdr:cNvPr id="321" name="テキスト ボックス 320"/>
        <xdr:cNvSpPr txBox="1"/>
      </xdr:nvSpPr>
      <xdr:spPr>
        <a:xfrm>
          <a:off x="7626427"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102045</xdr:rowOff>
    </xdr:from>
    <xdr:to>
      <xdr:col>10</xdr:col>
      <xdr:colOff>155575</xdr:colOff>
      <xdr:row>32</xdr:row>
      <xdr:rowOff>32195</xdr:rowOff>
    </xdr:to>
    <xdr:sp macro="" textlink="">
      <xdr:nvSpPr>
        <xdr:cNvPr id="322" name="円/楕円 321"/>
        <xdr:cNvSpPr/>
      </xdr:nvSpPr>
      <xdr:spPr>
        <a:xfrm>
          <a:off x="6921500" y="54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48722</xdr:rowOff>
    </xdr:from>
    <xdr:ext cx="469744" cy="259045"/>
    <xdr:sp macro="" textlink="">
      <xdr:nvSpPr>
        <xdr:cNvPr id="323" name="テキスト ボックス 322"/>
        <xdr:cNvSpPr txBox="1"/>
      </xdr:nvSpPr>
      <xdr:spPr>
        <a:xfrm>
          <a:off x="6737427" y="519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36912</xdr:rowOff>
    </xdr:from>
    <xdr:to>
      <xdr:col>15</xdr:col>
      <xdr:colOff>180975</xdr:colOff>
      <xdr:row>58</xdr:row>
      <xdr:rowOff>58400</xdr:rowOff>
    </xdr:to>
    <xdr:cxnSp macro="">
      <xdr:nvCxnSpPr>
        <xdr:cNvPr id="350" name="直線コネクタ 349"/>
        <xdr:cNvCxnSpPr/>
      </xdr:nvCxnSpPr>
      <xdr:spPr>
        <a:xfrm flipV="1">
          <a:off x="9639300" y="9981012"/>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42792</xdr:rowOff>
    </xdr:from>
    <xdr:to>
      <xdr:col>14</xdr:col>
      <xdr:colOff>28575</xdr:colOff>
      <xdr:row>58</xdr:row>
      <xdr:rowOff>58400</xdr:rowOff>
    </xdr:to>
    <xdr:cxnSp macro="">
      <xdr:nvCxnSpPr>
        <xdr:cNvPr id="353" name="直線コネクタ 352"/>
        <xdr:cNvCxnSpPr/>
      </xdr:nvCxnSpPr>
      <xdr:spPr>
        <a:xfrm>
          <a:off x="8750300" y="9986892"/>
          <a:ext cx="8890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42792</xdr:rowOff>
    </xdr:from>
    <xdr:to>
      <xdr:col>12</xdr:col>
      <xdr:colOff>511175</xdr:colOff>
      <xdr:row>58</xdr:row>
      <xdr:rowOff>58753</xdr:rowOff>
    </xdr:to>
    <xdr:cxnSp macro="">
      <xdr:nvCxnSpPr>
        <xdr:cNvPr id="356" name="直線コネクタ 355"/>
        <xdr:cNvCxnSpPr/>
      </xdr:nvCxnSpPr>
      <xdr:spPr>
        <a:xfrm flipV="1">
          <a:off x="7861300" y="9986892"/>
          <a:ext cx="8890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58753</xdr:rowOff>
    </xdr:from>
    <xdr:to>
      <xdr:col>11</xdr:col>
      <xdr:colOff>307975</xdr:colOff>
      <xdr:row>58</xdr:row>
      <xdr:rowOff>64701</xdr:rowOff>
    </xdr:to>
    <xdr:cxnSp macro="">
      <xdr:nvCxnSpPr>
        <xdr:cNvPr id="359" name="直線コネクタ 358"/>
        <xdr:cNvCxnSpPr/>
      </xdr:nvCxnSpPr>
      <xdr:spPr>
        <a:xfrm flipV="1">
          <a:off x="6972300" y="10002853"/>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157562</xdr:rowOff>
    </xdr:from>
    <xdr:to>
      <xdr:col>15</xdr:col>
      <xdr:colOff>231775</xdr:colOff>
      <xdr:row>58</xdr:row>
      <xdr:rowOff>87712</xdr:rowOff>
    </xdr:to>
    <xdr:sp macro="" textlink="">
      <xdr:nvSpPr>
        <xdr:cNvPr id="369" name="円/楕円 368"/>
        <xdr:cNvSpPr/>
      </xdr:nvSpPr>
      <xdr:spPr>
        <a:xfrm>
          <a:off x="10426700" y="99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116939</xdr:rowOff>
    </xdr:from>
    <xdr:ext cx="534377" cy="259045"/>
    <xdr:sp macro="" textlink="">
      <xdr:nvSpPr>
        <xdr:cNvPr id="370" name="農林水産業費該当値テキスト"/>
        <xdr:cNvSpPr txBox="1"/>
      </xdr:nvSpPr>
      <xdr:spPr>
        <a:xfrm>
          <a:off x="10528300" y="97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7600</xdr:rowOff>
    </xdr:from>
    <xdr:to>
      <xdr:col>14</xdr:col>
      <xdr:colOff>79375</xdr:colOff>
      <xdr:row>58</xdr:row>
      <xdr:rowOff>109200</xdr:rowOff>
    </xdr:to>
    <xdr:sp macro="" textlink="">
      <xdr:nvSpPr>
        <xdr:cNvPr id="371" name="円/楕円 370"/>
        <xdr:cNvSpPr/>
      </xdr:nvSpPr>
      <xdr:spPr>
        <a:xfrm>
          <a:off x="9588500" y="99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100327</xdr:rowOff>
    </xdr:from>
    <xdr:ext cx="534377" cy="259045"/>
    <xdr:sp macro="" textlink="">
      <xdr:nvSpPr>
        <xdr:cNvPr id="372" name="テキスト ボックス 371"/>
        <xdr:cNvSpPr txBox="1"/>
      </xdr:nvSpPr>
      <xdr:spPr>
        <a:xfrm>
          <a:off x="9372111" y="100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163442</xdr:rowOff>
    </xdr:from>
    <xdr:to>
      <xdr:col>12</xdr:col>
      <xdr:colOff>561975</xdr:colOff>
      <xdr:row>58</xdr:row>
      <xdr:rowOff>93592</xdr:rowOff>
    </xdr:to>
    <xdr:sp macro="" textlink="">
      <xdr:nvSpPr>
        <xdr:cNvPr id="373" name="円/楕円 372"/>
        <xdr:cNvSpPr/>
      </xdr:nvSpPr>
      <xdr:spPr>
        <a:xfrm>
          <a:off x="8699500" y="99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84719</xdr:rowOff>
    </xdr:from>
    <xdr:ext cx="534377" cy="259045"/>
    <xdr:sp macro="" textlink="">
      <xdr:nvSpPr>
        <xdr:cNvPr id="374" name="テキスト ボックス 373"/>
        <xdr:cNvSpPr txBox="1"/>
      </xdr:nvSpPr>
      <xdr:spPr>
        <a:xfrm>
          <a:off x="8483111" y="1002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7953</xdr:rowOff>
    </xdr:from>
    <xdr:to>
      <xdr:col>11</xdr:col>
      <xdr:colOff>358775</xdr:colOff>
      <xdr:row>58</xdr:row>
      <xdr:rowOff>109553</xdr:rowOff>
    </xdr:to>
    <xdr:sp macro="" textlink="">
      <xdr:nvSpPr>
        <xdr:cNvPr id="375" name="円/楕円 374"/>
        <xdr:cNvSpPr/>
      </xdr:nvSpPr>
      <xdr:spPr>
        <a:xfrm>
          <a:off x="7810500" y="99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100680</xdr:rowOff>
    </xdr:from>
    <xdr:ext cx="534377" cy="259045"/>
    <xdr:sp macro="" textlink="">
      <xdr:nvSpPr>
        <xdr:cNvPr id="376" name="テキスト ボックス 375"/>
        <xdr:cNvSpPr txBox="1"/>
      </xdr:nvSpPr>
      <xdr:spPr>
        <a:xfrm>
          <a:off x="7594111" y="1004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13901</xdr:rowOff>
    </xdr:from>
    <xdr:to>
      <xdr:col>10</xdr:col>
      <xdr:colOff>155575</xdr:colOff>
      <xdr:row>58</xdr:row>
      <xdr:rowOff>115501</xdr:rowOff>
    </xdr:to>
    <xdr:sp macro="" textlink="">
      <xdr:nvSpPr>
        <xdr:cNvPr id="377" name="円/楕円 376"/>
        <xdr:cNvSpPr/>
      </xdr:nvSpPr>
      <xdr:spPr>
        <a:xfrm>
          <a:off x="6921500" y="99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106628</xdr:rowOff>
    </xdr:from>
    <xdr:ext cx="534377" cy="259045"/>
    <xdr:sp macro="" textlink="">
      <xdr:nvSpPr>
        <xdr:cNvPr id="378" name="テキスト ボックス 377"/>
        <xdr:cNvSpPr txBox="1"/>
      </xdr:nvSpPr>
      <xdr:spPr>
        <a:xfrm>
          <a:off x="6705111" y="100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149562</xdr:rowOff>
    </xdr:from>
    <xdr:to>
      <xdr:col>15</xdr:col>
      <xdr:colOff>180975</xdr:colOff>
      <xdr:row>75</xdr:row>
      <xdr:rowOff>54857</xdr:rowOff>
    </xdr:to>
    <xdr:cxnSp macro="">
      <xdr:nvCxnSpPr>
        <xdr:cNvPr id="409" name="直線コネクタ 408"/>
        <xdr:cNvCxnSpPr/>
      </xdr:nvCxnSpPr>
      <xdr:spPr>
        <a:xfrm flipV="1">
          <a:off x="9639300" y="12836862"/>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25008</xdr:rowOff>
    </xdr:from>
    <xdr:to>
      <xdr:col>14</xdr:col>
      <xdr:colOff>28575</xdr:colOff>
      <xdr:row>75</xdr:row>
      <xdr:rowOff>54857</xdr:rowOff>
    </xdr:to>
    <xdr:cxnSp macro="">
      <xdr:nvCxnSpPr>
        <xdr:cNvPr id="412" name="直線コネクタ 411"/>
        <xdr:cNvCxnSpPr/>
      </xdr:nvCxnSpPr>
      <xdr:spPr>
        <a:xfrm>
          <a:off x="8750300" y="12883758"/>
          <a:ext cx="8890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4" name="テキスト ボックス 413"/>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25008</xdr:rowOff>
    </xdr:from>
    <xdr:to>
      <xdr:col>12</xdr:col>
      <xdr:colOff>511175</xdr:colOff>
      <xdr:row>75</xdr:row>
      <xdr:rowOff>87024</xdr:rowOff>
    </xdr:to>
    <xdr:cxnSp macro="">
      <xdr:nvCxnSpPr>
        <xdr:cNvPr id="415" name="直線コネクタ 414"/>
        <xdr:cNvCxnSpPr/>
      </xdr:nvCxnSpPr>
      <xdr:spPr>
        <a:xfrm flipV="1">
          <a:off x="7861300" y="12883758"/>
          <a:ext cx="889000" cy="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7" name="テキスト ボックス 416"/>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87024</xdr:rowOff>
    </xdr:from>
    <xdr:to>
      <xdr:col>11</xdr:col>
      <xdr:colOff>307975</xdr:colOff>
      <xdr:row>75</xdr:row>
      <xdr:rowOff>99172</xdr:rowOff>
    </xdr:to>
    <xdr:cxnSp macro="">
      <xdr:nvCxnSpPr>
        <xdr:cNvPr id="418" name="直線コネクタ 417"/>
        <xdr:cNvCxnSpPr/>
      </xdr:nvCxnSpPr>
      <xdr:spPr>
        <a:xfrm flipV="1">
          <a:off x="6972300" y="12945774"/>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0" name="テキスト ボックス 419"/>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2" name="テキスト ボックス 421"/>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98762</xdr:rowOff>
    </xdr:from>
    <xdr:to>
      <xdr:col>15</xdr:col>
      <xdr:colOff>231775</xdr:colOff>
      <xdr:row>75</xdr:row>
      <xdr:rowOff>28912</xdr:rowOff>
    </xdr:to>
    <xdr:sp macro="" textlink="">
      <xdr:nvSpPr>
        <xdr:cNvPr id="428" name="円/楕円 427"/>
        <xdr:cNvSpPr/>
      </xdr:nvSpPr>
      <xdr:spPr>
        <a:xfrm>
          <a:off x="10426700" y="127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121639</xdr:rowOff>
    </xdr:from>
    <xdr:ext cx="534377" cy="259045"/>
    <xdr:sp macro="" textlink="">
      <xdr:nvSpPr>
        <xdr:cNvPr id="429" name="商工費該当値テキスト"/>
        <xdr:cNvSpPr txBox="1"/>
      </xdr:nvSpPr>
      <xdr:spPr>
        <a:xfrm>
          <a:off x="10528300" y="1263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4057</xdr:rowOff>
    </xdr:from>
    <xdr:to>
      <xdr:col>14</xdr:col>
      <xdr:colOff>79375</xdr:colOff>
      <xdr:row>75</xdr:row>
      <xdr:rowOff>105657</xdr:rowOff>
    </xdr:to>
    <xdr:sp macro="" textlink="">
      <xdr:nvSpPr>
        <xdr:cNvPr id="430" name="円/楕円 429"/>
        <xdr:cNvSpPr/>
      </xdr:nvSpPr>
      <xdr:spPr>
        <a:xfrm>
          <a:off x="9588500" y="12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122184</xdr:rowOff>
    </xdr:from>
    <xdr:ext cx="534377" cy="259045"/>
    <xdr:sp macro="" textlink="">
      <xdr:nvSpPr>
        <xdr:cNvPr id="431" name="テキスト ボックス 430"/>
        <xdr:cNvSpPr txBox="1"/>
      </xdr:nvSpPr>
      <xdr:spPr>
        <a:xfrm>
          <a:off x="9372111" y="126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145658</xdr:rowOff>
    </xdr:from>
    <xdr:to>
      <xdr:col>12</xdr:col>
      <xdr:colOff>561975</xdr:colOff>
      <xdr:row>75</xdr:row>
      <xdr:rowOff>75808</xdr:rowOff>
    </xdr:to>
    <xdr:sp macro="" textlink="">
      <xdr:nvSpPr>
        <xdr:cNvPr id="432" name="円/楕円 431"/>
        <xdr:cNvSpPr/>
      </xdr:nvSpPr>
      <xdr:spPr>
        <a:xfrm>
          <a:off x="8699500" y="128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92335</xdr:rowOff>
    </xdr:from>
    <xdr:ext cx="534377" cy="259045"/>
    <xdr:sp macro="" textlink="">
      <xdr:nvSpPr>
        <xdr:cNvPr id="433" name="テキスト ボックス 432"/>
        <xdr:cNvSpPr txBox="1"/>
      </xdr:nvSpPr>
      <xdr:spPr>
        <a:xfrm>
          <a:off x="8483111" y="1260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36224</xdr:rowOff>
    </xdr:from>
    <xdr:to>
      <xdr:col>11</xdr:col>
      <xdr:colOff>358775</xdr:colOff>
      <xdr:row>75</xdr:row>
      <xdr:rowOff>137824</xdr:rowOff>
    </xdr:to>
    <xdr:sp macro="" textlink="">
      <xdr:nvSpPr>
        <xdr:cNvPr id="434" name="円/楕円 433"/>
        <xdr:cNvSpPr/>
      </xdr:nvSpPr>
      <xdr:spPr>
        <a:xfrm>
          <a:off x="7810500" y="128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154351</xdr:rowOff>
    </xdr:from>
    <xdr:ext cx="534377" cy="259045"/>
    <xdr:sp macro="" textlink="">
      <xdr:nvSpPr>
        <xdr:cNvPr id="435" name="テキスト ボックス 434"/>
        <xdr:cNvSpPr txBox="1"/>
      </xdr:nvSpPr>
      <xdr:spPr>
        <a:xfrm>
          <a:off x="7594111" y="126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48372</xdr:rowOff>
    </xdr:from>
    <xdr:to>
      <xdr:col>10</xdr:col>
      <xdr:colOff>155575</xdr:colOff>
      <xdr:row>75</xdr:row>
      <xdr:rowOff>149972</xdr:rowOff>
    </xdr:to>
    <xdr:sp macro="" textlink="">
      <xdr:nvSpPr>
        <xdr:cNvPr id="436" name="円/楕円 435"/>
        <xdr:cNvSpPr/>
      </xdr:nvSpPr>
      <xdr:spPr>
        <a:xfrm>
          <a:off x="6921500" y="1290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166499</xdr:rowOff>
    </xdr:from>
    <xdr:ext cx="534377" cy="259045"/>
    <xdr:sp macro="" textlink="">
      <xdr:nvSpPr>
        <xdr:cNvPr id="437" name="テキスト ボックス 436"/>
        <xdr:cNvSpPr txBox="1"/>
      </xdr:nvSpPr>
      <xdr:spPr>
        <a:xfrm>
          <a:off x="6705111" y="126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30235</xdr:rowOff>
    </xdr:from>
    <xdr:to>
      <xdr:col>15</xdr:col>
      <xdr:colOff>180975</xdr:colOff>
      <xdr:row>98</xdr:row>
      <xdr:rowOff>46879</xdr:rowOff>
    </xdr:to>
    <xdr:cxnSp macro="">
      <xdr:nvCxnSpPr>
        <xdr:cNvPr id="464" name="直線コネクタ 463"/>
        <xdr:cNvCxnSpPr/>
      </xdr:nvCxnSpPr>
      <xdr:spPr>
        <a:xfrm>
          <a:off x="9639300" y="16832335"/>
          <a:ext cx="8382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24671</xdr:rowOff>
    </xdr:from>
    <xdr:to>
      <xdr:col>14</xdr:col>
      <xdr:colOff>28575</xdr:colOff>
      <xdr:row>98</xdr:row>
      <xdr:rowOff>30235</xdr:rowOff>
    </xdr:to>
    <xdr:cxnSp macro="">
      <xdr:nvCxnSpPr>
        <xdr:cNvPr id="467" name="直線コネクタ 466"/>
        <xdr:cNvCxnSpPr/>
      </xdr:nvCxnSpPr>
      <xdr:spPr>
        <a:xfrm>
          <a:off x="8750300" y="16826771"/>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24671</xdr:rowOff>
    </xdr:from>
    <xdr:to>
      <xdr:col>12</xdr:col>
      <xdr:colOff>511175</xdr:colOff>
      <xdr:row>98</xdr:row>
      <xdr:rowOff>30025</xdr:rowOff>
    </xdr:to>
    <xdr:cxnSp macro="">
      <xdr:nvCxnSpPr>
        <xdr:cNvPr id="470" name="直線コネクタ 469"/>
        <xdr:cNvCxnSpPr/>
      </xdr:nvCxnSpPr>
      <xdr:spPr>
        <a:xfrm flipV="1">
          <a:off x="7861300" y="16826771"/>
          <a:ext cx="8890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13511</xdr:rowOff>
    </xdr:from>
    <xdr:to>
      <xdr:col>11</xdr:col>
      <xdr:colOff>307975</xdr:colOff>
      <xdr:row>98</xdr:row>
      <xdr:rowOff>30025</xdr:rowOff>
    </xdr:to>
    <xdr:cxnSp macro="">
      <xdr:nvCxnSpPr>
        <xdr:cNvPr id="473" name="直線コネクタ 472"/>
        <xdr:cNvCxnSpPr/>
      </xdr:nvCxnSpPr>
      <xdr:spPr>
        <a:xfrm>
          <a:off x="6972300" y="16815611"/>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64676</xdr:rowOff>
    </xdr:from>
    <xdr:ext cx="534377" cy="259045"/>
    <xdr:sp macro="" textlink="">
      <xdr:nvSpPr>
        <xdr:cNvPr id="477" name="テキスト ボックス 476"/>
        <xdr:cNvSpPr txBox="1"/>
      </xdr:nvSpPr>
      <xdr:spPr>
        <a:xfrm>
          <a:off x="6705111" y="168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167529</xdr:rowOff>
    </xdr:from>
    <xdr:to>
      <xdr:col>15</xdr:col>
      <xdr:colOff>231775</xdr:colOff>
      <xdr:row>98</xdr:row>
      <xdr:rowOff>97679</xdr:rowOff>
    </xdr:to>
    <xdr:sp macro="" textlink="">
      <xdr:nvSpPr>
        <xdr:cNvPr id="483" name="円/楕円 482"/>
        <xdr:cNvSpPr/>
      </xdr:nvSpPr>
      <xdr:spPr>
        <a:xfrm>
          <a:off x="10426700" y="167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150885</xdr:rowOff>
    </xdr:from>
    <xdr:to>
      <xdr:col>14</xdr:col>
      <xdr:colOff>79375</xdr:colOff>
      <xdr:row>98</xdr:row>
      <xdr:rowOff>81035</xdr:rowOff>
    </xdr:to>
    <xdr:sp macro="" textlink="">
      <xdr:nvSpPr>
        <xdr:cNvPr id="485" name="円/楕円 484"/>
        <xdr:cNvSpPr/>
      </xdr:nvSpPr>
      <xdr:spPr>
        <a:xfrm>
          <a:off x="9588500" y="167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72162</xdr:rowOff>
    </xdr:from>
    <xdr:ext cx="534377" cy="259045"/>
    <xdr:sp macro="" textlink="">
      <xdr:nvSpPr>
        <xdr:cNvPr id="486" name="テキスト ボックス 485"/>
        <xdr:cNvSpPr txBox="1"/>
      </xdr:nvSpPr>
      <xdr:spPr>
        <a:xfrm>
          <a:off x="9372111" y="1687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145321</xdr:rowOff>
    </xdr:from>
    <xdr:to>
      <xdr:col>12</xdr:col>
      <xdr:colOff>561975</xdr:colOff>
      <xdr:row>98</xdr:row>
      <xdr:rowOff>75471</xdr:rowOff>
    </xdr:to>
    <xdr:sp macro="" textlink="">
      <xdr:nvSpPr>
        <xdr:cNvPr id="487" name="円/楕円 486"/>
        <xdr:cNvSpPr/>
      </xdr:nvSpPr>
      <xdr:spPr>
        <a:xfrm>
          <a:off x="8699500" y="167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66598</xdr:rowOff>
    </xdr:from>
    <xdr:ext cx="534377" cy="259045"/>
    <xdr:sp macro="" textlink="">
      <xdr:nvSpPr>
        <xdr:cNvPr id="488" name="テキスト ボックス 487"/>
        <xdr:cNvSpPr txBox="1"/>
      </xdr:nvSpPr>
      <xdr:spPr>
        <a:xfrm>
          <a:off x="8483111" y="168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150675</xdr:rowOff>
    </xdr:from>
    <xdr:to>
      <xdr:col>11</xdr:col>
      <xdr:colOff>358775</xdr:colOff>
      <xdr:row>98</xdr:row>
      <xdr:rowOff>80825</xdr:rowOff>
    </xdr:to>
    <xdr:sp macro="" textlink="">
      <xdr:nvSpPr>
        <xdr:cNvPr id="489" name="円/楕円 488"/>
        <xdr:cNvSpPr/>
      </xdr:nvSpPr>
      <xdr:spPr>
        <a:xfrm>
          <a:off x="7810500" y="167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71952</xdr:rowOff>
    </xdr:from>
    <xdr:ext cx="534377" cy="259045"/>
    <xdr:sp macro="" textlink="">
      <xdr:nvSpPr>
        <xdr:cNvPr id="490" name="テキスト ボックス 489"/>
        <xdr:cNvSpPr txBox="1"/>
      </xdr:nvSpPr>
      <xdr:spPr>
        <a:xfrm>
          <a:off x="7594111" y="1687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134161</xdr:rowOff>
    </xdr:from>
    <xdr:to>
      <xdr:col>10</xdr:col>
      <xdr:colOff>155575</xdr:colOff>
      <xdr:row>98</xdr:row>
      <xdr:rowOff>64311</xdr:rowOff>
    </xdr:to>
    <xdr:sp macro="" textlink="">
      <xdr:nvSpPr>
        <xdr:cNvPr id="491" name="円/楕円 490"/>
        <xdr:cNvSpPr/>
      </xdr:nvSpPr>
      <xdr:spPr>
        <a:xfrm>
          <a:off x="6921500" y="167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80838</xdr:rowOff>
    </xdr:from>
    <xdr:ext cx="534377" cy="259045"/>
    <xdr:sp macro="" textlink="">
      <xdr:nvSpPr>
        <xdr:cNvPr id="492" name="テキスト ボックス 491"/>
        <xdr:cNvSpPr txBox="1"/>
      </xdr:nvSpPr>
      <xdr:spPr>
        <a:xfrm>
          <a:off x="6705111" y="165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83312</xdr:rowOff>
    </xdr:from>
    <xdr:to>
      <xdr:col>23</xdr:col>
      <xdr:colOff>517525</xdr:colOff>
      <xdr:row>38</xdr:row>
      <xdr:rowOff>10503</xdr:rowOff>
    </xdr:to>
    <xdr:cxnSp macro="">
      <xdr:nvCxnSpPr>
        <xdr:cNvPr id="522" name="直線コネクタ 521"/>
        <xdr:cNvCxnSpPr/>
      </xdr:nvCxnSpPr>
      <xdr:spPr>
        <a:xfrm flipV="1">
          <a:off x="15481300" y="6426962"/>
          <a:ext cx="8382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10503</xdr:rowOff>
    </xdr:from>
    <xdr:to>
      <xdr:col>22</xdr:col>
      <xdr:colOff>365125</xdr:colOff>
      <xdr:row>39</xdr:row>
      <xdr:rowOff>4026</xdr:rowOff>
    </xdr:to>
    <xdr:cxnSp macro="">
      <xdr:nvCxnSpPr>
        <xdr:cNvPr id="525" name="直線コネクタ 524"/>
        <xdr:cNvCxnSpPr/>
      </xdr:nvCxnSpPr>
      <xdr:spPr>
        <a:xfrm flipV="1">
          <a:off x="14592300" y="6525603"/>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4026</xdr:rowOff>
    </xdr:from>
    <xdr:to>
      <xdr:col>21</xdr:col>
      <xdr:colOff>161925</xdr:colOff>
      <xdr:row>39</xdr:row>
      <xdr:rowOff>10313</xdr:rowOff>
    </xdr:to>
    <xdr:cxnSp macro="">
      <xdr:nvCxnSpPr>
        <xdr:cNvPr id="528" name="直線コネクタ 527"/>
        <xdr:cNvCxnSpPr/>
      </xdr:nvCxnSpPr>
      <xdr:spPr>
        <a:xfrm flipV="1">
          <a:off x="13703300" y="669057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10313</xdr:rowOff>
    </xdr:from>
    <xdr:to>
      <xdr:col>19</xdr:col>
      <xdr:colOff>644525</xdr:colOff>
      <xdr:row>39</xdr:row>
      <xdr:rowOff>40374</xdr:rowOff>
    </xdr:to>
    <xdr:cxnSp macro="">
      <xdr:nvCxnSpPr>
        <xdr:cNvPr id="531" name="直線コネクタ 530"/>
        <xdr:cNvCxnSpPr/>
      </xdr:nvCxnSpPr>
      <xdr:spPr>
        <a:xfrm flipV="1">
          <a:off x="12814300" y="6696863"/>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32512</xdr:rowOff>
    </xdr:from>
    <xdr:to>
      <xdr:col>23</xdr:col>
      <xdr:colOff>568325</xdr:colOff>
      <xdr:row>37</xdr:row>
      <xdr:rowOff>134112</xdr:rowOff>
    </xdr:to>
    <xdr:sp macro="" textlink="">
      <xdr:nvSpPr>
        <xdr:cNvPr id="541" name="円/楕円 540"/>
        <xdr:cNvSpPr/>
      </xdr:nvSpPr>
      <xdr:spPr>
        <a:xfrm>
          <a:off x="162687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10939</xdr:rowOff>
    </xdr:from>
    <xdr:ext cx="534377" cy="259045"/>
    <xdr:sp macro="" textlink="">
      <xdr:nvSpPr>
        <xdr:cNvPr id="542" name="消防費該当値テキスト"/>
        <xdr:cNvSpPr txBox="1"/>
      </xdr:nvSpPr>
      <xdr:spPr>
        <a:xfrm>
          <a:off x="16370300" y="63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131153</xdr:rowOff>
    </xdr:from>
    <xdr:to>
      <xdr:col>22</xdr:col>
      <xdr:colOff>415925</xdr:colOff>
      <xdr:row>38</xdr:row>
      <xdr:rowOff>61303</xdr:rowOff>
    </xdr:to>
    <xdr:sp macro="" textlink="">
      <xdr:nvSpPr>
        <xdr:cNvPr id="543" name="円/楕円 542"/>
        <xdr:cNvSpPr/>
      </xdr:nvSpPr>
      <xdr:spPr>
        <a:xfrm>
          <a:off x="15430500" y="64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52430</xdr:rowOff>
    </xdr:from>
    <xdr:ext cx="534377" cy="259045"/>
    <xdr:sp macro="" textlink="">
      <xdr:nvSpPr>
        <xdr:cNvPr id="544" name="テキスト ボックス 543"/>
        <xdr:cNvSpPr txBox="1"/>
      </xdr:nvSpPr>
      <xdr:spPr>
        <a:xfrm>
          <a:off x="15214111" y="65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124676</xdr:rowOff>
    </xdr:from>
    <xdr:to>
      <xdr:col>21</xdr:col>
      <xdr:colOff>212725</xdr:colOff>
      <xdr:row>39</xdr:row>
      <xdr:rowOff>54826</xdr:rowOff>
    </xdr:to>
    <xdr:sp macro="" textlink="">
      <xdr:nvSpPr>
        <xdr:cNvPr id="545" name="円/楕円 544"/>
        <xdr:cNvSpPr/>
      </xdr:nvSpPr>
      <xdr:spPr>
        <a:xfrm>
          <a:off x="14541500" y="66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45953</xdr:rowOff>
    </xdr:from>
    <xdr:ext cx="534377" cy="259045"/>
    <xdr:sp macro="" textlink="">
      <xdr:nvSpPr>
        <xdr:cNvPr id="546" name="テキスト ボックス 545"/>
        <xdr:cNvSpPr txBox="1"/>
      </xdr:nvSpPr>
      <xdr:spPr>
        <a:xfrm>
          <a:off x="14325111" y="67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130963</xdr:rowOff>
    </xdr:from>
    <xdr:to>
      <xdr:col>20</xdr:col>
      <xdr:colOff>9525</xdr:colOff>
      <xdr:row>39</xdr:row>
      <xdr:rowOff>61113</xdr:rowOff>
    </xdr:to>
    <xdr:sp macro="" textlink="">
      <xdr:nvSpPr>
        <xdr:cNvPr id="547" name="円/楕円 546"/>
        <xdr:cNvSpPr/>
      </xdr:nvSpPr>
      <xdr:spPr>
        <a:xfrm>
          <a:off x="13652500" y="66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52240</xdr:rowOff>
    </xdr:from>
    <xdr:ext cx="534377" cy="259045"/>
    <xdr:sp macro="" textlink="">
      <xdr:nvSpPr>
        <xdr:cNvPr id="548" name="テキスト ボックス 547"/>
        <xdr:cNvSpPr txBox="1"/>
      </xdr:nvSpPr>
      <xdr:spPr>
        <a:xfrm>
          <a:off x="13436111" y="67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161024</xdr:rowOff>
    </xdr:from>
    <xdr:to>
      <xdr:col>18</xdr:col>
      <xdr:colOff>492125</xdr:colOff>
      <xdr:row>39</xdr:row>
      <xdr:rowOff>91174</xdr:rowOff>
    </xdr:to>
    <xdr:sp macro="" textlink="">
      <xdr:nvSpPr>
        <xdr:cNvPr id="549" name="円/楕円 548"/>
        <xdr:cNvSpPr/>
      </xdr:nvSpPr>
      <xdr:spPr>
        <a:xfrm>
          <a:off x="12763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82301</xdr:rowOff>
    </xdr:from>
    <xdr:ext cx="534377" cy="259045"/>
    <xdr:sp macro="" textlink="">
      <xdr:nvSpPr>
        <xdr:cNvPr id="550" name="テキスト ボックス 549"/>
        <xdr:cNvSpPr txBox="1"/>
      </xdr:nvSpPr>
      <xdr:spPr>
        <a:xfrm>
          <a:off x="12547111" y="67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46,805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37353</xdr:rowOff>
    </xdr:from>
    <xdr:to>
      <xdr:col>23</xdr:col>
      <xdr:colOff>517525</xdr:colOff>
      <xdr:row>57</xdr:row>
      <xdr:rowOff>127225</xdr:rowOff>
    </xdr:to>
    <xdr:cxnSp macro="">
      <xdr:nvCxnSpPr>
        <xdr:cNvPr id="582" name="直線コネクタ 581"/>
        <xdr:cNvCxnSpPr/>
      </xdr:nvCxnSpPr>
      <xdr:spPr>
        <a:xfrm>
          <a:off x="15481300" y="9810003"/>
          <a:ext cx="8382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31474</xdr:rowOff>
    </xdr:from>
    <xdr:to>
      <xdr:col>22</xdr:col>
      <xdr:colOff>365125</xdr:colOff>
      <xdr:row>57</xdr:row>
      <xdr:rowOff>37353</xdr:rowOff>
    </xdr:to>
    <xdr:cxnSp macro="">
      <xdr:nvCxnSpPr>
        <xdr:cNvPr id="585" name="直線コネクタ 584"/>
        <xdr:cNvCxnSpPr/>
      </xdr:nvCxnSpPr>
      <xdr:spPr>
        <a:xfrm>
          <a:off x="14592300" y="9804124"/>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31474</xdr:rowOff>
    </xdr:from>
    <xdr:to>
      <xdr:col>21</xdr:col>
      <xdr:colOff>161925</xdr:colOff>
      <xdr:row>57</xdr:row>
      <xdr:rowOff>161156</xdr:rowOff>
    </xdr:to>
    <xdr:cxnSp macro="">
      <xdr:nvCxnSpPr>
        <xdr:cNvPr id="588" name="直線コネクタ 587"/>
        <xdr:cNvCxnSpPr/>
      </xdr:nvCxnSpPr>
      <xdr:spPr>
        <a:xfrm flipV="1">
          <a:off x="13703300" y="9804124"/>
          <a:ext cx="889000" cy="1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93114</xdr:rowOff>
    </xdr:from>
    <xdr:to>
      <xdr:col>19</xdr:col>
      <xdr:colOff>644525</xdr:colOff>
      <xdr:row>57</xdr:row>
      <xdr:rowOff>161156</xdr:rowOff>
    </xdr:to>
    <xdr:cxnSp macro="">
      <xdr:nvCxnSpPr>
        <xdr:cNvPr id="591" name="直線コネクタ 590"/>
        <xdr:cNvCxnSpPr/>
      </xdr:nvCxnSpPr>
      <xdr:spPr>
        <a:xfrm>
          <a:off x="12814300" y="9865764"/>
          <a:ext cx="889000" cy="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76425</xdr:rowOff>
    </xdr:from>
    <xdr:to>
      <xdr:col>23</xdr:col>
      <xdr:colOff>568325</xdr:colOff>
      <xdr:row>58</xdr:row>
      <xdr:rowOff>6575</xdr:rowOff>
    </xdr:to>
    <xdr:sp macro="" textlink="">
      <xdr:nvSpPr>
        <xdr:cNvPr id="601" name="円/楕円 600"/>
        <xdr:cNvSpPr/>
      </xdr:nvSpPr>
      <xdr:spPr>
        <a:xfrm>
          <a:off x="16268700" y="98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162802</xdr:rowOff>
    </xdr:from>
    <xdr:ext cx="534377" cy="259045"/>
    <xdr:sp macro="" textlink="">
      <xdr:nvSpPr>
        <xdr:cNvPr id="602" name="教育費該当値テキスト"/>
        <xdr:cNvSpPr txBox="1"/>
      </xdr:nvSpPr>
      <xdr:spPr>
        <a:xfrm>
          <a:off x="16370300" y="97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158003</xdr:rowOff>
    </xdr:from>
    <xdr:to>
      <xdr:col>22</xdr:col>
      <xdr:colOff>415925</xdr:colOff>
      <xdr:row>57</xdr:row>
      <xdr:rowOff>88153</xdr:rowOff>
    </xdr:to>
    <xdr:sp macro="" textlink="">
      <xdr:nvSpPr>
        <xdr:cNvPr id="603" name="円/楕円 602"/>
        <xdr:cNvSpPr/>
      </xdr:nvSpPr>
      <xdr:spPr>
        <a:xfrm>
          <a:off x="15430500" y="97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79280</xdr:rowOff>
    </xdr:from>
    <xdr:ext cx="534377" cy="259045"/>
    <xdr:sp macro="" textlink="">
      <xdr:nvSpPr>
        <xdr:cNvPr id="604" name="テキスト ボックス 603"/>
        <xdr:cNvSpPr txBox="1"/>
      </xdr:nvSpPr>
      <xdr:spPr>
        <a:xfrm>
          <a:off x="15214111" y="98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152124</xdr:rowOff>
    </xdr:from>
    <xdr:to>
      <xdr:col>21</xdr:col>
      <xdr:colOff>212725</xdr:colOff>
      <xdr:row>57</xdr:row>
      <xdr:rowOff>82274</xdr:rowOff>
    </xdr:to>
    <xdr:sp macro="" textlink="">
      <xdr:nvSpPr>
        <xdr:cNvPr id="605" name="円/楕円 604"/>
        <xdr:cNvSpPr/>
      </xdr:nvSpPr>
      <xdr:spPr>
        <a:xfrm>
          <a:off x="14541500" y="97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73401</xdr:rowOff>
    </xdr:from>
    <xdr:ext cx="534377" cy="259045"/>
    <xdr:sp macro="" textlink="">
      <xdr:nvSpPr>
        <xdr:cNvPr id="606" name="テキスト ボックス 605"/>
        <xdr:cNvSpPr txBox="1"/>
      </xdr:nvSpPr>
      <xdr:spPr>
        <a:xfrm>
          <a:off x="14325111" y="9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110356</xdr:rowOff>
    </xdr:from>
    <xdr:to>
      <xdr:col>20</xdr:col>
      <xdr:colOff>9525</xdr:colOff>
      <xdr:row>58</xdr:row>
      <xdr:rowOff>40506</xdr:rowOff>
    </xdr:to>
    <xdr:sp macro="" textlink="">
      <xdr:nvSpPr>
        <xdr:cNvPr id="607" name="円/楕円 606"/>
        <xdr:cNvSpPr/>
      </xdr:nvSpPr>
      <xdr:spPr>
        <a:xfrm>
          <a:off x="13652500" y="98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31633</xdr:rowOff>
    </xdr:from>
    <xdr:ext cx="534377" cy="259045"/>
    <xdr:sp macro="" textlink="">
      <xdr:nvSpPr>
        <xdr:cNvPr id="608" name="テキスト ボックス 607"/>
        <xdr:cNvSpPr txBox="1"/>
      </xdr:nvSpPr>
      <xdr:spPr>
        <a:xfrm>
          <a:off x="13436111" y="99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42314</xdr:rowOff>
    </xdr:from>
    <xdr:to>
      <xdr:col>18</xdr:col>
      <xdr:colOff>492125</xdr:colOff>
      <xdr:row>57</xdr:row>
      <xdr:rowOff>143914</xdr:rowOff>
    </xdr:to>
    <xdr:sp macro="" textlink="">
      <xdr:nvSpPr>
        <xdr:cNvPr id="609" name="円/楕円 608"/>
        <xdr:cNvSpPr/>
      </xdr:nvSpPr>
      <xdr:spPr>
        <a:xfrm>
          <a:off x="12763500" y="98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135041</xdr:rowOff>
    </xdr:from>
    <xdr:ext cx="534377" cy="259045"/>
    <xdr:sp macro="" textlink="">
      <xdr:nvSpPr>
        <xdr:cNvPr id="610" name="テキスト ボックス 609"/>
        <xdr:cNvSpPr txBox="1"/>
      </xdr:nvSpPr>
      <xdr:spPr>
        <a:xfrm>
          <a:off x="12547111" y="99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126659</xdr:rowOff>
    </xdr:from>
    <xdr:to>
      <xdr:col>23</xdr:col>
      <xdr:colOff>517525</xdr:colOff>
      <xdr:row>77</xdr:row>
      <xdr:rowOff>147718</xdr:rowOff>
    </xdr:to>
    <xdr:cxnSp macro="">
      <xdr:nvCxnSpPr>
        <xdr:cNvPr id="635" name="直線コネクタ 634"/>
        <xdr:cNvCxnSpPr/>
      </xdr:nvCxnSpPr>
      <xdr:spPr>
        <a:xfrm flipV="1">
          <a:off x="15481300" y="13328309"/>
          <a:ext cx="8382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147718</xdr:rowOff>
    </xdr:from>
    <xdr:to>
      <xdr:col>22</xdr:col>
      <xdr:colOff>365125</xdr:colOff>
      <xdr:row>78</xdr:row>
      <xdr:rowOff>21113</xdr:rowOff>
    </xdr:to>
    <xdr:cxnSp macro="">
      <xdr:nvCxnSpPr>
        <xdr:cNvPr id="638" name="直線コネクタ 637"/>
        <xdr:cNvCxnSpPr/>
      </xdr:nvCxnSpPr>
      <xdr:spPr>
        <a:xfrm flipV="1">
          <a:off x="14592300" y="13349368"/>
          <a:ext cx="889000" cy="4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20973</xdr:rowOff>
    </xdr:from>
    <xdr:ext cx="469744" cy="259045"/>
    <xdr:sp macro="" textlink="">
      <xdr:nvSpPr>
        <xdr:cNvPr id="640" name="テキスト ボックス 639"/>
        <xdr:cNvSpPr txBox="1"/>
      </xdr:nvSpPr>
      <xdr:spPr>
        <a:xfrm>
          <a:off x="15246427" y="13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21113</xdr:rowOff>
    </xdr:from>
    <xdr:to>
      <xdr:col>21</xdr:col>
      <xdr:colOff>161925</xdr:colOff>
      <xdr:row>78</xdr:row>
      <xdr:rowOff>21417</xdr:rowOff>
    </xdr:to>
    <xdr:cxnSp macro="">
      <xdr:nvCxnSpPr>
        <xdr:cNvPr id="641" name="直線コネクタ 640"/>
        <xdr:cNvCxnSpPr/>
      </xdr:nvCxnSpPr>
      <xdr:spPr>
        <a:xfrm flipV="1">
          <a:off x="13703300" y="1339421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19822</xdr:rowOff>
    </xdr:from>
    <xdr:to>
      <xdr:col>19</xdr:col>
      <xdr:colOff>644525</xdr:colOff>
      <xdr:row>78</xdr:row>
      <xdr:rowOff>21417</xdr:rowOff>
    </xdr:to>
    <xdr:cxnSp macro="">
      <xdr:nvCxnSpPr>
        <xdr:cNvPr id="644" name="直線コネクタ 643"/>
        <xdr:cNvCxnSpPr/>
      </xdr:nvCxnSpPr>
      <xdr:spPr>
        <a:xfrm>
          <a:off x="12814300" y="13392922"/>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6" name="テキスト ボックス 645"/>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48" name="テキスト ボックス 647"/>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75859</xdr:rowOff>
    </xdr:from>
    <xdr:to>
      <xdr:col>23</xdr:col>
      <xdr:colOff>568325</xdr:colOff>
      <xdr:row>78</xdr:row>
      <xdr:rowOff>6009</xdr:rowOff>
    </xdr:to>
    <xdr:sp macro="" textlink="">
      <xdr:nvSpPr>
        <xdr:cNvPr id="654" name="円/楕円 653"/>
        <xdr:cNvSpPr/>
      </xdr:nvSpPr>
      <xdr:spPr>
        <a:xfrm>
          <a:off x="16268700" y="132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35236</xdr:rowOff>
    </xdr:from>
    <xdr:ext cx="534377" cy="259045"/>
    <xdr:sp macro="" textlink="">
      <xdr:nvSpPr>
        <xdr:cNvPr id="655" name="災害復旧費該当値テキスト"/>
        <xdr:cNvSpPr txBox="1"/>
      </xdr:nvSpPr>
      <xdr:spPr>
        <a:xfrm>
          <a:off x="16370300" y="1306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96918</xdr:rowOff>
    </xdr:from>
    <xdr:to>
      <xdr:col>22</xdr:col>
      <xdr:colOff>415925</xdr:colOff>
      <xdr:row>78</xdr:row>
      <xdr:rowOff>27068</xdr:rowOff>
    </xdr:to>
    <xdr:sp macro="" textlink="">
      <xdr:nvSpPr>
        <xdr:cNvPr id="656" name="円/楕円 655"/>
        <xdr:cNvSpPr/>
      </xdr:nvSpPr>
      <xdr:spPr>
        <a:xfrm>
          <a:off x="15430500" y="132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43595</xdr:rowOff>
    </xdr:from>
    <xdr:ext cx="469744" cy="259045"/>
    <xdr:sp macro="" textlink="">
      <xdr:nvSpPr>
        <xdr:cNvPr id="657" name="テキスト ボックス 656"/>
        <xdr:cNvSpPr txBox="1"/>
      </xdr:nvSpPr>
      <xdr:spPr>
        <a:xfrm>
          <a:off x="15246427" y="1307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141763</xdr:rowOff>
    </xdr:from>
    <xdr:to>
      <xdr:col>21</xdr:col>
      <xdr:colOff>212725</xdr:colOff>
      <xdr:row>78</xdr:row>
      <xdr:rowOff>71913</xdr:rowOff>
    </xdr:to>
    <xdr:sp macro="" textlink="">
      <xdr:nvSpPr>
        <xdr:cNvPr id="658" name="円/楕円 657"/>
        <xdr:cNvSpPr/>
      </xdr:nvSpPr>
      <xdr:spPr>
        <a:xfrm>
          <a:off x="14541500" y="133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63040</xdr:rowOff>
    </xdr:from>
    <xdr:ext cx="378565" cy="259045"/>
    <xdr:sp macro="" textlink="">
      <xdr:nvSpPr>
        <xdr:cNvPr id="659" name="テキスト ボックス 658"/>
        <xdr:cNvSpPr txBox="1"/>
      </xdr:nvSpPr>
      <xdr:spPr>
        <a:xfrm>
          <a:off x="14403017" y="1343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142067</xdr:rowOff>
    </xdr:from>
    <xdr:to>
      <xdr:col>20</xdr:col>
      <xdr:colOff>9525</xdr:colOff>
      <xdr:row>78</xdr:row>
      <xdr:rowOff>72217</xdr:rowOff>
    </xdr:to>
    <xdr:sp macro="" textlink="">
      <xdr:nvSpPr>
        <xdr:cNvPr id="660" name="円/楕円 659"/>
        <xdr:cNvSpPr/>
      </xdr:nvSpPr>
      <xdr:spPr>
        <a:xfrm>
          <a:off x="13652500" y="133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63344</xdr:rowOff>
    </xdr:from>
    <xdr:ext cx="378565" cy="259045"/>
    <xdr:sp macro="" textlink="">
      <xdr:nvSpPr>
        <xdr:cNvPr id="661" name="テキスト ボックス 660"/>
        <xdr:cNvSpPr txBox="1"/>
      </xdr:nvSpPr>
      <xdr:spPr>
        <a:xfrm>
          <a:off x="13514017" y="1343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140472</xdr:rowOff>
    </xdr:from>
    <xdr:to>
      <xdr:col>18</xdr:col>
      <xdr:colOff>492125</xdr:colOff>
      <xdr:row>78</xdr:row>
      <xdr:rowOff>70622</xdr:rowOff>
    </xdr:to>
    <xdr:sp macro="" textlink="">
      <xdr:nvSpPr>
        <xdr:cNvPr id="662" name="円/楕円 661"/>
        <xdr:cNvSpPr/>
      </xdr:nvSpPr>
      <xdr:spPr>
        <a:xfrm>
          <a:off x="12763500" y="133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61749</xdr:rowOff>
    </xdr:from>
    <xdr:ext cx="378565" cy="259045"/>
    <xdr:sp macro="" textlink="">
      <xdr:nvSpPr>
        <xdr:cNvPr id="663" name="テキスト ボックス 662"/>
        <xdr:cNvSpPr txBox="1"/>
      </xdr:nvSpPr>
      <xdr:spPr>
        <a:xfrm>
          <a:off x="12625017" y="13434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103772</xdr:rowOff>
    </xdr:from>
    <xdr:to>
      <xdr:col>23</xdr:col>
      <xdr:colOff>517525</xdr:colOff>
      <xdr:row>97</xdr:row>
      <xdr:rowOff>115537</xdr:rowOff>
    </xdr:to>
    <xdr:cxnSp macro="">
      <xdr:nvCxnSpPr>
        <xdr:cNvPr id="692" name="直線コネクタ 691"/>
        <xdr:cNvCxnSpPr/>
      </xdr:nvCxnSpPr>
      <xdr:spPr>
        <a:xfrm>
          <a:off x="15481300" y="16734422"/>
          <a:ext cx="838200" cy="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103772</xdr:rowOff>
    </xdr:from>
    <xdr:to>
      <xdr:col>22</xdr:col>
      <xdr:colOff>365125</xdr:colOff>
      <xdr:row>97</xdr:row>
      <xdr:rowOff>109128</xdr:rowOff>
    </xdr:to>
    <xdr:cxnSp macro="">
      <xdr:nvCxnSpPr>
        <xdr:cNvPr id="695" name="直線コネクタ 694"/>
        <xdr:cNvCxnSpPr/>
      </xdr:nvCxnSpPr>
      <xdr:spPr>
        <a:xfrm flipV="1">
          <a:off x="14592300" y="16734422"/>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84097</xdr:rowOff>
    </xdr:from>
    <xdr:to>
      <xdr:col>21</xdr:col>
      <xdr:colOff>161925</xdr:colOff>
      <xdr:row>97</xdr:row>
      <xdr:rowOff>109128</xdr:rowOff>
    </xdr:to>
    <xdr:cxnSp macro="">
      <xdr:nvCxnSpPr>
        <xdr:cNvPr id="698" name="直線コネクタ 697"/>
        <xdr:cNvCxnSpPr/>
      </xdr:nvCxnSpPr>
      <xdr:spPr>
        <a:xfrm>
          <a:off x="13703300" y="16714747"/>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80707</xdr:rowOff>
    </xdr:from>
    <xdr:to>
      <xdr:col>19</xdr:col>
      <xdr:colOff>644525</xdr:colOff>
      <xdr:row>97</xdr:row>
      <xdr:rowOff>84097</xdr:rowOff>
    </xdr:to>
    <xdr:cxnSp macro="">
      <xdr:nvCxnSpPr>
        <xdr:cNvPr id="701" name="直線コネクタ 700"/>
        <xdr:cNvCxnSpPr/>
      </xdr:nvCxnSpPr>
      <xdr:spPr>
        <a:xfrm>
          <a:off x="12814300" y="1671135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64737</xdr:rowOff>
    </xdr:from>
    <xdr:to>
      <xdr:col>23</xdr:col>
      <xdr:colOff>568325</xdr:colOff>
      <xdr:row>97</xdr:row>
      <xdr:rowOff>166337</xdr:rowOff>
    </xdr:to>
    <xdr:sp macro="" textlink="">
      <xdr:nvSpPr>
        <xdr:cNvPr id="711" name="円/楕円 710"/>
        <xdr:cNvSpPr/>
      </xdr:nvSpPr>
      <xdr:spPr>
        <a:xfrm>
          <a:off x="16268700" y="1669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151114</xdr:rowOff>
    </xdr:from>
    <xdr:ext cx="534377" cy="259045"/>
    <xdr:sp macro="" textlink="">
      <xdr:nvSpPr>
        <xdr:cNvPr id="712" name="公債費該当値テキスト"/>
        <xdr:cNvSpPr txBox="1"/>
      </xdr:nvSpPr>
      <xdr:spPr>
        <a:xfrm>
          <a:off x="16370300" y="166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52972</xdr:rowOff>
    </xdr:from>
    <xdr:to>
      <xdr:col>22</xdr:col>
      <xdr:colOff>415925</xdr:colOff>
      <xdr:row>97</xdr:row>
      <xdr:rowOff>154572</xdr:rowOff>
    </xdr:to>
    <xdr:sp macro="" textlink="">
      <xdr:nvSpPr>
        <xdr:cNvPr id="713" name="円/楕円 712"/>
        <xdr:cNvSpPr/>
      </xdr:nvSpPr>
      <xdr:spPr>
        <a:xfrm>
          <a:off x="15430500" y="166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145699</xdr:rowOff>
    </xdr:from>
    <xdr:ext cx="534377" cy="259045"/>
    <xdr:sp macro="" textlink="">
      <xdr:nvSpPr>
        <xdr:cNvPr id="714" name="テキスト ボックス 713"/>
        <xdr:cNvSpPr txBox="1"/>
      </xdr:nvSpPr>
      <xdr:spPr>
        <a:xfrm>
          <a:off x="15214111" y="1677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58328</xdr:rowOff>
    </xdr:from>
    <xdr:to>
      <xdr:col>21</xdr:col>
      <xdr:colOff>212725</xdr:colOff>
      <xdr:row>97</xdr:row>
      <xdr:rowOff>159928</xdr:rowOff>
    </xdr:to>
    <xdr:sp macro="" textlink="">
      <xdr:nvSpPr>
        <xdr:cNvPr id="715" name="円/楕円 714"/>
        <xdr:cNvSpPr/>
      </xdr:nvSpPr>
      <xdr:spPr>
        <a:xfrm>
          <a:off x="14541500" y="166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151055</xdr:rowOff>
    </xdr:from>
    <xdr:ext cx="534377" cy="259045"/>
    <xdr:sp macro="" textlink="">
      <xdr:nvSpPr>
        <xdr:cNvPr id="716" name="テキスト ボックス 715"/>
        <xdr:cNvSpPr txBox="1"/>
      </xdr:nvSpPr>
      <xdr:spPr>
        <a:xfrm>
          <a:off x="14325111" y="167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33297</xdr:rowOff>
    </xdr:from>
    <xdr:to>
      <xdr:col>20</xdr:col>
      <xdr:colOff>9525</xdr:colOff>
      <xdr:row>97</xdr:row>
      <xdr:rowOff>134897</xdr:rowOff>
    </xdr:to>
    <xdr:sp macro="" textlink="">
      <xdr:nvSpPr>
        <xdr:cNvPr id="717" name="円/楕円 716"/>
        <xdr:cNvSpPr/>
      </xdr:nvSpPr>
      <xdr:spPr>
        <a:xfrm>
          <a:off x="13652500" y="166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126024</xdr:rowOff>
    </xdr:from>
    <xdr:ext cx="534377" cy="259045"/>
    <xdr:sp macro="" textlink="">
      <xdr:nvSpPr>
        <xdr:cNvPr id="718" name="テキスト ボックス 717"/>
        <xdr:cNvSpPr txBox="1"/>
      </xdr:nvSpPr>
      <xdr:spPr>
        <a:xfrm>
          <a:off x="13436111" y="167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29907</xdr:rowOff>
    </xdr:from>
    <xdr:to>
      <xdr:col>18</xdr:col>
      <xdr:colOff>492125</xdr:colOff>
      <xdr:row>97</xdr:row>
      <xdr:rowOff>131507</xdr:rowOff>
    </xdr:to>
    <xdr:sp macro="" textlink="">
      <xdr:nvSpPr>
        <xdr:cNvPr id="719" name="円/楕円 718"/>
        <xdr:cNvSpPr/>
      </xdr:nvSpPr>
      <xdr:spPr>
        <a:xfrm>
          <a:off x="12763500" y="166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122634</xdr:rowOff>
    </xdr:from>
    <xdr:ext cx="534377" cy="259045"/>
    <xdr:sp macro="" textlink="">
      <xdr:nvSpPr>
        <xdr:cNvPr id="720" name="テキスト ボックス 719"/>
        <xdr:cNvSpPr txBox="1"/>
      </xdr:nvSpPr>
      <xdr:spPr>
        <a:xfrm>
          <a:off x="12547111" y="167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商工費は、住民一人当たり</a:t>
          </a:r>
          <a:r>
            <a:rPr kumimoji="1" lang="en-US" altLang="ja-JP" sz="1300">
              <a:latin typeface="ＭＳ Ｐゴシック"/>
            </a:rPr>
            <a:t>24,698</a:t>
          </a:r>
          <a:r>
            <a:rPr kumimoji="1" lang="ja-JP" altLang="en-US" sz="1300">
              <a:latin typeface="ＭＳ Ｐゴシック"/>
            </a:rPr>
            <a:t>円となっており、類似団体と比較して高水準となっている。</a:t>
          </a:r>
          <a:endParaRPr kumimoji="1" lang="en-US" altLang="ja-JP" sz="1300">
            <a:latin typeface="ＭＳ Ｐゴシック"/>
          </a:endParaRPr>
        </a:p>
        <a:p>
          <a:r>
            <a:rPr kumimoji="1" lang="ja-JP" altLang="en-US" sz="1300">
              <a:latin typeface="ＭＳ Ｐゴシック"/>
            </a:rPr>
            <a:t>これは、当市の商工費の約半分を占めている中小企業に対する貸付金が、類似団体と比較して多いことが理由であるが、そのほとんどが歳入として帰ってくるため、実質的な負担はないものと考えられる。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年度に議会費が増加し類似団体より高水準となったのは、議会中継システムを更新したことが理由である。</a:t>
          </a:r>
          <a:endParaRPr kumimoji="1" lang="en-US" altLang="ja-JP" sz="1300">
            <a:latin typeface="ＭＳ Ｐゴシック"/>
          </a:endParaRPr>
        </a:p>
        <a:p>
          <a:r>
            <a:rPr kumimoji="1" lang="ja-JP" altLang="en-US" sz="1300">
              <a:latin typeface="ＭＳ Ｐゴシック"/>
            </a:rPr>
            <a:t>また、災害復旧費においては、平成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月に発生した豪雨災害の復旧工事のため、平成</a:t>
          </a:r>
          <a:r>
            <a:rPr kumimoji="1" lang="en-US" altLang="ja-JP" sz="1300">
              <a:latin typeface="ＭＳ Ｐゴシック"/>
            </a:rPr>
            <a:t>26</a:t>
          </a:r>
          <a:r>
            <a:rPr kumimoji="1" lang="ja-JP" altLang="en-US" sz="1300">
              <a:latin typeface="ＭＳ Ｐゴシック"/>
            </a:rPr>
            <a:t>年度に引き続き類似団体を上回っている。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年度は、豪雨災害復旧工事などのため財政調整基金を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億円取り崩しており、標準財政規模に対するそれぞれの割合はいずれも減少した。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年度は、実質単年度収支がプラスに転じ、財政調整基金の取り崩しも行わなかったが、実質収支は減となった。</a:t>
          </a:r>
        </a:p>
        <a:p>
          <a:r>
            <a:rPr kumimoji="1" lang="ja-JP" altLang="en-US" sz="1400">
              <a:latin typeface="ＭＳ ゴシック" pitchFamily="49" charset="-128"/>
              <a:ea typeface="ＭＳ ゴシック" pitchFamily="49" charset="-128"/>
            </a:rPr>
            <a:t>今後も引き続き執務効率の向上等の取り組みを通じて歳出の抑制を図り、健全な財政運営に努めていく。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億円前後で推移してきたが、平成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年度は豪雨災害の発生による財政負担増により、平成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年度は財政調整基金の取り崩しを行わなかったことなどにより、低水準で推移している。今後も引き続き事務事業の見直しや公共施設のあり方の検討など、財務体質の強化に努めていく必要がある。</a:t>
          </a:r>
        </a:p>
        <a:p>
          <a:r>
            <a:rPr kumimoji="1" lang="ja-JP" altLang="en-US" sz="1400">
              <a:latin typeface="ＭＳ ゴシック" pitchFamily="49" charset="-128"/>
              <a:ea typeface="ＭＳ ゴシック" pitchFamily="49" charset="-128"/>
            </a:rPr>
            <a:t> 水道事業会計の資金剰余金は概ね</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億円前後で推移してきたが、流動資産の給水収益に係る未収金のうち納期が経過しているものが増加傾向にあるため、公平性の観点からも徴収の強化を図り、未収金の減少に努めていく。</a:t>
          </a:r>
        </a:p>
        <a:p>
          <a:r>
            <a:rPr kumimoji="1" lang="ja-JP" altLang="en-US" sz="1400">
              <a:latin typeface="ＭＳ ゴシック" pitchFamily="49" charset="-128"/>
              <a:ea typeface="ＭＳ ゴシック" pitchFamily="49" charset="-128"/>
            </a:rPr>
            <a:t> 国民健康保険事業特別会計については、被保険者数が減少傾向にあるため税収が減少し、一人あたりの医療費が増加しているため保険給付費の増加傾向は変わっていない。今後は保険給付費の削減に向け予防事業に注力するとともに、引き続き税収納率の向上に努めたい。</a:t>
          </a:r>
        </a:p>
        <a:p>
          <a:r>
            <a:rPr kumimoji="1" lang="ja-JP" altLang="en-US" sz="1400">
              <a:latin typeface="ＭＳ ゴシック" pitchFamily="49" charset="-128"/>
              <a:ea typeface="ＭＳ ゴシック" pitchFamily="49" charset="-128"/>
            </a:rPr>
            <a:t> 介護保険事業特別会計については、認定者数の伸びが落ち着き、介護予防の効果により高い要介護度の人数も推計より少なくなっているものの、介護給付費は依然伸びており、引き続き介護予防への取り組みを強めるとともに、介護給付費の適正化にも一層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18239044</v>
      </c>
      <c r="BO4" s="349"/>
      <c r="BP4" s="349"/>
      <c r="BQ4" s="349"/>
      <c r="BR4" s="349"/>
      <c r="BS4" s="349"/>
      <c r="BT4" s="349"/>
      <c r="BU4" s="350"/>
      <c r="BV4" s="348">
        <v>18507869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17565014</v>
      </c>
      <c r="BO5" s="386"/>
      <c r="BP5" s="386"/>
      <c r="BQ5" s="386"/>
      <c r="BR5" s="386"/>
      <c r="BS5" s="386"/>
      <c r="BT5" s="386"/>
      <c r="BU5" s="387"/>
      <c r="BV5" s="385">
        <v>17813262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88.5</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674030</v>
      </c>
      <c r="BO6" s="386"/>
      <c r="BP6" s="386"/>
      <c r="BQ6" s="386"/>
      <c r="BR6" s="386"/>
      <c r="BS6" s="386"/>
      <c r="BT6" s="386"/>
      <c r="BU6" s="387"/>
      <c r="BV6" s="385">
        <v>694607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310715</v>
      </c>
      <c r="BO7" s="386"/>
      <c r="BP7" s="386"/>
      <c r="BQ7" s="386"/>
      <c r="BR7" s="386"/>
      <c r="BS7" s="386"/>
      <c r="BT7" s="386"/>
      <c r="BU7" s="387"/>
      <c r="BV7" s="385">
        <v>270043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10454773</v>
      </c>
      <c r="CU7" s="386"/>
      <c r="CV7" s="386"/>
      <c r="CW7" s="386"/>
      <c r="CX7" s="386"/>
      <c r="CY7" s="386"/>
      <c r="CZ7" s="386"/>
      <c r="DA7" s="387"/>
      <c r="DB7" s="385">
        <v>10347496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363315</v>
      </c>
      <c r="BO8" s="386"/>
      <c r="BP8" s="386"/>
      <c r="BQ8" s="386"/>
      <c r="BR8" s="386"/>
      <c r="BS8" s="386"/>
      <c r="BT8" s="386"/>
      <c r="BU8" s="387"/>
      <c r="BV8" s="385">
        <v>424564</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42935</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-61249</v>
      </c>
      <c r="BO9" s="386"/>
      <c r="BP9" s="386"/>
      <c r="BQ9" s="386"/>
      <c r="BR9" s="386"/>
      <c r="BS9" s="386"/>
      <c r="BT9" s="386"/>
      <c r="BU9" s="387"/>
      <c r="BV9" s="385">
        <v>-325958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11.8</v>
      </c>
      <c r="CU9" s="383"/>
      <c r="CV9" s="383"/>
      <c r="CW9" s="383"/>
      <c r="CX9" s="383"/>
      <c r="CY9" s="383"/>
      <c r="CZ9" s="383"/>
      <c r="DA9" s="384"/>
      <c r="DB9" s="382">
        <v>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44959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110625</v>
      </c>
      <c r="BO10" s="386"/>
      <c r="BP10" s="386"/>
      <c r="BQ10" s="386"/>
      <c r="BR10" s="386"/>
      <c r="BS10" s="386"/>
      <c r="BT10" s="386"/>
      <c r="BU10" s="387"/>
      <c r="BV10" s="385">
        <v>152641</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98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v>12900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43152</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v>400000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42795</v>
      </c>
      <c r="S13" s="467"/>
      <c r="T13" s="467"/>
      <c r="U13" s="467"/>
      <c r="V13" s="468"/>
      <c r="W13" s="401" t="s">
        <v>121</v>
      </c>
      <c r="X13" s="402"/>
      <c r="Y13" s="402"/>
      <c r="Z13" s="402"/>
      <c r="AA13" s="402"/>
      <c r="AB13" s="392"/>
      <c r="AC13" s="436">
        <v>921</v>
      </c>
      <c r="AD13" s="437"/>
      <c r="AE13" s="437"/>
      <c r="AF13" s="437"/>
      <c r="AG13" s="476"/>
      <c r="AH13" s="436">
        <v>1275</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49376</v>
      </c>
      <c r="BO13" s="386"/>
      <c r="BP13" s="386"/>
      <c r="BQ13" s="386"/>
      <c r="BR13" s="386"/>
      <c r="BS13" s="386"/>
      <c r="BT13" s="386"/>
      <c r="BU13" s="387"/>
      <c r="BV13" s="385">
        <v>-560417</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13.5</v>
      </c>
      <c r="CU13" s="383"/>
      <c r="CV13" s="383"/>
      <c r="CW13" s="383"/>
      <c r="CX13" s="383"/>
      <c r="CY13" s="383"/>
      <c r="CZ13" s="383"/>
      <c r="DA13" s="384"/>
      <c r="DB13" s="382">
        <v>14.6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43555</v>
      </c>
      <c r="S14" s="467"/>
      <c r="T14" s="467"/>
      <c r="U14" s="467"/>
      <c r="V14" s="468"/>
      <c r="W14" s="375"/>
      <c r="X14" s="376"/>
      <c r="Y14" s="376"/>
      <c r="Z14" s="376"/>
      <c r="AA14" s="376"/>
      <c r="AB14" s="365"/>
      <c r="AC14" s="469">
        <v>4.0999999999999996</v>
      </c>
      <c r="AD14" s="470"/>
      <c r="AE14" s="470"/>
      <c r="AF14" s="470"/>
      <c r="AG14" s="471"/>
      <c r="AH14" s="469">
        <v>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105.4</v>
      </c>
      <c r="CU14" s="481"/>
      <c r="CV14" s="481"/>
      <c r="CW14" s="481"/>
      <c r="CX14" s="481"/>
      <c r="CY14" s="481"/>
      <c r="CZ14" s="481"/>
      <c r="DA14" s="482"/>
      <c r="DB14" s="480">
        <v>123.6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43232</v>
      </c>
      <c r="S15" s="467"/>
      <c r="T15" s="467"/>
      <c r="U15" s="467"/>
      <c r="V15" s="468"/>
      <c r="W15" s="401" t="s">
        <v>128</v>
      </c>
      <c r="X15" s="402"/>
      <c r="Y15" s="402"/>
      <c r="Z15" s="402"/>
      <c r="AA15" s="402"/>
      <c r="AB15" s="392"/>
      <c r="AC15" s="436">
        <v>8732</v>
      </c>
      <c r="AD15" s="437"/>
      <c r="AE15" s="437"/>
      <c r="AF15" s="437"/>
      <c r="AG15" s="476"/>
      <c r="AH15" s="436">
        <v>9534</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5422267</v>
      </c>
      <c r="BO15" s="349"/>
      <c r="BP15" s="349"/>
      <c r="BQ15" s="349"/>
      <c r="BR15" s="349"/>
      <c r="BS15" s="349"/>
      <c r="BT15" s="349"/>
      <c r="BU15" s="350"/>
      <c r="BV15" s="348">
        <v>5222039</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39.1</v>
      </c>
      <c r="AD16" s="470"/>
      <c r="AE16" s="470"/>
      <c r="AF16" s="470"/>
      <c r="AG16" s="471"/>
      <c r="AH16" s="469">
        <v>38.9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8173144</v>
      </c>
      <c r="BO16" s="386"/>
      <c r="BP16" s="386"/>
      <c r="BQ16" s="386"/>
      <c r="BR16" s="386"/>
      <c r="BS16" s="386"/>
      <c r="BT16" s="386"/>
      <c r="BU16" s="387"/>
      <c r="BV16" s="385">
        <v>7934200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12661</v>
      </c>
      <c r="AD17" s="437"/>
      <c r="AE17" s="437"/>
      <c r="AF17" s="437"/>
      <c r="AG17" s="476"/>
      <c r="AH17" s="436">
        <v>13586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6899349</v>
      </c>
      <c r="BO17" s="386"/>
      <c r="BP17" s="386"/>
      <c r="BQ17" s="386"/>
      <c r="BR17" s="386"/>
      <c r="BS17" s="386"/>
      <c r="BT17" s="386"/>
      <c r="BU17" s="387"/>
      <c r="BV17" s="385">
        <v>6700782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200.61</v>
      </c>
      <c r="M18" s="498"/>
      <c r="N18" s="498"/>
      <c r="O18" s="498"/>
      <c r="P18" s="498"/>
      <c r="Q18" s="498"/>
      <c r="R18" s="499"/>
      <c r="S18" s="499"/>
      <c r="T18" s="499"/>
      <c r="U18" s="499"/>
      <c r="V18" s="500"/>
      <c r="W18" s="403"/>
      <c r="X18" s="404"/>
      <c r="Y18" s="404"/>
      <c r="Z18" s="404"/>
      <c r="AA18" s="404"/>
      <c r="AB18" s="395"/>
      <c r="AC18" s="501">
        <v>56.7</v>
      </c>
      <c r="AD18" s="502"/>
      <c r="AE18" s="502"/>
      <c r="AF18" s="502"/>
      <c r="AG18" s="503"/>
      <c r="AH18" s="501">
        <v>55.5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10100142</v>
      </c>
      <c r="BO18" s="386"/>
      <c r="BP18" s="386"/>
      <c r="BQ18" s="386"/>
      <c r="BR18" s="386"/>
      <c r="BS18" s="386"/>
      <c r="BT18" s="386"/>
      <c r="BU18" s="387"/>
      <c r="BV18" s="385">
        <v>9961089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12643391</v>
      </c>
      <c r="BO19" s="386"/>
      <c r="BP19" s="386"/>
      <c r="BQ19" s="386"/>
      <c r="BR19" s="386"/>
      <c r="BS19" s="386"/>
      <c r="BT19" s="386"/>
      <c r="BU19" s="387"/>
      <c r="BV19" s="385">
        <v>13043856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15855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15820691</v>
      </c>
      <c r="BO23" s="386"/>
      <c r="BP23" s="386"/>
      <c r="BQ23" s="386"/>
      <c r="BR23" s="386"/>
      <c r="BS23" s="386"/>
      <c r="BT23" s="386"/>
      <c r="BU23" s="387"/>
      <c r="BV23" s="385">
        <v>15771138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9200</v>
      </c>
      <c r="R24" s="437"/>
      <c r="S24" s="437"/>
      <c r="T24" s="437"/>
      <c r="U24" s="437"/>
      <c r="V24" s="476"/>
      <c r="W24" s="531"/>
      <c r="X24" s="519"/>
      <c r="Y24" s="520"/>
      <c r="Z24" s="435" t="s">
        <v>152</v>
      </c>
      <c r="AA24" s="415"/>
      <c r="AB24" s="415"/>
      <c r="AC24" s="415"/>
      <c r="AD24" s="415"/>
      <c r="AE24" s="415"/>
      <c r="AF24" s="415"/>
      <c r="AG24" s="416"/>
      <c r="AH24" s="436">
        <v>290</v>
      </c>
      <c r="AI24" s="437"/>
      <c r="AJ24" s="437"/>
      <c r="AK24" s="437"/>
      <c r="AL24" s="476"/>
      <c r="AM24" s="436">
        <v>886820</v>
      </c>
      <c r="AN24" s="437"/>
      <c r="AO24" s="437"/>
      <c r="AP24" s="437"/>
      <c r="AQ24" s="437"/>
      <c r="AR24" s="476"/>
      <c r="AS24" s="436">
        <v>3058</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14467365</v>
      </c>
      <c r="BO24" s="386"/>
      <c r="BP24" s="386"/>
      <c r="BQ24" s="386"/>
      <c r="BR24" s="386"/>
      <c r="BS24" s="386"/>
      <c r="BT24" s="386"/>
      <c r="BU24" s="387"/>
      <c r="BV24" s="385">
        <v>14259683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7380</v>
      </c>
      <c r="R25" s="437"/>
      <c r="S25" s="437"/>
      <c r="T25" s="437"/>
      <c r="U25" s="437"/>
      <c r="V25" s="476"/>
      <c r="W25" s="531"/>
      <c r="X25" s="519"/>
      <c r="Y25" s="520"/>
      <c r="Z25" s="435" t="s">
        <v>155</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4213158</v>
      </c>
      <c r="BO25" s="349"/>
      <c r="BP25" s="349"/>
      <c r="BQ25" s="349"/>
      <c r="BR25" s="349"/>
      <c r="BS25" s="349"/>
      <c r="BT25" s="349"/>
      <c r="BU25" s="350"/>
      <c r="BV25" s="348">
        <v>3284858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6300</v>
      </c>
      <c r="R26" s="437"/>
      <c r="S26" s="437"/>
      <c r="T26" s="437"/>
      <c r="U26" s="437"/>
      <c r="V26" s="476"/>
      <c r="W26" s="531"/>
      <c r="X26" s="519"/>
      <c r="Y26" s="520"/>
      <c r="Z26" s="435" t="s">
        <v>158</v>
      </c>
      <c r="AA26" s="541"/>
      <c r="AB26" s="541"/>
      <c r="AC26" s="541"/>
      <c r="AD26" s="541"/>
      <c r="AE26" s="541"/>
      <c r="AF26" s="541"/>
      <c r="AG26" s="542"/>
      <c r="AH26" s="436">
        <v>30</v>
      </c>
      <c r="AI26" s="437"/>
      <c r="AJ26" s="437"/>
      <c r="AK26" s="437"/>
      <c r="AL26" s="476"/>
      <c r="AM26" s="436">
        <v>99150</v>
      </c>
      <c r="AN26" s="437"/>
      <c r="AO26" s="437"/>
      <c r="AP26" s="437"/>
      <c r="AQ26" s="437"/>
      <c r="AR26" s="476"/>
      <c r="AS26" s="436">
        <v>3305</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4800</v>
      </c>
      <c r="R27" s="437"/>
      <c r="S27" s="437"/>
      <c r="T27" s="437"/>
      <c r="U27" s="437"/>
      <c r="V27" s="476"/>
      <c r="W27" s="531"/>
      <c r="X27" s="519"/>
      <c r="Y27" s="520"/>
      <c r="Z27" s="435" t="s">
        <v>161</v>
      </c>
      <c r="AA27" s="415"/>
      <c r="AB27" s="415"/>
      <c r="AC27" s="415"/>
      <c r="AD27" s="415"/>
      <c r="AE27" s="415"/>
      <c r="AF27" s="415"/>
      <c r="AG27" s="416"/>
      <c r="AH27" s="436">
        <v>3</v>
      </c>
      <c r="AI27" s="437"/>
      <c r="AJ27" s="437"/>
      <c r="AK27" s="437"/>
      <c r="AL27" s="476"/>
      <c r="AM27" s="436">
        <v>6843</v>
      </c>
      <c r="AN27" s="437"/>
      <c r="AO27" s="437"/>
      <c r="AP27" s="437"/>
      <c r="AQ27" s="437"/>
      <c r="AR27" s="476"/>
      <c r="AS27" s="436">
        <v>2281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1092412</v>
      </c>
      <c r="BO27" s="555"/>
      <c r="BP27" s="555"/>
      <c r="BQ27" s="555"/>
      <c r="BR27" s="555"/>
      <c r="BS27" s="555"/>
      <c r="BT27" s="555"/>
      <c r="BU27" s="556"/>
      <c r="BV27" s="554">
        <v>1092050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4300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1338735</v>
      </c>
      <c r="BO28" s="349"/>
      <c r="BP28" s="349"/>
      <c r="BQ28" s="349"/>
      <c r="BR28" s="349"/>
      <c r="BS28" s="349"/>
      <c r="BT28" s="349"/>
      <c r="BU28" s="350"/>
      <c r="BV28" s="348">
        <v>1228110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4000</v>
      </c>
      <c r="R29" s="437"/>
      <c r="S29" s="437"/>
      <c r="T29" s="437"/>
      <c r="U29" s="437"/>
      <c r="V29" s="476"/>
      <c r="W29" s="532"/>
      <c r="X29" s="533"/>
      <c r="Y29" s="534"/>
      <c r="Z29" s="435" t="s">
        <v>168</v>
      </c>
      <c r="AA29" s="415"/>
      <c r="AB29" s="415"/>
      <c r="AC29" s="415"/>
      <c r="AD29" s="415"/>
      <c r="AE29" s="415"/>
      <c r="AF29" s="415"/>
      <c r="AG29" s="416"/>
      <c r="AH29" s="436">
        <v>293</v>
      </c>
      <c r="AI29" s="437"/>
      <c r="AJ29" s="437"/>
      <c r="AK29" s="437"/>
      <c r="AL29" s="476"/>
      <c r="AM29" s="436">
        <v>893663</v>
      </c>
      <c r="AN29" s="437"/>
      <c r="AO29" s="437"/>
      <c r="AP29" s="437"/>
      <c r="AQ29" s="437"/>
      <c r="AR29" s="476"/>
      <c r="AS29" s="436">
        <v>3050</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28425</v>
      </c>
      <c r="BO29" s="386"/>
      <c r="BP29" s="386"/>
      <c r="BQ29" s="386"/>
      <c r="BR29" s="386"/>
      <c r="BS29" s="386"/>
      <c r="BT29" s="386"/>
      <c r="BU29" s="387"/>
      <c r="BV29" s="385">
        <v>28396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1489802</v>
      </c>
      <c r="BO30" s="555"/>
      <c r="BP30" s="555"/>
      <c r="BQ30" s="555"/>
      <c r="BR30" s="555"/>
      <c r="BS30" s="555"/>
      <c r="BT30" s="555"/>
      <c r="BU30" s="556"/>
      <c r="BV30" s="554">
        <v>1261758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新川広域圏事務組合(一般会計)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魚津市施設管理公社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富山県市町村管理組合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魚津市体育協会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簡易水道事業特別会計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富山県市町村総合事務組合(一般会計)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水族館事業特別会計</v>
      </c>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富山県後期高齢者医療広域連合(一般会計)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富山県後期高齢者医療広域連合(特別会計)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富山県東部消防組合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5" t="s">
        <v>530</v>
      </c>
      <c r="D34" s="1155"/>
      <c r="E34" s="1156"/>
      <c r="F34" s="32">
        <v>5.99</v>
      </c>
      <c r="G34" s="33">
        <v>6.41</v>
      </c>
      <c r="H34" s="33">
        <v>7.17</v>
      </c>
      <c r="I34" s="33">
        <v>4.0999999999999996</v>
      </c>
      <c r="J34" s="34">
        <v>3.47</v>
      </c>
      <c r="K34" s="22"/>
      <c r="L34" s="22"/>
      <c r="M34" s="22"/>
      <c r="N34" s="22"/>
      <c r="O34" s="22"/>
      <c r="P34" s="22"/>
    </row>
    <row r="35" spans="1:16" ht="39" customHeight="1">
      <c r="A35" s="22"/>
      <c r="B35" s="35"/>
      <c r="C35" s="1149" t="s">
        <v>531</v>
      </c>
      <c r="D35" s="1150"/>
      <c r="E35" s="1151"/>
      <c r="F35" s="36">
        <v>4.18</v>
      </c>
      <c r="G35" s="37">
        <v>4.12</v>
      </c>
      <c r="H35" s="37">
        <v>4.84</v>
      </c>
      <c r="I35" s="37">
        <v>2.0299999999999998</v>
      </c>
      <c r="J35" s="38">
        <v>2.91</v>
      </c>
      <c r="K35" s="22"/>
      <c r="L35" s="22"/>
      <c r="M35" s="22"/>
      <c r="N35" s="22"/>
      <c r="O35" s="22"/>
      <c r="P35" s="22"/>
    </row>
    <row r="36" spans="1:16" ht="39" customHeight="1">
      <c r="A36" s="22"/>
      <c r="B36" s="35"/>
      <c r="C36" s="1149" t="s">
        <v>532</v>
      </c>
      <c r="D36" s="1150"/>
      <c r="E36" s="1151"/>
      <c r="F36" s="36">
        <v>1.62</v>
      </c>
      <c r="G36" s="37">
        <v>1.47</v>
      </c>
      <c r="H36" s="37">
        <v>0.69</v>
      </c>
      <c r="I36" s="37">
        <v>1.52</v>
      </c>
      <c r="J36" s="38">
        <v>0.73</v>
      </c>
      <c r="K36" s="22"/>
      <c r="L36" s="22"/>
      <c r="M36" s="22"/>
      <c r="N36" s="22"/>
      <c r="O36" s="22"/>
      <c r="P36" s="22"/>
    </row>
    <row r="37" spans="1:16" ht="39" customHeight="1">
      <c r="A37" s="22"/>
      <c r="B37" s="35"/>
      <c r="C37" s="1149" t="s">
        <v>533</v>
      </c>
      <c r="D37" s="1150"/>
      <c r="E37" s="1151"/>
      <c r="F37" s="36">
        <v>0.3</v>
      </c>
      <c r="G37" s="37">
        <v>1.01</v>
      </c>
      <c r="H37" s="37">
        <v>0.5</v>
      </c>
      <c r="I37" s="37">
        <v>0.71</v>
      </c>
      <c r="J37" s="38">
        <v>0.65</v>
      </c>
      <c r="K37" s="22"/>
      <c r="L37" s="22"/>
      <c r="M37" s="22"/>
      <c r="N37" s="22"/>
      <c r="O37" s="22"/>
      <c r="P37" s="22"/>
    </row>
    <row r="38" spans="1:16" ht="39" customHeight="1">
      <c r="A38" s="22"/>
      <c r="B38" s="35"/>
      <c r="C38" s="1149" t="s">
        <v>534</v>
      </c>
      <c r="D38" s="1150"/>
      <c r="E38" s="1151"/>
      <c r="F38" s="36">
        <v>0</v>
      </c>
      <c r="G38" s="37">
        <v>0</v>
      </c>
      <c r="H38" s="37">
        <v>0</v>
      </c>
      <c r="I38" s="37">
        <v>0.01</v>
      </c>
      <c r="J38" s="38">
        <v>0.03</v>
      </c>
      <c r="K38" s="22"/>
      <c r="L38" s="22"/>
      <c r="M38" s="22"/>
      <c r="N38" s="22"/>
      <c r="O38" s="22"/>
      <c r="P38" s="22"/>
    </row>
    <row r="39" spans="1:16" ht="39" customHeight="1">
      <c r="A39" s="22"/>
      <c r="B39" s="35"/>
      <c r="C39" s="1149" t="s">
        <v>535</v>
      </c>
      <c r="D39" s="1150"/>
      <c r="E39" s="1151"/>
      <c r="F39" s="36">
        <v>0.01</v>
      </c>
      <c r="G39" s="37">
        <v>0.01</v>
      </c>
      <c r="H39" s="37">
        <v>0.01</v>
      </c>
      <c r="I39" s="37">
        <v>0.01</v>
      </c>
      <c r="J39" s="38">
        <v>0.01</v>
      </c>
      <c r="K39" s="22"/>
      <c r="L39" s="22"/>
      <c r="M39" s="22"/>
      <c r="N39" s="22"/>
      <c r="O39" s="22"/>
      <c r="P39" s="22"/>
    </row>
    <row r="40" spans="1:16" ht="39" customHeight="1">
      <c r="A40" s="22"/>
      <c r="B40" s="35"/>
      <c r="C40" s="1149" t="s">
        <v>536</v>
      </c>
      <c r="D40" s="1150"/>
      <c r="E40" s="1151"/>
      <c r="F40" s="36">
        <v>0</v>
      </c>
      <c r="G40" s="37">
        <v>0</v>
      </c>
      <c r="H40" s="37">
        <v>0</v>
      </c>
      <c r="I40" s="37">
        <v>0</v>
      </c>
      <c r="J40" s="38">
        <v>0</v>
      </c>
      <c r="K40" s="22"/>
      <c r="L40" s="22"/>
      <c r="M40" s="22"/>
      <c r="N40" s="22"/>
      <c r="O40" s="22"/>
      <c r="P40" s="22"/>
    </row>
    <row r="41" spans="1:16" ht="39" customHeight="1">
      <c r="A41" s="22"/>
      <c r="B41" s="35"/>
      <c r="C41" s="1149" t="s">
        <v>537</v>
      </c>
      <c r="D41" s="1150"/>
      <c r="E41" s="1151"/>
      <c r="F41" s="36">
        <v>0</v>
      </c>
      <c r="G41" s="37">
        <v>0</v>
      </c>
      <c r="H41" s="37">
        <v>0</v>
      </c>
      <c r="I41" s="37">
        <v>0</v>
      </c>
      <c r="J41" s="38">
        <v>0</v>
      </c>
      <c r="K41" s="22"/>
      <c r="L41" s="22"/>
      <c r="M41" s="22"/>
      <c r="N41" s="22"/>
      <c r="O41" s="22"/>
      <c r="P41" s="22"/>
    </row>
    <row r="42" spans="1:16" ht="39" customHeight="1">
      <c r="A42" s="22"/>
      <c r="B42" s="39"/>
      <c r="C42" s="1149" t="s">
        <v>538</v>
      </c>
      <c r="D42" s="1150"/>
      <c r="E42" s="1151"/>
      <c r="F42" s="36" t="s">
        <v>483</v>
      </c>
      <c r="G42" s="37" t="s">
        <v>483</v>
      </c>
      <c r="H42" s="37" t="s">
        <v>483</v>
      </c>
      <c r="I42" s="37" t="s">
        <v>483</v>
      </c>
      <c r="J42" s="38" t="s">
        <v>483</v>
      </c>
      <c r="K42" s="22"/>
      <c r="L42" s="22"/>
      <c r="M42" s="22"/>
      <c r="N42" s="22"/>
      <c r="O42" s="22"/>
      <c r="P42" s="22"/>
    </row>
    <row r="43" spans="1:16" ht="39" customHeight="1" thickBot="1">
      <c r="A43" s="22"/>
      <c r="B43" s="40"/>
      <c r="C43" s="1152" t="s">
        <v>539</v>
      </c>
      <c r="D43" s="1153"/>
      <c r="E43" s="115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5" t="s">
        <v>11</v>
      </c>
      <c r="C45" s="1166"/>
      <c r="D45" s="58"/>
      <c r="E45" s="1171" t="s">
        <v>12</v>
      </c>
      <c r="F45" s="1171"/>
      <c r="G45" s="1171"/>
      <c r="H45" s="1171"/>
      <c r="I45" s="1171"/>
      <c r="J45" s="1172"/>
      <c r="K45" s="59">
        <v>1756</v>
      </c>
      <c r="L45" s="60">
        <v>1709</v>
      </c>
      <c r="M45" s="60">
        <v>1601</v>
      </c>
      <c r="N45" s="60">
        <v>1602</v>
      </c>
      <c r="O45" s="61">
        <v>1539</v>
      </c>
      <c r="P45" s="48"/>
      <c r="Q45" s="48"/>
      <c r="R45" s="48"/>
      <c r="S45" s="48"/>
      <c r="T45" s="48"/>
      <c r="U45" s="48"/>
    </row>
    <row r="46" spans="1:21" ht="30.75" customHeight="1">
      <c r="A46" s="48"/>
      <c r="B46" s="1167"/>
      <c r="C46" s="1168"/>
      <c r="D46" s="62"/>
      <c r="E46" s="1159" t="s">
        <v>13</v>
      </c>
      <c r="F46" s="1159"/>
      <c r="G46" s="1159"/>
      <c r="H46" s="1159"/>
      <c r="I46" s="1159"/>
      <c r="J46" s="1160"/>
      <c r="K46" s="63" t="s">
        <v>483</v>
      </c>
      <c r="L46" s="64" t="s">
        <v>483</v>
      </c>
      <c r="M46" s="64" t="s">
        <v>483</v>
      </c>
      <c r="N46" s="64" t="s">
        <v>483</v>
      </c>
      <c r="O46" s="65" t="s">
        <v>483</v>
      </c>
      <c r="P46" s="48"/>
      <c r="Q46" s="48"/>
      <c r="R46" s="48"/>
      <c r="S46" s="48"/>
      <c r="T46" s="48"/>
      <c r="U46" s="48"/>
    </row>
    <row r="47" spans="1:21" ht="30.75" customHeight="1">
      <c r="A47" s="48"/>
      <c r="B47" s="1167"/>
      <c r="C47" s="1168"/>
      <c r="D47" s="62"/>
      <c r="E47" s="1159" t="s">
        <v>14</v>
      </c>
      <c r="F47" s="1159"/>
      <c r="G47" s="1159"/>
      <c r="H47" s="1159"/>
      <c r="I47" s="1159"/>
      <c r="J47" s="1160"/>
      <c r="K47" s="63" t="s">
        <v>483</v>
      </c>
      <c r="L47" s="64" t="s">
        <v>483</v>
      </c>
      <c r="M47" s="64" t="s">
        <v>483</v>
      </c>
      <c r="N47" s="64" t="s">
        <v>483</v>
      </c>
      <c r="O47" s="65" t="s">
        <v>483</v>
      </c>
      <c r="P47" s="48"/>
      <c r="Q47" s="48"/>
      <c r="R47" s="48"/>
      <c r="S47" s="48"/>
      <c r="T47" s="48"/>
      <c r="U47" s="48"/>
    </row>
    <row r="48" spans="1:21" ht="30.75" customHeight="1">
      <c r="A48" s="48"/>
      <c r="B48" s="1167"/>
      <c r="C48" s="1168"/>
      <c r="D48" s="62"/>
      <c r="E48" s="1159" t="s">
        <v>15</v>
      </c>
      <c r="F48" s="1159"/>
      <c r="G48" s="1159"/>
      <c r="H48" s="1159"/>
      <c r="I48" s="1159"/>
      <c r="J48" s="1160"/>
      <c r="K48" s="63">
        <v>915</v>
      </c>
      <c r="L48" s="64">
        <v>947</v>
      </c>
      <c r="M48" s="64">
        <v>969</v>
      </c>
      <c r="N48" s="64">
        <v>1041</v>
      </c>
      <c r="O48" s="65">
        <v>880</v>
      </c>
      <c r="P48" s="48"/>
      <c r="Q48" s="48"/>
      <c r="R48" s="48"/>
      <c r="S48" s="48"/>
      <c r="T48" s="48"/>
      <c r="U48" s="48"/>
    </row>
    <row r="49" spans="1:21" ht="30.75" customHeight="1">
      <c r="A49" s="48"/>
      <c r="B49" s="1167"/>
      <c r="C49" s="1168"/>
      <c r="D49" s="62"/>
      <c r="E49" s="1159" t="s">
        <v>16</v>
      </c>
      <c r="F49" s="1159"/>
      <c r="G49" s="1159"/>
      <c r="H49" s="1159"/>
      <c r="I49" s="1159"/>
      <c r="J49" s="1160"/>
      <c r="K49" s="63">
        <v>205</v>
      </c>
      <c r="L49" s="64">
        <v>173</v>
      </c>
      <c r="M49" s="64">
        <v>115</v>
      </c>
      <c r="N49" s="64">
        <v>68</v>
      </c>
      <c r="O49" s="65">
        <v>44</v>
      </c>
      <c r="P49" s="48"/>
      <c r="Q49" s="48"/>
      <c r="R49" s="48"/>
      <c r="S49" s="48"/>
      <c r="T49" s="48"/>
      <c r="U49" s="48"/>
    </row>
    <row r="50" spans="1:21" ht="30.75" customHeight="1">
      <c r="A50" s="48"/>
      <c r="B50" s="1167"/>
      <c r="C50" s="1168"/>
      <c r="D50" s="62"/>
      <c r="E50" s="1159" t="s">
        <v>17</v>
      </c>
      <c r="F50" s="1159"/>
      <c r="G50" s="1159"/>
      <c r="H50" s="1159"/>
      <c r="I50" s="1159"/>
      <c r="J50" s="1160"/>
      <c r="K50" s="63">
        <v>218</v>
      </c>
      <c r="L50" s="64">
        <v>218</v>
      </c>
      <c r="M50" s="64">
        <v>218</v>
      </c>
      <c r="N50" s="64">
        <v>226</v>
      </c>
      <c r="O50" s="65">
        <v>225</v>
      </c>
      <c r="P50" s="48"/>
      <c r="Q50" s="48"/>
      <c r="R50" s="48"/>
      <c r="S50" s="48"/>
      <c r="T50" s="48"/>
      <c r="U50" s="48"/>
    </row>
    <row r="51" spans="1:21" ht="30.75" customHeight="1">
      <c r="A51" s="48"/>
      <c r="B51" s="1169"/>
      <c r="C51" s="1170"/>
      <c r="D51" s="66"/>
      <c r="E51" s="1159" t="s">
        <v>18</v>
      </c>
      <c r="F51" s="1159"/>
      <c r="G51" s="1159"/>
      <c r="H51" s="1159"/>
      <c r="I51" s="1159"/>
      <c r="J51" s="1160"/>
      <c r="K51" s="63" t="s">
        <v>483</v>
      </c>
      <c r="L51" s="64" t="s">
        <v>483</v>
      </c>
      <c r="M51" s="64">
        <v>0</v>
      </c>
      <c r="N51" s="64" t="s">
        <v>483</v>
      </c>
      <c r="O51" s="65" t="s">
        <v>483</v>
      </c>
      <c r="P51" s="48"/>
      <c r="Q51" s="48"/>
      <c r="R51" s="48"/>
      <c r="S51" s="48"/>
      <c r="T51" s="48"/>
      <c r="U51" s="48"/>
    </row>
    <row r="52" spans="1:21" ht="30.75" customHeight="1">
      <c r="A52" s="48"/>
      <c r="B52" s="1157" t="s">
        <v>19</v>
      </c>
      <c r="C52" s="1158"/>
      <c r="D52" s="66"/>
      <c r="E52" s="1159" t="s">
        <v>20</v>
      </c>
      <c r="F52" s="1159"/>
      <c r="G52" s="1159"/>
      <c r="H52" s="1159"/>
      <c r="I52" s="1159"/>
      <c r="J52" s="1160"/>
      <c r="K52" s="63">
        <v>1636</v>
      </c>
      <c r="L52" s="64">
        <v>1649</v>
      </c>
      <c r="M52" s="64">
        <v>1661</v>
      </c>
      <c r="N52" s="64">
        <v>1714</v>
      </c>
      <c r="O52" s="65">
        <v>1563</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1458</v>
      </c>
      <c r="L53" s="69">
        <v>1398</v>
      </c>
      <c r="M53" s="69">
        <v>1242</v>
      </c>
      <c r="N53" s="69">
        <v>1223</v>
      </c>
      <c r="O53" s="70">
        <v>1125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3" t="s">
        <v>24</v>
      </c>
      <c r="C41" s="1174"/>
      <c r="D41" s="81"/>
      <c r="E41" s="1179" t="s">
        <v>25</v>
      </c>
      <c r="F41" s="1179"/>
      <c r="G41" s="1179"/>
      <c r="H41" s="1180"/>
      <c r="I41" s="82">
        <v>15039</v>
      </c>
      <c r="J41" s="83">
        <v>14993</v>
      </c>
      <c r="K41" s="83">
        <v>15518</v>
      </c>
      <c r="L41" s="83">
        <v>15729</v>
      </c>
      <c r="M41" s="84">
        <v>15821</v>
      </c>
    </row>
    <row r="42" spans="2:13" ht="27.75" customHeight="1">
      <c r="B42" s="1175"/>
      <c r="C42" s="1176"/>
      <c r="D42" s="85"/>
      <c r="E42" s="1181" t="s">
        <v>26</v>
      </c>
      <c r="F42" s="1181"/>
      <c r="G42" s="1181"/>
      <c r="H42" s="1182"/>
      <c r="I42" s="86">
        <v>2193</v>
      </c>
      <c r="J42" s="87">
        <v>1958</v>
      </c>
      <c r="K42" s="87">
        <v>1872</v>
      </c>
      <c r="L42" s="87">
        <v>1619</v>
      </c>
      <c r="M42" s="88">
        <v>1290</v>
      </c>
    </row>
    <row r="43" spans="2:13" ht="27.75" customHeight="1">
      <c r="B43" s="1175"/>
      <c r="C43" s="1176"/>
      <c r="D43" s="85"/>
      <c r="E43" s="1181" t="s">
        <v>27</v>
      </c>
      <c r="F43" s="1181"/>
      <c r="G43" s="1181"/>
      <c r="H43" s="1182"/>
      <c r="I43" s="86">
        <v>13746</v>
      </c>
      <c r="J43" s="87">
        <v>13441</v>
      </c>
      <c r="K43" s="87">
        <v>13154</v>
      </c>
      <c r="L43" s="87">
        <v>12835</v>
      </c>
      <c r="M43" s="88">
        <v>12386</v>
      </c>
    </row>
    <row r="44" spans="2:13" ht="27.75" customHeight="1">
      <c r="B44" s="1175"/>
      <c r="C44" s="1176"/>
      <c r="D44" s="85"/>
      <c r="E44" s="1181" t="s">
        <v>28</v>
      </c>
      <c r="F44" s="1181"/>
      <c r="G44" s="1181"/>
      <c r="H44" s="1182"/>
      <c r="I44" s="86">
        <v>592</v>
      </c>
      <c r="J44" s="87">
        <v>822</v>
      </c>
      <c r="K44" s="87">
        <v>947</v>
      </c>
      <c r="L44" s="87">
        <v>1327</v>
      </c>
      <c r="M44" s="88">
        <v>1501</v>
      </c>
    </row>
    <row r="45" spans="2:13" ht="27.75" customHeight="1">
      <c r="B45" s="1175"/>
      <c r="C45" s="1176"/>
      <c r="D45" s="85"/>
      <c r="E45" s="1181" t="s">
        <v>29</v>
      </c>
      <c r="F45" s="1181"/>
      <c r="G45" s="1181"/>
      <c r="H45" s="1182"/>
      <c r="I45" s="86">
        <v>4303</v>
      </c>
      <c r="J45" s="87">
        <v>4157</v>
      </c>
      <c r="K45" s="87">
        <v>3952</v>
      </c>
      <c r="L45" s="87">
        <v>3584</v>
      </c>
      <c r="M45" s="88">
        <v>3306</v>
      </c>
    </row>
    <row r="46" spans="2:13" ht="27.75" customHeight="1">
      <c r="B46" s="1175"/>
      <c r="C46" s="1176"/>
      <c r="D46" s="85"/>
      <c r="E46" s="1181" t="s">
        <v>30</v>
      </c>
      <c r="F46" s="1181"/>
      <c r="G46" s="1181"/>
      <c r="H46" s="1182"/>
      <c r="I46" s="86">
        <v>0</v>
      </c>
      <c r="J46" s="87">
        <v>0</v>
      </c>
      <c r="K46" s="87">
        <v>0</v>
      </c>
      <c r="L46" s="87">
        <v>0</v>
      </c>
      <c r="M46" s="88">
        <v>13</v>
      </c>
    </row>
    <row r="47" spans="2:13" ht="27.75" customHeight="1">
      <c r="B47" s="1175"/>
      <c r="C47" s="1176"/>
      <c r="D47" s="85"/>
      <c r="E47" s="1181" t="s">
        <v>31</v>
      </c>
      <c r="F47" s="1181"/>
      <c r="G47" s="1181"/>
      <c r="H47" s="1182"/>
      <c r="I47" s="86" t="s">
        <v>483</v>
      </c>
      <c r="J47" s="87" t="s">
        <v>483</v>
      </c>
      <c r="K47" s="87" t="s">
        <v>483</v>
      </c>
      <c r="L47" s="87" t="s">
        <v>483</v>
      </c>
      <c r="M47" s="88" t="s">
        <v>483</v>
      </c>
    </row>
    <row r="48" spans="2:13" ht="27.75" customHeight="1">
      <c r="B48" s="1177"/>
      <c r="C48" s="1178"/>
      <c r="D48" s="85"/>
      <c r="E48" s="1181" t="s">
        <v>32</v>
      </c>
      <c r="F48" s="1181"/>
      <c r="G48" s="1181"/>
      <c r="H48" s="1182"/>
      <c r="I48" s="86" t="s">
        <v>483</v>
      </c>
      <c r="J48" s="87" t="s">
        <v>483</v>
      </c>
      <c r="K48" s="87" t="s">
        <v>483</v>
      </c>
      <c r="L48" s="87" t="s">
        <v>483</v>
      </c>
      <c r="M48" s="88" t="s">
        <v>483</v>
      </c>
    </row>
    <row r="49" spans="2:13" ht="27.75" customHeight="1">
      <c r="B49" s="1183" t="s">
        <v>33</v>
      </c>
      <c r="C49" s="1184"/>
      <c r="D49" s="89"/>
      <c r="E49" s="1181" t="s">
        <v>34</v>
      </c>
      <c r="F49" s="1181"/>
      <c r="G49" s="1181"/>
      <c r="H49" s="1182"/>
      <c r="I49" s="86">
        <v>2537</v>
      </c>
      <c r="J49" s="87">
        <v>2381</v>
      </c>
      <c r="K49" s="87">
        <v>2838</v>
      </c>
      <c r="L49" s="87">
        <v>2865</v>
      </c>
      <c r="M49" s="88">
        <v>3382</v>
      </c>
    </row>
    <row r="50" spans="2:13" ht="27.75" customHeight="1">
      <c r="B50" s="1175"/>
      <c r="C50" s="1176"/>
      <c r="D50" s="85"/>
      <c r="E50" s="1181" t="s">
        <v>35</v>
      </c>
      <c r="F50" s="1181"/>
      <c r="G50" s="1181"/>
      <c r="H50" s="1182"/>
      <c r="I50" s="86">
        <v>307</v>
      </c>
      <c r="J50" s="87">
        <v>230</v>
      </c>
      <c r="K50" s="87">
        <v>240</v>
      </c>
      <c r="L50" s="87">
        <v>255</v>
      </c>
      <c r="M50" s="88">
        <v>262</v>
      </c>
    </row>
    <row r="51" spans="2:13" ht="27.75" customHeight="1">
      <c r="B51" s="1177"/>
      <c r="C51" s="1178"/>
      <c r="D51" s="85"/>
      <c r="E51" s="1181" t="s">
        <v>36</v>
      </c>
      <c r="F51" s="1181"/>
      <c r="G51" s="1181"/>
      <c r="H51" s="1182"/>
      <c r="I51" s="86">
        <v>20171</v>
      </c>
      <c r="J51" s="87">
        <v>20792</v>
      </c>
      <c r="K51" s="87">
        <v>21109</v>
      </c>
      <c r="L51" s="87">
        <v>21232</v>
      </c>
      <c r="M51" s="88">
        <v>21247</v>
      </c>
    </row>
    <row r="52" spans="2:13" ht="27.75" customHeight="1" thickBot="1">
      <c r="B52" s="1185" t="s">
        <v>37</v>
      </c>
      <c r="C52" s="1186"/>
      <c r="D52" s="90"/>
      <c r="E52" s="1187" t="s">
        <v>38</v>
      </c>
      <c r="F52" s="1187"/>
      <c r="G52" s="1187"/>
      <c r="H52" s="1188"/>
      <c r="I52" s="91">
        <v>12857</v>
      </c>
      <c r="J52" s="92">
        <v>11969</v>
      </c>
      <c r="K52" s="92">
        <v>11257</v>
      </c>
      <c r="L52" s="92">
        <v>10742</v>
      </c>
      <c r="M52" s="93">
        <v>9425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52"/>
      <c r="B1" s="1254"/>
      <c r="P1" s="244"/>
      <c r="Q1" s="244"/>
    </row>
    <row r="2" spans="1:51" ht="25.5">
      <c r="A2" s="1252"/>
      <c r="C2" s="1253"/>
      <c r="P2" s="244"/>
      <c r="Q2" s="244"/>
    </row>
    <row r="3" spans="1:51" ht="25.5">
      <c r="A3" s="1252"/>
      <c r="C3" s="1253"/>
      <c r="P3" s="244"/>
      <c r="Q3" s="244"/>
    </row>
    <row r="4" spans="1:51" s="1251" customFormat="1" ht="13.5">
      <c r="A4" s="1252"/>
      <c r="B4" s="1252"/>
      <c r="C4" s="1252"/>
      <c r="D4" s="1252"/>
      <c r="E4" s="1252"/>
      <c r="F4" s="1252"/>
      <c r="G4" s="1252"/>
      <c r="H4" s="1252"/>
      <c r="I4" s="1252"/>
      <c r="J4" s="1252"/>
      <c r="K4" s="1252"/>
      <c r="L4" s="1252"/>
      <c r="M4" s="1252"/>
      <c r="N4" s="1252"/>
      <c r="O4" s="1252"/>
      <c r="P4" s="1252"/>
      <c r="Q4" s="1252"/>
      <c r="R4" s="1252"/>
      <c r="S4" s="1252"/>
      <c r="T4" s="1252"/>
      <c r="U4" s="1252"/>
      <c r="V4" s="1252"/>
      <c r="W4" s="1252"/>
      <c r="X4" s="1252"/>
      <c r="Y4" s="1252"/>
      <c r="Z4" s="1252"/>
      <c r="AA4" s="1252"/>
      <c r="AB4" s="1252"/>
      <c r="AC4" s="1252"/>
      <c r="AD4" s="1252"/>
      <c r="AE4" s="1252"/>
      <c r="AF4" s="1252"/>
      <c r="AG4" s="1252"/>
      <c r="AH4" s="1252"/>
      <c r="AI4" s="1252"/>
    </row>
    <row r="5" spans="1:51" s="1251" customFormat="1" ht="13.5">
      <c r="A5" s="1252"/>
      <c r="B5" s="1252"/>
      <c r="C5" s="1252"/>
      <c r="D5" s="1252"/>
      <c r="E5" s="1252"/>
      <c r="F5" s="1252"/>
      <c r="G5" s="1252"/>
      <c r="H5" s="1252"/>
      <c r="I5" s="1252"/>
      <c r="J5" s="1252"/>
      <c r="K5" s="1252"/>
      <c r="L5" s="1252"/>
      <c r="M5" s="1252"/>
      <c r="N5" s="1252"/>
      <c r="O5" s="1252"/>
      <c r="P5" s="1252"/>
      <c r="Q5" s="1252"/>
      <c r="R5" s="1252"/>
      <c r="S5" s="1252"/>
      <c r="T5" s="1252"/>
      <c r="U5" s="1252"/>
      <c r="V5" s="1252"/>
      <c r="W5" s="1252"/>
      <c r="X5" s="1252"/>
      <c r="Y5" s="1252"/>
      <c r="Z5" s="1252"/>
      <c r="AA5" s="1252"/>
      <c r="AB5" s="1252"/>
      <c r="AC5" s="1252"/>
      <c r="AD5" s="1252"/>
      <c r="AE5" s="1252"/>
      <c r="AF5" s="1252"/>
      <c r="AG5" s="1252"/>
      <c r="AH5" s="1252"/>
      <c r="AI5" s="1252"/>
    </row>
    <row r="6" spans="1:51" s="1251" customFormat="1" ht="13.5">
      <c r="A6" s="1252"/>
      <c r="B6" s="1252"/>
      <c r="C6" s="1252"/>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2"/>
      <c r="AI6" s="1252"/>
    </row>
    <row r="7" spans="1:51" s="1251" customFormat="1" ht="13.5">
      <c r="A7" s="1252"/>
      <c r="B7" s="1252"/>
      <c r="C7" s="1252"/>
      <c r="D7" s="1252"/>
      <c r="E7" s="1252"/>
      <c r="F7" s="1252"/>
      <c r="G7" s="1252"/>
      <c r="H7" s="1252"/>
      <c r="I7" s="1252"/>
      <c r="J7" s="1252"/>
      <c r="K7" s="1252"/>
      <c r="L7" s="1252"/>
      <c r="M7" s="1252"/>
      <c r="N7" s="1252"/>
      <c r="O7" s="1252"/>
      <c r="P7" s="1252"/>
      <c r="Q7" s="1252"/>
      <c r="R7" s="1252"/>
      <c r="S7" s="1252"/>
      <c r="T7" s="1252"/>
      <c r="U7" s="1252"/>
      <c r="V7" s="1252"/>
      <c r="W7" s="1252"/>
      <c r="X7" s="1252"/>
      <c r="Y7" s="1252"/>
      <c r="Z7" s="1252"/>
      <c r="AA7" s="1252"/>
      <c r="AB7" s="1252"/>
      <c r="AC7" s="1252"/>
      <c r="AD7" s="1252"/>
      <c r="AE7" s="1252"/>
      <c r="AF7" s="1252"/>
      <c r="AG7" s="1252"/>
      <c r="AH7" s="1252"/>
      <c r="AI7" s="1252"/>
    </row>
    <row r="8" spans="1:51" s="1251" customFormat="1" ht="13.5">
      <c r="A8" s="1252"/>
      <c r="B8" s="1252"/>
      <c r="C8" s="1252"/>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c r="AG8" s="1252"/>
      <c r="AH8" s="1252"/>
      <c r="AI8" s="1252"/>
    </row>
    <row r="9" spans="1:51" s="1251" customFormat="1" ht="13.5">
      <c r="A9" s="1252"/>
      <c r="B9" s="1252"/>
      <c r="C9" s="1252"/>
      <c r="D9" s="1252"/>
      <c r="E9" s="1252"/>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52"/>
      <c r="AG9" s="1252"/>
      <c r="AH9" s="1252"/>
      <c r="AI9" s="1252"/>
    </row>
    <row r="10" spans="1:51" s="1251" customFormat="1" ht="13.5">
      <c r="A10" s="1252"/>
      <c r="B10" s="1252"/>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1252"/>
      <c r="AF10" s="1252"/>
      <c r="AG10" s="1252"/>
      <c r="AH10" s="1252"/>
      <c r="AI10" s="1252"/>
      <c r="AY10" s="1251" t="s">
        <v>559</v>
      </c>
    </row>
    <row r="11" spans="1:51" s="1251" customFormat="1" ht="13.5">
      <c r="A11" s="1252"/>
      <c r="B11" s="1252"/>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2"/>
      <c r="AI11" s="1252"/>
    </row>
    <row r="12" spans="1:51" s="1251" customFormat="1" ht="13.5">
      <c r="A12" s="1252"/>
      <c r="B12" s="1252"/>
      <c r="C12" s="1252"/>
      <c r="D12" s="1252"/>
      <c r="E12" s="1252"/>
      <c r="F12" s="1252"/>
      <c r="G12" s="1252"/>
      <c r="H12" s="1252"/>
      <c r="I12" s="1252"/>
      <c r="J12" s="1252"/>
      <c r="K12" s="1252"/>
      <c r="L12" s="1252"/>
      <c r="M12" s="1252"/>
      <c r="N12" s="1252"/>
      <c r="O12" s="1252"/>
      <c r="P12" s="1252"/>
      <c r="Q12" s="1252"/>
      <c r="R12" s="1252"/>
      <c r="S12" s="1252"/>
      <c r="T12" s="1252"/>
      <c r="U12" s="1252"/>
      <c r="V12" s="1252"/>
      <c r="W12" s="1252"/>
      <c r="X12" s="1252"/>
      <c r="Y12" s="1252"/>
      <c r="Z12" s="1252"/>
      <c r="AA12" s="1252"/>
      <c r="AB12" s="1252"/>
      <c r="AC12" s="1252"/>
      <c r="AD12" s="1252"/>
      <c r="AE12" s="1252"/>
      <c r="AF12" s="1252"/>
      <c r="AG12" s="1252"/>
      <c r="AH12" s="1252"/>
      <c r="AI12" s="1252"/>
      <c r="AY12" s="1251" t="s">
        <v>559</v>
      </c>
    </row>
    <row r="13" spans="1:51" s="1251" customFormat="1" ht="13.5">
      <c r="A13" s="1252"/>
      <c r="B13" s="1252"/>
      <c r="C13" s="1252"/>
      <c r="D13" s="1252"/>
      <c r="E13" s="1252"/>
      <c r="F13" s="1252"/>
      <c r="G13" s="1252"/>
      <c r="H13" s="1252"/>
      <c r="I13" s="1252"/>
      <c r="J13" s="1252"/>
      <c r="K13" s="1252"/>
      <c r="L13" s="1252"/>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row>
    <row r="14" spans="1:51" s="1251" customFormat="1" ht="14.25" customHeight="1">
      <c r="A14" s="1252"/>
      <c r="B14" s="1252"/>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row>
    <row r="15" spans="1:51" s="1251" customFormat="1" ht="13.5">
      <c r="A15" s="243"/>
      <c r="B15" s="1252"/>
      <c r="C15" s="1252"/>
      <c r="D15" s="1252"/>
      <c r="E15" s="1252"/>
      <c r="F15" s="1252"/>
      <c r="G15" s="1252"/>
      <c r="H15" s="1252"/>
      <c r="I15" s="1252"/>
      <c r="J15" s="1252"/>
      <c r="K15" s="1252"/>
      <c r="L15" s="1252"/>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row>
    <row r="16" spans="1:51" s="1251" customFormat="1" ht="13.5">
      <c r="A16" s="243"/>
      <c r="B16" s="1252"/>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252"/>
      <c r="Y16" s="1252"/>
      <c r="Z16" s="1252"/>
      <c r="AA16" s="1252"/>
      <c r="AB16" s="1252"/>
      <c r="AC16" s="1252"/>
      <c r="AD16" s="1252"/>
      <c r="AE16" s="1252"/>
      <c r="AF16" s="1252"/>
      <c r="AG16" s="1252"/>
      <c r="AH16" s="1252"/>
      <c r="AI16" s="1252"/>
    </row>
    <row r="17" spans="1:259" s="1251" customFormat="1" ht="13.5">
      <c r="A17" s="243"/>
      <c r="B17" s="1252"/>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2"/>
      <c r="AI17" s="1252"/>
    </row>
    <row r="18" spans="1:259" s="1251" customFormat="1" ht="13.5">
      <c r="A18" s="243"/>
      <c r="B18" s="1252"/>
      <c r="C18" s="1252"/>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c r="AI18" s="1252"/>
    </row>
    <row r="19" spans="1:259" ht="13.5">
      <c r="P19" s="244"/>
      <c r="Q19" s="244"/>
    </row>
    <row r="20" spans="1:259" ht="13.5">
      <c r="P20" s="244"/>
      <c r="Q20" s="244"/>
    </row>
    <row r="21" spans="1:259" ht="17.25">
      <c r="B21" s="1250"/>
      <c r="C21" s="246"/>
      <c r="D21" s="246"/>
      <c r="E21" s="246"/>
      <c r="F21" s="246"/>
      <c r="G21" s="246"/>
      <c r="H21" s="246"/>
      <c r="I21" s="246"/>
      <c r="J21" s="246"/>
      <c r="K21" s="246"/>
      <c r="L21" s="246"/>
      <c r="M21" s="246"/>
      <c r="N21" s="1249"/>
      <c r="O21" s="246"/>
      <c r="P21" s="247"/>
      <c r="Q21" s="244"/>
      <c r="IY21" s="1248"/>
    </row>
    <row r="22" spans="1:259" ht="17.25">
      <c r="B22" s="248"/>
      <c r="IY22" s="1247"/>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5"/>
      <c r="C40" s="244"/>
      <c r="D40" s="244"/>
      <c r="E40" s="244"/>
      <c r="F40" s="244"/>
      <c r="G40" s="244"/>
      <c r="H40" s="244"/>
      <c r="I40" s="244"/>
      <c r="J40" s="244"/>
      <c r="K40" s="244"/>
      <c r="L40" s="244"/>
      <c r="M40" s="244"/>
      <c r="N40" s="244"/>
      <c r="O40" s="244"/>
      <c r="P40" s="1235"/>
      <c r="Q40" s="244"/>
    </row>
    <row r="41" spans="2:17" ht="17.25">
      <c r="B41" s="245" t="s">
        <v>558</v>
      </c>
      <c r="C41" s="246"/>
      <c r="D41" s="246"/>
      <c r="E41" s="246"/>
      <c r="F41" s="246"/>
      <c r="G41" s="246"/>
      <c r="H41" s="246"/>
      <c r="I41" s="246"/>
      <c r="J41" s="246"/>
      <c r="K41" s="246"/>
      <c r="L41" s="246"/>
      <c r="M41" s="246"/>
      <c r="N41" s="246"/>
      <c r="O41" s="246"/>
      <c r="P41" s="247"/>
    </row>
    <row r="42" spans="2:17" ht="13.5">
      <c r="B42" s="248"/>
      <c r="C42" s="244"/>
      <c r="D42" s="244"/>
      <c r="E42" s="244"/>
      <c r="F42" s="244"/>
      <c r="G42" s="1234" t="s">
        <v>554</v>
      </c>
      <c r="I42" s="1233"/>
      <c r="J42" s="1233"/>
      <c r="K42" s="1233"/>
      <c r="L42" s="244"/>
      <c r="M42" s="244"/>
      <c r="N42" s="244"/>
      <c r="O42" s="244"/>
    </row>
    <row r="43" spans="2:17" ht="13.5">
      <c r="B43" s="248"/>
      <c r="C43" s="244"/>
      <c r="D43" s="244"/>
      <c r="E43" s="244"/>
      <c r="F43" s="244"/>
      <c r="G43" s="1232" t="s">
        <v>553</v>
      </c>
      <c r="H43" s="1231"/>
      <c r="I43" s="1231"/>
      <c r="J43" s="1231"/>
      <c r="K43" s="1231"/>
      <c r="L43" s="1231"/>
      <c r="M43" s="1231"/>
      <c r="N43" s="1231"/>
      <c r="O43" s="1230"/>
    </row>
    <row r="44" spans="2:17" ht="13.5">
      <c r="B44" s="248"/>
      <c r="C44" s="244"/>
      <c r="D44" s="244"/>
      <c r="E44" s="244"/>
      <c r="F44" s="244"/>
      <c r="G44" s="1229"/>
      <c r="H44" s="1228"/>
      <c r="I44" s="1228"/>
      <c r="J44" s="1228"/>
      <c r="K44" s="1228"/>
      <c r="L44" s="1228"/>
      <c r="M44" s="1228"/>
      <c r="N44" s="1228"/>
      <c r="O44" s="1227"/>
    </row>
    <row r="45" spans="2:17" ht="13.5">
      <c r="B45" s="248"/>
      <c r="C45" s="244"/>
      <c r="D45" s="244"/>
      <c r="E45" s="244"/>
      <c r="F45" s="244"/>
      <c r="G45" s="1229"/>
      <c r="H45" s="1228"/>
      <c r="I45" s="1228"/>
      <c r="J45" s="1228"/>
      <c r="K45" s="1228"/>
      <c r="L45" s="1228"/>
      <c r="M45" s="1228"/>
      <c r="N45" s="1228"/>
      <c r="O45" s="1227"/>
    </row>
    <row r="46" spans="2:17" ht="13.5">
      <c r="B46" s="248"/>
      <c r="C46" s="244"/>
      <c r="D46" s="244"/>
      <c r="E46" s="244"/>
      <c r="F46" s="244"/>
      <c r="G46" s="1229"/>
      <c r="H46" s="1228"/>
      <c r="I46" s="1228"/>
      <c r="J46" s="1228"/>
      <c r="K46" s="1228"/>
      <c r="L46" s="1228"/>
      <c r="M46" s="1228"/>
      <c r="N46" s="1228"/>
      <c r="O46" s="1227"/>
    </row>
    <row r="47" spans="2:17" ht="13.5">
      <c r="B47" s="248"/>
      <c r="C47" s="244"/>
      <c r="D47" s="244"/>
      <c r="E47" s="244"/>
      <c r="F47" s="244"/>
      <c r="G47" s="1226"/>
      <c r="H47" s="1225"/>
      <c r="I47" s="1225"/>
      <c r="J47" s="1225"/>
      <c r="K47" s="1225"/>
      <c r="L47" s="1225"/>
      <c r="M47" s="1225"/>
      <c r="N47" s="1225"/>
      <c r="O47" s="1224"/>
    </row>
    <row r="48" spans="2:17" ht="13.5">
      <c r="B48" s="248"/>
      <c r="C48" s="244"/>
      <c r="D48" s="244"/>
      <c r="E48" s="244"/>
      <c r="F48" s="244"/>
      <c r="G48" s="244"/>
      <c r="H48" s="1246"/>
      <c r="I48" s="1246"/>
      <c r="J48" s="1246"/>
    </row>
    <row r="49" spans="1:17" ht="13.5">
      <c r="B49" s="248"/>
      <c r="C49" s="244"/>
      <c r="D49" s="244"/>
      <c r="E49" s="244"/>
      <c r="F49" s="244"/>
      <c r="G49" s="243" t="s">
        <v>557</v>
      </c>
    </row>
    <row r="50" spans="1:17" ht="13.5">
      <c r="B50" s="248"/>
      <c r="C50" s="244"/>
      <c r="D50" s="244"/>
      <c r="E50" s="244"/>
      <c r="F50" s="244"/>
      <c r="G50" s="1217"/>
      <c r="H50" s="1216"/>
      <c r="I50" s="1216"/>
      <c r="J50" s="1215"/>
      <c r="K50" s="1214" t="s">
        <v>523</v>
      </c>
      <c r="L50" s="1214" t="s">
        <v>524</v>
      </c>
      <c r="M50" s="1214" t="s">
        <v>525</v>
      </c>
      <c r="N50" s="1214" t="s">
        <v>526</v>
      </c>
      <c r="O50" s="1214" t="s">
        <v>527</v>
      </c>
    </row>
    <row r="51" spans="1:17" ht="13.5">
      <c r="B51" s="248"/>
      <c r="C51" s="244"/>
      <c r="D51" s="244"/>
      <c r="E51" s="244"/>
      <c r="F51" s="244"/>
      <c r="G51" s="1213" t="s">
        <v>551</v>
      </c>
      <c r="H51" s="1212"/>
      <c r="I51" s="1211" t="s">
        <v>549</v>
      </c>
      <c r="J51" s="1211"/>
      <c r="K51" s="1245"/>
      <c r="L51" s="1245"/>
      <c r="M51" s="1245"/>
      <c r="N51" s="1245"/>
      <c r="O51" s="1245"/>
    </row>
    <row r="52" spans="1:17" ht="13.5">
      <c r="B52" s="248"/>
      <c r="C52" s="244"/>
      <c r="D52" s="244"/>
      <c r="E52" s="244"/>
      <c r="F52" s="244"/>
      <c r="G52" s="1209"/>
      <c r="H52" s="1208"/>
      <c r="I52" s="1210"/>
      <c r="J52" s="1210"/>
      <c r="K52" s="1199"/>
      <c r="L52" s="1199"/>
      <c r="M52" s="1199"/>
      <c r="N52" s="1199"/>
      <c r="O52" s="1199"/>
    </row>
    <row r="53" spans="1:17" ht="13.5">
      <c r="A53" s="1236"/>
      <c r="B53" s="248"/>
      <c r="C53" s="244"/>
      <c r="D53" s="244"/>
      <c r="E53" s="244"/>
      <c r="F53" s="244"/>
      <c r="G53" s="1209"/>
      <c r="H53" s="1208"/>
      <c r="I53" s="1201" t="s">
        <v>556</v>
      </c>
      <c r="J53" s="1201"/>
      <c r="K53" s="1244"/>
      <c r="L53" s="1244"/>
      <c r="M53" s="1244"/>
      <c r="N53" s="1244"/>
      <c r="O53" s="1244"/>
    </row>
    <row r="54" spans="1:17" ht="13.5">
      <c r="A54" s="1236"/>
      <c r="B54" s="248"/>
      <c r="C54" s="244"/>
      <c r="D54" s="244"/>
      <c r="E54" s="244"/>
      <c r="F54" s="244"/>
      <c r="G54" s="1206"/>
      <c r="H54" s="1205"/>
      <c r="I54" s="1201"/>
      <c r="J54" s="1201"/>
      <c r="K54" s="1204"/>
      <c r="L54" s="1204"/>
      <c r="M54" s="1204"/>
      <c r="N54" s="1204"/>
      <c r="O54" s="1204"/>
    </row>
    <row r="55" spans="1:17" ht="13.5">
      <c r="A55" s="1236"/>
      <c r="B55" s="248"/>
      <c r="C55" s="244"/>
      <c r="D55" s="244"/>
      <c r="E55" s="244"/>
      <c r="F55" s="244"/>
      <c r="G55" s="1203" t="s">
        <v>550</v>
      </c>
      <c r="H55" s="1202"/>
      <c r="I55" s="1201" t="s">
        <v>549</v>
      </c>
      <c r="J55" s="1201"/>
      <c r="K55" s="1245"/>
      <c r="L55" s="1245"/>
      <c r="M55" s="1245"/>
      <c r="N55" s="1245"/>
      <c r="O55" s="1245"/>
    </row>
    <row r="56" spans="1:17" ht="13.5">
      <c r="A56" s="1236"/>
      <c r="B56" s="248"/>
      <c r="C56" s="244"/>
      <c r="D56" s="244"/>
      <c r="E56" s="244"/>
      <c r="F56" s="244"/>
      <c r="G56" s="1198"/>
      <c r="H56" s="1197"/>
      <c r="I56" s="1201"/>
      <c r="J56" s="1201"/>
      <c r="K56" s="1199"/>
      <c r="L56" s="1199"/>
      <c r="M56" s="1199"/>
      <c r="N56" s="1199"/>
      <c r="O56" s="1199"/>
    </row>
    <row r="57" spans="1:17" s="1236" customFormat="1" ht="13.5">
      <c r="B57" s="1237"/>
      <c r="C57" s="1233"/>
      <c r="D57" s="1233"/>
      <c r="E57" s="1233"/>
      <c r="F57" s="1233"/>
      <c r="G57" s="1198"/>
      <c r="H57" s="1197"/>
      <c r="I57" s="1193" t="s">
        <v>556</v>
      </c>
      <c r="J57" s="1193"/>
      <c r="K57" s="1244"/>
      <c r="L57" s="1244"/>
      <c r="M57" s="1244"/>
      <c r="N57" s="1244"/>
      <c r="O57" s="1244"/>
      <c r="P57" s="1242"/>
      <c r="Q57" s="1237"/>
    </row>
    <row r="58" spans="1:17" s="1236" customFormat="1" ht="13.5">
      <c r="A58" s="243"/>
      <c r="B58" s="1237"/>
      <c r="C58" s="1233"/>
      <c r="D58" s="1233"/>
      <c r="E58" s="1233"/>
      <c r="F58" s="1233"/>
      <c r="G58" s="1195"/>
      <c r="H58" s="1194"/>
      <c r="I58" s="1193"/>
      <c r="J58" s="1193"/>
      <c r="K58" s="1204"/>
      <c r="L58" s="1204"/>
      <c r="M58" s="1204"/>
      <c r="N58" s="1204"/>
      <c r="O58" s="1204"/>
      <c r="P58" s="1242"/>
      <c r="Q58" s="1237"/>
    </row>
    <row r="59" spans="1:17" s="1236" customFormat="1" ht="13.5">
      <c r="A59" s="243"/>
      <c r="B59" s="1237"/>
      <c r="C59" s="1233"/>
      <c r="D59" s="1233"/>
      <c r="E59" s="1233"/>
      <c r="F59" s="1233"/>
      <c r="G59" s="1233"/>
      <c r="H59" s="1233"/>
      <c r="I59" s="1233"/>
      <c r="J59" s="1233"/>
      <c r="K59" s="1243"/>
      <c r="L59" s="1243"/>
      <c r="M59" s="1243"/>
      <c r="N59" s="1243"/>
      <c r="O59" s="1243"/>
      <c r="P59" s="1242"/>
      <c r="Q59" s="1237"/>
    </row>
    <row r="60" spans="1:17" s="1236" customFormat="1" ht="13.5">
      <c r="A60" s="243"/>
      <c r="B60" s="1237"/>
      <c r="C60" s="1233"/>
      <c r="D60" s="1233"/>
      <c r="E60" s="1233"/>
      <c r="F60" s="1233"/>
      <c r="G60" s="1233"/>
      <c r="H60" s="1233"/>
      <c r="I60" s="1233"/>
      <c r="J60" s="1233"/>
      <c r="K60" s="1243"/>
      <c r="L60" s="1243"/>
      <c r="M60" s="1243"/>
      <c r="N60" s="1243"/>
      <c r="O60" s="1243"/>
      <c r="P60" s="1242"/>
      <c r="Q60" s="1237"/>
    </row>
    <row r="61" spans="1:17" s="1236" customFormat="1" ht="13.5">
      <c r="A61" s="243"/>
      <c r="B61" s="1241"/>
      <c r="C61" s="1240"/>
      <c r="D61" s="1240"/>
      <c r="E61" s="1240"/>
      <c r="F61" s="1240"/>
      <c r="G61" s="1240"/>
      <c r="H61" s="1240"/>
      <c r="I61" s="1240"/>
      <c r="J61" s="1240"/>
      <c r="K61" s="1240"/>
      <c r="L61" s="1240"/>
      <c r="M61" s="1239"/>
      <c r="N61" s="1239"/>
      <c r="O61" s="1239"/>
      <c r="P61" s="1238"/>
      <c r="Q61" s="1237"/>
    </row>
    <row r="62" spans="1:17" ht="13.5">
      <c r="B62" s="1235"/>
      <c r="C62" s="1235"/>
      <c r="D62" s="1235"/>
      <c r="E62" s="1235"/>
      <c r="F62" s="1235"/>
      <c r="G62" s="1235"/>
      <c r="H62" s="1235"/>
      <c r="I62" s="1235"/>
      <c r="J62" s="1235"/>
      <c r="K62" s="1235"/>
      <c r="L62" s="1235"/>
      <c r="M62" s="1235"/>
      <c r="N62" s="1235"/>
      <c r="O62" s="1235"/>
      <c r="P62" s="1235"/>
      <c r="Q62" s="244"/>
    </row>
    <row r="63" spans="1:17" ht="17.25">
      <c r="B63" s="307" t="s">
        <v>555</v>
      </c>
      <c r="C63" s="244"/>
      <c r="D63" s="244"/>
      <c r="E63" s="244"/>
      <c r="F63" s="244"/>
      <c r="G63" s="244"/>
      <c r="H63" s="244"/>
      <c r="I63" s="244"/>
      <c r="J63" s="244"/>
      <c r="K63" s="244"/>
      <c r="L63" s="244"/>
      <c r="M63" s="244"/>
      <c r="N63" s="244"/>
      <c r="O63" s="244"/>
    </row>
    <row r="64" spans="1:17" ht="13.5">
      <c r="B64" s="248"/>
      <c r="C64" s="244"/>
      <c r="D64" s="244"/>
      <c r="E64" s="244"/>
      <c r="F64" s="244"/>
      <c r="G64" s="1234" t="s">
        <v>554</v>
      </c>
      <c r="I64" s="1233"/>
      <c r="J64" s="1233"/>
      <c r="K64" s="1233"/>
      <c r="L64" s="244"/>
      <c r="M64" s="244"/>
      <c r="N64" s="244"/>
      <c r="O64" s="244"/>
    </row>
    <row r="65" spans="2:30" ht="13.5">
      <c r="B65" s="248"/>
      <c r="C65" s="244"/>
      <c r="D65" s="244"/>
      <c r="E65" s="244"/>
      <c r="F65" s="244"/>
      <c r="G65" s="1255" t="s">
        <v>560</v>
      </c>
      <c r="H65" s="1231"/>
      <c r="I65" s="1231"/>
      <c r="J65" s="1231"/>
      <c r="K65" s="1231"/>
      <c r="L65" s="1231"/>
      <c r="M65" s="1231"/>
      <c r="N65" s="1231"/>
      <c r="O65" s="1230"/>
    </row>
    <row r="66" spans="2:30" ht="13.5">
      <c r="B66" s="248"/>
      <c r="C66" s="244"/>
      <c r="D66" s="244"/>
      <c r="E66" s="244"/>
      <c r="F66" s="244"/>
      <c r="G66" s="1229"/>
      <c r="H66" s="1228"/>
      <c r="I66" s="1228"/>
      <c r="J66" s="1228"/>
      <c r="K66" s="1228"/>
      <c r="L66" s="1228"/>
      <c r="M66" s="1228"/>
      <c r="N66" s="1228"/>
      <c r="O66" s="1227"/>
    </row>
    <row r="67" spans="2:30" ht="13.5">
      <c r="B67" s="248"/>
      <c r="C67" s="244"/>
      <c r="D67" s="244"/>
      <c r="E67" s="244"/>
      <c r="F67" s="244"/>
      <c r="G67" s="1229"/>
      <c r="H67" s="1228"/>
      <c r="I67" s="1228"/>
      <c r="J67" s="1228"/>
      <c r="K67" s="1228"/>
      <c r="L67" s="1228"/>
      <c r="M67" s="1228"/>
      <c r="N67" s="1228"/>
      <c r="O67" s="1227"/>
    </row>
    <row r="68" spans="2:30" ht="13.5">
      <c r="B68" s="248"/>
      <c r="C68" s="244"/>
      <c r="D68" s="244"/>
      <c r="E68" s="244"/>
      <c r="F68" s="244"/>
      <c r="G68" s="1229"/>
      <c r="H68" s="1228"/>
      <c r="I68" s="1228"/>
      <c r="J68" s="1228"/>
      <c r="K68" s="1228"/>
      <c r="L68" s="1228"/>
      <c r="M68" s="1228"/>
      <c r="N68" s="1228"/>
      <c r="O68" s="1227"/>
    </row>
    <row r="69" spans="2:30" ht="13.5">
      <c r="B69" s="248"/>
      <c r="C69" s="244"/>
      <c r="D69" s="244"/>
      <c r="E69" s="244"/>
      <c r="F69" s="244"/>
      <c r="G69" s="1226"/>
      <c r="H69" s="1225"/>
      <c r="I69" s="1225"/>
      <c r="J69" s="1225"/>
      <c r="K69" s="1225"/>
      <c r="L69" s="1225"/>
      <c r="M69" s="1225"/>
      <c r="N69" s="1225"/>
      <c r="O69" s="1224"/>
    </row>
    <row r="70" spans="2:30" ht="13.5">
      <c r="B70" s="248"/>
      <c r="C70" s="244"/>
      <c r="D70" s="244"/>
      <c r="E70" s="244"/>
      <c r="F70" s="244"/>
      <c r="G70" s="244"/>
      <c r="H70" s="1223"/>
      <c r="I70" s="1223"/>
      <c r="J70" s="1220"/>
      <c r="K70" s="1220"/>
      <c r="L70" s="1219"/>
      <c r="M70" s="1220"/>
      <c r="N70" s="1219"/>
      <c r="O70" s="1218"/>
    </row>
    <row r="71" spans="2:30" ht="13.5">
      <c r="B71" s="248"/>
      <c r="C71" s="244"/>
      <c r="D71" s="244"/>
      <c r="E71" s="244"/>
      <c r="F71" s="244"/>
      <c r="G71" s="1222" t="s">
        <v>552</v>
      </c>
      <c r="I71" s="1221"/>
      <c r="J71" s="1220"/>
      <c r="K71" s="1220"/>
      <c r="L71" s="1219"/>
      <c r="M71" s="1220"/>
      <c r="N71" s="1219"/>
      <c r="O71" s="1218"/>
    </row>
    <row r="72" spans="2:30" ht="13.5">
      <c r="B72" s="248"/>
      <c r="C72" s="244"/>
      <c r="D72" s="244"/>
      <c r="E72" s="244"/>
      <c r="F72" s="244"/>
      <c r="G72" s="1217"/>
      <c r="H72" s="1216"/>
      <c r="I72" s="1216"/>
      <c r="J72" s="1215"/>
      <c r="K72" s="1214" t="s">
        <v>523</v>
      </c>
      <c r="L72" s="1214" t="s">
        <v>524</v>
      </c>
      <c r="M72" s="1214" t="s">
        <v>525</v>
      </c>
      <c r="N72" s="1214" t="s">
        <v>526</v>
      </c>
      <c r="O72" s="1214" t="s">
        <v>527</v>
      </c>
    </row>
    <row r="73" spans="2:30" ht="13.5">
      <c r="B73" s="248"/>
      <c r="C73" s="244"/>
      <c r="D73" s="244"/>
      <c r="E73" s="244"/>
      <c r="F73" s="244"/>
      <c r="G73" s="1213" t="s">
        <v>551</v>
      </c>
      <c r="H73" s="1212"/>
      <c r="I73" s="1211" t="s">
        <v>549</v>
      </c>
      <c r="J73" s="1211"/>
      <c r="K73" s="1200">
        <v>145.1</v>
      </c>
      <c r="L73" s="1200">
        <v>135.5</v>
      </c>
      <c r="M73" s="1199">
        <v>127.1</v>
      </c>
      <c r="N73" s="1199">
        <v>123.6</v>
      </c>
      <c r="O73" s="1199">
        <v>105.4</v>
      </c>
      <c r="S73" s="243">
        <v>9.9</v>
      </c>
    </row>
    <row r="74" spans="2:30" ht="13.5">
      <c r="B74" s="248"/>
      <c r="C74" s="244"/>
      <c r="D74" s="244"/>
      <c r="E74" s="244"/>
      <c r="F74" s="244"/>
      <c r="G74" s="1209"/>
      <c r="H74" s="1208"/>
      <c r="I74" s="1210"/>
      <c r="J74" s="1210"/>
      <c r="K74" s="1200"/>
      <c r="L74" s="1200"/>
      <c r="M74" s="1199"/>
      <c r="N74" s="1199"/>
      <c r="O74" s="1199"/>
    </row>
    <row r="75" spans="2:30" ht="13.5">
      <c r="B75" s="248"/>
      <c r="C75" s="244"/>
      <c r="D75" s="244"/>
      <c r="E75" s="244"/>
      <c r="F75" s="244"/>
      <c r="G75" s="1209"/>
      <c r="H75" s="1208"/>
      <c r="I75" s="1201" t="s">
        <v>548</v>
      </c>
      <c r="J75" s="1201"/>
      <c r="K75" s="1207">
        <v>17.3</v>
      </c>
      <c r="L75" s="1207">
        <v>16.600000000000001</v>
      </c>
      <c r="M75" s="1207">
        <v>15.4</v>
      </c>
      <c r="N75" s="1207">
        <v>14.6</v>
      </c>
      <c r="O75" s="1207">
        <v>13.5</v>
      </c>
      <c r="U75" s="243">
        <v>81.2</v>
      </c>
      <c r="W75" s="243">
        <v>87.2</v>
      </c>
      <c r="Y75" s="243">
        <v>99.8</v>
      </c>
      <c r="AA75" s="243">
        <v>109.5</v>
      </c>
      <c r="AC75" s="243">
        <v>115.2</v>
      </c>
    </row>
    <row r="76" spans="2:30" ht="13.5">
      <c r="B76" s="248"/>
      <c r="C76" s="244"/>
      <c r="D76" s="244"/>
      <c r="E76" s="244"/>
      <c r="F76" s="244"/>
      <c r="G76" s="1206"/>
      <c r="H76" s="1205"/>
      <c r="I76" s="1201"/>
      <c r="J76" s="1201"/>
      <c r="K76" s="1204"/>
      <c r="L76" s="1204"/>
      <c r="M76" s="1204"/>
      <c r="N76" s="1204"/>
      <c r="O76" s="1204"/>
    </row>
    <row r="77" spans="2:30" ht="13.5">
      <c r="B77" s="248"/>
      <c r="C77" s="244"/>
      <c r="D77" s="244"/>
      <c r="E77" s="244"/>
      <c r="F77" s="244"/>
      <c r="G77" s="1203" t="s">
        <v>550</v>
      </c>
      <c r="H77" s="1202"/>
      <c r="I77" s="1201" t="s">
        <v>549</v>
      </c>
      <c r="J77" s="1201"/>
      <c r="K77" s="1200">
        <v>88.3</v>
      </c>
      <c r="L77" s="1200">
        <v>76.2</v>
      </c>
      <c r="M77" s="1199">
        <v>65.3</v>
      </c>
      <c r="N77" s="1199">
        <v>60.8</v>
      </c>
      <c r="O77" s="1199">
        <v>56.8</v>
      </c>
      <c r="R77" s="243">
        <v>12.3</v>
      </c>
      <c r="T77" s="243">
        <v>11.1</v>
      </c>
    </row>
    <row r="78" spans="2:30" ht="13.5">
      <c r="B78" s="248"/>
      <c r="C78" s="244"/>
      <c r="D78" s="244"/>
      <c r="E78" s="244"/>
      <c r="F78" s="244"/>
      <c r="G78" s="1198"/>
      <c r="H78" s="1197"/>
      <c r="I78" s="1201"/>
      <c r="J78" s="1201"/>
      <c r="K78" s="1200"/>
      <c r="L78" s="1200"/>
      <c r="M78" s="1199"/>
      <c r="N78" s="1199"/>
      <c r="O78" s="1199"/>
    </row>
    <row r="79" spans="2:30" ht="13.5">
      <c r="B79" s="248"/>
      <c r="C79" s="244"/>
      <c r="D79" s="244"/>
      <c r="E79" s="244"/>
      <c r="F79" s="244"/>
      <c r="G79" s="1198"/>
      <c r="H79" s="1197"/>
      <c r="I79" s="1196" t="s">
        <v>548</v>
      </c>
      <c r="J79" s="1193"/>
      <c r="K79" s="1192">
        <v>13.8</v>
      </c>
      <c r="L79" s="1192">
        <v>12.8</v>
      </c>
      <c r="M79" s="1192">
        <v>12</v>
      </c>
      <c r="N79" s="1192">
        <v>11.1</v>
      </c>
      <c r="O79" s="1192">
        <v>10.199999999999999</v>
      </c>
      <c r="V79" s="243">
        <v>53.5</v>
      </c>
      <c r="X79" s="243">
        <v>48.2</v>
      </c>
      <c r="Z79" s="243">
        <v>34.200000000000003</v>
      </c>
      <c r="AB79" s="243">
        <v>30.3</v>
      </c>
      <c r="AD79" s="243">
        <v>28.9</v>
      </c>
    </row>
    <row r="80" spans="2:30" ht="13.5">
      <c r="B80" s="248"/>
      <c r="C80" s="244"/>
      <c r="D80" s="244"/>
      <c r="E80" s="244"/>
      <c r="F80" s="244"/>
      <c r="G80" s="1195"/>
      <c r="H80" s="1194"/>
      <c r="I80" s="1193"/>
      <c r="J80" s="1193"/>
      <c r="K80" s="1192"/>
      <c r="L80" s="1192"/>
      <c r="M80" s="1192"/>
      <c r="N80" s="1192"/>
      <c r="O80" s="1192"/>
    </row>
    <row r="81" spans="2:17" ht="13.5">
      <c r="B81" s="248"/>
      <c r="C81" s="244"/>
      <c r="D81" s="244"/>
      <c r="E81" s="244"/>
      <c r="F81" s="244"/>
      <c r="G81" s="244"/>
      <c r="H81" s="244"/>
      <c r="I81" s="244"/>
      <c r="J81" s="244"/>
      <c r="K81" s="1191"/>
      <c r="L81" s="244"/>
      <c r="M81" s="244"/>
      <c r="N81" s="244"/>
      <c r="O81" s="244"/>
    </row>
    <row r="82" spans="2:17" ht="17.25">
      <c r="B82" s="248"/>
      <c r="C82" s="244"/>
      <c r="D82" s="244"/>
      <c r="E82" s="244"/>
      <c r="F82" s="244"/>
      <c r="G82" s="244"/>
      <c r="H82" s="244"/>
      <c r="I82" s="244"/>
      <c r="J82" s="244"/>
      <c r="K82" s="1190"/>
      <c r="L82" s="1190"/>
      <c r="M82" s="1190"/>
      <c r="N82" s="1190"/>
      <c r="O82" s="1190"/>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9"/>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38264</v>
      </c>
      <c r="E3" s="116"/>
      <c r="F3" s="117">
        <v>67201</v>
      </c>
      <c r="G3" s="118"/>
      <c r="H3" s="119"/>
    </row>
    <row r="4" spans="1:8">
      <c r="A4" s="120"/>
      <c r="B4" s="121"/>
      <c r="C4" s="122"/>
      <c r="D4" s="123">
        <v>21340</v>
      </c>
      <c r="E4" s="124"/>
      <c r="F4" s="125">
        <v>35210</v>
      </c>
      <c r="G4" s="126"/>
      <c r="H4" s="127"/>
    </row>
    <row r="5" spans="1:8">
      <c r="A5" s="108" t="s">
        <v>517</v>
      </c>
      <c r="B5" s="113"/>
      <c r="C5" s="114"/>
      <c r="D5" s="115">
        <v>39520</v>
      </c>
      <c r="E5" s="116"/>
      <c r="F5" s="117">
        <v>75709</v>
      </c>
      <c r="G5" s="118"/>
      <c r="H5" s="119"/>
    </row>
    <row r="6" spans="1:8">
      <c r="A6" s="120"/>
      <c r="B6" s="121"/>
      <c r="C6" s="122"/>
      <c r="D6" s="123">
        <v>17459</v>
      </c>
      <c r="E6" s="124"/>
      <c r="F6" s="125">
        <v>35212</v>
      </c>
      <c r="G6" s="126"/>
      <c r="H6" s="127"/>
    </row>
    <row r="7" spans="1:8">
      <c r="A7" s="108" t="s">
        <v>518</v>
      </c>
      <c r="B7" s="113"/>
      <c r="C7" s="114"/>
      <c r="D7" s="115">
        <v>60295</v>
      </c>
      <c r="E7" s="116"/>
      <c r="F7" s="117">
        <v>90961</v>
      </c>
      <c r="G7" s="118"/>
      <c r="H7" s="119"/>
    </row>
    <row r="8" spans="1:8">
      <c r="A8" s="120"/>
      <c r="B8" s="121"/>
      <c r="C8" s="122"/>
      <c r="D8" s="123">
        <v>22606</v>
      </c>
      <c r="E8" s="124"/>
      <c r="F8" s="125">
        <v>37720</v>
      </c>
      <c r="G8" s="126"/>
      <c r="H8" s="127"/>
    </row>
    <row r="9" spans="1:8">
      <c r="A9" s="108" t="s">
        <v>519</v>
      </c>
      <c r="B9" s="113"/>
      <c r="C9" s="114"/>
      <c r="D9" s="115">
        <v>48090</v>
      </c>
      <c r="E9" s="116"/>
      <c r="F9" s="117">
        <v>106614</v>
      </c>
      <c r="G9" s="118"/>
      <c r="H9" s="119"/>
    </row>
    <row r="10" spans="1:8">
      <c r="A10" s="120"/>
      <c r="B10" s="121"/>
      <c r="C10" s="122"/>
      <c r="D10" s="123">
        <v>30741</v>
      </c>
      <c r="E10" s="124"/>
      <c r="F10" s="125">
        <v>45545</v>
      </c>
      <c r="G10" s="126"/>
      <c r="H10" s="127"/>
    </row>
    <row r="11" spans="1:8">
      <c r="A11" s="108" t="s">
        <v>520</v>
      </c>
      <c r="B11" s="113"/>
      <c r="C11" s="114"/>
      <c r="D11" s="115">
        <v>44404</v>
      </c>
      <c r="E11" s="116"/>
      <c r="F11" s="117">
        <v>81768</v>
      </c>
      <c r="G11" s="118"/>
      <c r="H11" s="119"/>
    </row>
    <row r="12" spans="1:8">
      <c r="A12" s="120"/>
      <c r="B12" s="121"/>
      <c r="C12" s="128"/>
      <c r="D12" s="123">
        <v>29923</v>
      </c>
      <c r="E12" s="124"/>
      <c r="F12" s="125">
        <v>37917</v>
      </c>
      <c r="G12" s="126"/>
      <c r="H12" s="127"/>
    </row>
    <row r="13" spans="1:8">
      <c r="A13" s="108"/>
      <c r="B13" s="113"/>
      <c r="C13" s="129"/>
      <c r="D13" s="130">
        <v>46115</v>
      </c>
      <c r="E13" s="131"/>
      <c r="F13" s="132">
        <v>84451</v>
      </c>
      <c r="G13" s="133"/>
      <c r="H13" s="119"/>
    </row>
    <row r="14" spans="1:8">
      <c r="A14" s="120"/>
      <c r="B14" s="121"/>
      <c r="C14" s="122"/>
      <c r="D14" s="123">
        <v>24414</v>
      </c>
      <c r="E14" s="124"/>
      <c r="F14" s="125">
        <v>38321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5.99</v>
      </c>
      <c r="C19" s="134">
        <f>ROUND(VALUE(SUBSTITUTE(実質収支比率等に係る経年分析!G$48,"▲","-")),2)</f>
        <v>6.41</v>
      </c>
      <c r="D19" s="134">
        <f>ROUND(VALUE(SUBSTITUTE(実質収支比率等に係る経年分析!H$48,"▲","-")),2)</f>
        <v>7.17</v>
      </c>
      <c r="E19" s="134">
        <f>ROUND(VALUE(SUBSTITUTE(実質収支比率等に係る経年分析!I$48,"▲","-")),2)</f>
        <v>4.0999999999999996</v>
      </c>
      <c r="F19" s="134">
        <f>ROUND(VALUE(SUBSTITUTE(実質収支比率等に係る経年分析!J$48,"▲","-")),2)</f>
        <v>3.48</v>
      </c>
    </row>
    <row r="20" spans="1:11">
      <c r="A20" s="134" t="s">
        <v>43</v>
      </c>
      <c r="B20" s="134">
        <f>ROUND(VALUE(SUBSTITUTE(実質収支比率等に係る経年分析!F$47,"▲","-")),2)</f>
        <v>10.76</v>
      </c>
      <c r="C20" s="134">
        <f>ROUND(VALUE(SUBSTITUTE(実質収支比率等に係る経年分析!G$47,"▲","-")),2)</f>
        <v>10.88</v>
      </c>
      <c r="D20" s="134">
        <f>ROUND(VALUE(SUBSTITUTE(実質収支比率等に係る経年分析!H$47,"▲","-")),2)</f>
        <v>14.1</v>
      </c>
      <c r="E20" s="134">
        <f>ROUND(VALUE(SUBSTITUTE(実質収支比率等に係る経年分析!I$47,"▲","-")),2)</f>
        <v>11.87</v>
      </c>
      <c r="F20" s="134">
        <f>ROUND(VALUE(SUBSTITUTE(実質収支比率等に係る経年分析!J$47,"▲","-")),2)</f>
        <v>12.81</v>
      </c>
    </row>
    <row r="21" spans="1:11">
      <c r="A21" s="134" t="s">
        <v>44</v>
      </c>
      <c r="B21" s="134">
        <f>IF(ISNUMBER(VALUE(SUBSTITUTE(実質収支比率等に係る経年分析!F$49,"▲","-"))),ROUND(VALUE(SUBSTITUTE(実質収支比率等に係る経年分析!F$49,"▲","-")),2),NA())</f>
        <v>-1.53</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4.04</v>
      </c>
      <c r="E21" s="134">
        <f>IF(ISNUMBER(VALUE(SUBSTITUTE(実質収支比率等に係る経年分析!I$49,"▲","-"))),ROUND(VALUE(SUBSTITUTE(実質収支比率等に係る経年分析!I$49,"▲","-")),2),NA())</f>
        <v>-5.42</v>
      </c>
      <c r="F21" s="134">
        <f>IF(ISNUMBER(VALUE(SUBSTITUTE(実質収支比率等に係る経年分析!J$49,"▲","-"))),ROUND(VALUE(SUBSTITUTE(実質収支比率等に係る経年分析!J$49,"▲","-")),2),NA())</f>
        <v>0.47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水族館事業特別会計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1636</v>
      </c>
      <c r="E42" s="136"/>
      <c r="F42" s="136"/>
      <c r="G42" s="136">
        <f>'実質公債費比率（分子）の構造'!L$52</f>
        <v>1649</v>
      </c>
      <c r="H42" s="136"/>
      <c r="I42" s="136"/>
      <c r="J42" s="136">
        <f>'実質公債費比率（分子）の構造'!M$52</f>
        <v>1661</v>
      </c>
      <c r="K42" s="136"/>
      <c r="L42" s="136"/>
      <c r="M42" s="136">
        <f>'実質公債費比率（分子）の構造'!N$52</f>
        <v>1714</v>
      </c>
      <c r="N42" s="136"/>
      <c r="O42" s="136"/>
      <c r="P42" s="136">
        <f>'実質公債費比率（分子）の構造'!O$52</f>
        <v>1563</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218</v>
      </c>
      <c r="C44" s="136"/>
      <c r="D44" s="136"/>
      <c r="E44" s="136">
        <f>'実質公債費比率（分子）の構造'!L$50</f>
        <v>218</v>
      </c>
      <c r="F44" s="136"/>
      <c r="G44" s="136"/>
      <c r="H44" s="136">
        <f>'実質公債費比率（分子）の構造'!M$50</f>
        <v>218</v>
      </c>
      <c r="I44" s="136"/>
      <c r="J44" s="136"/>
      <c r="K44" s="136">
        <f>'実質公債費比率（分子）の構造'!N$50</f>
        <v>226</v>
      </c>
      <c r="L44" s="136"/>
      <c r="M44" s="136"/>
      <c r="N44" s="136">
        <f>'実質公債費比率（分子）の構造'!O$50</f>
        <v>225</v>
      </c>
      <c r="O44" s="136"/>
      <c r="P44" s="136"/>
    </row>
    <row r="45" spans="1:16">
      <c r="A45" s="136" t="s">
        <v>54</v>
      </c>
      <c r="B45" s="136">
        <f>'実質公債費比率（分子）の構造'!K$49</f>
        <v>205</v>
      </c>
      <c r="C45" s="136"/>
      <c r="D45" s="136"/>
      <c r="E45" s="136">
        <f>'実質公債費比率（分子）の構造'!L$49</f>
        <v>173</v>
      </c>
      <c r="F45" s="136"/>
      <c r="G45" s="136"/>
      <c r="H45" s="136">
        <f>'実質公債費比率（分子）の構造'!M$49</f>
        <v>115</v>
      </c>
      <c r="I45" s="136"/>
      <c r="J45" s="136"/>
      <c r="K45" s="136">
        <f>'実質公債費比率（分子）の構造'!N$49</f>
        <v>68</v>
      </c>
      <c r="L45" s="136"/>
      <c r="M45" s="136"/>
      <c r="N45" s="136">
        <f>'実質公債費比率（分子）の構造'!O$49</f>
        <v>44</v>
      </c>
      <c r="O45" s="136"/>
      <c r="P45" s="136"/>
    </row>
    <row r="46" spans="1:16">
      <c r="A46" s="136" t="s">
        <v>55</v>
      </c>
      <c r="B46" s="136">
        <f>'実質公債費比率（分子）の構造'!K$48</f>
        <v>915</v>
      </c>
      <c r="C46" s="136"/>
      <c r="D46" s="136"/>
      <c r="E46" s="136">
        <f>'実質公債費比率（分子）の構造'!L$48</f>
        <v>947</v>
      </c>
      <c r="F46" s="136"/>
      <c r="G46" s="136"/>
      <c r="H46" s="136">
        <f>'実質公債費比率（分子）の構造'!M$48</f>
        <v>969</v>
      </c>
      <c r="I46" s="136"/>
      <c r="J46" s="136"/>
      <c r="K46" s="136">
        <f>'実質公債費比率（分子）の構造'!N$48</f>
        <v>1041</v>
      </c>
      <c r="L46" s="136"/>
      <c r="M46" s="136"/>
      <c r="N46" s="136">
        <f>'実質公債費比率（分子）の構造'!O$48</f>
        <v>880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1756</v>
      </c>
      <c r="C49" s="136"/>
      <c r="D49" s="136"/>
      <c r="E49" s="136">
        <f>'実質公債費比率（分子）の構造'!L$45</f>
        <v>1709</v>
      </c>
      <c r="F49" s="136"/>
      <c r="G49" s="136"/>
      <c r="H49" s="136">
        <f>'実質公債費比率（分子）の構造'!M$45</f>
        <v>1601</v>
      </c>
      <c r="I49" s="136"/>
      <c r="J49" s="136"/>
      <c r="K49" s="136">
        <f>'実質公債費比率（分子）の構造'!N$45</f>
        <v>1602</v>
      </c>
      <c r="L49" s="136"/>
      <c r="M49" s="136"/>
      <c r="N49" s="136">
        <f>'実質公債費比率（分子）の構造'!O$45</f>
        <v>1539</v>
      </c>
      <c r="O49" s="136"/>
      <c r="P49" s="136"/>
    </row>
    <row r="50" spans="1:16">
      <c r="A50" s="136" t="s">
        <v>59</v>
      </c>
      <c r="B50" s="136" t="e">
        <f>NA()</f>
        <v>#N/A</v>
      </c>
      <c r="C50" s="136">
        <f>IF(ISNUMBER('実質公債費比率（分子）の構造'!K$53),'実質公債費比率（分子）の構造'!K$53,NA())</f>
        <v>1458</v>
      </c>
      <c r="D50" s="136" t="e">
        <f>NA()</f>
        <v>#N/A</v>
      </c>
      <c r="E50" s="136" t="e">
        <f>NA()</f>
        <v>#N/A</v>
      </c>
      <c r="F50" s="136">
        <f>IF(ISNUMBER('実質公債費比率（分子）の構造'!L$53),'実質公債費比率（分子）の構造'!L$53,NA())</f>
        <v>1398</v>
      </c>
      <c r="G50" s="136" t="e">
        <f>NA()</f>
        <v>#N/A</v>
      </c>
      <c r="H50" s="136" t="e">
        <f>NA()</f>
        <v>#N/A</v>
      </c>
      <c r="I50" s="136">
        <f>IF(ISNUMBER('実質公債費比率（分子）の構造'!M$53),'実質公債費比率（分子）の構造'!M$53,NA())</f>
        <v>1242</v>
      </c>
      <c r="J50" s="136" t="e">
        <f>NA()</f>
        <v>#N/A</v>
      </c>
      <c r="K50" s="136" t="e">
        <f>NA()</f>
        <v>#N/A</v>
      </c>
      <c r="L50" s="136">
        <f>IF(ISNUMBER('実質公債費比率（分子）の構造'!N$53),'実質公債費比率（分子）の構造'!N$53,NA())</f>
        <v>1223</v>
      </c>
      <c r="M50" s="136" t="e">
        <f>NA()</f>
        <v>#N/A</v>
      </c>
      <c r="N50" s="136" t="e">
        <f>NA()</f>
        <v>#N/A</v>
      </c>
      <c r="O50" s="136">
        <f>IF(ISNUMBER('実質公債費比率（分子）の構造'!O$53),'実質公債費比率（分子）の構造'!O$53,NA())</f>
        <v>1125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20171</v>
      </c>
      <c r="E56" s="135"/>
      <c r="F56" s="135"/>
      <c r="G56" s="135">
        <f>'将来負担比率（分子）の構造'!J$51</f>
        <v>20792</v>
      </c>
      <c r="H56" s="135"/>
      <c r="I56" s="135"/>
      <c r="J56" s="135">
        <f>'将来負担比率（分子）の構造'!K$51</f>
        <v>21109</v>
      </c>
      <c r="K56" s="135"/>
      <c r="L56" s="135"/>
      <c r="M56" s="135">
        <f>'将来負担比率（分子）の構造'!L$51</f>
        <v>21232</v>
      </c>
      <c r="N56" s="135"/>
      <c r="O56" s="135"/>
      <c r="P56" s="135">
        <f>'将来負担比率（分子）の構造'!M$51</f>
        <v>21247</v>
      </c>
    </row>
    <row r="57" spans="1:16">
      <c r="A57" s="135" t="s">
        <v>35</v>
      </c>
      <c r="B57" s="135"/>
      <c r="C57" s="135"/>
      <c r="D57" s="135">
        <f>'将来負担比率（分子）の構造'!I$50</f>
        <v>307</v>
      </c>
      <c r="E57" s="135"/>
      <c r="F57" s="135"/>
      <c r="G57" s="135">
        <f>'将来負担比率（分子）の構造'!J$50</f>
        <v>230</v>
      </c>
      <c r="H57" s="135"/>
      <c r="I57" s="135"/>
      <c r="J57" s="135">
        <f>'将来負担比率（分子）の構造'!K$50</f>
        <v>240</v>
      </c>
      <c r="K57" s="135"/>
      <c r="L57" s="135"/>
      <c r="M57" s="135">
        <f>'将来負担比率（分子）の構造'!L$50</f>
        <v>255</v>
      </c>
      <c r="N57" s="135"/>
      <c r="O57" s="135"/>
      <c r="P57" s="135">
        <f>'将来負担比率（分子）の構造'!M$50</f>
        <v>262</v>
      </c>
    </row>
    <row r="58" spans="1:16">
      <c r="A58" s="135" t="s">
        <v>34</v>
      </c>
      <c r="B58" s="135"/>
      <c r="C58" s="135"/>
      <c r="D58" s="135">
        <f>'将来負担比率（分子）の構造'!I$49</f>
        <v>2537</v>
      </c>
      <c r="E58" s="135"/>
      <c r="F58" s="135"/>
      <c r="G58" s="135">
        <f>'将来負担比率（分子）の構造'!J$49</f>
        <v>2381</v>
      </c>
      <c r="H58" s="135"/>
      <c r="I58" s="135"/>
      <c r="J58" s="135">
        <f>'将来負担比率（分子）の構造'!K$49</f>
        <v>2838</v>
      </c>
      <c r="K58" s="135"/>
      <c r="L58" s="135"/>
      <c r="M58" s="135">
        <f>'将来負担比率（分子）の構造'!L$49</f>
        <v>2865</v>
      </c>
      <c r="N58" s="135"/>
      <c r="O58" s="135"/>
      <c r="P58" s="135">
        <f>'将来負担比率（分子）の構造'!M$49</f>
        <v>3382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13</v>
      </c>
      <c r="O61" s="135"/>
      <c r="P61" s="135"/>
    </row>
    <row r="62" spans="1:16">
      <c r="A62" s="135" t="s">
        <v>29</v>
      </c>
      <c r="B62" s="135">
        <f>'将来負担比率（分子）の構造'!I$45</f>
        <v>4303</v>
      </c>
      <c r="C62" s="135"/>
      <c r="D62" s="135"/>
      <c r="E62" s="135">
        <f>'将来負担比率（分子）の構造'!J$45</f>
        <v>4157</v>
      </c>
      <c r="F62" s="135"/>
      <c r="G62" s="135"/>
      <c r="H62" s="135">
        <f>'将来負担比率（分子）の構造'!K$45</f>
        <v>3952</v>
      </c>
      <c r="I62" s="135"/>
      <c r="J62" s="135"/>
      <c r="K62" s="135">
        <f>'将来負担比率（分子）の構造'!L$45</f>
        <v>3584</v>
      </c>
      <c r="L62" s="135"/>
      <c r="M62" s="135"/>
      <c r="N62" s="135">
        <f>'将来負担比率（分子）の構造'!M$45</f>
        <v>3306</v>
      </c>
      <c r="O62" s="135"/>
      <c r="P62" s="135"/>
    </row>
    <row r="63" spans="1:16">
      <c r="A63" s="135" t="s">
        <v>28</v>
      </c>
      <c r="B63" s="135">
        <f>'将来負担比率（分子）の構造'!I$44</f>
        <v>592</v>
      </c>
      <c r="C63" s="135"/>
      <c r="D63" s="135"/>
      <c r="E63" s="135">
        <f>'将来負担比率（分子）の構造'!J$44</f>
        <v>822</v>
      </c>
      <c r="F63" s="135"/>
      <c r="G63" s="135"/>
      <c r="H63" s="135">
        <f>'将来負担比率（分子）の構造'!K$44</f>
        <v>947</v>
      </c>
      <c r="I63" s="135"/>
      <c r="J63" s="135"/>
      <c r="K63" s="135">
        <f>'将来負担比率（分子）の構造'!L$44</f>
        <v>1327</v>
      </c>
      <c r="L63" s="135"/>
      <c r="M63" s="135"/>
      <c r="N63" s="135">
        <f>'将来負担比率（分子）の構造'!M$44</f>
        <v>1501</v>
      </c>
      <c r="O63" s="135"/>
      <c r="P63" s="135"/>
    </row>
    <row r="64" spans="1:16">
      <c r="A64" s="135" t="s">
        <v>27</v>
      </c>
      <c r="B64" s="135">
        <f>'将来負担比率（分子）の構造'!I$43</f>
        <v>13746</v>
      </c>
      <c r="C64" s="135"/>
      <c r="D64" s="135"/>
      <c r="E64" s="135">
        <f>'将来負担比率（分子）の構造'!J$43</f>
        <v>13441</v>
      </c>
      <c r="F64" s="135"/>
      <c r="G64" s="135"/>
      <c r="H64" s="135">
        <f>'将来負担比率（分子）の構造'!K$43</f>
        <v>13154</v>
      </c>
      <c r="I64" s="135"/>
      <c r="J64" s="135"/>
      <c r="K64" s="135">
        <f>'将来負担比率（分子）の構造'!L$43</f>
        <v>12835</v>
      </c>
      <c r="L64" s="135"/>
      <c r="M64" s="135"/>
      <c r="N64" s="135">
        <f>'将来負担比率（分子）の構造'!M$43</f>
        <v>12386</v>
      </c>
      <c r="O64" s="135"/>
      <c r="P64" s="135"/>
    </row>
    <row r="65" spans="1:16">
      <c r="A65" s="135" t="s">
        <v>26</v>
      </c>
      <c r="B65" s="135">
        <f>'将来負担比率（分子）の構造'!I$42</f>
        <v>2193</v>
      </c>
      <c r="C65" s="135"/>
      <c r="D65" s="135"/>
      <c r="E65" s="135">
        <f>'将来負担比率（分子）の構造'!J$42</f>
        <v>1958</v>
      </c>
      <c r="F65" s="135"/>
      <c r="G65" s="135"/>
      <c r="H65" s="135">
        <f>'将来負担比率（分子）の構造'!K$42</f>
        <v>1872</v>
      </c>
      <c r="I65" s="135"/>
      <c r="J65" s="135"/>
      <c r="K65" s="135">
        <f>'将来負担比率（分子）の構造'!L$42</f>
        <v>1619</v>
      </c>
      <c r="L65" s="135"/>
      <c r="M65" s="135"/>
      <c r="N65" s="135">
        <f>'将来負担比率（分子）の構造'!M$42</f>
        <v>1290</v>
      </c>
      <c r="O65" s="135"/>
      <c r="P65" s="135"/>
    </row>
    <row r="66" spans="1:16">
      <c r="A66" s="135" t="s">
        <v>25</v>
      </c>
      <c r="B66" s="135">
        <f>'将来負担比率（分子）の構造'!I$41</f>
        <v>15039</v>
      </c>
      <c r="C66" s="135"/>
      <c r="D66" s="135"/>
      <c r="E66" s="135">
        <f>'将来負担比率（分子）の構造'!J$41</f>
        <v>14993</v>
      </c>
      <c r="F66" s="135"/>
      <c r="G66" s="135"/>
      <c r="H66" s="135">
        <f>'将来負担比率（分子）の構造'!K$41</f>
        <v>15518</v>
      </c>
      <c r="I66" s="135"/>
      <c r="J66" s="135"/>
      <c r="K66" s="135">
        <f>'将来負担比率（分子）の構造'!L$41</f>
        <v>15729</v>
      </c>
      <c r="L66" s="135"/>
      <c r="M66" s="135"/>
      <c r="N66" s="135">
        <f>'将来負担比率（分子）の構造'!M$41</f>
        <v>15821</v>
      </c>
      <c r="O66" s="135"/>
      <c r="P66" s="135"/>
    </row>
    <row r="67" spans="1:16">
      <c r="A67" s="135" t="s">
        <v>63</v>
      </c>
      <c r="B67" s="135" t="e">
        <f>NA()</f>
        <v>#N/A</v>
      </c>
      <c r="C67" s="135">
        <f>IF(ISNUMBER('将来負担比率（分子）の構造'!I$52), IF('将来負担比率（分子）の構造'!I$52 &lt; 0, 0, '将来負担比率（分子）の構造'!I$52), NA())</f>
        <v>12857</v>
      </c>
      <c r="D67" s="135" t="e">
        <f>NA()</f>
        <v>#N/A</v>
      </c>
      <c r="E67" s="135" t="e">
        <f>NA()</f>
        <v>#N/A</v>
      </c>
      <c r="F67" s="135">
        <f>IF(ISNUMBER('将来負担比率（分子）の構造'!J$52), IF('将来負担比率（分子）の構造'!J$52 &lt; 0, 0, '将来負担比率（分子）の構造'!J$52), NA())</f>
        <v>11969</v>
      </c>
      <c r="G67" s="135" t="e">
        <f>NA()</f>
        <v>#N/A</v>
      </c>
      <c r="H67" s="135" t="e">
        <f>NA()</f>
        <v>#N/A</v>
      </c>
      <c r="I67" s="135">
        <f>IF(ISNUMBER('将来負担比率（分子）の構造'!K$52), IF('将来負担比率（分子）の構造'!K$52 &lt; 0, 0, '将来負担比率（分子）の構造'!K$52), NA())</f>
        <v>11257</v>
      </c>
      <c r="J67" s="135" t="e">
        <f>NA()</f>
        <v>#N/A</v>
      </c>
      <c r="K67" s="135" t="e">
        <f>NA()</f>
        <v>#N/A</v>
      </c>
      <c r="L67" s="135">
        <f>IF(ISNUMBER('将来負担比率（分子）の構造'!L$52), IF('将来負担比率（分子）の構造'!L$52 &lt; 0, 0, '将来負担比率（分子）の構造'!L$52), NA())</f>
        <v>10742</v>
      </c>
      <c r="M67" s="135" t="e">
        <f>NA()</f>
        <v>#N/A</v>
      </c>
      <c r="N67" s="135" t="e">
        <f>NA()</f>
        <v>#N/A</v>
      </c>
      <c r="O67" s="135">
        <f>IF(ISNUMBER('将来負担比率（分子）の構造'!M$52), IF('将来負担比率（分子）の構造'!M$52 &lt; 0, 0, '将来負担比率（分子）の構造'!M$52), NA())</f>
        <v>9425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6582761</v>
      </c>
      <c r="S5" s="583"/>
      <c r="T5" s="583"/>
      <c r="U5" s="583"/>
      <c r="V5" s="583"/>
      <c r="W5" s="583"/>
      <c r="X5" s="583"/>
      <c r="Y5" s="584"/>
      <c r="Z5" s="585">
        <v>36.1</v>
      </c>
      <c r="AA5" s="585"/>
      <c r="AB5" s="585"/>
      <c r="AC5" s="585"/>
      <c r="AD5" s="586">
        <v>6582761</v>
      </c>
      <c r="AE5" s="586"/>
      <c r="AF5" s="586"/>
      <c r="AG5" s="586"/>
      <c r="AH5" s="586"/>
      <c r="AI5" s="586"/>
      <c r="AJ5" s="586"/>
      <c r="AK5" s="586"/>
      <c r="AL5" s="587">
        <v>62.1</v>
      </c>
      <c r="AM5" s="588"/>
      <c r="AN5" s="588"/>
      <c r="AO5" s="589"/>
      <c r="AP5" s="579" t="s">
        <v>207</v>
      </c>
      <c r="AQ5" s="580"/>
      <c r="AR5" s="580"/>
      <c r="AS5" s="580"/>
      <c r="AT5" s="580"/>
      <c r="AU5" s="580"/>
      <c r="AV5" s="580"/>
      <c r="AW5" s="580"/>
      <c r="AX5" s="580"/>
      <c r="AY5" s="580"/>
      <c r="AZ5" s="580"/>
      <c r="BA5" s="580"/>
      <c r="BB5" s="580"/>
      <c r="BC5" s="580"/>
      <c r="BD5" s="580"/>
      <c r="BE5" s="580"/>
      <c r="BF5" s="581"/>
      <c r="BG5" s="593">
        <v>6571182</v>
      </c>
      <c r="BH5" s="594"/>
      <c r="BI5" s="594"/>
      <c r="BJ5" s="594"/>
      <c r="BK5" s="594"/>
      <c r="BL5" s="594"/>
      <c r="BM5" s="594"/>
      <c r="BN5" s="595"/>
      <c r="BO5" s="596">
        <v>99.8</v>
      </c>
      <c r="BP5" s="596"/>
      <c r="BQ5" s="596"/>
      <c r="BR5" s="596"/>
      <c r="BS5" s="597">
        <v>508335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155195</v>
      </c>
      <c r="S6" s="594"/>
      <c r="T6" s="594"/>
      <c r="U6" s="594"/>
      <c r="V6" s="594"/>
      <c r="W6" s="594"/>
      <c r="X6" s="594"/>
      <c r="Y6" s="595"/>
      <c r="Z6" s="596">
        <v>0.9</v>
      </c>
      <c r="AA6" s="596"/>
      <c r="AB6" s="596"/>
      <c r="AC6" s="596"/>
      <c r="AD6" s="597">
        <v>155195</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6571182</v>
      </c>
      <c r="BH6" s="594"/>
      <c r="BI6" s="594"/>
      <c r="BJ6" s="594"/>
      <c r="BK6" s="594"/>
      <c r="BL6" s="594"/>
      <c r="BM6" s="594"/>
      <c r="BN6" s="595"/>
      <c r="BO6" s="596">
        <v>99.8</v>
      </c>
      <c r="BP6" s="596"/>
      <c r="BQ6" s="596"/>
      <c r="BR6" s="596"/>
      <c r="BS6" s="597">
        <v>508335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243784</v>
      </c>
      <c r="CS6" s="594"/>
      <c r="CT6" s="594"/>
      <c r="CU6" s="594"/>
      <c r="CV6" s="594"/>
      <c r="CW6" s="594"/>
      <c r="CX6" s="594"/>
      <c r="CY6" s="595"/>
      <c r="CZ6" s="596">
        <v>1.4</v>
      </c>
      <c r="DA6" s="596"/>
      <c r="DB6" s="596"/>
      <c r="DC6" s="596"/>
      <c r="DD6" s="602" t="s">
        <v>214</v>
      </c>
      <c r="DE6" s="594"/>
      <c r="DF6" s="594"/>
      <c r="DG6" s="594"/>
      <c r="DH6" s="594"/>
      <c r="DI6" s="594"/>
      <c r="DJ6" s="594"/>
      <c r="DK6" s="594"/>
      <c r="DL6" s="594"/>
      <c r="DM6" s="594"/>
      <c r="DN6" s="594"/>
      <c r="DO6" s="594"/>
      <c r="DP6" s="595"/>
      <c r="DQ6" s="602">
        <v>243784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12500</v>
      </c>
      <c r="S7" s="594"/>
      <c r="T7" s="594"/>
      <c r="U7" s="594"/>
      <c r="V7" s="594"/>
      <c r="W7" s="594"/>
      <c r="X7" s="594"/>
      <c r="Y7" s="595"/>
      <c r="Z7" s="596">
        <v>0.1</v>
      </c>
      <c r="AA7" s="596"/>
      <c r="AB7" s="596"/>
      <c r="AC7" s="596"/>
      <c r="AD7" s="597">
        <v>12500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2811560</v>
      </c>
      <c r="BH7" s="594"/>
      <c r="BI7" s="594"/>
      <c r="BJ7" s="594"/>
      <c r="BK7" s="594"/>
      <c r="BL7" s="594"/>
      <c r="BM7" s="594"/>
      <c r="BN7" s="595"/>
      <c r="BO7" s="596">
        <v>42.7</v>
      </c>
      <c r="BP7" s="596"/>
      <c r="BQ7" s="596"/>
      <c r="BR7" s="596"/>
      <c r="BS7" s="597">
        <v>101241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2182828</v>
      </c>
      <c r="CS7" s="594"/>
      <c r="CT7" s="594"/>
      <c r="CU7" s="594"/>
      <c r="CV7" s="594"/>
      <c r="CW7" s="594"/>
      <c r="CX7" s="594"/>
      <c r="CY7" s="595"/>
      <c r="CZ7" s="596">
        <v>12.4</v>
      </c>
      <c r="DA7" s="596"/>
      <c r="DB7" s="596"/>
      <c r="DC7" s="596"/>
      <c r="DD7" s="602">
        <v>70084</v>
      </c>
      <c r="DE7" s="594"/>
      <c r="DF7" s="594"/>
      <c r="DG7" s="594"/>
      <c r="DH7" s="594"/>
      <c r="DI7" s="594"/>
      <c r="DJ7" s="594"/>
      <c r="DK7" s="594"/>
      <c r="DL7" s="594"/>
      <c r="DM7" s="594"/>
      <c r="DN7" s="594"/>
      <c r="DO7" s="594"/>
      <c r="DP7" s="595"/>
      <c r="DQ7" s="602">
        <v>1863363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40835</v>
      </c>
      <c r="S8" s="594"/>
      <c r="T8" s="594"/>
      <c r="U8" s="594"/>
      <c r="V8" s="594"/>
      <c r="W8" s="594"/>
      <c r="X8" s="594"/>
      <c r="Y8" s="595"/>
      <c r="Z8" s="596">
        <v>0.2</v>
      </c>
      <c r="AA8" s="596"/>
      <c r="AB8" s="596"/>
      <c r="AC8" s="596"/>
      <c r="AD8" s="597">
        <v>40835</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81008</v>
      </c>
      <c r="BH8" s="594"/>
      <c r="BI8" s="594"/>
      <c r="BJ8" s="594"/>
      <c r="BK8" s="594"/>
      <c r="BL8" s="594"/>
      <c r="BM8" s="594"/>
      <c r="BN8" s="595"/>
      <c r="BO8" s="596">
        <v>1.2</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5747631</v>
      </c>
      <c r="CS8" s="594"/>
      <c r="CT8" s="594"/>
      <c r="CU8" s="594"/>
      <c r="CV8" s="594"/>
      <c r="CW8" s="594"/>
      <c r="CX8" s="594"/>
      <c r="CY8" s="595"/>
      <c r="CZ8" s="596">
        <v>32.700000000000003</v>
      </c>
      <c r="DA8" s="596"/>
      <c r="DB8" s="596"/>
      <c r="DC8" s="596"/>
      <c r="DD8" s="602">
        <v>121984</v>
      </c>
      <c r="DE8" s="594"/>
      <c r="DF8" s="594"/>
      <c r="DG8" s="594"/>
      <c r="DH8" s="594"/>
      <c r="DI8" s="594"/>
      <c r="DJ8" s="594"/>
      <c r="DK8" s="594"/>
      <c r="DL8" s="594"/>
      <c r="DM8" s="594"/>
      <c r="DN8" s="594"/>
      <c r="DO8" s="594"/>
      <c r="DP8" s="595"/>
      <c r="DQ8" s="602">
        <v>3098411</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32369</v>
      </c>
      <c r="S9" s="594"/>
      <c r="T9" s="594"/>
      <c r="U9" s="594"/>
      <c r="V9" s="594"/>
      <c r="W9" s="594"/>
      <c r="X9" s="594"/>
      <c r="Y9" s="595"/>
      <c r="Z9" s="596">
        <v>0.2</v>
      </c>
      <c r="AA9" s="596"/>
      <c r="AB9" s="596"/>
      <c r="AC9" s="596"/>
      <c r="AD9" s="597">
        <v>32369</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2111585</v>
      </c>
      <c r="BH9" s="594"/>
      <c r="BI9" s="594"/>
      <c r="BJ9" s="594"/>
      <c r="BK9" s="594"/>
      <c r="BL9" s="594"/>
      <c r="BM9" s="594"/>
      <c r="BN9" s="595"/>
      <c r="BO9" s="596">
        <v>32.1</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965209</v>
      </c>
      <c r="CS9" s="594"/>
      <c r="CT9" s="594"/>
      <c r="CU9" s="594"/>
      <c r="CV9" s="594"/>
      <c r="CW9" s="594"/>
      <c r="CX9" s="594"/>
      <c r="CY9" s="595"/>
      <c r="CZ9" s="596">
        <v>5.5</v>
      </c>
      <c r="DA9" s="596"/>
      <c r="DB9" s="596"/>
      <c r="DC9" s="596"/>
      <c r="DD9" s="602">
        <v>1136</v>
      </c>
      <c r="DE9" s="594"/>
      <c r="DF9" s="594"/>
      <c r="DG9" s="594"/>
      <c r="DH9" s="594"/>
      <c r="DI9" s="594"/>
      <c r="DJ9" s="594"/>
      <c r="DK9" s="594"/>
      <c r="DL9" s="594"/>
      <c r="DM9" s="594"/>
      <c r="DN9" s="594"/>
      <c r="DO9" s="594"/>
      <c r="DP9" s="595"/>
      <c r="DQ9" s="602">
        <v>938487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891851</v>
      </c>
      <c r="S10" s="594"/>
      <c r="T10" s="594"/>
      <c r="U10" s="594"/>
      <c r="V10" s="594"/>
      <c r="W10" s="594"/>
      <c r="X10" s="594"/>
      <c r="Y10" s="595"/>
      <c r="Z10" s="596">
        <v>4.9000000000000004</v>
      </c>
      <c r="AA10" s="596"/>
      <c r="AB10" s="596"/>
      <c r="AC10" s="596"/>
      <c r="AD10" s="597">
        <v>891851</v>
      </c>
      <c r="AE10" s="597"/>
      <c r="AF10" s="597"/>
      <c r="AG10" s="597"/>
      <c r="AH10" s="597"/>
      <c r="AI10" s="597"/>
      <c r="AJ10" s="597"/>
      <c r="AK10" s="597"/>
      <c r="AL10" s="598">
        <v>8.4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177035</v>
      </c>
      <c r="BH10" s="594"/>
      <c r="BI10" s="594"/>
      <c r="BJ10" s="594"/>
      <c r="BK10" s="594"/>
      <c r="BL10" s="594"/>
      <c r="BM10" s="594"/>
      <c r="BN10" s="595"/>
      <c r="BO10" s="596">
        <v>2.7</v>
      </c>
      <c r="BP10" s="596"/>
      <c r="BQ10" s="596"/>
      <c r="BR10" s="596"/>
      <c r="BS10" s="602">
        <v>29468</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98057</v>
      </c>
      <c r="CS10" s="594"/>
      <c r="CT10" s="594"/>
      <c r="CU10" s="594"/>
      <c r="CV10" s="594"/>
      <c r="CW10" s="594"/>
      <c r="CX10" s="594"/>
      <c r="CY10" s="595"/>
      <c r="CZ10" s="596">
        <v>0.6</v>
      </c>
      <c r="DA10" s="596"/>
      <c r="DB10" s="596"/>
      <c r="DC10" s="596"/>
      <c r="DD10" s="602" t="s">
        <v>109</v>
      </c>
      <c r="DE10" s="594"/>
      <c r="DF10" s="594"/>
      <c r="DG10" s="594"/>
      <c r="DH10" s="594"/>
      <c r="DI10" s="594"/>
      <c r="DJ10" s="594"/>
      <c r="DK10" s="594"/>
      <c r="DL10" s="594"/>
      <c r="DM10" s="594"/>
      <c r="DN10" s="594"/>
      <c r="DO10" s="594"/>
      <c r="DP10" s="595"/>
      <c r="DQ10" s="602">
        <v>21770</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13955</v>
      </c>
      <c r="S11" s="594"/>
      <c r="T11" s="594"/>
      <c r="U11" s="594"/>
      <c r="V11" s="594"/>
      <c r="W11" s="594"/>
      <c r="X11" s="594"/>
      <c r="Y11" s="595"/>
      <c r="Z11" s="596">
        <v>0.1</v>
      </c>
      <c r="AA11" s="596"/>
      <c r="AB11" s="596"/>
      <c r="AC11" s="596"/>
      <c r="AD11" s="597">
        <v>13955</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441932</v>
      </c>
      <c r="BH11" s="594"/>
      <c r="BI11" s="594"/>
      <c r="BJ11" s="594"/>
      <c r="BK11" s="594"/>
      <c r="BL11" s="594"/>
      <c r="BM11" s="594"/>
      <c r="BN11" s="595"/>
      <c r="BO11" s="596">
        <v>6.7</v>
      </c>
      <c r="BP11" s="596"/>
      <c r="BQ11" s="596"/>
      <c r="BR11" s="596"/>
      <c r="BS11" s="602">
        <v>71773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970139</v>
      </c>
      <c r="CS11" s="594"/>
      <c r="CT11" s="594"/>
      <c r="CU11" s="594"/>
      <c r="CV11" s="594"/>
      <c r="CW11" s="594"/>
      <c r="CX11" s="594"/>
      <c r="CY11" s="595"/>
      <c r="CZ11" s="596">
        <v>5.5</v>
      </c>
      <c r="DA11" s="596"/>
      <c r="DB11" s="596"/>
      <c r="DC11" s="596"/>
      <c r="DD11" s="602">
        <v>333886</v>
      </c>
      <c r="DE11" s="594"/>
      <c r="DF11" s="594"/>
      <c r="DG11" s="594"/>
      <c r="DH11" s="594"/>
      <c r="DI11" s="594"/>
      <c r="DJ11" s="594"/>
      <c r="DK11" s="594"/>
      <c r="DL11" s="594"/>
      <c r="DM11" s="594"/>
      <c r="DN11" s="594"/>
      <c r="DO11" s="594"/>
      <c r="DP11" s="595"/>
      <c r="DQ11" s="602">
        <v>584316</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3310538</v>
      </c>
      <c r="BH12" s="594"/>
      <c r="BI12" s="594"/>
      <c r="BJ12" s="594"/>
      <c r="BK12" s="594"/>
      <c r="BL12" s="594"/>
      <c r="BM12" s="594"/>
      <c r="BN12" s="595"/>
      <c r="BO12" s="596">
        <v>50.3</v>
      </c>
      <c r="BP12" s="596"/>
      <c r="BQ12" s="596"/>
      <c r="BR12" s="596"/>
      <c r="BS12" s="602">
        <v>407094</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1065772</v>
      </c>
      <c r="CS12" s="594"/>
      <c r="CT12" s="594"/>
      <c r="CU12" s="594"/>
      <c r="CV12" s="594"/>
      <c r="CW12" s="594"/>
      <c r="CX12" s="594"/>
      <c r="CY12" s="595"/>
      <c r="CZ12" s="596">
        <v>6.1</v>
      </c>
      <c r="DA12" s="596"/>
      <c r="DB12" s="596"/>
      <c r="DC12" s="596"/>
      <c r="DD12" s="602">
        <v>217763</v>
      </c>
      <c r="DE12" s="594"/>
      <c r="DF12" s="594"/>
      <c r="DG12" s="594"/>
      <c r="DH12" s="594"/>
      <c r="DI12" s="594"/>
      <c r="DJ12" s="594"/>
      <c r="DK12" s="594"/>
      <c r="DL12" s="594"/>
      <c r="DM12" s="594"/>
      <c r="DN12" s="594"/>
      <c r="DO12" s="594"/>
      <c r="DP12" s="595"/>
      <c r="DQ12" s="602">
        <v>450860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30779</v>
      </c>
      <c r="S13" s="594"/>
      <c r="T13" s="594"/>
      <c r="U13" s="594"/>
      <c r="V13" s="594"/>
      <c r="W13" s="594"/>
      <c r="X13" s="594"/>
      <c r="Y13" s="595"/>
      <c r="Z13" s="596">
        <v>0.2</v>
      </c>
      <c r="AA13" s="596"/>
      <c r="AB13" s="596"/>
      <c r="AC13" s="596"/>
      <c r="AD13" s="597">
        <v>30779</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3308189</v>
      </c>
      <c r="BH13" s="594"/>
      <c r="BI13" s="594"/>
      <c r="BJ13" s="594"/>
      <c r="BK13" s="594"/>
      <c r="BL13" s="594"/>
      <c r="BM13" s="594"/>
      <c r="BN13" s="595"/>
      <c r="BO13" s="596">
        <v>50.3</v>
      </c>
      <c r="BP13" s="596"/>
      <c r="BQ13" s="596"/>
      <c r="BR13" s="596"/>
      <c r="BS13" s="602">
        <v>407094</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1752151</v>
      </c>
      <c r="CS13" s="594"/>
      <c r="CT13" s="594"/>
      <c r="CU13" s="594"/>
      <c r="CV13" s="594"/>
      <c r="CW13" s="594"/>
      <c r="CX13" s="594"/>
      <c r="CY13" s="595"/>
      <c r="CZ13" s="596">
        <v>10</v>
      </c>
      <c r="DA13" s="596"/>
      <c r="DB13" s="596"/>
      <c r="DC13" s="596"/>
      <c r="DD13" s="602">
        <v>529734</v>
      </c>
      <c r="DE13" s="594"/>
      <c r="DF13" s="594"/>
      <c r="DG13" s="594"/>
      <c r="DH13" s="594"/>
      <c r="DI13" s="594"/>
      <c r="DJ13" s="594"/>
      <c r="DK13" s="594"/>
      <c r="DL13" s="594"/>
      <c r="DM13" s="594"/>
      <c r="DN13" s="594"/>
      <c r="DO13" s="594"/>
      <c r="DP13" s="595"/>
      <c r="DQ13" s="602">
        <v>1374182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104540</v>
      </c>
      <c r="BH14" s="594"/>
      <c r="BI14" s="594"/>
      <c r="BJ14" s="594"/>
      <c r="BK14" s="594"/>
      <c r="BL14" s="594"/>
      <c r="BM14" s="594"/>
      <c r="BN14" s="595"/>
      <c r="BO14" s="596">
        <v>1.6</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775866</v>
      </c>
      <c r="CS14" s="594"/>
      <c r="CT14" s="594"/>
      <c r="CU14" s="594"/>
      <c r="CV14" s="594"/>
      <c r="CW14" s="594"/>
      <c r="CX14" s="594"/>
      <c r="CY14" s="595"/>
      <c r="CZ14" s="596">
        <v>4.4000000000000004</v>
      </c>
      <c r="DA14" s="596"/>
      <c r="DB14" s="596"/>
      <c r="DC14" s="596"/>
      <c r="DD14" s="602">
        <v>229064</v>
      </c>
      <c r="DE14" s="594"/>
      <c r="DF14" s="594"/>
      <c r="DG14" s="594"/>
      <c r="DH14" s="594"/>
      <c r="DI14" s="594"/>
      <c r="DJ14" s="594"/>
      <c r="DK14" s="594"/>
      <c r="DL14" s="594"/>
      <c r="DM14" s="594"/>
      <c r="DN14" s="594"/>
      <c r="DO14" s="594"/>
      <c r="DP14" s="595"/>
      <c r="DQ14" s="602">
        <v>546042</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18191</v>
      </c>
      <c r="S15" s="594"/>
      <c r="T15" s="594"/>
      <c r="U15" s="594"/>
      <c r="V15" s="594"/>
      <c r="W15" s="594"/>
      <c r="X15" s="594"/>
      <c r="Y15" s="595"/>
      <c r="Z15" s="596">
        <v>0.1</v>
      </c>
      <c r="AA15" s="596"/>
      <c r="AB15" s="596"/>
      <c r="AC15" s="596"/>
      <c r="AD15" s="597">
        <v>18191</v>
      </c>
      <c r="AE15" s="597"/>
      <c r="AF15" s="597"/>
      <c r="AG15" s="597"/>
      <c r="AH15" s="597"/>
      <c r="AI15" s="597"/>
      <c r="AJ15" s="597"/>
      <c r="AK15" s="597"/>
      <c r="AL15" s="598">
        <v>0.2</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344544</v>
      </c>
      <c r="BH15" s="594"/>
      <c r="BI15" s="594"/>
      <c r="BJ15" s="594"/>
      <c r="BK15" s="594"/>
      <c r="BL15" s="594"/>
      <c r="BM15" s="594"/>
      <c r="BN15" s="595"/>
      <c r="BO15" s="596">
        <v>5.2</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1694331</v>
      </c>
      <c r="CS15" s="594"/>
      <c r="CT15" s="594"/>
      <c r="CU15" s="594"/>
      <c r="CV15" s="594"/>
      <c r="CW15" s="594"/>
      <c r="CX15" s="594"/>
      <c r="CY15" s="595"/>
      <c r="CZ15" s="596">
        <v>9.6</v>
      </c>
      <c r="DA15" s="596"/>
      <c r="DB15" s="596"/>
      <c r="DC15" s="596"/>
      <c r="DD15" s="602">
        <v>412452</v>
      </c>
      <c r="DE15" s="594"/>
      <c r="DF15" s="594"/>
      <c r="DG15" s="594"/>
      <c r="DH15" s="594"/>
      <c r="DI15" s="594"/>
      <c r="DJ15" s="594"/>
      <c r="DK15" s="594"/>
      <c r="DL15" s="594"/>
      <c r="DM15" s="594"/>
      <c r="DN15" s="594"/>
      <c r="DO15" s="594"/>
      <c r="DP15" s="595"/>
      <c r="DQ15" s="602">
        <v>1329310</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3274844</v>
      </c>
      <c r="S16" s="594"/>
      <c r="T16" s="594"/>
      <c r="U16" s="594"/>
      <c r="V16" s="594"/>
      <c r="W16" s="594"/>
      <c r="X16" s="594"/>
      <c r="Y16" s="595"/>
      <c r="Z16" s="596">
        <v>18</v>
      </c>
      <c r="AA16" s="596"/>
      <c r="AB16" s="596"/>
      <c r="AC16" s="596"/>
      <c r="AD16" s="597">
        <v>2742828</v>
      </c>
      <c r="AE16" s="597"/>
      <c r="AF16" s="597"/>
      <c r="AG16" s="597"/>
      <c r="AH16" s="597"/>
      <c r="AI16" s="597"/>
      <c r="AJ16" s="597"/>
      <c r="AK16" s="597"/>
      <c r="AL16" s="598">
        <v>25.9</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529980</v>
      </c>
      <c r="CS16" s="594"/>
      <c r="CT16" s="594"/>
      <c r="CU16" s="594"/>
      <c r="CV16" s="594"/>
      <c r="CW16" s="594"/>
      <c r="CX16" s="594"/>
      <c r="CY16" s="595"/>
      <c r="CZ16" s="596">
        <v>3</v>
      </c>
      <c r="DA16" s="596"/>
      <c r="DB16" s="596"/>
      <c r="DC16" s="596"/>
      <c r="DD16" s="602" t="s">
        <v>109</v>
      </c>
      <c r="DE16" s="594"/>
      <c r="DF16" s="594"/>
      <c r="DG16" s="594"/>
      <c r="DH16" s="594"/>
      <c r="DI16" s="594"/>
      <c r="DJ16" s="594"/>
      <c r="DK16" s="594"/>
      <c r="DL16" s="594"/>
      <c r="DM16" s="594"/>
      <c r="DN16" s="594"/>
      <c r="DO16" s="594"/>
      <c r="DP16" s="595"/>
      <c r="DQ16" s="602">
        <v>27135</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2742828</v>
      </c>
      <c r="S17" s="594"/>
      <c r="T17" s="594"/>
      <c r="U17" s="594"/>
      <c r="V17" s="594"/>
      <c r="W17" s="594"/>
      <c r="X17" s="594"/>
      <c r="Y17" s="595"/>
      <c r="Z17" s="596">
        <v>15</v>
      </c>
      <c r="AA17" s="596"/>
      <c r="AB17" s="596"/>
      <c r="AC17" s="596"/>
      <c r="AD17" s="597">
        <v>2742828</v>
      </c>
      <c r="AE17" s="597"/>
      <c r="AF17" s="597"/>
      <c r="AG17" s="597"/>
      <c r="AH17" s="597"/>
      <c r="AI17" s="597"/>
      <c r="AJ17" s="597"/>
      <c r="AK17" s="597"/>
      <c r="AL17" s="598">
        <v>25.9</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1539266</v>
      </c>
      <c r="CS17" s="594"/>
      <c r="CT17" s="594"/>
      <c r="CU17" s="594"/>
      <c r="CV17" s="594"/>
      <c r="CW17" s="594"/>
      <c r="CX17" s="594"/>
      <c r="CY17" s="595"/>
      <c r="CZ17" s="596">
        <v>8.8000000000000007</v>
      </c>
      <c r="DA17" s="596"/>
      <c r="DB17" s="596"/>
      <c r="DC17" s="596"/>
      <c r="DD17" s="602" t="s">
        <v>109</v>
      </c>
      <c r="DE17" s="594"/>
      <c r="DF17" s="594"/>
      <c r="DG17" s="594"/>
      <c r="DH17" s="594"/>
      <c r="DI17" s="594"/>
      <c r="DJ17" s="594"/>
      <c r="DK17" s="594"/>
      <c r="DL17" s="594"/>
      <c r="DM17" s="594"/>
      <c r="DN17" s="594"/>
      <c r="DO17" s="594"/>
      <c r="DP17" s="595"/>
      <c r="DQ17" s="602">
        <v>1492420</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532016</v>
      </c>
      <c r="S18" s="594"/>
      <c r="T18" s="594"/>
      <c r="U18" s="594"/>
      <c r="V18" s="594"/>
      <c r="W18" s="594"/>
      <c r="X18" s="594"/>
      <c r="Y18" s="595"/>
      <c r="Z18" s="596">
        <v>2.9</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11579</v>
      </c>
      <c r="BH19" s="594"/>
      <c r="BI19" s="594"/>
      <c r="BJ19" s="594"/>
      <c r="BK19" s="594"/>
      <c r="BL19" s="594"/>
      <c r="BM19" s="594"/>
      <c r="BN19" s="595"/>
      <c r="BO19" s="596">
        <v>0.2</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11053280</v>
      </c>
      <c r="S20" s="594"/>
      <c r="T20" s="594"/>
      <c r="U20" s="594"/>
      <c r="V20" s="594"/>
      <c r="W20" s="594"/>
      <c r="X20" s="594"/>
      <c r="Y20" s="595"/>
      <c r="Z20" s="596">
        <v>60.6</v>
      </c>
      <c r="AA20" s="596"/>
      <c r="AB20" s="596"/>
      <c r="AC20" s="596"/>
      <c r="AD20" s="597">
        <v>10521264</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11579</v>
      </c>
      <c r="BH20" s="594"/>
      <c r="BI20" s="594"/>
      <c r="BJ20" s="594"/>
      <c r="BK20" s="594"/>
      <c r="BL20" s="594"/>
      <c r="BM20" s="594"/>
      <c r="BN20" s="595"/>
      <c r="BO20" s="596">
        <v>0.2</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17565014</v>
      </c>
      <c r="CS20" s="594"/>
      <c r="CT20" s="594"/>
      <c r="CU20" s="594"/>
      <c r="CV20" s="594"/>
      <c r="CW20" s="594"/>
      <c r="CX20" s="594"/>
      <c r="CY20" s="595"/>
      <c r="CZ20" s="596">
        <v>100</v>
      </c>
      <c r="DA20" s="596"/>
      <c r="DB20" s="596"/>
      <c r="DC20" s="596"/>
      <c r="DD20" s="602">
        <v>1916103</v>
      </c>
      <c r="DE20" s="594"/>
      <c r="DF20" s="594"/>
      <c r="DG20" s="594"/>
      <c r="DH20" s="594"/>
      <c r="DI20" s="594"/>
      <c r="DJ20" s="594"/>
      <c r="DK20" s="594"/>
      <c r="DL20" s="594"/>
      <c r="DM20" s="594"/>
      <c r="DN20" s="594"/>
      <c r="DO20" s="594"/>
      <c r="DP20" s="595"/>
      <c r="DQ20" s="602">
        <v>11970080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6236</v>
      </c>
      <c r="S21" s="594"/>
      <c r="T21" s="594"/>
      <c r="U21" s="594"/>
      <c r="V21" s="594"/>
      <c r="W21" s="594"/>
      <c r="X21" s="594"/>
      <c r="Y21" s="595"/>
      <c r="Z21" s="596">
        <v>0</v>
      </c>
      <c r="AA21" s="596"/>
      <c r="AB21" s="596"/>
      <c r="AC21" s="596"/>
      <c r="AD21" s="597">
        <v>6236</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11579</v>
      </c>
      <c r="BH21" s="594"/>
      <c r="BI21" s="594"/>
      <c r="BJ21" s="594"/>
      <c r="BK21" s="594"/>
      <c r="BL21" s="594"/>
      <c r="BM21" s="594"/>
      <c r="BN21" s="595"/>
      <c r="BO21" s="596">
        <v>0.2</v>
      </c>
      <c r="BP21" s="596"/>
      <c r="BQ21" s="596"/>
      <c r="BR21" s="596"/>
      <c r="BS21" s="602" t="s">
        <v>109</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301303</v>
      </c>
      <c r="S22" s="594"/>
      <c r="T22" s="594"/>
      <c r="U22" s="594"/>
      <c r="V22" s="594"/>
      <c r="W22" s="594"/>
      <c r="X22" s="594"/>
      <c r="Y22" s="595"/>
      <c r="Z22" s="596">
        <v>1.7</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288029</v>
      </c>
      <c r="S23" s="594"/>
      <c r="T23" s="594"/>
      <c r="U23" s="594"/>
      <c r="V23" s="594"/>
      <c r="W23" s="594"/>
      <c r="X23" s="594"/>
      <c r="Y23" s="595"/>
      <c r="Z23" s="596">
        <v>1.6</v>
      </c>
      <c r="AA23" s="596"/>
      <c r="AB23" s="596"/>
      <c r="AC23" s="596"/>
      <c r="AD23" s="597">
        <v>26840</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37475</v>
      </c>
      <c r="S24" s="594"/>
      <c r="T24" s="594"/>
      <c r="U24" s="594"/>
      <c r="V24" s="594"/>
      <c r="W24" s="594"/>
      <c r="X24" s="594"/>
      <c r="Y24" s="595"/>
      <c r="Z24" s="596">
        <v>0.2</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7021927</v>
      </c>
      <c r="CS24" s="583"/>
      <c r="CT24" s="583"/>
      <c r="CU24" s="583"/>
      <c r="CV24" s="583"/>
      <c r="CW24" s="583"/>
      <c r="CX24" s="583"/>
      <c r="CY24" s="584"/>
      <c r="CZ24" s="622">
        <v>40</v>
      </c>
      <c r="DA24" s="623"/>
      <c r="DB24" s="623"/>
      <c r="DC24" s="624"/>
      <c r="DD24" s="621">
        <v>4713018</v>
      </c>
      <c r="DE24" s="583"/>
      <c r="DF24" s="583"/>
      <c r="DG24" s="583"/>
      <c r="DH24" s="583"/>
      <c r="DI24" s="583"/>
      <c r="DJ24" s="583"/>
      <c r="DK24" s="584"/>
      <c r="DL24" s="621">
        <v>4676014</v>
      </c>
      <c r="DM24" s="583"/>
      <c r="DN24" s="583"/>
      <c r="DO24" s="583"/>
      <c r="DP24" s="583"/>
      <c r="DQ24" s="583"/>
      <c r="DR24" s="583"/>
      <c r="DS24" s="583"/>
      <c r="DT24" s="583"/>
      <c r="DU24" s="583"/>
      <c r="DV24" s="584"/>
      <c r="DW24" s="587">
        <v>41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1907955</v>
      </c>
      <c r="S25" s="594"/>
      <c r="T25" s="594"/>
      <c r="U25" s="594"/>
      <c r="V25" s="594"/>
      <c r="W25" s="594"/>
      <c r="X25" s="594"/>
      <c r="Y25" s="595"/>
      <c r="Z25" s="596">
        <v>10.5</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2499593</v>
      </c>
      <c r="CS25" s="613"/>
      <c r="CT25" s="613"/>
      <c r="CU25" s="613"/>
      <c r="CV25" s="613"/>
      <c r="CW25" s="613"/>
      <c r="CX25" s="613"/>
      <c r="CY25" s="614"/>
      <c r="CZ25" s="627">
        <v>14.2</v>
      </c>
      <c r="DA25" s="628"/>
      <c r="DB25" s="628"/>
      <c r="DC25" s="629"/>
      <c r="DD25" s="602">
        <v>2276323</v>
      </c>
      <c r="DE25" s="613"/>
      <c r="DF25" s="613"/>
      <c r="DG25" s="613"/>
      <c r="DH25" s="613"/>
      <c r="DI25" s="613"/>
      <c r="DJ25" s="613"/>
      <c r="DK25" s="614"/>
      <c r="DL25" s="602">
        <v>2239319</v>
      </c>
      <c r="DM25" s="613"/>
      <c r="DN25" s="613"/>
      <c r="DO25" s="613"/>
      <c r="DP25" s="613"/>
      <c r="DQ25" s="613"/>
      <c r="DR25" s="613"/>
      <c r="DS25" s="613"/>
      <c r="DT25" s="613"/>
      <c r="DU25" s="613"/>
      <c r="DV25" s="614"/>
      <c r="DW25" s="598">
        <v>19.600000000000001</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1531665</v>
      </c>
      <c r="CS26" s="594"/>
      <c r="CT26" s="594"/>
      <c r="CU26" s="594"/>
      <c r="CV26" s="594"/>
      <c r="CW26" s="594"/>
      <c r="CX26" s="594"/>
      <c r="CY26" s="595"/>
      <c r="CZ26" s="627">
        <v>8.6999999999999993</v>
      </c>
      <c r="DA26" s="628"/>
      <c r="DB26" s="628"/>
      <c r="DC26" s="629"/>
      <c r="DD26" s="602">
        <v>1317012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1512090</v>
      </c>
      <c r="S27" s="594"/>
      <c r="T27" s="594"/>
      <c r="U27" s="594"/>
      <c r="V27" s="594"/>
      <c r="W27" s="594"/>
      <c r="X27" s="594"/>
      <c r="Y27" s="595"/>
      <c r="Z27" s="596">
        <v>8.3000000000000007</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6582761</v>
      </c>
      <c r="BH27" s="594"/>
      <c r="BI27" s="594"/>
      <c r="BJ27" s="594"/>
      <c r="BK27" s="594"/>
      <c r="BL27" s="594"/>
      <c r="BM27" s="594"/>
      <c r="BN27" s="595"/>
      <c r="BO27" s="596">
        <v>100</v>
      </c>
      <c r="BP27" s="596"/>
      <c r="BQ27" s="596"/>
      <c r="BR27" s="596"/>
      <c r="BS27" s="602">
        <v>508335</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2983068</v>
      </c>
      <c r="CS27" s="613"/>
      <c r="CT27" s="613"/>
      <c r="CU27" s="613"/>
      <c r="CV27" s="613"/>
      <c r="CW27" s="613"/>
      <c r="CX27" s="613"/>
      <c r="CY27" s="614"/>
      <c r="CZ27" s="627">
        <v>17</v>
      </c>
      <c r="DA27" s="628"/>
      <c r="DB27" s="628"/>
      <c r="DC27" s="629"/>
      <c r="DD27" s="602">
        <v>944275</v>
      </c>
      <c r="DE27" s="613"/>
      <c r="DF27" s="613"/>
      <c r="DG27" s="613"/>
      <c r="DH27" s="613"/>
      <c r="DI27" s="613"/>
      <c r="DJ27" s="613"/>
      <c r="DK27" s="614"/>
      <c r="DL27" s="602">
        <v>944275</v>
      </c>
      <c r="DM27" s="613"/>
      <c r="DN27" s="613"/>
      <c r="DO27" s="613"/>
      <c r="DP27" s="613"/>
      <c r="DQ27" s="613"/>
      <c r="DR27" s="613"/>
      <c r="DS27" s="613"/>
      <c r="DT27" s="613"/>
      <c r="DU27" s="613"/>
      <c r="DV27" s="614"/>
      <c r="DW27" s="598">
        <v>8.3000000000000007</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61560</v>
      </c>
      <c r="S28" s="594"/>
      <c r="T28" s="594"/>
      <c r="U28" s="594"/>
      <c r="V28" s="594"/>
      <c r="W28" s="594"/>
      <c r="X28" s="594"/>
      <c r="Y28" s="595"/>
      <c r="Z28" s="596">
        <v>0.3</v>
      </c>
      <c r="AA28" s="596"/>
      <c r="AB28" s="596"/>
      <c r="AC28" s="596"/>
      <c r="AD28" s="597">
        <v>35186</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1539266</v>
      </c>
      <c r="CS28" s="594"/>
      <c r="CT28" s="594"/>
      <c r="CU28" s="594"/>
      <c r="CV28" s="594"/>
      <c r="CW28" s="594"/>
      <c r="CX28" s="594"/>
      <c r="CY28" s="595"/>
      <c r="CZ28" s="627">
        <v>8.8000000000000007</v>
      </c>
      <c r="DA28" s="628"/>
      <c r="DB28" s="628"/>
      <c r="DC28" s="629"/>
      <c r="DD28" s="602">
        <v>1492420</v>
      </c>
      <c r="DE28" s="594"/>
      <c r="DF28" s="594"/>
      <c r="DG28" s="594"/>
      <c r="DH28" s="594"/>
      <c r="DI28" s="594"/>
      <c r="DJ28" s="594"/>
      <c r="DK28" s="595"/>
      <c r="DL28" s="602">
        <v>1492420</v>
      </c>
      <c r="DM28" s="594"/>
      <c r="DN28" s="594"/>
      <c r="DO28" s="594"/>
      <c r="DP28" s="594"/>
      <c r="DQ28" s="594"/>
      <c r="DR28" s="594"/>
      <c r="DS28" s="594"/>
      <c r="DT28" s="594"/>
      <c r="DU28" s="594"/>
      <c r="DV28" s="595"/>
      <c r="DW28" s="598">
        <v>13.1</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36972</v>
      </c>
      <c r="S29" s="594"/>
      <c r="T29" s="594"/>
      <c r="U29" s="594"/>
      <c r="V29" s="594"/>
      <c r="W29" s="594"/>
      <c r="X29" s="594"/>
      <c r="Y29" s="595"/>
      <c r="Z29" s="596">
        <v>0.2</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1538949</v>
      </c>
      <c r="CS29" s="613"/>
      <c r="CT29" s="613"/>
      <c r="CU29" s="613"/>
      <c r="CV29" s="613"/>
      <c r="CW29" s="613"/>
      <c r="CX29" s="613"/>
      <c r="CY29" s="614"/>
      <c r="CZ29" s="627">
        <v>8.8000000000000007</v>
      </c>
      <c r="DA29" s="628"/>
      <c r="DB29" s="628"/>
      <c r="DC29" s="629"/>
      <c r="DD29" s="602">
        <v>1492103</v>
      </c>
      <c r="DE29" s="613"/>
      <c r="DF29" s="613"/>
      <c r="DG29" s="613"/>
      <c r="DH29" s="613"/>
      <c r="DI29" s="613"/>
      <c r="DJ29" s="613"/>
      <c r="DK29" s="614"/>
      <c r="DL29" s="602">
        <v>1492103</v>
      </c>
      <c r="DM29" s="613"/>
      <c r="DN29" s="613"/>
      <c r="DO29" s="613"/>
      <c r="DP29" s="613"/>
      <c r="DQ29" s="613"/>
      <c r="DR29" s="613"/>
      <c r="DS29" s="613"/>
      <c r="DT29" s="613"/>
      <c r="DU29" s="613"/>
      <c r="DV29" s="614"/>
      <c r="DW29" s="598">
        <v>13.1</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420</v>
      </c>
      <c r="S30" s="594"/>
      <c r="T30" s="594"/>
      <c r="U30" s="594"/>
      <c r="V30" s="594"/>
      <c r="W30" s="594"/>
      <c r="X30" s="594"/>
      <c r="Y30" s="595"/>
      <c r="Z30" s="596">
        <v>0</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98.5</v>
      </c>
      <c r="BH30" s="652"/>
      <c r="BI30" s="652"/>
      <c r="BJ30" s="652"/>
      <c r="BK30" s="652"/>
      <c r="BL30" s="652"/>
      <c r="BM30" s="588">
        <v>91.6</v>
      </c>
      <c r="BN30" s="652"/>
      <c r="BO30" s="652"/>
      <c r="BP30" s="652"/>
      <c r="BQ30" s="653"/>
      <c r="BR30" s="651">
        <v>98.4</v>
      </c>
      <c r="BS30" s="652"/>
      <c r="BT30" s="652"/>
      <c r="BU30" s="652"/>
      <c r="BV30" s="652"/>
      <c r="BW30" s="652"/>
      <c r="BX30" s="588">
        <v>90.8</v>
      </c>
      <c r="BY30" s="652"/>
      <c r="BZ30" s="652"/>
      <c r="CA30" s="652"/>
      <c r="CB30" s="653"/>
      <c r="CD30" s="656"/>
      <c r="CE30" s="657"/>
      <c r="CF30" s="607" t="s">
        <v>291</v>
      </c>
      <c r="CG30" s="608"/>
      <c r="CH30" s="608"/>
      <c r="CI30" s="608"/>
      <c r="CJ30" s="608"/>
      <c r="CK30" s="608"/>
      <c r="CL30" s="608"/>
      <c r="CM30" s="608"/>
      <c r="CN30" s="608"/>
      <c r="CO30" s="608"/>
      <c r="CP30" s="608"/>
      <c r="CQ30" s="609"/>
      <c r="CR30" s="593">
        <v>1372143</v>
      </c>
      <c r="CS30" s="594"/>
      <c r="CT30" s="594"/>
      <c r="CU30" s="594"/>
      <c r="CV30" s="594"/>
      <c r="CW30" s="594"/>
      <c r="CX30" s="594"/>
      <c r="CY30" s="595"/>
      <c r="CZ30" s="627">
        <v>7.8</v>
      </c>
      <c r="DA30" s="628"/>
      <c r="DB30" s="628"/>
      <c r="DC30" s="629"/>
      <c r="DD30" s="602">
        <v>1325297</v>
      </c>
      <c r="DE30" s="594"/>
      <c r="DF30" s="594"/>
      <c r="DG30" s="594"/>
      <c r="DH30" s="594"/>
      <c r="DI30" s="594"/>
      <c r="DJ30" s="594"/>
      <c r="DK30" s="595"/>
      <c r="DL30" s="602">
        <v>1325297</v>
      </c>
      <c r="DM30" s="594"/>
      <c r="DN30" s="594"/>
      <c r="DO30" s="594"/>
      <c r="DP30" s="594"/>
      <c r="DQ30" s="594"/>
      <c r="DR30" s="594"/>
      <c r="DS30" s="594"/>
      <c r="DT30" s="594"/>
      <c r="DU30" s="594"/>
      <c r="DV30" s="595"/>
      <c r="DW30" s="598">
        <v>11.6</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694607</v>
      </c>
      <c r="S31" s="594"/>
      <c r="T31" s="594"/>
      <c r="U31" s="594"/>
      <c r="V31" s="594"/>
      <c r="W31" s="594"/>
      <c r="X31" s="594"/>
      <c r="Y31" s="595"/>
      <c r="Z31" s="596">
        <v>3.8</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98.5</v>
      </c>
      <c r="BH31" s="613"/>
      <c r="BI31" s="613"/>
      <c r="BJ31" s="613"/>
      <c r="BK31" s="613"/>
      <c r="BL31" s="613"/>
      <c r="BM31" s="599">
        <v>93.5</v>
      </c>
      <c r="BN31" s="649"/>
      <c r="BO31" s="649"/>
      <c r="BP31" s="649"/>
      <c r="BQ31" s="650"/>
      <c r="BR31" s="648">
        <v>98.4</v>
      </c>
      <c r="BS31" s="613"/>
      <c r="BT31" s="613"/>
      <c r="BU31" s="613"/>
      <c r="BV31" s="613"/>
      <c r="BW31" s="613"/>
      <c r="BX31" s="599">
        <v>92.4</v>
      </c>
      <c r="BY31" s="649"/>
      <c r="BZ31" s="649"/>
      <c r="CA31" s="649"/>
      <c r="CB31" s="650"/>
      <c r="CD31" s="656"/>
      <c r="CE31" s="657"/>
      <c r="CF31" s="607" t="s">
        <v>295</v>
      </c>
      <c r="CG31" s="608"/>
      <c r="CH31" s="608"/>
      <c r="CI31" s="608"/>
      <c r="CJ31" s="608"/>
      <c r="CK31" s="608"/>
      <c r="CL31" s="608"/>
      <c r="CM31" s="608"/>
      <c r="CN31" s="608"/>
      <c r="CO31" s="608"/>
      <c r="CP31" s="608"/>
      <c r="CQ31" s="609"/>
      <c r="CR31" s="593">
        <v>166806</v>
      </c>
      <c r="CS31" s="613"/>
      <c r="CT31" s="613"/>
      <c r="CU31" s="613"/>
      <c r="CV31" s="613"/>
      <c r="CW31" s="613"/>
      <c r="CX31" s="613"/>
      <c r="CY31" s="614"/>
      <c r="CZ31" s="627">
        <v>0.9</v>
      </c>
      <c r="DA31" s="628"/>
      <c r="DB31" s="628"/>
      <c r="DC31" s="629"/>
      <c r="DD31" s="602">
        <v>166806</v>
      </c>
      <c r="DE31" s="613"/>
      <c r="DF31" s="613"/>
      <c r="DG31" s="613"/>
      <c r="DH31" s="613"/>
      <c r="DI31" s="613"/>
      <c r="DJ31" s="613"/>
      <c r="DK31" s="614"/>
      <c r="DL31" s="602">
        <v>166806</v>
      </c>
      <c r="DM31" s="613"/>
      <c r="DN31" s="613"/>
      <c r="DO31" s="613"/>
      <c r="DP31" s="613"/>
      <c r="DQ31" s="613"/>
      <c r="DR31" s="613"/>
      <c r="DS31" s="613"/>
      <c r="DT31" s="613"/>
      <c r="DU31" s="613"/>
      <c r="DV31" s="614"/>
      <c r="DW31" s="598">
        <v>1.5</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917421</v>
      </c>
      <c r="S32" s="594"/>
      <c r="T32" s="594"/>
      <c r="U32" s="594"/>
      <c r="V32" s="594"/>
      <c r="W32" s="594"/>
      <c r="X32" s="594"/>
      <c r="Y32" s="595"/>
      <c r="Z32" s="596">
        <v>5</v>
      </c>
      <c r="AA32" s="596"/>
      <c r="AB32" s="596"/>
      <c r="AC32" s="596"/>
      <c r="AD32" s="597">
        <v>10604</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98.4</v>
      </c>
      <c r="BH32" s="661"/>
      <c r="BI32" s="661"/>
      <c r="BJ32" s="661"/>
      <c r="BK32" s="661"/>
      <c r="BL32" s="661"/>
      <c r="BM32" s="662">
        <v>89.2</v>
      </c>
      <c r="BN32" s="661"/>
      <c r="BO32" s="661"/>
      <c r="BP32" s="661"/>
      <c r="BQ32" s="663"/>
      <c r="BR32" s="660">
        <v>98.2</v>
      </c>
      <c r="BS32" s="661"/>
      <c r="BT32" s="661"/>
      <c r="BU32" s="661"/>
      <c r="BV32" s="661"/>
      <c r="BW32" s="661"/>
      <c r="BX32" s="662">
        <v>88.6</v>
      </c>
      <c r="BY32" s="661"/>
      <c r="BZ32" s="661"/>
      <c r="CA32" s="661"/>
      <c r="CB32" s="663"/>
      <c r="CD32" s="658"/>
      <c r="CE32" s="659"/>
      <c r="CF32" s="607" t="s">
        <v>298</v>
      </c>
      <c r="CG32" s="608"/>
      <c r="CH32" s="608"/>
      <c r="CI32" s="608"/>
      <c r="CJ32" s="608"/>
      <c r="CK32" s="608"/>
      <c r="CL32" s="608"/>
      <c r="CM32" s="608"/>
      <c r="CN32" s="608"/>
      <c r="CO32" s="608"/>
      <c r="CP32" s="608"/>
      <c r="CQ32" s="609"/>
      <c r="CR32" s="593">
        <v>317</v>
      </c>
      <c r="CS32" s="594"/>
      <c r="CT32" s="594"/>
      <c r="CU32" s="594"/>
      <c r="CV32" s="594"/>
      <c r="CW32" s="594"/>
      <c r="CX32" s="594"/>
      <c r="CY32" s="595"/>
      <c r="CZ32" s="627">
        <v>0</v>
      </c>
      <c r="DA32" s="628"/>
      <c r="DB32" s="628"/>
      <c r="DC32" s="629"/>
      <c r="DD32" s="602">
        <v>317</v>
      </c>
      <c r="DE32" s="594"/>
      <c r="DF32" s="594"/>
      <c r="DG32" s="594"/>
      <c r="DH32" s="594"/>
      <c r="DI32" s="594"/>
      <c r="DJ32" s="594"/>
      <c r="DK32" s="595"/>
      <c r="DL32" s="602">
        <v>317</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1421696</v>
      </c>
      <c r="S33" s="594"/>
      <c r="T33" s="594"/>
      <c r="U33" s="594"/>
      <c r="V33" s="594"/>
      <c r="W33" s="594"/>
      <c r="X33" s="594"/>
      <c r="Y33" s="595"/>
      <c r="Z33" s="596">
        <v>7.8</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8097004</v>
      </c>
      <c r="CS33" s="613"/>
      <c r="CT33" s="613"/>
      <c r="CU33" s="613"/>
      <c r="CV33" s="613"/>
      <c r="CW33" s="613"/>
      <c r="CX33" s="613"/>
      <c r="CY33" s="614"/>
      <c r="CZ33" s="627">
        <v>46.1</v>
      </c>
      <c r="DA33" s="628"/>
      <c r="DB33" s="628"/>
      <c r="DC33" s="629"/>
      <c r="DD33" s="602">
        <v>6466889</v>
      </c>
      <c r="DE33" s="613"/>
      <c r="DF33" s="613"/>
      <c r="DG33" s="613"/>
      <c r="DH33" s="613"/>
      <c r="DI33" s="613"/>
      <c r="DJ33" s="613"/>
      <c r="DK33" s="614"/>
      <c r="DL33" s="602">
        <v>5424128</v>
      </c>
      <c r="DM33" s="613"/>
      <c r="DN33" s="613"/>
      <c r="DO33" s="613"/>
      <c r="DP33" s="613"/>
      <c r="DQ33" s="613"/>
      <c r="DR33" s="613"/>
      <c r="DS33" s="613"/>
      <c r="DT33" s="613"/>
      <c r="DU33" s="613"/>
      <c r="DV33" s="614"/>
      <c r="DW33" s="598">
        <v>47.5</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2684218</v>
      </c>
      <c r="CS34" s="594"/>
      <c r="CT34" s="594"/>
      <c r="CU34" s="594"/>
      <c r="CV34" s="594"/>
      <c r="CW34" s="594"/>
      <c r="CX34" s="594"/>
      <c r="CY34" s="595"/>
      <c r="CZ34" s="627">
        <v>15.3</v>
      </c>
      <c r="DA34" s="628"/>
      <c r="DB34" s="628"/>
      <c r="DC34" s="629"/>
      <c r="DD34" s="602">
        <v>2317124</v>
      </c>
      <c r="DE34" s="594"/>
      <c r="DF34" s="594"/>
      <c r="DG34" s="594"/>
      <c r="DH34" s="594"/>
      <c r="DI34" s="594"/>
      <c r="DJ34" s="594"/>
      <c r="DK34" s="595"/>
      <c r="DL34" s="602">
        <v>2124303</v>
      </c>
      <c r="DM34" s="594"/>
      <c r="DN34" s="594"/>
      <c r="DO34" s="594"/>
      <c r="DP34" s="594"/>
      <c r="DQ34" s="594"/>
      <c r="DR34" s="594"/>
      <c r="DS34" s="594"/>
      <c r="DT34" s="594"/>
      <c r="DU34" s="594"/>
      <c r="DV34" s="595"/>
      <c r="DW34" s="598">
        <v>18.600000000000001</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812596</v>
      </c>
      <c r="S35" s="594"/>
      <c r="T35" s="594"/>
      <c r="U35" s="594"/>
      <c r="V35" s="594"/>
      <c r="W35" s="594"/>
      <c r="X35" s="594"/>
      <c r="Y35" s="595"/>
      <c r="Z35" s="596">
        <v>4.5</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2648086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77275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260599</v>
      </c>
      <c r="CS35" s="613"/>
      <c r="CT35" s="613"/>
      <c r="CU35" s="613"/>
      <c r="CV35" s="613"/>
      <c r="CW35" s="613"/>
      <c r="CX35" s="613"/>
      <c r="CY35" s="614"/>
      <c r="CZ35" s="627">
        <v>1.5</v>
      </c>
      <c r="DA35" s="628"/>
      <c r="DB35" s="628"/>
      <c r="DC35" s="629"/>
      <c r="DD35" s="602">
        <v>215926</v>
      </c>
      <c r="DE35" s="613"/>
      <c r="DF35" s="613"/>
      <c r="DG35" s="613"/>
      <c r="DH35" s="613"/>
      <c r="DI35" s="613"/>
      <c r="DJ35" s="613"/>
      <c r="DK35" s="614"/>
      <c r="DL35" s="602">
        <v>214766</v>
      </c>
      <c r="DM35" s="613"/>
      <c r="DN35" s="613"/>
      <c r="DO35" s="613"/>
      <c r="DP35" s="613"/>
      <c r="DQ35" s="613"/>
      <c r="DR35" s="613"/>
      <c r="DS35" s="613"/>
      <c r="DT35" s="613"/>
      <c r="DU35" s="613"/>
      <c r="DV35" s="614"/>
      <c r="DW35" s="598">
        <v>1.9</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18239044</v>
      </c>
      <c r="S36" s="666"/>
      <c r="T36" s="666"/>
      <c r="U36" s="666"/>
      <c r="V36" s="666"/>
      <c r="W36" s="666"/>
      <c r="X36" s="666"/>
      <c r="Y36" s="667"/>
      <c r="Z36" s="668">
        <v>100</v>
      </c>
      <c r="AA36" s="668"/>
      <c r="AB36" s="668"/>
      <c r="AC36" s="668"/>
      <c r="AD36" s="669">
        <v>10600130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895316</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1557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1541897</v>
      </c>
      <c r="CS36" s="594"/>
      <c r="CT36" s="594"/>
      <c r="CU36" s="594"/>
      <c r="CV36" s="594"/>
      <c r="CW36" s="594"/>
      <c r="CX36" s="594"/>
      <c r="CY36" s="595"/>
      <c r="CZ36" s="627">
        <v>8.8000000000000007</v>
      </c>
      <c r="DA36" s="628"/>
      <c r="DB36" s="628"/>
      <c r="DC36" s="629"/>
      <c r="DD36" s="602">
        <v>1233319</v>
      </c>
      <c r="DE36" s="594"/>
      <c r="DF36" s="594"/>
      <c r="DG36" s="594"/>
      <c r="DH36" s="594"/>
      <c r="DI36" s="594"/>
      <c r="DJ36" s="594"/>
      <c r="DK36" s="595"/>
      <c r="DL36" s="602">
        <v>1012346</v>
      </c>
      <c r="DM36" s="594"/>
      <c r="DN36" s="594"/>
      <c r="DO36" s="594"/>
      <c r="DP36" s="594"/>
      <c r="DQ36" s="594"/>
      <c r="DR36" s="594"/>
      <c r="DS36" s="594"/>
      <c r="DT36" s="594"/>
      <c r="DU36" s="594"/>
      <c r="DV36" s="595"/>
      <c r="DW36" s="598">
        <v>8.9</v>
      </c>
      <c r="DX36" s="625"/>
      <c r="DY36" s="625"/>
      <c r="DZ36" s="625"/>
      <c r="EA36" s="625"/>
      <c r="EB36" s="625"/>
      <c r="EC36" s="626"/>
    </row>
    <row r="37" spans="2:133" ht="11.25" customHeight="1">
      <c r="AQ37" s="672" t="s">
        <v>313</v>
      </c>
      <c r="AR37" s="673"/>
      <c r="AS37" s="673"/>
      <c r="AT37" s="673"/>
      <c r="AU37" s="673"/>
      <c r="AV37" s="673"/>
      <c r="AW37" s="673"/>
      <c r="AX37" s="673"/>
      <c r="AY37" s="674"/>
      <c r="AZ37" s="593">
        <v>105238</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5703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814071</v>
      </c>
      <c r="CS37" s="613"/>
      <c r="CT37" s="613"/>
      <c r="CU37" s="613"/>
      <c r="CV37" s="613"/>
      <c r="CW37" s="613"/>
      <c r="CX37" s="613"/>
      <c r="CY37" s="614"/>
      <c r="CZ37" s="627">
        <v>4.5999999999999996</v>
      </c>
      <c r="DA37" s="628"/>
      <c r="DB37" s="628"/>
      <c r="DC37" s="629"/>
      <c r="DD37" s="602">
        <v>804042</v>
      </c>
      <c r="DE37" s="613"/>
      <c r="DF37" s="613"/>
      <c r="DG37" s="613"/>
      <c r="DH37" s="613"/>
      <c r="DI37" s="613"/>
      <c r="DJ37" s="613"/>
      <c r="DK37" s="614"/>
      <c r="DL37" s="602">
        <v>804042</v>
      </c>
      <c r="DM37" s="613"/>
      <c r="DN37" s="613"/>
      <c r="DO37" s="613"/>
      <c r="DP37" s="613"/>
      <c r="DQ37" s="613"/>
      <c r="DR37" s="613"/>
      <c r="DS37" s="613"/>
      <c r="DT37" s="613"/>
      <c r="DU37" s="613"/>
      <c r="DV37" s="614"/>
      <c r="DW37" s="598">
        <v>7</v>
      </c>
      <c r="DX37" s="625"/>
      <c r="DY37" s="625"/>
      <c r="DZ37" s="625"/>
      <c r="EA37" s="625"/>
      <c r="EB37" s="625"/>
      <c r="EC37" s="626"/>
    </row>
    <row r="38" spans="2:133" ht="11.25" customHeight="1">
      <c r="AQ38" s="672" t="s">
        <v>316</v>
      </c>
      <c r="AR38" s="673"/>
      <c r="AS38" s="673"/>
      <c r="AT38" s="673"/>
      <c r="AU38" s="673"/>
      <c r="AV38" s="673"/>
      <c r="AW38" s="673"/>
      <c r="AX38" s="673"/>
      <c r="AY38" s="674"/>
      <c r="AZ38" s="593">
        <v>24150</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8976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2631125</v>
      </c>
      <c r="CS38" s="594"/>
      <c r="CT38" s="594"/>
      <c r="CU38" s="594"/>
      <c r="CV38" s="594"/>
      <c r="CW38" s="594"/>
      <c r="CX38" s="594"/>
      <c r="CY38" s="595"/>
      <c r="CZ38" s="627">
        <v>15</v>
      </c>
      <c r="DA38" s="628"/>
      <c r="DB38" s="628"/>
      <c r="DC38" s="629"/>
      <c r="DD38" s="602">
        <v>2381902</v>
      </c>
      <c r="DE38" s="594"/>
      <c r="DF38" s="594"/>
      <c r="DG38" s="594"/>
      <c r="DH38" s="594"/>
      <c r="DI38" s="594"/>
      <c r="DJ38" s="594"/>
      <c r="DK38" s="595"/>
      <c r="DL38" s="602">
        <v>2064154</v>
      </c>
      <c r="DM38" s="594"/>
      <c r="DN38" s="594"/>
      <c r="DO38" s="594"/>
      <c r="DP38" s="594"/>
      <c r="DQ38" s="594"/>
      <c r="DR38" s="594"/>
      <c r="DS38" s="594"/>
      <c r="DT38" s="594"/>
      <c r="DU38" s="594"/>
      <c r="DV38" s="595"/>
      <c r="DW38" s="598">
        <v>18.100000000000001</v>
      </c>
      <c r="DX38" s="625"/>
      <c r="DY38" s="625"/>
      <c r="DZ38" s="625"/>
      <c r="EA38" s="625"/>
      <c r="EB38" s="625"/>
      <c r="EC38" s="626"/>
    </row>
    <row r="39" spans="2:133" ht="11.25" customHeight="1">
      <c r="AQ39" s="672" t="s">
        <v>319</v>
      </c>
      <c r="AR39" s="673"/>
      <c r="AS39" s="673"/>
      <c r="AT39" s="673"/>
      <c r="AU39" s="673"/>
      <c r="AV39" s="673"/>
      <c r="AW39" s="673"/>
      <c r="AX39" s="673"/>
      <c r="AY39" s="674"/>
      <c r="AZ39" s="593">
        <v>16961</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109</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339118</v>
      </c>
      <c r="CS39" s="613"/>
      <c r="CT39" s="613"/>
      <c r="CU39" s="613"/>
      <c r="CV39" s="613"/>
      <c r="CW39" s="613"/>
      <c r="CX39" s="613"/>
      <c r="CY39" s="614"/>
      <c r="CZ39" s="627">
        <v>1.9</v>
      </c>
      <c r="DA39" s="628"/>
      <c r="DB39" s="628"/>
      <c r="DC39" s="629"/>
      <c r="DD39" s="602">
        <v>310059</v>
      </c>
      <c r="DE39" s="613"/>
      <c r="DF39" s="613"/>
      <c r="DG39" s="613"/>
      <c r="DH39" s="613"/>
      <c r="DI39" s="613"/>
      <c r="DJ39" s="613"/>
      <c r="DK39" s="614"/>
      <c r="DL39" s="602" t="s">
        <v>109</v>
      </c>
      <c r="DM39" s="613"/>
      <c r="DN39" s="613"/>
      <c r="DO39" s="613"/>
      <c r="DP39" s="613"/>
      <c r="DQ39" s="613"/>
      <c r="DR39" s="613"/>
      <c r="DS39" s="613"/>
      <c r="DT39" s="613"/>
      <c r="DU39" s="613"/>
      <c r="DV39" s="614"/>
      <c r="DW39" s="598" t="s">
        <v>109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329794</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90</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640047</v>
      </c>
      <c r="CS40" s="594"/>
      <c r="CT40" s="594"/>
      <c r="CU40" s="594"/>
      <c r="CV40" s="594"/>
      <c r="CW40" s="594"/>
      <c r="CX40" s="594"/>
      <c r="CY40" s="595"/>
      <c r="CZ40" s="627">
        <v>3.6</v>
      </c>
      <c r="DA40" s="628"/>
      <c r="DB40" s="628"/>
      <c r="DC40" s="629"/>
      <c r="DD40" s="602">
        <v>8559</v>
      </c>
      <c r="DE40" s="594"/>
      <c r="DF40" s="594"/>
      <c r="DG40" s="594"/>
      <c r="DH40" s="594"/>
      <c r="DI40" s="594"/>
      <c r="DJ40" s="594"/>
      <c r="DK40" s="595"/>
      <c r="DL40" s="602">
        <v>8559</v>
      </c>
      <c r="DM40" s="594"/>
      <c r="DN40" s="594"/>
      <c r="DO40" s="594"/>
      <c r="DP40" s="594"/>
      <c r="DQ40" s="594"/>
      <c r="DR40" s="594"/>
      <c r="DS40" s="594"/>
      <c r="DT40" s="594"/>
      <c r="DU40" s="594"/>
      <c r="DV40" s="595"/>
      <c r="DW40" s="598">
        <v>0.1</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1276627</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347</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3"/>
      <c r="CT41" s="613"/>
      <c r="CU41" s="613"/>
      <c r="CV41" s="613"/>
      <c r="CW41" s="613"/>
      <c r="CX41" s="613"/>
      <c r="CY41" s="614"/>
      <c r="CZ41" s="627" t="s">
        <v>214</v>
      </c>
      <c r="DA41" s="628"/>
      <c r="DB41" s="628"/>
      <c r="DC41" s="629"/>
      <c r="DD41" s="602" t="s">
        <v>214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2446083</v>
      </c>
      <c r="CS42" s="594"/>
      <c r="CT42" s="594"/>
      <c r="CU42" s="594"/>
      <c r="CV42" s="594"/>
      <c r="CW42" s="594"/>
      <c r="CX42" s="594"/>
      <c r="CY42" s="595"/>
      <c r="CZ42" s="627">
        <v>13.9</v>
      </c>
      <c r="DA42" s="676"/>
      <c r="DB42" s="676"/>
      <c r="DC42" s="677"/>
      <c r="DD42" s="602">
        <v>790173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51293</v>
      </c>
      <c r="CS43" s="613"/>
      <c r="CT43" s="613"/>
      <c r="CU43" s="613"/>
      <c r="CV43" s="613"/>
      <c r="CW43" s="613"/>
      <c r="CX43" s="613"/>
      <c r="CY43" s="614"/>
      <c r="CZ43" s="627">
        <v>0.3</v>
      </c>
      <c r="DA43" s="628"/>
      <c r="DB43" s="628"/>
      <c r="DC43" s="629"/>
      <c r="DD43" s="602">
        <v>50938</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1916103</v>
      </c>
      <c r="CS44" s="594"/>
      <c r="CT44" s="594"/>
      <c r="CU44" s="594"/>
      <c r="CV44" s="594"/>
      <c r="CW44" s="594"/>
      <c r="CX44" s="594"/>
      <c r="CY44" s="595"/>
      <c r="CZ44" s="627">
        <v>10.9</v>
      </c>
      <c r="DA44" s="676"/>
      <c r="DB44" s="676"/>
      <c r="DC44" s="677"/>
      <c r="DD44" s="602">
        <v>763038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577837</v>
      </c>
      <c r="CS45" s="613"/>
      <c r="CT45" s="613"/>
      <c r="CU45" s="613"/>
      <c r="CV45" s="613"/>
      <c r="CW45" s="613"/>
      <c r="CX45" s="613"/>
      <c r="CY45" s="614"/>
      <c r="CZ45" s="627">
        <v>3.3</v>
      </c>
      <c r="DA45" s="628"/>
      <c r="DB45" s="628"/>
      <c r="DC45" s="629"/>
      <c r="DD45" s="602">
        <v>48341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1291241</v>
      </c>
      <c r="CS46" s="594"/>
      <c r="CT46" s="594"/>
      <c r="CU46" s="594"/>
      <c r="CV46" s="594"/>
      <c r="CW46" s="594"/>
      <c r="CX46" s="594"/>
      <c r="CY46" s="595"/>
      <c r="CZ46" s="627">
        <v>7.4</v>
      </c>
      <c r="DA46" s="676"/>
      <c r="DB46" s="676"/>
      <c r="DC46" s="677"/>
      <c r="DD46" s="602">
        <v>691790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529980</v>
      </c>
      <c r="CS47" s="613"/>
      <c r="CT47" s="613"/>
      <c r="CU47" s="613"/>
      <c r="CV47" s="613"/>
      <c r="CW47" s="613"/>
      <c r="CX47" s="613"/>
      <c r="CY47" s="614"/>
      <c r="CZ47" s="627">
        <v>3</v>
      </c>
      <c r="DA47" s="628"/>
      <c r="DB47" s="628"/>
      <c r="DC47" s="629"/>
      <c r="DD47" s="602">
        <v>27135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109</v>
      </c>
      <c r="CS48" s="594"/>
      <c r="CT48" s="594"/>
      <c r="CU48" s="594"/>
      <c r="CV48" s="594"/>
      <c r="CW48" s="594"/>
      <c r="CX48" s="594"/>
      <c r="CY48" s="595"/>
      <c r="CZ48" s="627" t="s">
        <v>109</v>
      </c>
      <c r="DA48" s="676"/>
      <c r="DB48" s="676"/>
      <c r="DC48" s="677"/>
      <c r="DD48" s="602" t="s">
        <v>109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17565014</v>
      </c>
      <c r="CS49" s="661"/>
      <c r="CT49" s="661"/>
      <c r="CU49" s="661"/>
      <c r="CV49" s="661"/>
      <c r="CW49" s="661"/>
      <c r="CX49" s="661"/>
      <c r="CY49" s="688"/>
      <c r="CZ49" s="689">
        <v>100</v>
      </c>
      <c r="DA49" s="690"/>
      <c r="DB49" s="690"/>
      <c r="DC49" s="691"/>
      <c r="DD49" s="692">
        <v>11970080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18239</v>
      </c>
      <c r="R7" s="723"/>
      <c r="S7" s="723"/>
      <c r="T7" s="723"/>
      <c r="U7" s="723"/>
      <c r="V7" s="723">
        <v>17565</v>
      </c>
      <c r="W7" s="723"/>
      <c r="X7" s="723"/>
      <c r="Y7" s="723"/>
      <c r="Z7" s="723"/>
      <c r="AA7" s="723">
        <f>Q7-V7</f>
        <v>674</v>
      </c>
      <c r="AB7" s="723"/>
      <c r="AC7" s="723"/>
      <c r="AD7" s="723"/>
      <c r="AE7" s="724"/>
      <c r="AF7" s="725">
        <v>363</v>
      </c>
      <c r="AG7" s="726"/>
      <c r="AH7" s="726"/>
      <c r="AI7" s="726"/>
      <c r="AJ7" s="727"/>
      <c r="AK7" s="762">
        <v>0</v>
      </c>
      <c r="AL7" s="763"/>
      <c r="AM7" s="763"/>
      <c r="AN7" s="763"/>
      <c r="AO7" s="763"/>
      <c r="AP7" s="763">
        <v>15821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1</v>
      </c>
      <c r="CI7" s="760"/>
      <c r="CJ7" s="760"/>
      <c r="CK7" s="760"/>
      <c r="CL7" s="761"/>
      <c r="CM7" s="759">
        <v>198</v>
      </c>
      <c r="CN7" s="760"/>
      <c r="CO7" s="760"/>
      <c r="CP7" s="760"/>
      <c r="CQ7" s="761"/>
      <c r="CR7" s="759">
        <v>30</v>
      </c>
      <c r="CS7" s="760"/>
      <c r="CT7" s="760"/>
      <c r="CU7" s="760"/>
      <c r="CV7" s="761"/>
      <c r="CW7" s="759" t="s">
        <v>483</v>
      </c>
      <c r="CX7" s="760"/>
      <c r="CY7" s="760"/>
      <c r="CZ7" s="760"/>
      <c r="DA7" s="761"/>
      <c r="DB7" s="759" t="s">
        <v>483</v>
      </c>
      <c r="DC7" s="760"/>
      <c r="DD7" s="760"/>
      <c r="DE7" s="760"/>
      <c r="DF7" s="761"/>
      <c r="DG7" s="759" t="s">
        <v>483</v>
      </c>
      <c r="DH7" s="760"/>
      <c r="DI7" s="760"/>
      <c r="DJ7" s="760"/>
      <c r="DK7" s="761"/>
      <c r="DL7" s="759">
        <v>126</v>
      </c>
      <c r="DM7" s="760"/>
      <c r="DN7" s="760"/>
      <c r="DO7" s="760"/>
      <c r="DP7" s="761"/>
      <c r="DQ7" s="759">
        <v>13</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0</v>
      </c>
      <c r="CI8" s="770"/>
      <c r="CJ8" s="770"/>
      <c r="CK8" s="770"/>
      <c r="CL8" s="771"/>
      <c r="CM8" s="769">
        <v>102</v>
      </c>
      <c r="CN8" s="770"/>
      <c r="CO8" s="770"/>
      <c r="CP8" s="770"/>
      <c r="CQ8" s="771"/>
      <c r="CR8" s="769">
        <v>30</v>
      </c>
      <c r="CS8" s="770"/>
      <c r="CT8" s="770"/>
      <c r="CU8" s="770"/>
      <c r="CV8" s="771"/>
      <c r="CW8" s="769">
        <v>8</v>
      </c>
      <c r="CX8" s="770"/>
      <c r="CY8" s="770"/>
      <c r="CZ8" s="770"/>
      <c r="DA8" s="771"/>
      <c r="DB8" s="769" t="s">
        <v>483</v>
      </c>
      <c r="DC8" s="770"/>
      <c r="DD8" s="770"/>
      <c r="DE8" s="770"/>
      <c r="DF8" s="771"/>
      <c r="DG8" s="769" t="s">
        <v>483</v>
      </c>
      <c r="DH8" s="770"/>
      <c r="DI8" s="770"/>
      <c r="DJ8" s="770"/>
      <c r="DK8" s="771"/>
      <c r="DL8" s="769" t="s">
        <v>483</v>
      </c>
      <c r="DM8" s="770"/>
      <c r="DN8" s="770"/>
      <c r="DO8" s="770"/>
      <c r="DP8" s="771"/>
      <c r="DQ8" s="769" t="s">
        <v>483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18239</v>
      </c>
      <c r="R23" s="782"/>
      <c r="S23" s="782"/>
      <c r="T23" s="782"/>
      <c r="U23" s="782"/>
      <c r="V23" s="782">
        <v>17565</v>
      </c>
      <c r="W23" s="782"/>
      <c r="X23" s="782"/>
      <c r="Y23" s="782"/>
      <c r="Z23" s="782"/>
      <c r="AA23" s="782">
        <v>674</v>
      </c>
      <c r="AB23" s="782"/>
      <c r="AC23" s="782"/>
      <c r="AD23" s="782"/>
      <c r="AE23" s="783"/>
      <c r="AF23" s="784">
        <v>363</v>
      </c>
      <c r="AG23" s="782"/>
      <c r="AH23" s="782"/>
      <c r="AI23" s="782"/>
      <c r="AJ23" s="785"/>
      <c r="AK23" s="786"/>
      <c r="AL23" s="787"/>
      <c r="AM23" s="787"/>
      <c r="AN23" s="787"/>
      <c r="AO23" s="787"/>
      <c r="AP23" s="782">
        <v>15821</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5173</v>
      </c>
      <c r="R28" s="811"/>
      <c r="S28" s="811"/>
      <c r="T28" s="811"/>
      <c r="U28" s="811"/>
      <c r="V28" s="811">
        <v>5096</v>
      </c>
      <c r="W28" s="811"/>
      <c r="X28" s="811"/>
      <c r="Y28" s="811"/>
      <c r="Z28" s="811"/>
      <c r="AA28" s="811">
        <f t="shared" ref="AA28:AA35" si="0">Q28-V28</f>
        <v>77</v>
      </c>
      <c r="AB28" s="811"/>
      <c r="AC28" s="811"/>
      <c r="AD28" s="811"/>
      <c r="AE28" s="812"/>
      <c r="AF28" s="813">
        <v>77</v>
      </c>
      <c r="AG28" s="811"/>
      <c r="AH28" s="811"/>
      <c r="AI28" s="811"/>
      <c r="AJ28" s="814"/>
      <c r="AK28" s="815">
        <v>329</v>
      </c>
      <c r="AL28" s="806"/>
      <c r="AM28" s="806"/>
      <c r="AN28" s="806"/>
      <c r="AO28" s="806"/>
      <c r="AP28" s="806" t="s">
        <v>483</v>
      </c>
      <c r="AQ28" s="806"/>
      <c r="AR28" s="806"/>
      <c r="AS28" s="806"/>
      <c r="AT28" s="806"/>
      <c r="AU28" s="806" t="s">
        <v>483</v>
      </c>
      <c r="AV28" s="806"/>
      <c r="AW28" s="806"/>
      <c r="AX28" s="806"/>
      <c r="AY28" s="806"/>
      <c r="AZ28" s="807" t="s">
        <v>483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1033</v>
      </c>
      <c r="R29" s="747"/>
      <c r="S29" s="747"/>
      <c r="T29" s="747"/>
      <c r="U29" s="747"/>
      <c r="V29" s="747">
        <v>1029</v>
      </c>
      <c r="W29" s="747"/>
      <c r="X29" s="747"/>
      <c r="Y29" s="747"/>
      <c r="Z29" s="747"/>
      <c r="AA29" s="747">
        <f t="shared" si="0"/>
        <v>4</v>
      </c>
      <c r="AB29" s="747"/>
      <c r="AC29" s="747"/>
      <c r="AD29" s="747"/>
      <c r="AE29" s="748"/>
      <c r="AF29" s="749">
        <v>4</v>
      </c>
      <c r="AG29" s="750"/>
      <c r="AH29" s="750"/>
      <c r="AI29" s="750"/>
      <c r="AJ29" s="751"/>
      <c r="AK29" s="820">
        <v>609</v>
      </c>
      <c r="AL29" s="821"/>
      <c r="AM29" s="821"/>
      <c r="AN29" s="821"/>
      <c r="AO29" s="821"/>
      <c r="AP29" s="822" t="s">
        <v>483</v>
      </c>
      <c r="AQ29" s="823"/>
      <c r="AR29" s="823"/>
      <c r="AS29" s="823"/>
      <c r="AT29" s="820"/>
      <c r="AU29" s="821" t="s">
        <v>483</v>
      </c>
      <c r="AV29" s="821"/>
      <c r="AW29" s="821"/>
      <c r="AX29" s="821"/>
      <c r="AY29" s="821"/>
      <c r="AZ29" s="824" t="s">
        <v>483</v>
      </c>
      <c r="BA29" s="824"/>
      <c r="BB29" s="824"/>
      <c r="BC29" s="824"/>
      <c r="BD29" s="824"/>
      <c r="BE29" s="818"/>
      <c r="BF29" s="818"/>
      <c r="BG29" s="818"/>
      <c r="BH29" s="818"/>
      <c r="BI29" s="819"/>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816">
        <v>4651</v>
      </c>
      <c r="R30" s="750"/>
      <c r="S30" s="750"/>
      <c r="T30" s="750"/>
      <c r="U30" s="817"/>
      <c r="V30" s="748">
        <v>4583</v>
      </c>
      <c r="W30" s="750"/>
      <c r="X30" s="750"/>
      <c r="Y30" s="750"/>
      <c r="Z30" s="817"/>
      <c r="AA30" s="748">
        <f t="shared" si="0"/>
        <v>68</v>
      </c>
      <c r="AB30" s="750"/>
      <c r="AC30" s="750"/>
      <c r="AD30" s="750"/>
      <c r="AE30" s="751"/>
      <c r="AF30" s="749">
        <v>68</v>
      </c>
      <c r="AG30" s="750"/>
      <c r="AH30" s="750"/>
      <c r="AI30" s="750"/>
      <c r="AJ30" s="751"/>
      <c r="AK30" s="820">
        <v>667</v>
      </c>
      <c r="AL30" s="821"/>
      <c r="AM30" s="821"/>
      <c r="AN30" s="821"/>
      <c r="AO30" s="821"/>
      <c r="AP30" s="822" t="s">
        <v>483</v>
      </c>
      <c r="AQ30" s="823"/>
      <c r="AR30" s="823"/>
      <c r="AS30" s="823"/>
      <c r="AT30" s="820"/>
      <c r="AU30" s="821" t="s">
        <v>483</v>
      </c>
      <c r="AV30" s="821"/>
      <c r="AW30" s="821"/>
      <c r="AX30" s="821"/>
      <c r="AY30" s="821"/>
      <c r="AZ30" s="824" t="s">
        <v>483</v>
      </c>
      <c r="BA30" s="824"/>
      <c r="BB30" s="824"/>
      <c r="BC30" s="824"/>
      <c r="BD30" s="824"/>
      <c r="BE30" s="818"/>
      <c r="BF30" s="818"/>
      <c r="BG30" s="818"/>
      <c r="BH30" s="818"/>
      <c r="BI30" s="819"/>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564</v>
      </c>
      <c r="R31" s="747"/>
      <c r="S31" s="747"/>
      <c r="T31" s="747"/>
      <c r="U31" s="747"/>
      <c r="V31" s="747">
        <v>495</v>
      </c>
      <c r="W31" s="747"/>
      <c r="X31" s="747"/>
      <c r="Y31" s="747"/>
      <c r="Z31" s="747"/>
      <c r="AA31" s="747">
        <f t="shared" si="0"/>
        <v>69</v>
      </c>
      <c r="AB31" s="747"/>
      <c r="AC31" s="747"/>
      <c r="AD31" s="747"/>
      <c r="AE31" s="748"/>
      <c r="AF31" s="749">
        <v>304</v>
      </c>
      <c r="AG31" s="750"/>
      <c r="AH31" s="750"/>
      <c r="AI31" s="750"/>
      <c r="AJ31" s="751"/>
      <c r="AK31" s="820">
        <v>17</v>
      </c>
      <c r="AL31" s="821"/>
      <c r="AM31" s="821"/>
      <c r="AN31" s="821"/>
      <c r="AO31" s="821"/>
      <c r="AP31" s="821">
        <v>3879</v>
      </c>
      <c r="AQ31" s="821"/>
      <c r="AR31" s="821"/>
      <c r="AS31" s="821"/>
      <c r="AT31" s="821"/>
      <c r="AU31" s="821">
        <v>194</v>
      </c>
      <c r="AV31" s="821"/>
      <c r="AW31" s="821"/>
      <c r="AX31" s="821"/>
      <c r="AY31" s="821"/>
      <c r="AZ31" s="824" t="s">
        <v>483</v>
      </c>
      <c r="BA31" s="824"/>
      <c r="BB31" s="824"/>
      <c r="BC31" s="824"/>
      <c r="BD31" s="824"/>
      <c r="BE31" s="818" t="s">
        <v>380</v>
      </c>
      <c r="BF31" s="818"/>
      <c r="BG31" s="818"/>
      <c r="BH31" s="818"/>
      <c r="BI31" s="819"/>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2504</v>
      </c>
      <c r="R32" s="747"/>
      <c r="S32" s="747"/>
      <c r="T32" s="747"/>
      <c r="U32" s="747"/>
      <c r="V32" s="747">
        <v>2502</v>
      </c>
      <c r="W32" s="747"/>
      <c r="X32" s="747"/>
      <c r="Y32" s="747"/>
      <c r="Z32" s="747"/>
      <c r="AA32" s="747">
        <f t="shared" si="0"/>
        <v>2</v>
      </c>
      <c r="AB32" s="747"/>
      <c r="AC32" s="747"/>
      <c r="AD32" s="747"/>
      <c r="AE32" s="748"/>
      <c r="AF32" s="749">
        <v>2</v>
      </c>
      <c r="AG32" s="750"/>
      <c r="AH32" s="750"/>
      <c r="AI32" s="750"/>
      <c r="AJ32" s="751"/>
      <c r="AK32" s="820">
        <v>433</v>
      </c>
      <c r="AL32" s="821"/>
      <c r="AM32" s="821"/>
      <c r="AN32" s="821"/>
      <c r="AO32" s="821"/>
      <c r="AP32" s="821">
        <v>14237</v>
      </c>
      <c r="AQ32" s="821"/>
      <c r="AR32" s="821"/>
      <c r="AS32" s="821"/>
      <c r="AT32" s="821"/>
      <c r="AU32" s="821">
        <v>8683</v>
      </c>
      <c r="AV32" s="821"/>
      <c r="AW32" s="821"/>
      <c r="AX32" s="821"/>
      <c r="AY32" s="821"/>
      <c r="AZ32" s="824" t="s">
        <v>483</v>
      </c>
      <c r="BA32" s="824"/>
      <c r="BB32" s="824"/>
      <c r="BC32" s="824"/>
      <c r="BD32" s="824"/>
      <c r="BE32" s="818" t="s">
        <v>382</v>
      </c>
      <c r="BF32" s="818"/>
      <c r="BG32" s="818"/>
      <c r="BH32" s="818"/>
      <c r="BI32" s="819"/>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418</v>
      </c>
      <c r="R33" s="747"/>
      <c r="S33" s="747"/>
      <c r="T33" s="747"/>
      <c r="U33" s="747"/>
      <c r="V33" s="747">
        <v>418</v>
      </c>
      <c r="W33" s="747"/>
      <c r="X33" s="747"/>
      <c r="Y33" s="747"/>
      <c r="Z33" s="747"/>
      <c r="AA33" s="747">
        <f t="shared" si="0"/>
        <v>0</v>
      </c>
      <c r="AB33" s="747"/>
      <c r="AC33" s="747"/>
      <c r="AD33" s="747"/>
      <c r="AE33" s="748"/>
      <c r="AF33" s="749">
        <v>0</v>
      </c>
      <c r="AG33" s="750"/>
      <c r="AH33" s="750"/>
      <c r="AI33" s="750"/>
      <c r="AJ33" s="751"/>
      <c r="AK33" s="820">
        <v>151</v>
      </c>
      <c r="AL33" s="821"/>
      <c r="AM33" s="821"/>
      <c r="AN33" s="821"/>
      <c r="AO33" s="821"/>
      <c r="AP33" s="821">
        <v>3894</v>
      </c>
      <c r="AQ33" s="821"/>
      <c r="AR33" s="821"/>
      <c r="AS33" s="821"/>
      <c r="AT33" s="821"/>
      <c r="AU33" s="821">
        <v>3111</v>
      </c>
      <c r="AV33" s="821"/>
      <c r="AW33" s="821"/>
      <c r="AX33" s="821"/>
      <c r="AY33" s="821"/>
      <c r="AZ33" s="824" t="s">
        <v>483</v>
      </c>
      <c r="BA33" s="824"/>
      <c r="BB33" s="824"/>
      <c r="BC33" s="824"/>
      <c r="BD33" s="824"/>
      <c r="BE33" s="818" t="s">
        <v>382</v>
      </c>
      <c r="BF33" s="818"/>
      <c r="BG33" s="818"/>
      <c r="BH33" s="818"/>
      <c r="BI33" s="819"/>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93</v>
      </c>
      <c r="R34" s="747"/>
      <c r="S34" s="747"/>
      <c r="T34" s="747"/>
      <c r="U34" s="747"/>
      <c r="V34" s="747">
        <v>93</v>
      </c>
      <c r="W34" s="747"/>
      <c r="X34" s="747"/>
      <c r="Y34" s="747"/>
      <c r="Z34" s="747"/>
      <c r="AA34" s="747">
        <f t="shared" si="0"/>
        <v>0</v>
      </c>
      <c r="AB34" s="747"/>
      <c r="AC34" s="747"/>
      <c r="AD34" s="747"/>
      <c r="AE34" s="748"/>
      <c r="AF34" s="749">
        <v>0</v>
      </c>
      <c r="AG34" s="750"/>
      <c r="AH34" s="750"/>
      <c r="AI34" s="750"/>
      <c r="AJ34" s="751"/>
      <c r="AK34" s="820">
        <v>8</v>
      </c>
      <c r="AL34" s="821"/>
      <c r="AM34" s="821"/>
      <c r="AN34" s="821"/>
      <c r="AO34" s="821"/>
      <c r="AP34" s="821">
        <v>463</v>
      </c>
      <c r="AQ34" s="821"/>
      <c r="AR34" s="821"/>
      <c r="AS34" s="821"/>
      <c r="AT34" s="821"/>
      <c r="AU34" s="821">
        <v>394</v>
      </c>
      <c r="AV34" s="821"/>
      <c r="AW34" s="821"/>
      <c r="AX34" s="821"/>
      <c r="AY34" s="821"/>
      <c r="AZ34" s="824" t="s">
        <v>483</v>
      </c>
      <c r="BA34" s="824"/>
      <c r="BB34" s="824"/>
      <c r="BC34" s="824"/>
      <c r="BD34" s="824"/>
      <c r="BE34" s="818" t="s">
        <v>382</v>
      </c>
      <c r="BF34" s="818"/>
      <c r="BG34" s="818"/>
      <c r="BH34" s="818"/>
      <c r="BI34" s="819"/>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188</v>
      </c>
      <c r="R35" s="747"/>
      <c r="S35" s="747"/>
      <c r="T35" s="747"/>
      <c r="U35" s="747"/>
      <c r="V35" s="747">
        <v>188</v>
      </c>
      <c r="W35" s="747"/>
      <c r="X35" s="747"/>
      <c r="Y35" s="747"/>
      <c r="Z35" s="747"/>
      <c r="AA35" s="747">
        <f t="shared" si="0"/>
        <v>0</v>
      </c>
      <c r="AB35" s="747"/>
      <c r="AC35" s="747"/>
      <c r="AD35" s="747"/>
      <c r="AE35" s="748"/>
      <c r="AF35" s="749">
        <v>0</v>
      </c>
      <c r="AG35" s="750"/>
      <c r="AH35" s="750"/>
      <c r="AI35" s="750"/>
      <c r="AJ35" s="751"/>
      <c r="AK35" s="820">
        <v>87</v>
      </c>
      <c r="AL35" s="821"/>
      <c r="AM35" s="821"/>
      <c r="AN35" s="821"/>
      <c r="AO35" s="821"/>
      <c r="AP35" s="821">
        <v>6</v>
      </c>
      <c r="AQ35" s="821"/>
      <c r="AR35" s="821"/>
      <c r="AS35" s="821"/>
      <c r="AT35" s="821"/>
      <c r="AU35" s="821">
        <v>3</v>
      </c>
      <c r="AV35" s="821"/>
      <c r="AW35" s="821"/>
      <c r="AX35" s="821"/>
      <c r="AY35" s="821"/>
      <c r="AZ35" s="824" t="s">
        <v>483</v>
      </c>
      <c r="BA35" s="824"/>
      <c r="BB35" s="824"/>
      <c r="BC35" s="824"/>
      <c r="BD35" s="824"/>
      <c r="BE35" s="818" t="s">
        <v>382</v>
      </c>
      <c r="BF35" s="818"/>
      <c r="BG35" s="818"/>
      <c r="BH35" s="818"/>
      <c r="BI35" s="819"/>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0"/>
      <c r="AL36" s="821"/>
      <c r="AM36" s="821"/>
      <c r="AN36" s="821"/>
      <c r="AO36" s="821"/>
      <c r="AP36" s="821"/>
      <c r="AQ36" s="821"/>
      <c r="AR36" s="821"/>
      <c r="AS36" s="821"/>
      <c r="AT36" s="821"/>
      <c r="AU36" s="821"/>
      <c r="AV36" s="821"/>
      <c r="AW36" s="821"/>
      <c r="AX36" s="821"/>
      <c r="AY36" s="821"/>
      <c r="AZ36" s="824"/>
      <c r="BA36" s="824"/>
      <c r="BB36" s="824"/>
      <c r="BC36" s="824"/>
      <c r="BD36" s="824"/>
      <c r="BE36" s="818"/>
      <c r="BF36" s="818"/>
      <c r="BG36" s="818"/>
      <c r="BH36" s="818"/>
      <c r="BI36" s="819"/>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0"/>
      <c r="AL37" s="821"/>
      <c r="AM37" s="821"/>
      <c r="AN37" s="821"/>
      <c r="AO37" s="821"/>
      <c r="AP37" s="821"/>
      <c r="AQ37" s="821"/>
      <c r="AR37" s="821"/>
      <c r="AS37" s="821"/>
      <c r="AT37" s="821"/>
      <c r="AU37" s="821"/>
      <c r="AV37" s="821"/>
      <c r="AW37" s="821"/>
      <c r="AX37" s="821"/>
      <c r="AY37" s="821"/>
      <c r="AZ37" s="824"/>
      <c r="BA37" s="824"/>
      <c r="BB37" s="824"/>
      <c r="BC37" s="824"/>
      <c r="BD37" s="824"/>
      <c r="BE37" s="818"/>
      <c r="BF37" s="818"/>
      <c r="BG37" s="818"/>
      <c r="BH37" s="818"/>
      <c r="BI37" s="819"/>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0"/>
      <c r="AL38" s="821"/>
      <c r="AM38" s="821"/>
      <c r="AN38" s="821"/>
      <c r="AO38" s="821"/>
      <c r="AP38" s="821"/>
      <c r="AQ38" s="821"/>
      <c r="AR38" s="821"/>
      <c r="AS38" s="821"/>
      <c r="AT38" s="821"/>
      <c r="AU38" s="821"/>
      <c r="AV38" s="821"/>
      <c r="AW38" s="821"/>
      <c r="AX38" s="821"/>
      <c r="AY38" s="821"/>
      <c r="AZ38" s="824"/>
      <c r="BA38" s="824"/>
      <c r="BB38" s="824"/>
      <c r="BC38" s="824"/>
      <c r="BD38" s="824"/>
      <c r="BE38" s="818"/>
      <c r="BF38" s="818"/>
      <c r="BG38" s="818"/>
      <c r="BH38" s="818"/>
      <c r="BI38" s="819"/>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0"/>
      <c r="AL39" s="821"/>
      <c r="AM39" s="821"/>
      <c r="AN39" s="821"/>
      <c r="AO39" s="821"/>
      <c r="AP39" s="821"/>
      <c r="AQ39" s="821"/>
      <c r="AR39" s="821"/>
      <c r="AS39" s="821"/>
      <c r="AT39" s="821"/>
      <c r="AU39" s="821"/>
      <c r="AV39" s="821"/>
      <c r="AW39" s="821"/>
      <c r="AX39" s="821"/>
      <c r="AY39" s="821"/>
      <c r="AZ39" s="824"/>
      <c r="BA39" s="824"/>
      <c r="BB39" s="824"/>
      <c r="BC39" s="824"/>
      <c r="BD39" s="824"/>
      <c r="BE39" s="818"/>
      <c r="BF39" s="818"/>
      <c r="BG39" s="818"/>
      <c r="BH39" s="818"/>
      <c r="BI39" s="819"/>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0"/>
      <c r="AL40" s="821"/>
      <c r="AM40" s="821"/>
      <c r="AN40" s="821"/>
      <c r="AO40" s="821"/>
      <c r="AP40" s="821"/>
      <c r="AQ40" s="821"/>
      <c r="AR40" s="821"/>
      <c r="AS40" s="821"/>
      <c r="AT40" s="821"/>
      <c r="AU40" s="821"/>
      <c r="AV40" s="821"/>
      <c r="AW40" s="821"/>
      <c r="AX40" s="821"/>
      <c r="AY40" s="821"/>
      <c r="AZ40" s="824"/>
      <c r="BA40" s="824"/>
      <c r="BB40" s="824"/>
      <c r="BC40" s="824"/>
      <c r="BD40" s="824"/>
      <c r="BE40" s="818"/>
      <c r="BF40" s="818"/>
      <c r="BG40" s="818"/>
      <c r="BH40" s="818"/>
      <c r="BI40" s="819"/>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0"/>
      <c r="AL41" s="821"/>
      <c r="AM41" s="821"/>
      <c r="AN41" s="821"/>
      <c r="AO41" s="821"/>
      <c r="AP41" s="821"/>
      <c r="AQ41" s="821"/>
      <c r="AR41" s="821"/>
      <c r="AS41" s="821"/>
      <c r="AT41" s="821"/>
      <c r="AU41" s="821"/>
      <c r="AV41" s="821"/>
      <c r="AW41" s="821"/>
      <c r="AX41" s="821"/>
      <c r="AY41" s="821"/>
      <c r="AZ41" s="824"/>
      <c r="BA41" s="824"/>
      <c r="BB41" s="824"/>
      <c r="BC41" s="824"/>
      <c r="BD41" s="824"/>
      <c r="BE41" s="818"/>
      <c r="BF41" s="818"/>
      <c r="BG41" s="818"/>
      <c r="BH41" s="818"/>
      <c r="BI41" s="819"/>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0"/>
      <c r="AL42" s="821"/>
      <c r="AM42" s="821"/>
      <c r="AN42" s="821"/>
      <c r="AO42" s="821"/>
      <c r="AP42" s="821"/>
      <c r="AQ42" s="821"/>
      <c r="AR42" s="821"/>
      <c r="AS42" s="821"/>
      <c r="AT42" s="821"/>
      <c r="AU42" s="821"/>
      <c r="AV42" s="821"/>
      <c r="AW42" s="821"/>
      <c r="AX42" s="821"/>
      <c r="AY42" s="821"/>
      <c r="AZ42" s="824"/>
      <c r="BA42" s="824"/>
      <c r="BB42" s="824"/>
      <c r="BC42" s="824"/>
      <c r="BD42" s="824"/>
      <c r="BE42" s="818"/>
      <c r="BF42" s="818"/>
      <c r="BG42" s="818"/>
      <c r="BH42" s="818"/>
      <c r="BI42" s="819"/>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0"/>
      <c r="AL43" s="821"/>
      <c r="AM43" s="821"/>
      <c r="AN43" s="821"/>
      <c r="AO43" s="821"/>
      <c r="AP43" s="821"/>
      <c r="AQ43" s="821"/>
      <c r="AR43" s="821"/>
      <c r="AS43" s="821"/>
      <c r="AT43" s="821"/>
      <c r="AU43" s="821"/>
      <c r="AV43" s="821"/>
      <c r="AW43" s="821"/>
      <c r="AX43" s="821"/>
      <c r="AY43" s="821"/>
      <c r="AZ43" s="824"/>
      <c r="BA43" s="824"/>
      <c r="BB43" s="824"/>
      <c r="BC43" s="824"/>
      <c r="BD43" s="824"/>
      <c r="BE43" s="818"/>
      <c r="BF43" s="818"/>
      <c r="BG43" s="818"/>
      <c r="BH43" s="818"/>
      <c r="BI43" s="819"/>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0"/>
      <c r="AL44" s="821"/>
      <c r="AM44" s="821"/>
      <c r="AN44" s="821"/>
      <c r="AO44" s="821"/>
      <c r="AP44" s="821"/>
      <c r="AQ44" s="821"/>
      <c r="AR44" s="821"/>
      <c r="AS44" s="821"/>
      <c r="AT44" s="821"/>
      <c r="AU44" s="821"/>
      <c r="AV44" s="821"/>
      <c r="AW44" s="821"/>
      <c r="AX44" s="821"/>
      <c r="AY44" s="821"/>
      <c r="AZ44" s="824"/>
      <c r="BA44" s="824"/>
      <c r="BB44" s="824"/>
      <c r="BC44" s="824"/>
      <c r="BD44" s="824"/>
      <c r="BE44" s="818"/>
      <c r="BF44" s="818"/>
      <c r="BG44" s="818"/>
      <c r="BH44" s="818"/>
      <c r="BI44" s="819"/>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0"/>
      <c r="AL45" s="821"/>
      <c r="AM45" s="821"/>
      <c r="AN45" s="821"/>
      <c r="AO45" s="821"/>
      <c r="AP45" s="821"/>
      <c r="AQ45" s="821"/>
      <c r="AR45" s="821"/>
      <c r="AS45" s="821"/>
      <c r="AT45" s="821"/>
      <c r="AU45" s="821"/>
      <c r="AV45" s="821"/>
      <c r="AW45" s="821"/>
      <c r="AX45" s="821"/>
      <c r="AY45" s="821"/>
      <c r="AZ45" s="824"/>
      <c r="BA45" s="824"/>
      <c r="BB45" s="824"/>
      <c r="BC45" s="824"/>
      <c r="BD45" s="824"/>
      <c r="BE45" s="818"/>
      <c r="BF45" s="818"/>
      <c r="BG45" s="818"/>
      <c r="BH45" s="818"/>
      <c r="BI45" s="819"/>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0"/>
      <c r="AL46" s="821"/>
      <c r="AM46" s="821"/>
      <c r="AN46" s="821"/>
      <c r="AO46" s="821"/>
      <c r="AP46" s="821"/>
      <c r="AQ46" s="821"/>
      <c r="AR46" s="821"/>
      <c r="AS46" s="821"/>
      <c r="AT46" s="821"/>
      <c r="AU46" s="821"/>
      <c r="AV46" s="821"/>
      <c r="AW46" s="821"/>
      <c r="AX46" s="821"/>
      <c r="AY46" s="821"/>
      <c r="AZ46" s="824"/>
      <c r="BA46" s="824"/>
      <c r="BB46" s="824"/>
      <c r="BC46" s="824"/>
      <c r="BD46" s="824"/>
      <c r="BE46" s="818"/>
      <c r="BF46" s="818"/>
      <c r="BG46" s="818"/>
      <c r="BH46" s="818"/>
      <c r="BI46" s="819"/>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0"/>
      <c r="AL47" s="821"/>
      <c r="AM47" s="821"/>
      <c r="AN47" s="821"/>
      <c r="AO47" s="821"/>
      <c r="AP47" s="821"/>
      <c r="AQ47" s="821"/>
      <c r="AR47" s="821"/>
      <c r="AS47" s="821"/>
      <c r="AT47" s="821"/>
      <c r="AU47" s="821"/>
      <c r="AV47" s="821"/>
      <c r="AW47" s="821"/>
      <c r="AX47" s="821"/>
      <c r="AY47" s="821"/>
      <c r="AZ47" s="824"/>
      <c r="BA47" s="824"/>
      <c r="BB47" s="824"/>
      <c r="BC47" s="824"/>
      <c r="BD47" s="824"/>
      <c r="BE47" s="818"/>
      <c r="BF47" s="818"/>
      <c r="BG47" s="818"/>
      <c r="BH47" s="818"/>
      <c r="BI47" s="819"/>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0"/>
      <c r="AL48" s="821"/>
      <c r="AM48" s="821"/>
      <c r="AN48" s="821"/>
      <c r="AO48" s="821"/>
      <c r="AP48" s="821"/>
      <c r="AQ48" s="821"/>
      <c r="AR48" s="821"/>
      <c r="AS48" s="821"/>
      <c r="AT48" s="821"/>
      <c r="AU48" s="821"/>
      <c r="AV48" s="821"/>
      <c r="AW48" s="821"/>
      <c r="AX48" s="821"/>
      <c r="AY48" s="821"/>
      <c r="AZ48" s="824"/>
      <c r="BA48" s="824"/>
      <c r="BB48" s="824"/>
      <c r="BC48" s="824"/>
      <c r="BD48" s="824"/>
      <c r="BE48" s="818"/>
      <c r="BF48" s="818"/>
      <c r="BG48" s="818"/>
      <c r="BH48" s="818"/>
      <c r="BI48" s="819"/>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0"/>
      <c r="AL49" s="821"/>
      <c r="AM49" s="821"/>
      <c r="AN49" s="821"/>
      <c r="AO49" s="821"/>
      <c r="AP49" s="821"/>
      <c r="AQ49" s="821"/>
      <c r="AR49" s="821"/>
      <c r="AS49" s="821"/>
      <c r="AT49" s="821"/>
      <c r="AU49" s="821"/>
      <c r="AV49" s="821"/>
      <c r="AW49" s="821"/>
      <c r="AX49" s="821"/>
      <c r="AY49" s="821"/>
      <c r="AZ49" s="824"/>
      <c r="BA49" s="824"/>
      <c r="BB49" s="824"/>
      <c r="BC49" s="824"/>
      <c r="BD49" s="824"/>
      <c r="BE49" s="818"/>
      <c r="BF49" s="818"/>
      <c r="BG49" s="818"/>
      <c r="BH49" s="818"/>
      <c r="BI49" s="819"/>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5"/>
      <c r="R50" s="826"/>
      <c r="S50" s="826"/>
      <c r="T50" s="826"/>
      <c r="U50" s="826"/>
      <c r="V50" s="826"/>
      <c r="W50" s="826"/>
      <c r="X50" s="826"/>
      <c r="Y50" s="826"/>
      <c r="Z50" s="826"/>
      <c r="AA50" s="826"/>
      <c r="AB50" s="826"/>
      <c r="AC50" s="826"/>
      <c r="AD50" s="826"/>
      <c r="AE50" s="827"/>
      <c r="AF50" s="749"/>
      <c r="AG50" s="750"/>
      <c r="AH50" s="750"/>
      <c r="AI50" s="750"/>
      <c r="AJ50" s="751"/>
      <c r="AK50" s="828"/>
      <c r="AL50" s="826"/>
      <c r="AM50" s="826"/>
      <c r="AN50" s="826"/>
      <c r="AO50" s="826"/>
      <c r="AP50" s="826"/>
      <c r="AQ50" s="826"/>
      <c r="AR50" s="826"/>
      <c r="AS50" s="826"/>
      <c r="AT50" s="826"/>
      <c r="AU50" s="826"/>
      <c r="AV50" s="826"/>
      <c r="AW50" s="826"/>
      <c r="AX50" s="826"/>
      <c r="AY50" s="826"/>
      <c r="AZ50" s="829"/>
      <c r="BA50" s="829"/>
      <c r="BB50" s="829"/>
      <c r="BC50" s="829"/>
      <c r="BD50" s="829"/>
      <c r="BE50" s="818"/>
      <c r="BF50" s="818"/>
      <c r="BG50" s="818"/>
      <c r="BH50" s="818"/>
      <c r="BI50" s="819"/>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5"/>
      <c r="R51" s="826"/>
      <c r="S51" s="826"/>
      <c r="T51" s="826"/>
      <c r="U51" s="826"/>
      <c r="V51" s="826"/>
      <c r="W51" s="826"/>
      <c r="X51" s="826"/>
      <c r="Y51" s="826"/>
      <c r="Z51" s="826"/>
      <c r="AA51" s="826"/>
      <c r="AB51" s="826"/>
      <c r="AC51" s="826"/>
      <c r="AD51" s="826"/>
      <c r="AE51" s="827"/>
      <c r="AF51" s="749"/>
      <c r="AG51" s="750"/>
      <c r="AH51" s="750"/>
      <c r="AI51" s="750"/>
      <c r="AJ51" s="751"/>
      <c r="AK51" s="828"/>
      <c r="AL51" s="826"/>
      <c r="AM51" s="826"/>
      <c r="AN51" s="826"/>
      <c r="AO51" s="826"/>
      <c r="AP51" s="826"/>
      <c r="AQ51" s="826"/>
      <c r="AR51" s="826"/>
      <c r="AS51" s="826"/>
      <c r="AT51" s="826"/>
      <c r="AU51" s="826"/>
      <c r="AV51" s="826"/>
      <c r="AW51" s="826"/>
      <c r="AX51" s="826"/>
      <c r="AY51" s="826"/>
      <c r="AZ51" s="829"/>
      <c r="BA51" s="829"/>
      <c r="BB51" s="829"/>
      <c r="BC51" s="829"/>
      <c r="BD51" s="829"/>
      <c r="BE51" s="818"/>
      <c r="BF51" s="818"/>
      <c r="BG51" s="818"/>
      <c r="BH51" s="818"/>
      <c r="BI51" s="819"/>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5"/>
      <c r="R52" s="826"/>
      <c r="S52" s="826"/>
      <c r="T52" s="826"/>
      <c r="U52" s="826"/>
      <c r="V52" s="826"/>
      <c r="W52" s="826"/>
      <c r="X52" s="826"/>
      <c r="Y52" s="826"/>
      <c r="Z52" s="826"/>
      <c r="AA52" s="826"/>
      <c r="AB52" s="826"/>
      <c r="AC52" s="826"/>
      <c r="AD52" s="826"/>
      <c r="AE52" s="827"/>
      <c r="AF52" s="749"/>
      <c r="AG52" s="750"/>
      <c r="AH52" s="750"/>
      <c r="AI52" s="750"/>
      <c r="AJ52" s="751"/>
      <c r="AK52" s="828"/>
      <c r="AL52" s="826"/>
      <c r="AM52" s="826"/>
      <c r="AN52" s="826"/>
      <c r="AO52" s="826"/>
      <c r="AP52" s="826"/>
      <c r="AQ52" s="826"/>
      <c r="AR52" s="826"/>
      <c r="AS52" s="826"/>
      <c r="AT52" s="826"/>
      <c r="AU52" s="826"/>
      <c r="AV52" s="826"/>
      <c r="AW52" s="826"/>
      <c r="AX52" s="826"/>
      <c r="AY52" s="826"/>
      <c r="AZ52" s="829"/>
      <c r="BA52" s="829"/>
      <c r="BB52" s="829"/>
      <c r="BC52" s="829"/>
      <c r="BD52" s="829"/>
      <c r="BE52" s="818"/>
      <c r="BF52" s="818"/>
      <c r="BG52" s="818"/>
      <c r="BH52" s="818"/>
      <c r="BI52" s="819"/>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5"/>
      <c r="R53" s="826"/>
      <c r="S53" s="826"/>
      <c r="T53" s="826"/>
      <c r="U53" s="826"/>
      <c r="V53" s="826"/>
      <c r="W53" s="826"/>
      <c r="X53" s="826"/>
      <c r="Y53" s="826"/>
      <c r="Z53" s="826"/>
      <c r="AA53" s="826"/>
      <c r="AB53" s="826"/>
      <c r="AC53" s="826"/>
      <c r="AD53" s="826"/>
      <c r="AE53" s="827"/>
      <c r="AF53" s="749"/>
      <c r="AG53" s="750"/>
      <c r="AH53" s="750"/>
      <c r="AI53" s="750"/>
      <c r="AJ53" s="751"/>
      <c r="AK53" s="828"/>
      <c r="AL53" s="826"/>
      <c r="AM53" s="826"/>
      <c r="AN53" s="826"/>
      <c r="AO53" s="826"/>
      <c r="AP53" s="826"/>
      <c r="AQ53" s="826"/>
      <c r="AR53" s="826"/>
      <c r="AS53" s="826"/>
      <c r="AT53" s="826"/>
      <c r="AU53" s="826"/>
      <c r="AV53" s="826"/>
      <c r="AW53" s="826"/>
      <c r="AX53" s="826"/>
      <c r="AY53" s="826"/>
      <c r="AZ53" s="829"/>
      <c r="BA53" s="829"/>
      <c r="BB53" s="829"/>
      <c r="BC53" s="829"/>
      <c r="BD53" s="829"/>
      <c r="BE53" s="818"/>
      <c r="BF53" s="818"/>
      <c r="BG53" s="818"/>
      <c r="BH53" s="818"/>
      <c r="BI53" s="819"/>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5"/>
      <c r="R54" s="826"/>
      <c r="S54" s="826"/>
      <c r="T54" s="826"/>
      <c r="U54" s="826"/>
      <c r="V54" s="826"/>
      <c r="W54" s="826"/>
      <c r="X54" s="826"/>
      <c r="Y54" s="826"/>
      <c r="Z54" s="826"/>
      <c r="AA54" s="826"/>
      <c r="AB54" s="826"/>
      <c r="AC54" s="826"/>
      <c r="AD54" s="826"/>
      <c r="AE54" s="827"/>
      <c r="AF54" s="749"/>
      <c r="AG54" s="750"/>
      <c r="AH54" s="750"/>
      <c r="AI54" s="750"/>
      <c r="AJ54" s="751"/>
      <c r="AK54" s="828"/>
      <c r="AL54" s="826"/>
      <c r="AM54" s="826"/>
      <c r="AN54" s="826"/>
      <c r="AO54" s="826"/>
      <c r="AP54" s="826"/>
      <c r="AQ54" s="826"/>
      <c r="AR54" s="826"/>
      <c r="AS54" s="826"/>
      <c r="AT54" s="826"/>
      <c r="AU54" s="826"/>
      <c r="AV54" s="826"/>
      <c r="AW54" s="826"/>
      <c r="AX54" s="826"/>
      <c r="AY54" s="826"/>
      <c r="AZ54" s="829"/>
      <c r="BA54" s="829"/>
      <c r="BB54" s="829"/>
      <c r="BC54" s="829"/>
      <c r="BD54" s="829"/>
      <c r="BE54" s="818"/>
      <c r="BF54" s="818"/>
      <c r="BG54" s="818"/>
      <c r="BH54" s="818"/>
      <c r="BI54" s="819"/>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5"/>
      <c r="R55" s="826"/>
      <c r="S55" s="826"/>
      <c r="T55" s="826"/>
      <c r="U55" s="826"/>
      <c r="V55" s="826"/>
      <c r="W55" s="826"/>
      <c r="X55" s="826"/>
      <c r="Y55" s="826"/>
      <c r="Z55" s="826"/>
      <c r="AA55" s="826"/>
      <c r="AB55" s="826"/>
      <c r="AC55" s="826"/>
      <c r="AD55" s="826"/>
      <c r="AE55" s="827"/>
      <c r="AF55" s="749"/>
      <c r="AG55" s="750"/>
      <c r="AH55" s="750"/>
      <c r="AI55" s="750"/>
      <c r="AJ55" s="751"/>
      <c r="AK55" s="828"/>
      <c r="AL55" s="826"/>
      <c r="AM55" s="826"/>
      <c r="AN55" s="826"/>
      <c r="AO55" s="826"/>
      <c r="AP55" s="826"/>
      <c r="AQ55" s="826"/>
      <c r="AR55" s="826"/>
      <c r="AS55" s="826"/>
      <c r="AT55" s="826"/>
      <c r="AU55" s="826"/>
      <c r="AV55" s="826"/>
      <c r="AW55" s="826"/>
      <c r="AX55" s="826"/>
      <c r="AY55" s="826"/>
      <c r="AZ55" s="829"/>
      <c r="BA55" s="829"/>
      <c r="BB55" s="829"/>
      <c r="BC55" s="829"/>
      <c r="BD55" s="829"/>
      <c r="BE55" s="818"/>
      <c r="BF55" s="818"/>
      <c r="BG55" s="818"/>
      <c r="BH55" s="818"/>
      <c r="BI55" s="819"/>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5"/>
      <c r="R56" s="826"/>
      <c r="S56" s="826"/>
      <c r="T56" s="826"/>
      <c r="U56" s="826"/>
      <c r="V56" s="826"/>
      <c r="W56" s="826"/>
      <c r="X56" s="826"/>
      <c r="Y56" s="826"/>
      <c r="Z56" s="826"/>
      <c r="AA56" s="826"/>
      <c r="AB56" s="826"/>
      <c r="AC56" s="826"/>
      <c r="AD56" s="826"/>
      <c r="AE56" s="827"/>
      <c r="AF56" s="749"/>
      <c r="AG56" s="750"/>
      <c r="AH56" s="750"/>
      <c r="AI56" s="750"/>
      <c r="AJ56" s="751"/>
      <c r="AK56" s="828"/>
      <c r="AL56" s="826"/>
      <c r="AM56" s="826"/>
      <c r="AN56" s="826"/>
      <c r="AO56" s="826"/>
      <c r="AP56" s="826"/>
      <c r="AQ56" s="826"/>
      <c r="AR56" s="826"/>
      <c r="AS56" s="826"/>
      <c r="AT56" s="826"/>
      <c r="AU56" s="826"/>
      <c r="AV56" s="826"/>
      <c r="AW56" s="826"/>
      <c r="AX56" s="826"/>
      <c r="AY56" s="826"/>
      <c r="AZ56" s="829"/>
      <c r="BA56" s="829"/>
      <c r="BB56" s="829"/>
      <c r="BC56" s="829"/>
      <c r="BD56" s="829"/>
      <c r="BE56" s="818"/>
      <c r="BF56" s="818"/>
      <c r="BG56" s="818"/>
      <c r="BH56" s="818"/>
      <c r="BI56" s="819"/>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5"/>
      <c r="R57" s="826"/>
      <c r="S57" s="826"/>
      <c r="T57" s="826"/>
      <c r="U57" s="826"/>
      <c r="V57" s="826"/>
      <c r="W57" s="826"/>
      <c r="X57" s="826"/>
      <c r="Y57" s="826"/>
      <c r="Z57" s="826"/>
      <c r="AA57" s="826"/>
      <c r="AB57" s="826"/>
      <c r="AC57" s="826"/>
      <c r="AD57" s="826"/>
      <c r="AE57" s="827"/>
      <c r="AF57" s="749"/>
      <c r="AG57" s="750"/>
      <c r="AH57" s="750"/>
      <c r="AI57" s="750"/>
      <c r="AJ57" s="751"/>
      <c r="AK57" s="828"/>
      <c r="AL57" s="826"/>
      <c r="AM57" s="826"/>
      <c r="AN57" s="826"/>
      <c r="AO57" s="826"/>
      <c r="AP57" s="826"/>
      <c r="AQ57" s="826"/>
      <c r="AR57" s="826"/>
      <c r="AS57" s="826"/>
      <c r="AT57" s="826"/>
      <c r="AU57" s="826"/>
      <c r="AV57" s="826"/>
      <c r="AW57" s="826"/>
      <c r="AX57" s="826"/>
      <c r="AY57" s="826"/>
      <c r="AZ57" s="829"/>
      <c r="BA57" s="829"/>
      <c r="BB57" s="829"/>
      <c r="BC57" s="829"/>
      <c r="BD57" s="829"/>
      <c r="BE57" s="818"/>
      <c r="BF57" s="818"/>
      <c r="BG57" s="818"/>
      <c r="BH57" s="818"/>
      <c r="BI57" s="819"/>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5"/>
      <c r="R58" s="826"/>
      <c r="S58" s="826"/>
      <c r="T58" s="826"/>
      <c r="U58" s="826"/>
      <c r="V58" s="826"/>
      <c r="W58" s="826"/>
      <c r="X58" s="826"/>
      <c r="Y58" s="826"/>
      <c r="Z58" s="826"/>
      <c r="AA58" s="826"/>
      <c r="AB58" s="826"/>
      <c r="AC58" s="826"/>
      <c r="AD58" s="826"/>
      <c r="AE58" s="827"/>
      <c r="AF58" s="749"/>
      <c r="AG58" s="750"/>
      <c r="AH58" s="750"/>
      <c r="AI58" s="750"/>
      <c r="AJ58" s="751"/>
      <c r="AK58" s="828"/>
      <c r="AL58" s="826"/>
      <c r="AM58" s="826"/>
      <c r="AN58" s="826"/>
      <c r="AO58" s="826"/>
      <c r="AP58" s="826"/>
      <c r="AQ58" s="826"/>
      <c r="AR58" s="826"/>
      <c r="AS58" s="826"/>
      <c r="AT58" s="826"/>
      <c r="AU58" s="826"/>
      <c r="AV58" s="826"/>
      <c r="AW58" s="826"/>
      <c r="AX58" s="826"/>
      <c r="AY58" s="826"/>
      <c r="AZ58" s="829"/>
      <c r="BA58" s="829"/>
      <c r="BB58" s="829"/>
      <c r="BC58" s="829"/>
      <c r="BD58" s="829"/>
      <c r="BE58" s="818"/>
      <c r="BF58" s="818"/>
      <c r="BG58" s="818"/>
      <c r="BH58" s="818"/>
      <c r="BI58" s="819"/>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5"/>
      <c r="R59" s="826"/>
      <c r="S59" s="826"/>
      <c r="T59" s="826"/>
      <c r="U59" s="826"/>
      <c r="V59" s="826"/>
      <c r="W59" s="826"/>
      <c r="X59" s="826"/>
      <c r="Y59" s="826"/>
      <c r="Z59" s="826"/>
      <c r="AA59" s="826"/>
      <c r="AB59" s="826"/>
      <c r="AC59" s="826"/>
      <c r="AD59" s="826"/>
      <c r="AE59" s="827"/>
      <c r="AF59" s="749"/>
      <c r="AG59" s="750"/>
      <c r="AH59" s="750"/>
      <c r="AI59" s="750"/>
      <c r="AJ59" s="751"/>
      <c r="AK59" s="828"/>
      <c r="AL59" s="826"/>
      <c r="AM59" s="826"/>
      <c r="AN59" s="826"/>
      <c r="AO59" s="826"/>
      <c r="AP59" s="826"/>
      <c r="AQ59" s="826"/>
      <c r="AR59" s="826"/>
      <c r="AS59" s="826"/>
      <c r="AT59" s="826"/>
      <c r="AU59" s="826"/>
      <c r="AV59" s="826"/>
      <c r="AW59" s="826"/>
      <c r="AX59" s="826"/>
      <c r="AY59" s="826"/>
      <c r="AZ59" s="829"/>
      <c r="BA59" s="829"/>
      <c r="BB59" s="829"/>
      <c r="BC59" s="829"/>
      <c r="BD59" s="829"/>
      <c r="BE59" s="818"/>
      <c r="BF59" s="818"/>
      <c r="BG59" s="818"/>
      <c r="BH59" s="818"/>
      <c r="BI59" s="819"/>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5"/>
      <c r="R60" s="826"/>
      <c r="S60" s="826"/>
      <c r="T60" s="826"/>
      <c r="U60" s="826"/>
      <c r="V60" s="826"/>
      <c r="W60" s="826"/>
      <c r="X60" s="826"/>
      <c r="Y60" s="826"/>
      <c r="Z60" s="826"/>
      <c r="AA60" s="826"/>
      <c r="AB60" s="826"/>
      <c r="AC60" s="826"/>
      <c r="AD60" s="826"/>
      <c r="AE60" s="827"/>
      <c r="AF60" s="749"/>
      <c r="AG60" s="750"/>
      <c r="AH60" s="750"/>
      <c r="AI60" s="750"/>
      <c r="AJ60" s="751"/>
      <c r="AK60" s="828"/>
      <c r="AL60" s="826"/>
      <c r="AM60" s="826"/>
      <c r="AN60" s="826"/>
      <c r="AO60" s="826"/>
      <c r="AP60" s="826"/>
      <c r="AQ60" s="826"/>
      <c r="AR60" s="826"/>
      <c r="AS60" s="826"/>
      <c r="AT60" s="826"/>
      <c r="AU60" s="826"/>
      <c r="AV60" s="826"/>
      <c r="AW60" s="826"/>
      <c r="AX60" s="826"/>
      <c r="AY60" s="826"/>
      <c r="AZ60" s="829"/>
      <c r="BA60" s="829"/>
      <c r="BB60" s="829"/>
      <c r="BC60" s="829"/>
      <c r="BD60" s="829"/>
      <c r="BE60" s="818"/>
      <c r="BF60" s="818"/>
      <c r="BG60" s="818"/>
      <c r="BH60" s="818"/>
      <c r="BI60" s="819"/>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5"/>
      <c r="R61" s="826"/>
      <c r="S61" s="826"/>
      <c r="T61" s="826"/>
      <c r="U61" s="826"/>
      <c r="V61" s="826"/>
      <c r="W61" s="826"/>
      <c r="X61" s="826"/>
      <c r="Y61" s="826"/>
      <c r="Z61" s="826"/>
      <c r="AA61" s="826"/>
      <c r="AB61" s="826"/>
      <c r="AC61" s="826"/>
      <c r="AD61" s="826"/>
      <c r="AE61" s="827"/>
      <c r="AF61" s="749"/>
      <c r="AG61" s="750"/>
      <c r="AH61" s="750"/>
      <c r="AI61" s="750"/>
      <c r="AJ61" s="751"/>
      <c r="AK61" s="828"/>
      <c r="AL61" s="826"/>
      <c r="AM61" s="826"/>
      <c r="AN61" s="826"/>
      <c r="AO61" s="826"/>
      <c r="AP61" s="826"/>
      <c r="AQ61" s="826"/>
      <c r="AR61" s="826"/>
      <c r="AS61" s="826"/>
      <c r="AT61" s="826"/>
      <c r="AU61" s="826"/>
      <c r="AV61" s="826"/>
      <c r="AW61" s="826"/>
      <c r="AX61" s="826"/>
      <c r="AY61" s="826"/>
      <c r="AZ61" s="829"/>
      <c r="BA61" s="829"/>
      <c r="BB61" s="829"/>
      <c r="BC61" s="829"/>
      <c r="BD61" s="829"/>
      <c r="BE61" s="818"/>
      <c r="BF61" s="818"/>
      <c r="BG61" s="818"/>
      <c r="BH61" s="818"/>
      <c r="BI61" s="819"/>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5"/>
      <c r="R62" s="826"/>
      <c r="S62" s="826"/>
      <c r="T62" s="826"/>
      <c r="U62" s="826"/>
      <c r="V62" s="826"/>
      <c r="W62" s="826"/>
      <c r="X62" s="826"/>
      <c r="Y62" s="826"/>
      <c r="Z62" s="826"/>
      <c r="AA62" s="826"/>
      <c r="AB62" s="826"/>
      <c r="AC62" s="826"/>
      <c r="AD62" s="826"/>
      <c r="AE62" s="827"/>
      <c r="AF62" s="749"/>
      <c r="AG62" s="750"/>
      <c r="AH62" s="750"/>
      <c r="AI62" s="750"/>
      <c r="AJ62" s="751"/>
      <c r="AK62" s="828"/>
      <c r="AL62" s="826"/>
      <c r="AM62" s="826"/>
      <c r="AN62" s="826"/>
      <c r="AO62" s="826"/>
      <c r="AP62" s="826"/>
      <c r="AQ62" s="826"/>
      <c r="AR62" s="826"/>
      <c r="AS62" s="826"/>
      <c r="AT62" s="826"/>
      <c r="AU62" s="826"/>
      <c r="AV62" s="826"/>
      <c r="AW62" s="826"/>
      <c r="AX62" s="826"/>
      <c r="AY62" s="826"/>
      <c r="AZ62" s="829"/>
      <c r="BA62" s="829"/>
      <c r="BB62" s="829"/>
      <c r="BC62" s="829"/>
      <c r="BD62" s="829"/>
      <c r="BE62" s="818"/>
      <c r="BF62" s="818"/>
      <c r="BG62" s="818"/>
      <c r="BH62" s="818"/>
      <c r="BI62" s="819"/>
      <c r="BJ62" s="837"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387</v>
      </c>
      <c r="C63" s="779"/>
      <c r="D63" s="779"/>
      <c r="E63" s="779"/>
      <c r="F63" s="779"/>
      <c r="G63" s="779"/>
      <c r="H63" s="779"/>
      <c r="I63" s="779"/>
      <c r="J63" s="779"/>
      <c r="K63" s="779"/>
      <c r="L63" s="779"/>
      <c r="M63" s="779"/>
      <c r="N63" s="779"/>
      <c r="O63" s="779"/>
      <c r="P63" s="780"/>
      <c r="Q63" s="830"/>
      <c r="R63" s="831"/>
      <c r="S63" s="831"/>
      <c r="T63" s="831"/>
      <c r="U63" s="831"/>
      <c r="V63" s="831"/>
      <c r="W63" s="831"/>
      <c r="X63" s="831"/>
      <c r="Y63" s="831"/>
      <c r="Z63" s="831"/>
      <c r="AA63" s="831"/>
      <c r="AB63" s="831"/>
      <c r="AC63" s="831"/>
      <c r="AD63" s="831"/>
      <c r="AE63" s="832"/>
      <c r="AF63" s="833">
        <v>457</v>
      </c>
      <c r="AG63" s="834"/>
      <c r="AH63" s="834"/>
      <c r="AI63" s="834"/>
      <c r="AJ63" s="835"/>
      <c r="AK63" s="836"/>
      <c r="AL63" s="831"/>
      <c r="AM63" s="831"/>
      <c r="AN63" s="831"/>
      <c r="AO63" s="831"/>
      <c r="AP63" s="834">
        <f>SUM(AP28:AT35)</f>
        <v>22479</v>
      </c>
      <c r="AQ63" s="834"/>
      <c r="AR63" s="834"/>
      <c r="AS63" s="834"/>
      <c r="AT63" s="834"/>
      <c r="AU63" s="834">
        <f>SUM(AU28:AY35)</f>
        <v>12385</v>
      </c>
      <c r="AV63" s="834"/>
      <c r="AW63" s="834"/>
      <c r="AX63" s="834"/>
      <c r="AY63" s="834"/>
      <c r="AZ63" s="838"/>
      <c r="BA63" s="839"/>
      <c r="BB63" s="839"/>
      <c r="BC63" s="839"/>
      <c r="BD63" s="840"/>
      <c r="BE63" s="834"/>
      <c r="BF63" s="834"/>
      <c r="BG63" s="834"/>
      <c r="BH63" s="834"/>
      <c r="BI63" s="834"/>
      <c r="BJ63" s="841" t="s">
        <v>109</v>
      </c>
      <c r="BK63" s="842"/>
      <c r="BL63" s="842"/>
      <c r="BM63" s="842"/>
      <c r="BN63" s="843"/>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4" t="s">
        <v>371</v>
      </c>
      <c r="AG66" s="801"/>
      <c r="AH66" s="801"/>
      <c r="AI66" s="801"/>
      <c r="AJ66" s="845"/>
      <c r="AK66" s="705" t="s">
        <v>372</v>
      </c>
      <c r="AL66" s="729"/>
      <c r="AM66" s="729"/>
      <c r="AN66" s="729"/>
      <c r="AO66" s="730"/>
      <c r="AP66" s="705" t="s">
        <v>373</v>
      </c>
      <c r="AQ66" s="706"/>
      <c r="AR66" s="706"/>
      <c r="AS66" s="706"/>
      <c r="AT66" s="707"/>
      <c r="AU66" s="705" t="s">
        <v>390</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6"/>
      <c r="AG67" s="804"/>
      <c r="AH67" s="804"/>
      <c r="AI67" s="804"/>
      <c r="AJ67" s="847"/>
      <c r="AK67" s="848"/>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c r="A68" s="209">
        <v>1</v>
      </c>
      <c r="B68" s="861" t="s">
        <v>542</v>
      </c>
      <c r="C68" s="862"/>
      <c r="D68" s="862"/>
      <c r="E68" s="862"/>
      <c r="F68" s="862"/>
      <c r="G68" s="862"/>
      <c r="H68" s="862"/>
      <c r="I68" s="862"/>
      <c r="J68" s="862"/>
      <c r="K68" s="862"/>
      <c r="L68" s="862"/>
      <c r="M68" s="862"/>
      <c r="N68" s="862"/>
      <c r="O68" s="862"/>
      <c r="P68" s="863"/>
      <c r="Q68" s="864">
        <v>3092</v>
      </c>
      <c r="R68" s="858"/>
      <c r="S68" s="858"/>
      <c r="T68" s="858"/>
      <c r="U68" s="858"/>
      <c r="V68" s="858">
        <v>3041</v>
      </c>
      <c r="W68" s="858"/>
      <c r="X68" s="858"/>
      <c r="Y68" s="858"/>
      <c r="Z68" s="858"/>
      <c r="AA68" s="858">
        <v>51</v>
      </c>
      <c r="AB68" s="858"/>
      <c r="AC68" s="858"/>
      <c r="AD68" s="858"/>
      <c r="AE68" s="858"/>
      <c r="AF68" s="858">
        <v>51</v>
      </c>
      <c r="AG68" s="858"/>
      <c r="AH68" s="858"/>
      <c r="AI68" s="858"/>
      <c r="AJ68" s="858"/>
      <c r="AK68" s="858" t="s">
        <v>483</v>
      </c>
      <c r="AL68" s="858"/>
      <c r="AM68" s="858"/>
      <c r="AN68" s="858"/>
      <c r="AO68" s="858"/>
      <c r="AP68" s="858">
        <v>2980</v>
      </c>
      <c r="AQ68" s="858"/>
      <c r="AR68" s="858"/>
      <c r="AS68" s="858"/>
      <c r="AT68" s="858"/>
      <c r="AU68" s="858">
        <v>956</v>
      </c>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c r="A69" s="212">
        <v>2</v>
      </c>
      <c r="B69" s="865" t="s">
        <v>543</v>
      </c>
      <c r="C69" s="866"/>
      <c r="D69" s="866"/>
      <c r="E69" s="866"/>
      <c r="F69" s="866"/>
      <c r="G69" s="866"/>
      <c r="H69" s="866"/>
      <c r="I69" s="866"/>
      <c r="J69" s="866"/>
      <c r="K69" s="866"/>
      <c r="L69" s="866"/>
      <c r="M69" s="866"/>
      <c r="N69" s="866"/>
      <c r="O69" s="866"/>
      <c r="P69" s="867"/>
      <c r="Q69" s="868">
        <v>244</v>
      </c>
      <c r="R69" s="821"/>
      <c r="S69" s="821"/>
      <c r="T69" s="821"/>
      <c r="U69" s="821"/>
      <c r="V69" s="821">
        <v>211</v>
      </c>
      <c r="W69" s="821"/>
      <c r="X69" s="821"/>
      <c r="Y69" s="821"/>
      <c r="Z69" s="821"/>
      <c r="AA69" s="821">
        <v>33</v>
      </c>
      <c r="AB69" s="821"/>
      <c r="AC69" s="821"/>
      <c r="AD69" s="821"/>
      <c r="AE69" s="821"/>
      <c r="AF69" s="821">
        <v>33</v>
      </c>
      <c r="AG69" s="821"/>
      <c r="AH69" s="821"/>
      <c r="AI69" s="821"/>
      <c r="AJ69" s="821"/>
      <c r="AK69" s="821" t="s">
        <v>483</v>
      </c>
      <c r="AL69" s="821"/>
      <c r="AM69" s="821"/>
      <c r="AN69" s="821"/>
      <c r="AO69" s="821"/>
      <c r="AP69" s="821" t="s">
        <v>483</v>
      </c>
      <c r="AQ69" s="821"/>
      <c r="AR69" s="821"/>
      <c r="AS69" s="821"/>
      <c r="AT69" s="821"/>
      <c r="AU69" s="821" t="s">
        <v>483</v>
      </c>
      <c r="AV69" s="821"/>
      <c r="AW69" s="821"/>
      <c r="AX69" s="821"/>
      <c r="AY69" s="821"/>
      <c r="AZ69" s="869"/>
      <c r="BA69" s="869"/>
      <c r="BB69" s="869"/>
      <c r="BC69" s="869"/>
      <c r="BD69" s="870"/>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c r="A70" s="212">
        <v>3</v>
      </c>
      <c r="B70" s="865" t="s">
        <v>544</v>
      </c>
      <c r="C70" s="866"/>
      <c r="D70" s="866"/>
      <c r="E70" s="866"/>
      <c r="F70" s="866"/>
      <c r="G70" s="866"/>
      <c r="H70" s="866"/>
      <c r="I70" s="866"/>
      <c r="J70" s="866"/>
      <c r="K70" s="866"/>
      <c r="L70" s="866"/>
      <c r="M70" s="866"/>
      <c r="N70" s="866"/>
      <c r="O70" s="866"/>
      <c r="P70" s="867"/>
      <c r="Q70" s="868">
        <v>9019</v>
      </c>
      <c r="R70" s="821"/>
      <c r="S70" s="821"/>
      <c r="T70" s="821"/>
      <c r="U70" s="821"/>
      <c r="V70" s="821">
        <v>7918</v>
      </c>
      <c r="W70" s="821"/>
      <c r="X70" s="821"/>
      <c r="Y70" s="821"/>
      <c r="Z70" s="821"/>
      <c r="AA70" s="821">
        <v>1101</v>
      </c>
      <c r="AB70" s="821"/>
      <c r="AC70" s="821"/>
      <c r="AD70" s="821"/>
      <c r="AE70" s="821"/>
      <c r="AF70" s="821">
        <v>1101</v>
      </c>
      <c r="AG70" s="821"/>
      <c r="AH70" s="821"/>
      <c r="AI70" s="821"/>
      <c r="AJ70" s="821"/>
      <c r="AK70" s="821">
        <v>12</v>
      </c>
      <c r="AL70" s="821"/>
      <c r="AM70" s="821"/>
      <c r="AN70" s="821"/>
      <c r="AO70" s="821"/>
      <c r="AP70" s="821" t="s">
        <v>483</v>
      </c>
      <c r="AQ70" s="821"/>
      <c r="AR70" s="821"/>
      <c r="AS70" s="821"/>
      <c r="AT70" s="821"/>
      <c r="AU70" s="821" t="s">
        <v>483</v>
      </c>
      <c r="AV70" s="821"/>
      <c r="AW70" s="821"/>
      <c r="AX70" s="821"/>
      <c r="AY70" s="821"/>
      <c r="AZ70" s="869"/>
      <c r="BA70" s="869"/>
      <c r="BB70" s="869"/>
      <c r="BC70" s="869"/>
      <c r="BD70" s="870"/>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c r="A71" s="212">
        <v>4</v>
      </c>
      <c r="B71" s="865" t="s">
        <v>545</v>
      </c>
      <c r="C71" s="866"/>
      <c r="D71" s="866"/>
      <c r="E71" s="866"/>
      <c r="F71" s="866"/>
      <c r="G71" s="866"/>
      <c r="H71" s="866"/>
      <c r="I71" s="866"/>
      <c r="J71" s="866"/>
      <c r="K71" s="866"/>
      <c r="L71" s="866"/>
      <c r="M71" s="866"/>
      <c r="N71" s="866"/>
      <c r="O71" s="866"/>
      <c r="P71" s="867"/>
      <c r="Q71" s="868">
        <v>137</v>
      </c>
      <c r="R71" s="821"/>
      <c r="S71" s="821"/>
      <c r="T71" s="821"/>
      <c r="U71" s="821"/>
      <c r="V71" s="821">
        <v>133</v>
      </c>
      <c r="W71" s="821"/>
      <c r="X71" s="821"/>
      <c r="Y71" s="821"/>
      <c r="Z71" s="821"/>
      <c r="AA71" s="821">
        <v>4</v>
      </c>
      <c r="AB71" s="821"/>
      <c r="AC71" s="821"/>
      <c r="AD71" s="821"/>
      <c r="AE71" s="821"/>
      <c r="AF71" s="821">
        <v>4</v>
      </c>
      <c r="AG71" s="821"/>
      <c r="AH71" s="821"/>
      <c r="AI71" s="821"/>
      <c r="AJ71" s="821"/>
      <c r="AK71" s="821" t="s">
        <v>483</v>
      </c>
      <c r="AL71" s="821"/>
      <c r="AM71" s="821"/>
      <c r="AN71" s="821"/>
      <c r="AO71" s="821"/>
      <c r="AP71" s="821" t="s">
        <v>483</v>
      </c>
      <c r="AQ71" s="821"/>
      <c r="AR71" s="821"/>
      <c r="AS71" s="821"/>
      <c r="AT71" s="821"/>
      <c r="AU71" s="821" t="s">
        <v>483</v>
      </c>
      <c r="AV71" s="821"/>
      <c r="AW71" s="821"/>
      <c r="AX71" s="821"/>
      <c r="AY71" s="821"/>
      <c r="AZ71" s="869"/>
      <c r="BA71" s="869"/>
      <c r="BB71" s="869"/>
      <c r="BC71" s="869"/>
      <c r="BD71" s="870"/>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c r="A72" s="212">
        <v>5</v>
      </c>
      <c r="B72" s="865" t="s">
        <v>546</v>
      </c>
      <c r="C72" s="866"/>
      <c r="D72" s="866"/>
      <c r="E72" s="866"/>
      <c r="F72" s="866"/>
      <c r="G72" s="866"/>
      <c r="H72" s="866"/>
      <c r="I72" s="866"/>
      <c r="J72" s="866"/>
      <c r="K72" s="866"/>
      <c r="L72" s="866"/>
      <c r="M72" s="866"/>
      <c r="N72" s="866"/>
      <c r="O72" s="866"/>
      <c r="P72" s="867"/>
      <c r="Q72" s="868">
        <v>147044</v>
      </c>
      <c r="R72" s="821"/>
      <c r="S72" s="821"/>
      <c r="T72" s="821"/>
      <c r="U72" s="821"/>
      <c r="V72" s="821">
        <v>146359</v>
      </c>
      <c r="W72" s="821"/>
      <c r="X72" s="821"/>
      <c r="Y72" s="821"/>
      <c r="Z72" s="821"/>
      <c r="AA72" s="821">
        <v>685</v>
      </c>
      <c r="AB72" s="821"/>
      <c r="AC72" s="821"/>
      <c r="AD72" s="821"/>
      <c r="AE72" s="821"/>
      <c r="AF72" s="821">
        <v>685</v>
      </c>
      <c r="AG72" s="821"/>
      <c r="AH72" s="821"/>
      <c r="AI72" s="821"/>
      <c r="AJ72" s="821"/>
      <c r="AK72" s="821" t="s">
        <v>483</v>
      </c>
      <c r="AL72" s="821"/>
      <c r="AM72" s="821"/>
      <c r="AN72" s="821"/>
      <c r="AO72" s="821"/>
      <c r="AP72" s="821" t="s">
        <v>483</v>
      </c>
      <c r="AQ72" s="821"/>
      <c r="AR72" s="821"/>
      <c r="AS72" s="821"/>
      <c r="AT72" s="821"/>
      <c r="AU72" s="821" t="s">
        <v>483</v>
      </c>
      <c r="AV72" s="821"/>
      <c r="AW72" s="821"/>
      <c r="AX72" s="821"/>
      <c r="AY72" s="821"/>
      <c r="AZ72" s="869"/>
      <c r="BA72" s="869"/>
      <c r="BB72" s="869"/>
      <c r="BC72" s="869"/>
      <c r="BD72" s="870"/>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c r="A73" s="212">
        <v>6</v>
      </c>
      <c r="B73" s="865" t="s">
        <v>547</v>
      </c>
      <c r="C73" s="866"/>
      <c r="D73" s="866"/>
      <c r="E73" s="866"/>
      <c r="F73" s="866"/>
      <c r="G73" s="866"/>
      <c r="H73" s="866"/>
      <c r="I73" s="866"/>
      <c r="J73" s="866"/>
      <c r="K73" s="866"/>
      <c r="L73" s="866"/>
      <c r="M73" s="866"/>
      <c r="N73" s="866"/>
      <c r="O73" s="866"/>
      <c r="P73" s="867"/>
      <c r="Q73" s="868">
        <v>1151</v>
      </c>
      <c r="R73" s="821"/>
      <c r="S73" s="821"/>
      <c r="T73" s="821"/>
      <c r="U73" s="821"/>
      <c r="V73" s="821">
        <v>1119</v>
      </c>
      <c r="W73" s="821"/>
      <c r="X73" s="821"/>
      <c r="Y73" s="821"/>
      <c r="Z73" s="821"/>
      <c r="AA73" s="821">
        <v>32</v>
      </c>
      <c r="AB73" s="821"/>
      <c r="AC73" s="821"/>
      <c r="AD73" s="821"/>
      <c r="AE73" s="821"/>
      <c r="AF73" s="821">
        <v>32</v>
      </c>
      <c r="AG73" s="821"/>
      <c r="AH73" s="821"/>
      <c r="AI73" s="821"/>
      <c r="AJ73" s="821"/>
      <c r="AK73" s="821" t="s">
        <v>483</v>
      </c>
      <c r="AL73" s="821"/>
      <c r="AM73" s="821"/>
      <c r="AN73" s="821"/>
      <c r="AO73" s="821"/>
      <c r="AP73" s="821">
        <v>1255</v>
      </c>
      <c r="AQ73" s="821"/>
      <c r="AR73" s="821"/>
      <c r="AS73" s="821"/>
      <c r="AT73" s="821"/>
      <c r="AU73" s="821">
        <v>545</v>
      </c>
      <c r="AV73" s="821"/>
      <c r="AW73" s="821"/>
      <c r="AX73" s="821"/>
      <c r="AY73" s="821"/>
      <c r="AZ73" s="869"/>
      <c r="BA73" s="869"/>
      <c r="BB73" s="869"/>
      <c r="BC73" s="869"/>
      <c r="BD73" s="870"/>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c r="A74" s="212">
        <v>7</v>
      </c>
      <c r="B74" s="865"/>
      <c r="C74" s="866"/>
      <c r="D74" s="866"/>
      <c r="E74" s="866"/>
      <c r="F74" s="866"/>
      <c r="G74" s="866"/>
      <c r="H74" s="866"/>
      <c r="I74" s="866"/>
      <c r="J74" s="866"/>
      <c r="K74" s="866"/>
      <c r="L74" s="866"/>
      <c r="M74" s="866"/>
      <c r="N74" s="866"/>
      <c r="O74" s="866"/>
      <c r="P74" s="867"/>
      <c r="Q74" s="868"/>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9"/>
      <c r="BA74" s="869"/>
      <c r="BB74" s="869"/>
      <c r="BC74" s="869"/>
      <c r="BD74" s="870"/>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c r="A75" s="212">
        <v>8</v>
      </c>
      <c r="B75" s="865"/>
      <c r="C75" s="866"/>
      <c r="D75" s="866"/>
      <c r="E75" s="866"/>
      <c r="F75" s="866"/>
      <c r="G75" s="866"/>
      <c r="H75" s="866"/>
      <c r="I75" s="866"/>
      <c r="J75" s="866"/>
      <c r="K75" s="866"/>
      <c r="L75" s="866"/>
      <c r="M75" s="866"/>
      <c r="N75" s="866"/>
      <c r="O75" s="866"/>
      <c r="P75" s="867"/>
      <c r="Q75" s="871"/>
      <c r="R75" s="823"/>
      <c r="S75" s="823"/>
      <c r="T75" s="823"/>
      <c r="U75" s="820"/>
      <c r="V75" s="822"/>
      <c r="W75" s="823"/>
      <c r="X75" s="823"/>
      <c r="Y75" s="823"/>
      <c r="Z75" s="820"/>
      <c r="AA75" s="822"/>
      <c r="AB75" s="823"/>
      <c r="AC75" s="823"/>
      <c r="AD75" s="823"/>
      <c r="AE75" s="820"/>
      <c r="AF75" s="822"/>
      <c r="AG75" s="823"/>
      <c r="AH75" s="823"/>
      <c r="AI75" s="823"/>
      <c r="AJ75" s="820"/>
      <c r="AK75" s="822"/>
      <c r="AL75" s="823"/>
      <c r="AM75" s="823"/>
      <c r="AN75" s="823"/>
      <c r="AO75" s="820"/>
      <c r="AP75" s="822"/>
      <c r="AQ75" s="823"/>
      <c r="AR75" s="823"/>
      <c r="AS75" s="823"/>
      <c r="AT75" s="820"/>
      <c r="AU75" s="822"/>
      <c r="AV75" s="823"/>
      <c r="AW75" s="823"/>
      <c r="AX75" s="823"/>
      <c r="AY75" s="820"/>
      <c r="AZ75" s="869"/>
      <c r="BA75" s="869"/>
      <c r="BB75" s="869"/>
      <c r="BC75" s="869"/>
      <c r="BD75" s="870"/>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c r="A76" s="212">
        <v>9</v>
      </c>
      <c r="B76" s="865"/>
      <c r="C76" s="866"/>
      <c r="D76" s="866"/>
      <c r="E76" s="866"/>
      <c r="F76" s="866"/>
      <c r="G76" s="866"/>
      <c r="H76" s="866"/>
      <c r="I76" s="866"/>
      <c r="J76" s="866"/>
      <c r="K76" s="866"/>
      <c r="L76" s="866"/>
      <c r="M76" s="866"/>
      <c r="N76" s="866"/>
      <c r="O76" s="866"/>
      <c r="P76" s="867"/>
      <c r="Q76" s="871"/>
      <c r="R76" s="823"/>
      <c r="S76" s="823"/>
      <c r="T76" s="823"/>
      <c r="U76" s="820"/>
      <c r="V76" s="822"/>
      <c r="W76" s="823"/>
      <c r="X76" s="823"/>
      <c r="Y76" s="823"/>
      <c r="Z76" s="820"/>
      <c r="AA76" s="822"/>
      <c r="AB76" s="823"/>
      <c r="AC76" s="823"/>
      <c r="AD76" s="823"/>
      <c r="AE76" s="820"/>
      <c r="AF76" s="822"/>
      <c r="AG76" s="823"/>
      <c r="AH76" s="823"/>
      <c r="AI76" s="823"/>
      <c r="AJ76" s="820"/>
      <c r="AK76" s="822"/>
      <c r="AL76" s="823"/>
      <c r="AM76" s="823"/>
      <c r="AN76" s="823"/>
      <c r="AO76" s="820"/>
      <c r="AP76" s="822"/>
      <c r="AQ76" s="823"/>
      <c r="AR76" s="823"/>
      <c r="AS76" s="823"/>
      <c r="AT76" s="820"/>
      <c r="AU76" s="822"/>
      <c r="AV76" s="823"/>
      <c r="AW76" s="823"/>
      <c r="AX76" s="823"/>
      <c r="AY76" s="820"/>
      <c r="AZ76" s="869"/>
      <c r="BA76" s="869"/>
      <c r="BB76" s="869"/>
      <c r="BC76" s="869"/>
      <c r="BD76" s="870"/>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c r="A77" s="212">
        <v>10</v>
      </c>
      <c r="B77" s="865"/>
      <c r="C77" s="866"/>
      <c r="D77" s="866"/>
      <c r="E77" s="866"/>
      <c r="F77" s="866"/>
      <c r="G77" s="866"/>
      <c r="H77" s="866"/>
      <c r="I77" s="866"/>
      <c r="J77" s="866"/>
      <c r="K77" s="866"/>
      <c r="L77" s="866"/>
      <c r="M77" s="866"/>
      <c r="N77" s="866"/>
      <c r="O77" s="866"/>
      <c r="P77" s="867"/>
      <c r="Q77" s="871"/>
      <c r="R77" s="823"/>
      <c r="S77" s="823"/>
      <c r="T77" s="823"/>
      <c r="U77" s="820"/>
      <c r="V77" s="822"/>
      <c r="W77" s="823"/>
      <c r="X77" s="823"/>
      <c r="Y77" s="823"/>
      <c r="Z77" s="820"/>
      <c r="AA77" s="822"/>
      <c r="AB77" s="823"/>
      <c r="AC77" s="823"/>
      <c r="AD77" s="823"/>
      <c r="AE77" s="820"/>
      <c r="AF77" s="822"/>
      <c r="AG77" s="823"/>
      <c r="AH77" s="823"/>
      <c r="AI77" s="823"/>
      <c r="AJ77" s="820"/>
      <c r="AK77" s="822"/>
      <c r="AL77" s="823"/>
      <c r="AM77" s="823"/>
      <c r="AN77" s="823"/>
      <c r="AO77" s="820"/>
      <c r="AP77" s="822"/>
      <c r="AQ77" s="823"/>
      <c r="AR77" s="823"/>
      <c r="AS77" s="823"/>
      <c r="AT77" s="820"/>
      <c r="AU77" s="822"/>
      <c r="AV77" s="823"/>
      <c r="AW77" s="823"/>
      <c r="AX77" s="823"/>
      <c r="AY77" s="820"/>
      <c r="AZ77" s="869"/>
      <c r="BA77" s="869"/>
      <c r="BB77" s="869"/>
      <c r="BC77" s="869"/>
      <c r="BD77" s="870"/>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c r="A78" s="212">
        <v>11</v>
      </c>
      <c r="B78" s="865"/>
      <c r="C78" s="866"/>
      <c r="D78" s="866"/>
      <c r="E78" s="866"/>
      <c r="F78" s="866"/>
      <c r="G78" s="866"/>
      <c r="H78" s="866"/>
      <c r="I78" s="866"/>
      <c r="J78" s="866"/>
      <c r="K78" s="866"/>
      <c r="L78" s="866"/>
      <c r="M78" s="866"/>
      <c r="N78" s="866"/>
      <c r="O78" s="866"/>
      <c r="P78" s="867"/>
      <c r="Q78" s="868"/>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9"/>
      <c r="BA78" s="869"/>
      <c r="BB78" s="869"/>
      <c r="BC78" s="869"/>
      <c r="BD78" s="870"/>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c r="A79" s="212">
        <v>12</v>
      </c>
      <c r="B79" s="865"/>
      <c r="C79" s="866"/>
      <c r="D79" s="866"/>
      <c r="E79" s="866"/>
      <c r="F79" s="866"/>
      <c r="G79" s="866"/>
      <c r="H79" s="866"/>
      <c r="I79" s="866"/>
      <c r="J79" s="866"/>
      <c r="K79" s="866"/>
      <c r="L79" s="866"/>
      <c r="M79" s="866"/>
      <c r="N79" s="866"/>
      <c r="O79" s="866"/>
      <c r="P79" s="867"/>
      <c r="Q79" s="868"/>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9"/>
      <c r="BA79" s="869"/>
      <c r="BB79" s="869"/>
      <c r="BC79" s="869"/>
      <c r="BD79" s="870"/>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68"/>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9"/>
      <c r="BA80" s="869"/>
      <c r="BB80" s="869"/>
      <c r="BC80" s="869"/>
      <c r="BD80" s="870"/>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68"/>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9"/>
      <c r="BA81" s="869"/>
      <c r="BB81" s="869"/>
      <c r="BC81" s="869"/>
      <c r="BD81" s="870"/>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68"/>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9"/>
      <c r="BA82" s="869"/>
      <c r="BB82" s="869"/>
      <c r="BC82" s="869"/>
      <c r="BD82" s="870"/>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68"/>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9"/>
      <c r="BA83" s="869"/>
      <c r="BB83" s="869"/>
      <c r="BC83" s="869"/>
      <c r="BD83" s="870"/>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68"/>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9"/>
      <c r="BA84" s="869"/>
      <c r="BB84" s="869"/>
      <c r="BC84" s="869"/>
      <c r="BD84" s="870"/>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68"/>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9"/>
      <c r="BA85" s="869"/>
      <c r="BB85" s="869"/>
      <c r="BC85" s="869"/>
      <c r="BD85" s="870"/>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68"/>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9"/>
      <c r="BA86" s="869"/>
      <c r="BB86" s="869"/>
      <c r="BC86" s="869"/>
      <c r="BD86" s="870"/>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c r="A88" s="215" t="s">
        <v>364</v>
      </c>
      <c r="B88" s="778" t="s">
        <v>391</v>
      </c>
      <c r="C88" s="779"/>
      <c r="D88" s="779"/>
      <c r="E88" s="779"/>
      <c r="F88" s="779"/>
      <c r="G88" s="779"/>
      <c r="H88" s="779"/>
      <c r="I88" s="779"/>
      <c r="J88" s="779"/>
      <c r="K88" s="779"/>
      <c r="L88" s="779"/>
      <c r="M88" s="779"/>
      <c r="N88" s="779"/>
      <c r="O88" s="779"/>
      <c r="P88" s="780"/>
      <c r="Q88" s="830"/>
      <c r="R88" s="831"/>
      <c r="S88" s="831"/>
      <c r="T88" s="831"/>
      <c r="U88" s="831"/>
      <c r="V88" s="831"/>
      <c r="W88" s="831"/>
      <c r="X88" s="831"/>
      <c r="Y88" s="831"/>
      <c r="Z88" s="831"/>
      <c r="AA88" s="831"/>
      <c r="AB88" s="831"/>
      <c r="AC88" s="831"/>
      <c r="AD88" s="831"/>
      <c r="AE88" s="831"/>
      <c r="AF88" s="834">
        <f>SUM(AF68:AJ73)</f>
        <v>1906</v>
      </c>
      <c r="AG88" s="834"/>
      <c r="AH88" s="834"/>
      <c r="AI88" s="834"/>
      <c r="AJ88" s="834"/>
      <c r="AK88" s="831"/>
      <c r="AL88" s="831"/>
      <c r="AM88" s="831"/>
      <c r="AN88" s="831"/>
      <c r="AO88" s="831"/>
      <c r="AP88" s="834">
        <f t="shared" ref="AP88" si="1">SUM(AP68:AT73)</f>
        <v>4235</v>
      </c>
      <c r="AQ88" s="834"/>
      <c r="AR88" s="834"/>
      <c r="AS88" s="834"/>
      <c r="AT88" s="834"/>
      <c r="AU88" s="834">
        <f t="shared" ref="AU88" si="2">SUM(AU68:AY73)</f>
        <v>1501</v>
      </c>
      <c r="AV88" s="834"/>
      <c r="AW88" s="834"/>
      <c r="AX88" s="834"/>
      <c r="AY88" s="834"/>
      <c r="AZ88" s="879"/>
      <c r="BA88" s="879"/>
      <c r="BB88" s="879"/>
      <c r="BC88" s="879"/>
      <c r="BD88" s="88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392</v>
      </c>
      <c r="BS102" s="779"/>
      <c r="BT102" s="779"/>
      <c r="BU102" s="779"/>
      <c r="BV102" s="779"/>
      <c r="BW102" s="779"/>
      <c r="BX102" s="779"/>
      <c r="BY102" s="779"/>
      <c r="BZ102" s="779"/>
      <c r="CA102" s="779"/>
      <c r="CB102" s="779"/>
      <c r="CC102" s="779"/>
      <c r="CD102" s="779"/>
      <c r="CE102" s="779"/>
      <c r="CF102" s="779"/>
      <c r="CG102" s="780"/>
      <c r="CH102" s="881"/>
      <c r="CI102" s="882"/>
      <c r="CJ102" s="882"/>
      <c r="CK102" s="882"/>
      <c r="CL102" s="883"/>
      <c r="CM102" s="881"/>
      <c r="CN102" s="882"/>
      <c r="CO102" s="882"/>
      <c r="CP102" s="882"/>
      <c r="CQ102" s="883"/>
      <c r="CR102" s="834">
        <f>SUM(CR7:CV8)</f>
        <v>60</v>
      </c>
      <c r="CS102" s="834"/>
      <c r="CT102" s="834"/>
      <c r="CU102" s="834"/>
      <c r="CV102" s="834"/>
      <c r="CW102" s="884">
        <f t="shared" ref="CW102" si="3">SUM(CW7:DA8)</f>
        <v>8</v>
      </c>
      <c r="CX102" s="842"/>
      <c r="CY102" s="842"/>
      <c r="CZ102" s="842"/>
      <c r="DA102" s="885"/>
      <c r="DB102" s="884">
        <f t="shared" ref="DB102" si="4">SUM(DB7:DF8)</f>
        <v>0</v>
      </c>
      <c r="DC102" s="842"/>
      <c r="DD102" s="842"/>
      <c r="DE102" s="842"/>
      <c r="DF102" s="885"/>
      <c r="DG102" s="884">
        <f t="shared" ref="DG102" si="5">SUM(DG7:DK8)</f>
        <v>0</v>
      </c>
      <c r="DH102" s="842"/>
      <c r="DI102" s="842"/>
      <c r="DJ102" s="842"/>
      <c r="DK102" s="885"/>
      <c r="DL102" s="884">
        <f t="shared" ref="DL102" si="6">SUM(DL7:DP8)</f>
        <v>126</v>
      </c>
      <c r="DM102" s="842"/>
      <c r="DN102" s="842"/>
      <c r="DO102" s="842"/>
      <c r="DP102" s="885"/>
      <c r="DQ102" s="884">
        <f>SUM(DQ7:DU8)</f>
        <v>13</v>
      </c>
      <c r="DR102" s="842"/>
      <c r="DS102" s="842"/>
      <c r="DT102" s="842"/>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393</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394</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397</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398</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399</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400</v>
      </c>
      <c r="AB109" s="887"/>
      <c r="AC109" s="887"/>
      <c r="AD109" s="887"/>
      <c r="AE109" s="888"/>
      <c r="AF109" s="886" t="s">
        <v>285</v>
      </c>
      <c r="AG109" s="887"/>
      <c r="AH109" s="887"/>
      <c r="AI109" s="887"/>
      <c r="AJ109" s="888"/>
      <c r="AK109" s="886" t="s">
        <v>284</v>
      </c>
      <c r="AL109" s="887"/>
      <c r="AM109" s="887"/>
      <c r="AN109" s="887"/>
      <c r="AO109" s="888"/>
      <c r="AP109" s="886" t="s">
        <v>401</v>
      </c>
      <c r="AQ109" s="887"/>
      <c r="AR109" s="887"/>
      <c r="AS109" s="887"/>
      <c r="AT109" s="889"/>
      <c r="AU109" s="908" t="s">
        <v>399</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400</v>
      </c>
      <c r="BR109" s="887"/>
      <c r="BS109" s="887"/>
      <c r="BT109" s="887"/>
      <c r="BU109" s="888"/>
      <c r="BV109" s="886" t="s">
        <v>285</v>
      </c>
      <c r="BW109" s="887"/>
      <c r="BX109" s="887"/>
      <c r="BY109" s="887"/>
      <c r="BZ109" s="888"/>
      <c r="CA109" s="886" t="s">
        <v>284</v>
      </c>
      <c r="CB109" s="887"/>
      <c r="CC109" s="887"/>
      <c r="CD109" s="887"/>
      <c r="CE109" s="888"/>
      <c r="CF109" s="909" t="s">
        <v>401</v>
      </c>
      <c r="CG109" s="909"/>
      <c r="CH109" s="909"/>
      <c r="CI109" s="909"/>
      <c r="CJ109" s="909"/>
      <c r="CK109" s="886" t="s">
        <v>402</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400</v>
      </c>
      <c r="DH109" s="887"/>
      <c r="DI109" s="887"/>
      <c r="DJ109" s="887"/>
      <c r="DK109" s="888"/>
      <c r="DL109" s="886" t="s">
        <v>285</v>
      </c>
      <c r="DM109" s="887"/>
      <c r="DN109" s="887"/>
      <c r="DO109" s="887"/>
      <c r="DP109" s="888"/>
      <c r="DQ109" s="886" t="s">
        <v>284</v>
      </c>
      <c r="DR109" s="887"/>
      <c r="DS109" s="887"/>
      <c r="DT109" s="887"/>
      <c r="DU109" s="888"/>
      <c r="DV109" s="886" t="s">
        <v>401</v>
      </c>
      <c r="DW109" s="887"/>
      <c r="DX109" s="887"/>
      <c r="DY109" s="887"/>
      <c r="DZ109" s="889"/>
    </row>
    <row r="110" spans="1:131" s="197" customFormat="1" ht="26.25" customHeight="1">
      <c r="A110" s="890" t="s">
        <v>403</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1601255</v>
      </c>
      <c r="AB110" s="894"/>
      <c r="AC110" s="894"/>
      <c r="AD110" s="894"/>
      <c r="AE110" s="895"/>
      <c r="AF110" s="896">
        <v>1601764</v>
      </c>
      <c r="AG110" s="894"/>
      <c r="AH110" s="894"/>
      <c r="AI110" s="894"/>
      <c r="AJ110" s="895"/>
      <c r="AK110" s="896">
        <v>1538949</v>
      </c>
      <c r="AL110" s="894"/>
      <c r="AM110" s="894"/>
      <c r="AN110" s="894"/>
      <c r="AO110" s="895"/>
      <c r="AP110" s="897">
        <v>17.2</v>
      </c>
      <c r="AQ110" s="898"/>
      <c r="AR110" s="898"/>
      <c r="AS110" s="898"/>
      <c r="AT110" s="899"/>
      <c r="AU110" s="900" t="s">
        <v>61</v>
      </c>
      <c r="AV110" s="901"/>
      <c r="AW110" s="901"/>
      <c r="AX110" s="901"/>
      <c r="AY110" s="902"/>
      <c r="AZ110" s="944" t="s">
        <v>404</v>
      </c>
      <c r="BA110" s="891"/>
      <c r="BB110" s="891"/>
      <c r="BC110" s="891"/>
      <c r="BD110" s="891"/>
      <c r="BE110" s="891"/>
      <c r="BF110" s="891"/>
      <c r="BG110" s="891"/>
      <c r="BH110" s="891"/>
      <c r="BI110" s="891"/>
      <c r="BJ110" s="891"/>
      <c r="BK110" s="891"/>
      <c r="BL110" s="891"/>
      <c r="BM110" s="891"/>
      <c r="BN110" s="891"/>
      <c r="BO110" s="891"/>
      <c r="BP110" s="892"/>
      <c r="BQ110" s="930">
        <v>15518038</v>
      </c>
      <c r="BR110" s="931"/>
      <c r="BS110" s="931"/>
      <c r="BT110" s="931"/>
      <c r="BU110" s="931"/>
      <c r="BV110" s="931">
        <v>15728608</v>
      </c>
      <c r="BW110" s="931"/>
      <c r="BX110" s="931"/>
      <c r="BY110" s="931"/>
      <c r="BZ110" s="931"/>
      <c r="CA110" s="931">
        <v>15820691</v>
      </c>
      <c r="CB110" s="931"/>
      <c r="CC110" s="931"/>
      <c r="CD110" s="931"/>
      <c r="CE110" s="931"/>
      <c r="CF110" s="945">
        <v>177</v>
      </c>
      <c r="CG110" s="946"/>
      <c r="CH110" s="946"/>
      <c r="CI110" s="946"/>
      <c r="CJ110" s="946"/>
      <c r="CK110" s="947" t="s">
        <v>405</v>
      </c>
      <c r="CL110" s="948"/>
      <c r="CM110" s="927" t="s">
        <v>406</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109</v>
      </c>
      <c r="DH110" s="931"/>
      <c r="DI110" s="931"/>
      <c r="DJ110" s="931"/>
      <c r="DK110" s="931"/>
      <c r="DL110" s="931" t="s">
        <v>109</v>
      </c>
      <c r="DM110" s="931"/>
      <c r="DN110" s="931"/>
      <c r="DO110" s="931"/>
      <c r="DP110" s="931"/>
      <c r="DQ110" s="931" t="s">
        <v>109</v>
      </c>
      <c r="DR110" s="931"/>
      <c r="DS110" s="931"/>
      <c r="DT110" s="931"/>
      <c r="DU110" s="931"/>
      <c r="DV110" s="932" t="s">
        <v>109</v>
      </c>
      <c r="DW110" s="932"/>
      <c r="DX110" s="932"/>
      <c r="DY110" s="932"/>
      <c r="DZ110" s="933"/>
    </row>
    <row r="111" spans="1:131" s="197" customFormat="1" ht="26.25" customHeight="1">
      <c r="A111" s="934" t="s">
        <v>407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109</v>
      </c>
      <c r="AB111" s="938"/>
      <c r="AC111" s="938"/>
      <c r="AD111" s="938"/>
      <c r="AE111" s="939"/>
      <c r="AF111" s="940" t="s">
        <v>109</v>
      </c>
      <c r="AG111" s="938"/>
      <c r="AH111" s="938"/>
      <c r="AI111" s="938"/>
      <c r="AJ111" s="939"/>
      <c r="AK111" s="940" t="s">
        <v>109</v>
      </c>
      <c r="AL111" s="938"/>
      <c r="AM111" s="938"/>
      <c r="AN111" s="938"/>
      <c r="AO111" s="939"/>
      <c r="AP111" s="941" t="s">
        <v>109</v>
      </c>
      <c r="AQ111" s="942"/>
      <c r="AR111" s="942"/>
      <c r="AS111" s="942"/>
      <c r="AT111" s="943"/>
      <c r="AU111" s="903"/>
      <c r="AV111" s="904"/>
      <c r="AW111" s="904"/>
      <c r="AX111" s="904"/>
      <c r="AY111" s="905"/>
      <c r="AZ111" s="953" t="s">
        <v>408</v>
      </c>
      <c r="BA111" s="954"/>
      <c r="BB111" s="954"/>
      <c r="BC111" s="954"/>
      <c r="BD111" s="954"/>
      <c r="BE111" s="954"/>
      <c r="BF111" s="954"/>
      <c r="BG111" s="954"/>
      <c r="BH111" s="954"/>
      <c r="BI111" s="954"/>
      <c r="BJ111" s="954"/>
      <c r="BK111" s="954"/>
      <c r="BL111" s="954"/>
      <c r="BM111" s="954"/>
      <c r="BN111" s="954"/>
      <c r="BO111" s="954"/>
      <c r="BP111" s="955"/>
      <c r="BQ111" s="923">
        <v>1872079</v>
      </c>
      <c r="BR111" s="924"/>
      <c r="BS111" s="924"/>
      <c r="BT111" s="924"/>
      <c r="BU111" s="924"/>
      <c r="BV111" s="924">
        <v>1619358</v>
      </c>
      <c r="BW111" s="924"/>
      <c r="BX111" s="924"/>
      <c r="BY111" s="924"/>
      <c r="BZ111" s="924"/>
      <c r="CA111" s="924">
        <v>1289985</v>
      </c>
      <c r="CB111" s="924"/>
      <c r="CC111" s="924"/>
      <c r="CD111" s="924"/>
      <c r="CE111" s="924"/>
      <c r="CF111" s="918">
        <v>14.4</v>
      </c>
      <c r="CG111" s="919"/>
      <c r="CH111" s="919"/>
      <c r="CI111" s="919"/>
      <c r="CJ111" s="919"/>
      <c r="CK111" s="949"/>
      <c r="CL111" s="950"/>
      <c r="CM111" s="920" t="s">
        <v>409</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410</v>
      </c>
      <c r="DH111" s="924"/>
      <c r="DI111" s="924"/>
      <c r="DJ111" s="924"/>
      <c r="DK111" s="924"/>
      <c r="DL111" s="924" t="s">
        <v>410</v>
      </c>
      <c r="DM111" s="924"/>
      <c r="DN111" s="924"/>
      <c r="DO111" s="924"/>
      <c r="DP111" s="924"/>
      <c r="DQ111" s="924" t="s">
        <v>410</v>
      </c>
      <c r="DR111" s="924"/>
      <c r="DS111" s="924"/>
      <c r="DT111" s="924"/>
      <c r="DU111" s="924"/>
      <c r="DV111" s="925" t="s">
        <v>410</v>
      </c>
      <c r="DW111" s="925"/>
      <c r="DX111" s="925"/>
      <c r="DY111" s="925"/>
      <c r="DZ111" s="926"/>
    </row>
    <row r="112" spans="1:131" s="197" customFormat="1" ht="26.25" customHeight="1">
      <c r="A112" s="956" t="s">
        <v>411</v>
      </c>
      <c r="B112" s="957"/>
      <c r="C112" s="954" t="s">
        <v>412</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410</v>
      </c>
      <c r="AB112" s="963"/>
      <c r="AC112" s="963"/>
      <c r="AD112" s="963"/>
      <c r="AE112" s="964"/>
      <c r="AF112" s="965" t="s">
        <v>410</v>
      </c>
      <c r="AG112" s="963"/>
      <c r="AH112" s="963"/>
      <c r="AI112" s="963"/>
      <c r="AJ112" s="964"/>
      <c r="AK112" s="965" t="s">
        <v>410</v>
      </c>
      <c r="AL112" s="963"/>
      <c r="AM112" s="963"/>
      <c r="AN112" s="963"/>
      <c r="AO112" s="964"/>
      <c r="AP112" s="966" t="s">
        <v>410</v>
      </c>
      <c r="AQ112" s="967"/>
      <c r="AR112" s="967"/>
      <c r="AS112" s="967"/>
      <c r="AT112" s="968"/>
      <c r="AU112" s="903"/>
      <c r="AV112" s="904"/>
      <c r="AW112" s="904"/>
      <c r="AX112" s="904"/>
      <c r="AY112" s="905"/>
      <c r="AZ112" s="953" t="s">
        <v>413</v>
      </c>
      <c r="BA112" s="954"/>
      <c r="BB112" s="954"/>
      <c r="BC112" s="954"/>
      <c r="BD112" s="954"/>
      <c r="BE112" s="954"/>
      <c r="BF112" s="954"/>
      <c r="BG112" s="954"/>
      <c r="BH112" s="954"/>
      <c r="BI112" s="954"/>
      <c r="BJ112" s="954"/>
      <c r="BK112" s="954"/>
      <c r="BL112" s="954"/>
      <c r="BM112" s="954"/>
      <c r="BN112" s="954"/>
      <c r="BO112" s="954"/>
      <c r="BP112" s="955"/>
      <c r="BQ112" s="923">
        <v>13154367</v>
      </c>
      <c r="BR112" s="924"/>
      <c r="BS112" s="924"/>
      <c r="BT112" s="924"/>
      <c r="BU112" s="924"/>
      <c r="BV112" s="924">
        <v>12835379</v>
      </c>
      <c r="BW112" s="924"/>
      <c r="BX112" s="924"/>
      <c r="BY112" s="924"/>
      <c r="BZ112" s="924"/>
      <c r="CA112" s="924">
        <v>12385852</v>
      </c>
      <c r="CB112" s="924"/>
      <c r="CC112" s="924"/>
      <c r="CD112" s="924"/>
      <c r="CE112" s="924"/>
      <c r="CF112" s="918">
        <v>138.6</v>
      </c>
      <c r="CG112" s="919"/>
      <c r="CH112" s="919"/>
      <c r="CI112" s="919"/>
      <c r="CJ112" s="919"/>
      <c r="CK112" s="949"/>
      <c r="CL112" s="950"/>
      <c r="CM112" s="920" t="s">
        <v>414</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410</v>
      </c>
      <c r="DH112" s="924"/>
      <c r="DI112" s="924"/>
      <c r="DJ112" s="924"/>
      <c r="DK112" s="924"/>
      <c r="DL112" s="924" t="s">
        <v>410</v>
      </c>
      <c r="DM112" s="924"/>
      <c r="DN112" s="924"/>
      <c r="DO112" s="924"/>
      <c r="DP112" s="924"/>
      <c r="DQ112" s="924" t="s">
        <v>410</v>
      </c>
      <c r="DR112" s="924"/>
      <c r="DS112" s="924"/>
      <c r="DT112" s="924"/>
      <c r="DU112" s="924"/>
      <c r="DV112" s="925" t="s">
        <v>410</v>
      </c>
      <c r="DW112" s="925"/>
      <c r="DX112" s="925"/>
      <c r="DY112" s="925"/>
      <c r="DZ112" s="926"/>
    </row>
    <row r="113" spans="1:130" s="197" customFormat="1" ht="26.25" customHeight="1">
      <c r="A113" s="958"/>
      <c r="B113" s="959"/>
      <c r="C113" s="954" t="s">
        <v>415</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969067</v>
      </c>
      <c r="AB113" s="938"/>
      <c r="AC113" s="938"/>
      <c r="AD113" s="938"/>
      <c r="AE113" s="939"/>
      <c r="AF113" s="940">
        <v>1040779</v>
      </c>
      <c r="AG113" s="938"/>
      <c r="AH113" s="938"/>
      <c r="AI113" s="938"/>
      <c r="AJ113" s="939"/>
      <c r="AK113" s="940">
        <v>879823</v>
      </c>
      <c r="AL113" s="938"/>
      <c r="AM113" s="938"/>
      <c r="AN113" s="938"/>
      <c r="AO113" s="939"/>
      <c r="AP113" s="941">
        <v>9.8000000000000007</v>
      </c>
      <c r="AQ113" s="942"/>
      <c r="AR113" s="942"/>
      <c r="AS113" s="942"/>
      <c r="AT113" s="943"/>
      <c r="AU113" s="903"/>
      <c r="AV113" s="904"/>
      <c r="AW113" s="904"/>
      <c r="AX113" s="904"/>
      <c r="AY113" s="905"/>
      <c r="AZ113" s="953" t="s">
        <v>416</v>
      </c>
      <c r="BA113" s="954"/>
      <c r="BB113" s="954"/>
      <c r="BC113" s="954"/>
      <c r="BD113" s="954"/>
      <c r="BE113" s="954"/>
      <c r="BF113" s="954"/>
      <c r="BG113" s="954"/>
      <c r="BH113" s="954"/>
      <c r="BI113" s="954"/>
      <c r="BJ113" s="954"/>
      <c r="BK113" s="954"/>
      <c r="BL113" s="954"/>
      <c r="BM113" s="954"/>
      <c r="BN113" s="954"/>
      <c r="BO113" s="954"/>
      <c r="BP113" s="955"/>
      <c r="BQ113" s="923">
        <v>947361</v>
      </c>
      <c r="BR113" s="924"/>
      <c r="BS113" s="924"/>
      <c r="BT113" s="924"/>
      <c r="BU113" s="924"/>
      <c r="BV113" s="924">
        <v>1327086</v>
      </c>
      <c r="BW113" s="924"/>
      <c r="BX113" s="924"/>
      <c r="BY113" s="924"/>
      <c r="BZ113" s="924"/>
      <c r="CA113" s="924">
        <v>1500538</v>
      </c>
      <c r="CB113" s="924"/>
      <c r="CC113" s="924"/>
      <c r="CD113" s="924"/>
      <c r="CE113" s="924"/>
      <c r="CF113" s="918">
        <v>16.8</v>
      </c>
      <c r="CG113" s="919"/>
      <c r="CH113" s="919"/>
      <c r="CI113" s="919"/>
      <c r="CJ113" s="919"/>
      <c r="CK113" s="949"/>
      <c r="CL113" s="950"/>
      <c r="CM113" s="920" t="s">
        <v>417</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410</v>
      </c>
      <c r="DH113" s="963"/>
      <c r="DI113" s="963"/>
      <c r="DJ113" s="963"/>
      <c r="DK113" s="964"/>
      <c r="DL113" s="965" t="s">
        <v>410</v>
      </c>
      <c r="DM113" s="963"/>
      <c r="DN113" s="963"/>
      <c r="DO113" s="963"/>
      <c r="DP113" s="964"/>
      <c r="DQ113" s="965" t="s">
        <v>410</v>
      </c>
      <c r="DR113" s="963"/>
      <c r="DS113" s="963"/>
      <c r="DT113" s="963"/>
      <c r="DU113" s="964"/>
      <c r="DV113" s="966" t="s">
        <v>410</v>
      </c>
      <c r="DW113" s="967"/>
      <c r="DX113" s="967"/>
      <c r="DY113" s="967"/>
      <c r="DZ113" s="968"/>
    </row>
    <row r="114" spans="1:130" s="197" customFormat="1" ht="26.25" customHeight="1">
      <c r="A114" s="958"/>
      <c r="B114" s="959"/>
      <c r="C114" s="954" t="s">
        <v>418</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115423</v>
      </c>
      <c r="AB114" s="963"/>
      <c r="AC114" s="963"/>
      <c r="AD114" s="963"/>
      <c r="AE114" s="964"/>
      <c r="AF114" s="965">
        <v>67658</v>
      </c>
      <c r="AG114" s="963"/>
      <c r="AH114" s="963"/>
      <c r="AI114" s="963"/>
      <c r="AJ114" s="964"/>
      <c r="AK114" s="965">
        <v>44216</v>
      </c>
      <c r="AL114" s="963"/>
      <c r="AM114" s="963"/>
      <c r="AN114" s="963"/>
      <c r="AO114" s="964"/>
      <c r="AP114" s="966">
        <v>0.5</v>
      </c>
      <c r="AQ114" s="967"/>
      <c r="AR114" s="967"/>
      <c r="AS114" s="967"/>
      <c r="AT114" s="968"/>
      <c r="AU114" s="903"/>
      <c r="AV114" s="904"/>
      <c r="AW114" s="904"/>
      <c r="AX114" s="904"/>
      <c r="AY114" s="905"/>
      <c r="AZ114" s="953" t="s">
        <v>419</v>
      </c>
      <c r="BA114" s="954"/>
      <c r="BB114" s="954"/>
      <c r="BC114" s="954"/>
      <c r="BD114" s="954"/>
      <c r="BE114" s="954"/>
      <c r="BF114" s="954"/>
      <c r="BG114" s="954"/>
      <c r="BH114" s="954"/>
      <c r="BI114" s="954"/>
      <c r="BJ114" s="954"/>
      <c r="BK114" s="954"/>
      <c r="BL114" s="954"/>
      <c r="BM114" s="954"/>
      <c r="BN114" s="954"/>
      <c r="BO114" s="954"/>
      <c r="BP114" s="955"/>
      <c r="BQ114" s="923">
        <v>3952147</v>
      </c>
      <c r="BR114" s="924"/>
      <c r="BS114" s="924"/>
      <c r="BT114" s="924"/>
      <c r="BU114" s="924"/>
      <c r="BV114" s="924">
        <v>3583838</v>
      </c>
      <c r="BW114" s="924"/>
      <c r="BX114" s="924"/>
      <c r="BY114" s="924"/>
      <c r="BZ114" s="924"/>
      <c r="CA114" s="924">
        <v>3306084</v>
      </c>
      <c r="CB114" s="924"/>
      <c r="CC114" s="924"/>
      <c r="CD114" s="924"/>
      <c r="CE114" s="924"/>
      <c r="CF114" s="918">
        <v>37</v>
      </c>
      <c r="CG114" s="919"/>
      <c r="CH114" s="919"/>
      <c r="CI114" s="919"/>
      <c r="CJ114" s="919"/>
      <c r="CK114" s="949"/>
      <c r="CL114" s="950"/>
      <c r="CM114" s="920" t="s">
        <v>420</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410</v>
      </c>
      <c r="DH114" s="963"/>
      <c r="DI114" s="963"/>
      <c r="DJ114" s="963"/>
      <c r="DK114" s="964"/>
      <c r="DL114" s="965" t="s">
        <v>410</v>
      </c>
      <c r="DM114" s="963"/>
      <c r="DN114" s="963"/>
      <c r="DO114" s="963"/>
      <c r="DP114" s="964"/>
      <c r="DQ114" s="965" t="s">
        <v>410</v>
      </c>
      <c r="DR114" s="963"/>
      <c r="DS114" s="963"/>
      <c r="DT114" s="963"/>
      <c r="DU114" s="964"/>
      <c r="DV114" s="966" t="s">
        <v>410</v>
      </c>
      <c r="DW114" s="967"/>
      <c r="DX114" s="967"/>
      <c r="DY114" s="967"/>
      <c r="DZ114" s="968"/>
    </row>
    <row r="115" spans="1:130" s="197" customFormat="1" ht="26.25" customHeight="1">
      <c r="A115" s="958"/>
      <c r="B115" s="959"/>
      <c r="C115" s="954" t="s">
        <v>421</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217995</v>
      </c>
      <c r="AB115" s="938"/>
      <c r="AC115" s="938"/>
      <c r="AD115" s="938"/>
      <c r="AE115" s="939"/>
      <c r="AF115" s="940">
        <v>225903</v>
      </c>
      <c r="AG115" s="938"/>
      <c r="AH115" s="938"/>
      <c r="AI115" s="938"/>
      <c r="AJ115" s="939"/>
      <c r="AK115" s="940">
        <v>225109</v>
      </c>
      <c r="AL115" s="938"/>
      <c r="AM115" s="938"/>
      <c r="AN115" s="938"/>
      <c r="AO115" s="939"/>
      <c r="AP115" s="941">
        <v>2.5</v>
      </c>
      <c r="AQ115" s="942"/>
      <c r="AR115" s="942"/>
      <c r="AS115" s="942"/>
      <c r="AT115" s="943"/>
      <c r="AU115" s="903"/>
      <c r="AV115" s="904"/>
      <c r="AW115" s="904"/>
      <c r="AX115" s="904"/>
      <c r="AY115" s="905"/>
      <c r="AZ115" s="953" t="s">
        <v>422</v>
      </c>
      <c r="BA115" s="954"/>
      <c r="BB115" s="954"/>
      <c r="BC115" s="954"/>
      <c r="BD115" s="954"/>
      <c r="BE115" s="954"/>
      <c r="BF115" s="954"/>
      <c r="BG115" s="954"/>
      <c r="BH115" s="954"/>
      <c r="BI115" s="954"/>
      <c r="BJ115" s="954"/>
      <c r="BK115" s="954"/>
      <c r="BL115" s="954"/>
      <c r="BM115" s="954"/>
      <c r="BN115" s="954"/>
      <c r="BO115" s="954"/>
      <c r="BP115" s="955"/>
      <c r="BQ115" s="923">
        <v>277</v>
      </c>
      <c r="BR115" s="924"/>
      <c r="BS115" s="924"/>
      <c r="BT115" s="924"/>
      <c r="BU115" s="924"/>
      <c r="BV115" s="924">
        <v>324</v>
      </c>
      <c r="BW115" s="924"/>
      <c r="BX115" s="924"/>
      <c r="BY115" s="924"/>
      <c r="BZ115" s="924"/>
      <c r="CA115" s="924">
        <v>12897</v>
      </c>
      <c r="CB115" s="924"/>
      <c r="CC115" s="924"/>
      <c r="CD115" s="924"/>
      <c r="CE115" s="924"/>
      <c r="CF115" s="918">
        <v>0.1</v>
      </c>
      <c r="CG115" s="919"/>
      <c r="CH115" s="919"/>
      <c r="CI115" s="919"/>
      <c r="CJ115" s="919"/>
      <c r="CK115" s="949"/>
      <c r="CL115" s="950"/>
      <c r="CM115" s="953" t="s">
        <v>423</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410</v>
      </c>
      <c r="DH115" s="963"/>
      <c r="DI115" s="963"/>
      <c r="DJ115" s="963"/>
      <c r="DK115" s="964"/>
      <c r="DL115" s="965" t="s">
        <v>410</v>
      </c>
      <c r="DM115" s="963"/>
      <c r="DN115" s="963"/>
      <c r="DO115" s="963"/>
      <c r="DP115" s="964"/>
      <c r="DQ115" s="965" t="s">
        <v>410</v>
      </c>
      <c r="DR115" s="963"/>
      <c r="DS115" s="963"/>
      <c r="DT115" s="963"/>
      <c r="DU115" s="964"/>
      <c r="DV115" s="966" t="s">
        <v>410</v>
      </c>
      <c r="DW115" s="967"/>
      <c r="DX115" s="967"/>
      <c r="DY115" s="967"/>
      <c r="DZ115" s="968"/>
    </row>
    <row r="116" spans="1:130" s="197" customFormat="1" ht="26.25" customHeight="1">
      <c r="A116" s="960"/>
      <c r="B116" s="961"/>
      <c r="C116" s="975" t="s">
        <v>424</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v>240</v>
      </c>
      <c r="AB116" s="963"/>
      <c r="AC116" s="963"/>
      <c r="AD116" s="963"/>
      <c r="AE116" s="964"/>
      <c r="AF116" s="965" t="s">
        <v>410</v>
      </c>
      <c r="AG116" s="963"/>
      <c r="AH116" s="963"/>
      <c r="AI116" s="963"/>
      <c r="AJ116" s="964"/>
      <c r="AK116" s="965" t="s">
        <v>410</v>
      </c>
      <c r="AL116" s="963"/>
      <c r="AM116" s="963"/>
      <c r="AN116" s="963"/>
      <c r="AO116" s="964"/>
      <c r="AP116" s="966" t="s">
        <v>410</v>
      </c>
      <c r="AQ116" s="967"/>
      <c r="AR116" s="967"/>
      <c r="AS116" s="967"/>
      <c r="AT116" s="968"/>
      <c r="AU116" s="903"/>
      <c r="AV116" s="904"/>
      <c r="AW116" s="904"/>
      <c r="AX116" s="904"/>
      <c r="AY116" s="905"/>
      <c r="AZ116" s="953" t="s">
        <v>425</v>
      </c>
      <c r="BA116" s="954"/>
      <c r="BB116" s="954"/>
      <c r="BC116" s="954"/>
      <c r="BD116" s="954"/>
      <c r="BE116" s="954"/>
      <c r="BF116" s="954"/>
      <c r="BG116" s="954"/>
      <c r="BH116" s="954"/>
      <c r="BI116" s="954"/>
      <c r="BJ116" s="954"/>
      <c r="BK116" s="954"/>
      <c r="BL116" s="954"/>
      <c r="BM116" s="954"/>
      <c r="BN116" s="954"/>
      <c r="BO116" s="954"/>
      <c r="BP116" s="955"/>
      <c r="BQ116" s="923" t="s">
        <v>410</v>
      </c>
      <c r="BR116" s="924"/>
      <c r="BS116" s="924"/>
      <c r="BT116" s="924"/>
      <c r="BU116" s="924"/>
      <c r="BV116" s="924" t="s">
        <v>410</v>
      </c>
      <c r="BW116" s="924"/>
      <c r="BX116" s="924"/>
      <c r="BY116" s="924"/>
      <c r="BZ116" s="924"/>
      <c r="CA116" s="924" t="s">
        <v>410</v>
      </c>
      <c r="CB116" s="924"/>
      <c r="CC116" s="924"/>
      <c r="CD116" s="924"/>
      <c r="CE116" s="924"/>
      <c r="CF116" s="918" t="s">
        <v>410</v>
      </c>
      <c r="CG116" s="919"/>
      <c r="CH116" s="919"/>
      <c r="CI116" s="919"/>
      <c r="CJ116" s="919"/>
      <c r="CK116" s="949"/>
      <c r="CL116" s="950"/>
      <c r="CM116" s="920" t="s">
        <v>426</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v>116271</v>
      </c>
      <c r="DH116" s="963"/>
      <c r="DI116" s="963"/>
      <c r="DJ116" s="963"/>
      <c r="DK116" s="964"/>
      <c r="DL116" s="965">
        <v>100391</v>
      </c>
      <c r="DM116" s="963"/>
      <c r="DN116" s="963"/>
      <c r="DO116" s="963"/>
      <c r="DP116" s="964"/>
      <c r="DQ116" s="965">
        <v>84510</v>
      </c>
      <c r="DR116" s="963"/>
      <c r="DS116" s="963"/>
      <c r="DT116" s="963"/>
      <c r="DU116" s="964"/>
      <c r="DV116" s="966">
        <v>0.9</v>
      </c>
      <c r="DW116" s="967"/>
      <c r="DX116" s="967"/>
      <c r="DY116" s="967"/>
      <c r="DZ116" s="968"/>
    </row>
    <row r="117" spans="1:130" s="197" customFormat="1" ht="26.25" customHeight="1">
      <c r="A117" s="908" t="s">
        <v>168</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427</v>
      </c>
      <c r="Z117" s="888"/>
      <c r="AA117" s="1000">
        <v>2903980</v>
      </c>
      <c r="AB117" s="970"/>
      <c r="AC117" s="970"/>
      <c r="AD117" s="970"/>
      <c r="AE117" s="971"/>
      <c r="AF117" s="969">
        <v>2936104</v>
      </c>
      <c r="AG117" s="970"/>
      <c r="AH117" s="970"/>
      <c r="AI117" s="970"/>
      <c r="AJ117" s="971"/>
      <c r="AK117" s="969">
        <v>2688097</v>
      </c>
      <c r="AL117" s="970"/>
      <c r="AM117" s="970"/>
      <c r="AN117" s="970"/>
      <c r="AO117" s="971"/>
      <c r="AP117" s="972"/>
      <c r="AQ117" s="973"/>
      <c r="AR117" s="973"/>
      <c r="AS117" s="973"/>
      <c r="AT117" s="974"/>
      <c r="AU117" s="903"/>
      <c r="AV117" s="904"/>
      <c r="AW117" s="904"/>
      <c r="AX117" s="904"/>
      <c r="AY117" s="905"/>
      <c r="AZ117" s="999" t="s">
        <v>428</v>
      </c>
      <c r="BA117" s="975"/>
      <c r="BB117" s="975"/>
      <c r="BC117" s="975"/>
      <c r="BD117" s="975"/>
      <c r="BE117" s="975"/>
      <c r="BF117" s="975"/>
      <c r="BG117" s="975"/>
      <c r="BH117" s="975"/>
      <c r="BI117" s="975"/>
      <c r="BJ117" s="975"/>
      <c r="BK117" s="975"/>
      <c r="BL117" s="975"/>
      <c r="BM117" s="975"/>
      <c r="BN117" s="975"/>
      <c r="BO117" s="975"/>
      <c r="BP117" s="976"/>
      <c r="BQ117" s="989" t="s">
        <v>109</v>
      </c>
      <c r="BR117" s="990"/>
      <c r="BS117" s="990"/>
      <c r="BT117" s="990"/>
      <c r="BU117" s="990"/>
      <c r="BV117" s="990" t="s">
        <v>109</v>
      </c>
      <c r="BW117" s="990"/>
      <c r="BX117" s="990"/>
      <c r="BY117" s="990"/>
      <c r="BZ117" s="990"/>
      <c r="CA117" s="990" t="s">
        <v>109</v>
      </c>
      <c r="CB117" s="990"/>
      <c r="CC117" s="990"/>
      <c r="CD117" s="990"/>
      <c r="CE117" s="990"/>
      <c r="CF117" s="918" t="s">
        <v>109</v>
      </c>
      <c r="CG117" s="919"/>
      <c r="CH117" s="919"/>
      <c r="CI117" s="919"/>
      <c r="CJ117" s="919"/>
      <c r="CK117" s="949"/>
      <c r="CL117" s="950"/>
      <c r="CM117" s="920" t="s">
        <v>429</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v>119056</v>
      </c>
      <c r="DH117" s="963"/>
      <c r="DI117" s="963"/>
      <c r="DJ117" s="963"/>
      <c r="DK117" s="964"/>
      <c r="DL117" s="965">
        <v>104264</v>
      </c>
      <c r="DM117" s="963"/>
      <c r="DN117" s="963"/>
      <c r="DO117" s="963"/>
      <c r="DP117" s="964"/>
      <c r="DQ117" s="965" t="s">
        <v>109</v>
      </c>
      <c r="DR117" s="963"/>
      <c r="DS117" s="963"/>
      <c r="DT117" s="963"/>
      <c r="DU117" s="964"/>
      <c r="DV117" s="966" t="s">
        <v>109</v>
      </c>
      <c r="DW117" s="967"/>
      <c r="DX117" s="967"/>
      <c r="DY117" s="967"/>
      <c r="DZ117" s="968"/>
    </row>
    <row r="118" spans="1:130" s="197" customFormat="1" ht="26.25" customHeight="1">
      <c r="A118" s="908" t="s">
        <v>402</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400</v>
      </c>
      <c r="AB118" s="887"/>
      <c r="AC118" s="887"/>
      <c r="AD118" s="887"/>
      <c r="AE118" s="888"/>
      <c r="AF118" s="886" t="s">
        <v>285</v>
      </c>
      <c r="AG118" s="887"/>
      <c r="AH118" s="887"/>
      <c r="AI118" s="887"/>
      <c r="AJ118" s="888"/>
      <c r="AK118" s="886" t="s">
        <v>284</v>
      </c>
      <c r="AL118" s="887"/>
      <c r="AM118" s="887"/>
      <c r="AN118" s="887"/>
      <c r="AO118" s="888"/>
      <c r="AP118" s="994" t="s">
        <v>401</v>
      </c>
      <c r="AQ118" s="995"/>
      <c r="AR118" s="995"/>
      <c r="AS118" s="995"/>
      <c r="AT118" s="996"/>
      <c r="AU118" s="906"/>
      <c r="AV118" s="907"/>
      <c r="AW118" s="907"/>
      <c r="AX118" s="907"/>
      <c r="AY118" s="907"/>
      <c r="AZ118" s="228" t="s">
        <v>168</v>
      </c>
      <c r="BA118" s="228"/>
      <c r="BB118" s="228"/>
      <c r="BC118" s="228"/>
      <c r="BD118" s="228"/>
      <c r="BE118" s="228"/>
      <c r="BF118" s="228"/>
      <c r="BG118" s="228"/>
      <c r="BH118" s="228"/>
      <c r="BI118" s="228"/>
      <c r="BJ118" s="228"/>
      <c r="BK118" s="228"/>
      <c r="BL118" s="228"/>
      <c r="BM118" s="228"/>
      <c r="BN118" s="228"/>
      <c r="BO118" s="997" t="s">
        <v>430</v>
      </c>
      <c r="BP118" s="998"/>
      <c r="BQ118" s="989">
        <v>35444269</v>
      </c>
      <c r="BR118" s="990"/>
      <c r="BS118" s="990"/>
      <c r="BT118" s="990"/>
      <c r="BU118" s="990"/>
      <c r="BV118" s="990">
        <v>35094593</v>
      </c>
      <c r="BW118" s="990"/>
      <c r="BX118" s="990"/>
      <c r="BY118" s="990"/>
      <c r="BZ118" s="990"/>
      <c r="CA118" s="990">
        <v>34316047</v>
      </c>
      <c r="CB118" s="990"/>
      <c r="CC118" s="990"/>
      <c r="CD118" s="990"/>
      <c r="CE118" s="990"/>
      <c r="CF118" s="991"/>
      <c r="CG118" s="992"/>
      <c r="CH118" s="992"/>
      <c r="CI118" s="992"/>
      <c r="CJ118" s="993"/>
      <c r="CK118" s="949"/>
      <c r="CL118" s="950"/>
      <c r="CM118" s="920" t="s">
        <v>431</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v>1302474</v>
      </c>
      <c r="DH118" s="963"/>
      <c r="DI118" s="963"/>
      <c r="DJ118" s="963"/>
      <c r="DK118" s="964"/>
      <c r="DL118" s="965">
        <v>1117973</v>
      </c>
      <c r="DM118" s="963"/>
      <c r="DN118" s="963"/>
      <c r="DO118" s="963"/>
      <c r="DP118" s="964"/>
      <c r="DQ118" s="965">
        <v>933474</v>
      </c>
      <c r="DR118" s="963"/>
      <c r="DS118" s="963"/>
      <c r="DT118" s="963"/>
      <c r="DU118" s="964"/>
      <c r="DV118" s="966">
        <v>10.4</v>
      </c>
      <c r="DW118" s="967"/>
      <c r="DX118" s="967"/>
      <c r="DY118" s="967"/>
      <c r="DZ118" s="968"/>
    </row>
    <row r="119" spans="1:130" s="197" customFormat="1" ht="26.25" customHeight="1">
      <c r="A119" s="978" t="s">
        <v>405</v>
      </c>
      <c r="B119" s="948"/>
      <c r="C119" s="927" t="s">
        <v>406</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432</v>
      </c>
      <c r="AB119" s="894"/>
      <c r="AC119" s="894"/>
      <c r="AD119" s="894"/>
      <c r="AE119" s="895"/>
      <c r="AF119" s="896" t="s">
        <v>432</v>
      </c>
      <c r="AG119" s="894"/>
      <c r="AH119" s="894"/>
      <c r="AI119" s="894"/>
      <c r="AJ119" s="895"/>
      <c r="AK119" s="896" t="s">
        <v>432</v>
      </c>
      <c r="AL119" s="894"/>
      <c r="AM119" s="894"/>
      <c r="AN119" s="894"/>
      <c r="AO119" s="895"/>
      <c r="AP119" s="897" t="s">
        <v>432</v>
      </c>
      <c r="AQ119" s="898"/>
      <c r="AR119" s="898"/>
      <c r="AS119" s="898"/>
      <c r="AT119" s="899"/>
      <c r="AU119" s="981" t="s">
        <v>433</v>
      </c>
      <c r="AV119" s="982"/>
      <c r="AW119" s="982"/>
      <c r="AX119" s="982"/>
      <c r="AY119" s="983"/>
      <c r="AZ119" s="944" t="s">
        <v>434</v>
      </c>
      <c r="BA119" s="891"/>
      <c r="BB119" s="891"/>
      <c r="BC119" s="891"/>
      <c r="BD119" s="891"/>
      <c r="BE119" s="891"/>
      <c r="BF119" s="891"/>
      <c r="BG119" s="891"/>
      <c r="BH119" s="891"/>
      <c r="BI119" s="891"/>
      <c r="BJ119" s="891"/>
      <c r="BK119" s="891"/>
      <c r="BL119" s="891"/>
      <c r="BM119" s="891"/>
      <c r="BN119" s="891"/>
      <c r="BO119" s="891"/>
      <c r="BP119" s="892"/>
      <c r="BQ119" s="930">
        <v>2837937</v>
      </c>
      <c r="BR119" s="931"/>
      <c r="BS119" s="931"/>
      <c r="BT119" s="931"/>
      <c r="BU119" s="931"/>
      <c r="BV119" s="931">
        <v>2865415</v>
      </c>
      <c r="BW119" s="931"/>
      <c r="BX119" s="931"/>
      <c r="BY119" s="931"/>
      <c r="BZ119" s="931"/>
      <c r="CA119" s="931">
        <v>3382134</v>
      </c>
      <c r="CB119" s="931"/>
      <c r="CC119" s="931"/>
      <c r="CD119" s="931"/>
      <c r="CE119" s="931"/>
      <c r="CF119" s="945">
        <v>37.799999999999997</v>
      </c>
      <c r="CG119" s="946"/>
      <c r="CH119" s="946"/>
      <c r="CI119" s="946"/>
      <c r="CJ119" s="946"/>
      <c r="CK119" s="951"/>
      <c r="CL119" s="952"/>
      <c r="CM119" s="1008" t="s">
        <v>435</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v>334278</v>
      </c>
      <c r="DH119" s="1002"/>
      <c r="DI119" s="1002"/>
      <c r="DJ119" s="1002"/>
      <c r="DK119" s="1003"/>
      <c r="DL119" s="1004">
        <v>296730</v>
      </c>
      <c r="DM119" s="1002"/>
      <c r="DN119" s="1002"/>
      <c r="DO119" s="1002"/>
      <c r="DP119" s="1003"/>
      <c r="DQ119" s="1004">
        <v>272001</v>
      </c>
      <c r="DR119" s="1002"/>
      <c r="DS119" s="1002"/>
      <c r="DT119" s="1002"/>
      <c r="DU119" s="1003"/>
      <c r="DV119" s="1005">
        <v>3</v>
      </c>
      <c r="DW119" s="1006"/>
      <c r="DX119" s="1006"/>
      <c r="DY119" s="1006"/>
      <c r="DZ119" s="1007"/>
    </row>
    <row r="120" spans="1:130" s="197" customFormat="1" ht="26.25" customHeight="1">
      <c r="A120" s="979"/>
      <c r="B120" s="950"/>
      <c r="C120" s="920" t="s">
        <v>409</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432</v>
      </c>
      <c r="AB120" s="963"/>
      <c r="AC120" s="963"/>
      <c r="AD120" s="963"/>
      <c r="AE120" s="964"/>
      <c r="AF120" s="965" t="s">
        <v>432</v>
      </c>
      <c r="AG120" s="963"/>
      <c r="AH120" s="963"/>
      <c r="AI120" s="963"/>
      <c r="AJ120" s="964"/>
      <c r="AK120" s="965" t="s">
        <v>432</v>
      </c>
      <c r="AL120" s="963"/>
      <c r="AM120" s="963"/>
      <c r="AN120" s="963"/>
      <c r="AO120" s="964"/>
      <c r="AP120" s="966" t="s">
        <v>432</v>
      </c>
      <c r="AQ120" s="967"/>
      <c r="AR120" s="967"/>
      <c r="AS120" s="967"/>
      <c r="AT120" s="968"/>
      <c r="AU120" s="984"/>
      <c r="AV120" s="985"/>
      <c r="AW120" s="985"/>
      <c r="AX120" s="985"/>
      <c r="AY120" s="986"/>
      <c r="AZ120" s="953" t="s">
        <v>436</v>
      </c>
      <c r="BA120" s="954"/>
      <c r="BB120" s="954"/>
      <c r="BC120" s="954"/>
      <c r="BD120" s="954"/>
      <c r="BE120" s="954"/>
      <c r="BF120" s="954"/>
      <c r="BG120" s="954"/>
      <c r="BH120" s="954"/>
      <c r="BI120" s="954"/>
      <c r="BJ120" s="954"/>
      <c r="BK120" s="954"/>
      <c r="BL120" s="954"/>
      <c r="BM120" s="954"/>
      <c r="BN120" s="954"/>
      <c r="BO120" s="954"/>
      <c r="BP120" s="955"/>
      <c r="BQ120" s="923">
        <v>240320</v>
      </c>
      <c r="BR120" s="924"/>
      <c r="BS120" s="924"/>
      <c r="BT120" s="924"/>
      <c r="BU120" s="924"/>
      <c r="BV120" s="924">
        <v>254863</v>
      </c>
      <c r="BW120" s="924"/>
      <c r="BX120" s="924"/>
      <c r="BY120" s="924"/>
      <c r="BZ120" s="924"/>
      <c r="CA120" s="924">
        <v>262207</v>
      </c>
      <c r="CB120" s="924"/>
      <c r="CC120" s="924"/>
      <c r="CD120" s="924"/>
      <c r="CE120" s="924"/>
      <c r="CF120" s="918">
        <v>2.9</v>
      </c>
      <c r="CG120" s="919"/>
      <c r="CH120" s="919"/>
      <c r="CI120" s="919"/>
      <c r="CJ120" s="919"/>
      <c r="CK120" s="1017" t="s">
        <v>437</v>
      </c>
      <c r="CL120" s="1018"/>
      <c r="CM120" s="1018"/>
      <c r="CN120" s="1018"/>
      <c r="CO120" s="1019"/>
      <c r="CP120" s="1025" t="s">
        <v>438</v>
      </c>
      <c r="CQ120" s="1026"/>
      <c r="CR120" s="1026"/>
      <c r="CS120" s="1026"/>
      <c r="CT120" s="1026"/>
      <c r="CU120" s="1026"/>
      <c r="CV120" s="1026"/>
      <c r="CW120" s="1026"/>
      <c r="CX120" s="1026"/>
      <c r="CY120" s="1026"/>
      <c r="CZ120" s="1026"/>
      <c r="DA120" s="1026"/>
      <c r="DB120" s="1026"/>
      <c r="DC120" s="1026"/>
      <c r="DD120" s="1026"/>
      <c r="DE120" s="1026"/>
      <c r="DF120" s="1027"/>
      <c r="DG120" s="930">
        <v>9404129</v>
      </c>
      <c r="DH120" s="931"/>
      <c r="DI120" s="931"/>
      <c r="DJ120" s="931"/>
      <c r="DK120" s="931"/>
      <c r="DL120" s="931">
        <v>9052790</v>
      </c>
      <c r="DM120" s="931"/>
      <c r="DN120" s="931"/>
      <c r="DO120" s="931"/>
      <c r="DP120" s="931"/>
      <c r="DQ120" s="931">
        <v>8682843</v>
      </c>
      <c r="DR120" s="931"/>
      <c r="DS120" s="931"/>
      <c r="DT120" s="931"/>
      <c r="DU120" s="931"/>
      <c r="DV120" s="932">
        <v>97.1</v>
      </c>
      <c r="DW120" s="932"/>
      <c r="DX120" s="932"/>
      <c r="DY120" s="932"/>
      <c r="DZ120" s="933"/>
    </row>
    <row r="121" spans="1:130" s="197" customFormat="1" ht="26.25" customHeight="1">
      <c r="A121" s="979"/>
      <c r="B121" s="950"/>
      <c r="C121" s="1014" t="s">
        <v>439</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432</v>
      </c>
      <c r="AB121" s="963"/>
      <c r="AC121" s="963"/>
      <c r="AD121" s="963"/>
      <c r="AE121" s="964"/>
      <c r="AF121" s="965" t="s">
        <v>432</v>
      </c>
      <c r="AG121" s="963"/>
      <c r="AH121" s="963"/>
      <c r="AI121" s="963"/>
      <c r="AJ121" s="964"/>
      <c r="AK121" s="965" t="s">
        <v>432</v>
      </c>
      <c r="AL121" s="963"/>
      <c r="AM121" s="963"/>
      <c r="AN121" s="963"/>
      <c r="AO121" s="964"/>
      <c r="AP121" s="966" t="s">
        <v>432</v>
      </c>
      <c r="AQ121" s="967"/>
      <c r="AR121" s="967"/>
      <c r="AS121" s="967"/>
      <c r="AT121" s="968"/>
      <c r="AU121" s="984"/>
      <c r="AV121" s="985"/>
      <c r="AW121" s="985"/>
      <c r="AX121" s="985"/>
      <c r="AY121" s="986"/>
      <c r="AZ121" s="999" t="s">
        <v>440</v>
      </c>
      <c r="BA121" s="975"/>
      <c r="BB121" s="975"/>
      <c r="BC121" s="975"/>
      <c r="BD121" s="975"/>
      <c r="BE121" s="975"/>
      <c r="BF121" s="975"/>
      <c r="BG121" s="975"/>
      <c r="BH121" s="975"/>
      <c r="BI121" s="975"/>
      <c r="BJ121" s="975"/>
      <c r="BK121" s="975"/>
      <c r="BL121" s="975"/>
      <c r="BM121" s="975"/>
      <c r="BN121" s="975"/>
      <c r="BO121" s="975"/>
      <c r="BP121" s="976"/>
      <c r="BQ121" s="989">
        <v>21108995</v>
      </c>
      <c r="BR121" s="990"/>
      <c r="BS121" s="990"/>
      <c r="BT121" s="990"/>
      <c r="BU121" s="990"/>
      <c r="BV121" s="990">
        <v>21232426</v>
      </c>
      <c r="BW121" s="990"/>
      <c r="BX121" s="990"/>
      <c r="BY121" s="990"/>
      <c r="BZ121" s="990"/>
      <c r="CA121" s="990">
        <v>21246926</v>
      </c>
      <c r="CB121" s="990"/>
      <c r="CC121" s="990"/>
      <c r="CD121" s="990"/>
      <c r="CE121" s="990"/>
      <c r="CF121" s="1028">
        <v>237.7</v>
      </c>
      <c r="CG121" s="1029"/>
      <c r="CH121" s="1029"/>
      <c r="CI121" s="1029"/>
      <c r="CJ121" s="1029"/>
      <c r="CK121" s="1020"/>
      <c r="CL121" s="1021"/>
      <c r="CM121" s="1021"/>
      <c r="CN121" s="1021"/>
      <c r="CO121" s="1022"/>
      <c r="CP121" s="1011" t="s">
        <v>441</v>
      </c>
      <c r="CQ121" s="1012"/>
      <c r="CR121" s="1012"/>
      <c r="CS121" s="1012"/>
      <c r="CT121" s="1012"/>
      <c r="CU121" s="1012"/>
      <c r="CV121" s="1012"/>
      <c r="CW121" s="1012"/>
      <c r="CX121" s="1012"/>
      <c r="CY121" s="1012"/>
      <c r="CZ121" s="1012"/>
      <c r="DA121" s="1012"/>
      <c r="DB121" s="1012"/>
      <c r="DC121" s="1012"/>
      <c r="DD121" s="1012"/>
      <c r="DE121" s="1012"/>
      <c r="DF121" s="1013"/>
      <c r="DG121" s="923">
        <v>3348042</v>
      </c>
      <c r="DH121" s="924"/>
      <c r="DI121" s="924"/>
      <c r="DJ121" s="924"/>
      <c r="DK121" s="924"/>
      <c r="DL121" s="924">
        <v>3271736</v>
      </c>
      <c r="DM121" s="924"/>
      <c r="DN121" s="924"/>
      <c r="DO121" s="924"/>
      <c r="DP121" s="924"/>
      <c r="DQ121" s="924">
        <v>3111363</v>
      </c>
      <c r="DR121" s="924"/>
      <c r="DS121" s="924"/>
      <c r="DT121" s="924"/>
      <c r="DU121" s="924"/>
      <c r="DV121" s="925">
        <v>34.799999999999997</v>
      </c>
      <c r="DW121" s="925"/>
      <c r="DX121" s="925"/>
      <c r="DY121" s="925"/>
      <c r="DZ121" s="926"/>
    </row>
    <row r="122" spans="1:130" s="197" customFormat="1" ht="26.25" customHeight="1">
      <c r="A122" s="979"/>
      <c r="B122" s="950"/>
      <c r="C122" s="920" t="s">
        <v>420</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442</v>
      </c>
      <c r="AB122" s="963"/>
      <c r="AC122" s="963"/>
      <c r="AD122" s="963"/>
      <c r="AE122" s="964"/>
      <c r="AF122" s="965" t="s">
        <v>442</v>
      </c>
      <c r="AG122" s="963"/>
      <c r="AH122" s="963"/>
      <c r="AI122" s="963"/>
      <c r="AJ122" s="964"/>
      <c r="AK122" s="965" t="s">
        <v>442</v>
      </c>
      <c r="AL122" s="963"/>
      <c r="AM122" s="963"/>
      <c r="AN122" s="963"/>
      <c r="AO122" s="964"/>
      <c r="AP122" s="966" t="s">
        <v>442</v>
      </c>
      <c r="AQ122" s="967"/>
      <c r="AR122" s="967"/>
      <c r="AS122" s="967"/>
      <c r="AT122" s="968"/>
      <c r="AU122" s="987"/>
      <c r="AV122" s="988"/>
      <c r="AW122" s="988"/>
      <c r="AX122" s="988"/>
      <c r="AY122" s="988"/>
      <c r="AZ122" s="228" t="s">
        <v>168</v>
      </c>
      <c r="BA122" s="228"/>
      <c r="BB122" s="228"/>
      <c r="BC122" s="228"/>
      <c r="BD122" s="228"/>
      <c r="BE122" s="228"/>
      <c r="BF122" s="228"/>
      <c r="BG122" s="228"/>
      <c r="BH122" s="228"/>
      <c r="BI122" s="228"/>
      <c r="BJ122" s="228"/>
      <c r="BK122" s="228"/>
      <c r="BL122" s="228"/>
      <c r="BM122" s="228"/>
      <c r="BN122" s="228"/>
      <c r="BO122" s="997" t="s">
        <v>443</v>
      </c>
      <c r="BP122" s="998"/>
      <c r="BQ122" s="1038">
        <v>24187252</v>
      </c>
      <c r="BR122" s="1039"/>
      <c r="BS122" s="1039"/>
      <c r="BT122" s="1039"/>
      <c r="BU122" s="1039"/>
      <c r="BV122" s="1039">
        <v>24352704</v>
      </c>
      <c r="BW122" s="1039"/>
      <c r="BX122" s="1039"/>
      <c r="BY122" s="1039"/>
      <c r="BZ122" s="1039"/>
      <c r="CA122" s="1039">
        <v>24891267</v>
      </c>
      <c r="CB122" s="1039"/>
      <c r="CC122" s="1039"/>
      <c r="CD122" s="1039"/>
      <c r="CE122" s="1039"/>
      <c r="CF122" s="991"/>
      <c r="CG122" s="992"/>
      <c r="CH122" s="992"/>
      <c r="CI122" s="992"/>
      <c r="CJ122" s="993"/>
      <c r="CK122" s="1020"/>
      <c r="CL122" s="1021"/>
      <c r="CM122" s="1021"/>
      <c r="CN122" s="1021"/>
      <c r="CO122" s="1022"/>
      <c r="CP122" s="1011" t="s">
        <v>444</v>
      </c>
      <c r="CQ122" s="1012"/>
      <c r="CR122" s="1012"/>
      <c r="CS122" s="1012"/>
      <c r="CT122" s="1012"/>
      <c r="CU122" s="1012"/>
      <c r="CV122" s="1012"/>
      <c r="CW122" s="1012"/>
      <c r="CX122" s="1012"/>
      <c r="CY122" s="1012"/>
      <c r="CZ122" s="1012"/>
      <c r="DA122" s="1012"/>
      <c r="DB122" s="1012"/>
      <c r="DC122" s="1012"/>
      <c r="DD122" s="1012"/>
      <c r="DE122" s="1012"/>
      <c r="DF122" s="1013"/>
      <c r="DG122" s="923">
        <v>241295</v>
      </c>
      <c r="DH122" s="924"/>
      <c r="DI122" s="924"/>
      <c r="DJ122" s="924"/>
      <c r="DK122" s="924"/>
      <c r="DL122" s="924">
        <v>331151</v>
      </c>
      <c r="DM122" s="924"/>
      <c r="DN122" s="924"/>
      <c r="DO122" s="924"/>
      <c r="DP122" s="924"/>
      <c r="DQ122" s="924">
        <v>394257</v>
      </c>
      <c r="DR122" s="924"/>
      <c r="DS122" s="924"/>
      <c r="DT122" s="924"/>
      <c r="DU122" s="924"/>
      <c r="DV122" s="925">
        <v>4.4000000000000004</v>
      </c>
      <c r="DW122" s="925"/>
      <c r="DX122" s="925"/>
      <c r="DY122" s="925"/>
      <c r="DZ122" s="926"/>
    </row>
    <row r="123" spans="1:130" s="197" customFormat="1" ht="26.25" customHeight="1" thickBot="1">
      <c r="A123" s="979"/>
      <c r="B123" s="950"/>
      <c r="C123" s="920" t="s">
        <v>426</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v>15881</v>
      </c>
      <c r="AB123" s="963"/>
      <c r="AC123" s="963"/>
      <c r="AD123" s="963"/>
      <c r="AE123" s="964"/>
      <c r="AF123" s="965">
        <v>15881</v>
      </c>
      <c r="AG123" s="963"/>
      <c r="AH123" s="963"/>
      <c r="AI123" s="963"/>
      <c r="AJ123" s="964"/>
      <c r="AK123" s="965">
        <v>15881</v>
      </c>
      <c r="AL123" s="963"/>
      <c r="AM123" s="963"/>
      <c r="AN123" s="963"/>
      <c r="AO123" s="964"/>
      <c r="AP123" s="966">
        <v>0.2</v>
      </c>
      <c r="AQ123" s="967"/>
      <c r="AR123" s="967"/>
      <c r="AS123" s="967"/>
      <c r="AT123" s="968"/>
      <c r="AU123" s="1035" t="s">
        <v>445</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127.1</v>
      </c>
      <c r="BR123" s="1031"/>
      <c r="BS123" s="1031"/>
      <c r="BT123" s="1031"/>
      <c r="BU123" s="1031"/>
      <c r="BV123" s="1031">
        <v>123.6</v>
      </c>
      <c r="BW123" s="1031"/>
      <c r="BX123" s="1031"/>
      <c r="BY123" s="1031"/>
      <c r="BZ123" s="1031"/>
      <c r="CA123" s="1031">
        <v>105.4</v>
      </c>
      <c r="CB123" s="1031"/>
      <c r="CC123" s="1031"/>
      <c r="CD123" s="1031"/>
      <c r="CE123" s="1031"/>
      <c r="CF123" s="1032"/>
      <c r="CG123" s="1033"/>
      <c r="CH123" s="1033"/>
      <c r="CI123" s="1033"/>
      <c r="CJ123" s="1034"/>
      <c r="CK123" s="1020"/>
      <c r="CL123" s="1021"/>
      <c r="CM123" s="1021"/>
      <c r="CN123" s="1021"/>
      <c r="CO123" s="1022"/>
      <c r="CP123" s="1011" t="s">
        <v>446</v>
      </c>
      <c r="CQ123" s="1012"/>
      <c r="CR123" s="1012"/>
      <c r="CS123" s="1012"/>
      <c r="CT123" s="1012"/>
      <c r="CU123" s="1012"/>
      <c r="CV123" s="1012"/>
      <c r="CW123" s="1012"/>
      <c r="CX123" s="1012"/>
      <c r="CY123" s="1012"/>
      <c r="CZ123" s="1012"/>
      <c r="DA123" s="1012"/>
      <c r="DB123" s="1012"/>
      <c r="DC123" s="1012"/>
      <c r="DD123" s="1012"/>
      <c r="DE123" s="1012"/>
      <c r="DF123" s="1013"/>
      <c r="DG123" s="962">
        <v>154154</v>
      </c>
      <c r="DH123" s="963"/>
      <c r="DI123" s="963"/>
      <c r="DJ123" s="963"/>
      <c r="DK123" s="964"/>
      <c r="DL123" s="965">
        <v>174324</v>
      </c>
      <c r="DM123" s="963"/>
      <c r="DN123" s="963"/>
      <c r="DO123" s="963"/>
      <c r="DP123" s="964"/>
      <c r="DQ123" s="965">
        <v>193971</v>
      </c>
      <c r="DR123" s="963"/>
      <c r="DS123" s="963"/>
      <c r="DT123" s="963"/>
      <c r="DU123" s="964"/>
      <c r="DV123" s="966">
        <v>2.2000000000000002</v>
      </c>
      <c r="DW123" s="967"/>
      <c r="DX123" s="967"/>
      <c r="DY123" s="967"/>
      <c r="DZ123" s="968"/>
    </row>
    <row r="124" spans="1:130" s="197" customFormat="1" ht="26.25" customHeight="1">
      <c r="A124" s="979"/>
      <c r="B124" s="950"/>
      <c r="C124" s="920" t="s">
        <v>429</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447</v>
      </c>
      <c r="AB124" s="963"/>
      <c r="AC124" s="963"/>
      <c r="AD124" s="963"/>
      <c r="AE124" s="964"/>
      <c r="AF124" s="965" t="s">
        <v>447</v>
      </c>
      <c r="AG124" s="963"/>
      <c r="AH124" s="963"/>
      <c r="AI124" s="963"/>
      <c r="AJ124" s="964"/>
      <c r="AK124" s="965" t="s">
        <v>447</v>
      </c>
      <c r="AL124" s="963"/>
      <c r="AM124" s="963"/>
      <c r="AN124" s="963"/>
      <c r="AO124" s="964"/>
      <c r="AP124" s="966" t="s">
        <v>447</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448</v>
      </c>
      <c r="CQ124" s="1012"/>
      <c r="CR124" s="1012"/>
      <c r="CS124" s="1012"/>
      <c r="CT124" s="1012"/>
      <c r="CU124" s="1012"/>
      <c r="CV124" s="1012"/>
      <c r="CW124" s="1012"/>
      <c r="CX124" s="1012"/>
      <c r="CY124" s="1012"/>
      <c r="CZ124" s="1012"/>
      <c r="DA124" s="1012"/>
      <c r="DB124" s="1012"/>
      <c r="DC124" s="1012"/>
      <c r="DD124" s="1012"/>
      <c r="DE124" s="1012"/>
      <c r="DF124" s="1013"/>
      <c r="DG124" s="1001">
        <v>6747</v>
      </c>
      <c r="DH124" s="1002"/>
      <c r="DI124" s="1002"/>
      <c r="DJ124" s="1002"/>
      <c r="DK124" s="1003"/>
      <c r="DL124" s="1004">
        <v>5378</v>
      </c>
      <c r="DM124" s="1002"/>
      <c r="DN124" s="1002"/>
      <c r="DO124" s="1002"/>
      <c r="DP124" s="1003"/>
      <c r="DQ124" s="1004">
        <v>3418</v>
      </c>
      <c r="DR124" s="1002"/>
      <c r="DS124" s="1002"/>
      <c r="DT124" s="1002"/>
      <c r="DU124" s="1003"/>
      <c r="DV124" s="1005">
        <v>0</v>
      </c>
      <c r="DW124" s="1006"/>
      <c r="DX124" s="1006"/>
      <c r="DY124" s="1006"/>
      <c r="DZ124" s="1007"/>
    </row>
    <row r="125" spans="1:130" s="197" customFormat="1" ht="26.25" customHeight="1" thickBot="1">
      <c r="A125" s="979"/>
      <c r="B125" s="950"/>
      <c r="C125" s="920" t="s">
        <v>431</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447</v>
      </c>
      <c r="AB125" s="963"/>
      <c r="AC125" s="963"/>
      <c r="AD125" s="963"/>
      <c r="AE125" s="964"/>
      <c r="AF125" s="965" t="s">
        <v>447</v>
      </c>
      <c r="AG125" s="963"/>
      <c r="AH125" s="963"/>
      <c r="AI125" s="963"/>
      <c r="AJ125" s="964"/>
      <c r="AK125" s="965">
        <v>184499</v>
      </c>
      <c r="AL125" s="963"/>
      <c r="AM125" s="963"/>
      <c r="AN125" s="963"/>
      <c r="AO125" s="964"/>
      <c r="AP125" s="966">
        <v>2.1</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449</v>
      </c>
      <c r="CL125" s="1018"/>
      <c r="CM125" s="1018"/>
      <c r="CN125" s="1018"/>
      <c r="CO125" s="1019"/>
      <c r="CP125" s="944" t="s">
        <v>450</v>
      </c>
      <c r="CQ125" s="891"/>
      <c r="CR125" s="891"/>
      <c r="CS125" s="891"/>
      <c r="CT125" s="891"/>
      <c r="CU125" s="891"/>
      <c r="CV125" s="891"/>
      <c r="CW125" s="891"/>
      <c r="CX125" s="891"/>
      <c r="CY125" s="891"/>
      <c r="CZ125" s="891"/>
      <c r="DA125" s="891"/>
      <c r="DB125" s="891"/>
      <c r="DC125" s="891"/>
      <c r="DD125" s="891"/>
      <c r="DE125" s="891"/>
      <c r="DF125" s="892"/>
      <c r="DG125" s="930" t="s">
        <v>447</v>
      </c>
      <c r="DH125" s="931"/>
      <c r="DI125" s="931"/>
      <c r="DJ125" s="931"/>
      <c r="DK125" s="931"/>
      <c r="DL125" s="931" t="s">
        <v>447</v>
      </c>
      <c r="DM125" s="931"/>
      <c r="DN125" s="931"/>
      <c r="DO125" s="931"/>
      <c r="DP125" s="931"/>
      <c r="DQ125" s="931" t="s">
        <v>447</v>
      </c>
      <c r="DR125" s="931"/>
      <c r="DS125" s="931"/>
      <c r="DT125" s="931"/>
      <c r="DU125" s="931"/>
      <c r="DV125" s="932" t="s">
        <v>447</v>
      </c>
      <c r="DW125" s="932"/>
      <c r="DX125" s="932"/>
      <c r="DY125" s="932"/>
      <c r="DZ125" s="933"/>
    </row>
    <row r="126" spans="1:130" s="197" customFormat="1" ht="26.25" customHeight="1">
      <c r="A126" s="979"/>
      <c r="B126" s="950"/>
      <c r="C126" s="920" t="s">
        <v>435</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177429</v>
      </c>
      <c r="AB126" s="963"/>
      <c r="AC126" s="963"/>
      <c r="AD126" s="963"/>
      <c r="AE126" s="964"/>
      <c r="AF126" s="965">
        <v>187674</v>
      </c>
      <c r="AG126" s="963"/>
      <c r="AH126" s="963"/>
      <c r="AI126" s="963"/>
      <c r="AJ126" s="964"/>
      <c r="AK126" s="965">
        <v>24729</v>
      </c>
      <c r="AL126" s="963"/>
      <c r="AM126" s="963"/>
      <c r="AN126" s="963"/>
      <c r="AO126" s="964"/>
      <c r="AP126" s="966">
        <v>0.3</v>
      </c>
      <c r="AQ126" s="967"/>
      <c r="AR126" s="967"/>
      <c r="AS126" s="967"/>
      <c r="AT126" s="968"/>
      <c r="AU126" s="233"/>
      <c r="AV126" s="233"/>
      <c r="AW126" s="233"/>
      <c r="AX126" s="1040" t="s">
        <v>451</v>
      </c>
      <c r="AY126" s="1041"/>
      <c r="AZ126" s="1041"/>
      <c r="BA126" s="1041"/>
      <c r="BB126" s="1041"/>
      <c r="BC126" s="1041"/>
      <c r="BD126" s="1041"/>
      <c r="BE126" s="1042"/>
      <c r="BF126" s="1056" t="s">
        <v>452</v>
      </c>
      <c r="BG126" s="1041"/>
      <c r="BH126" s="1041"/>
      <c r="BI126" s="1041"/>
      <c r="BJ126" s="1041"/>
      <c r="BK126" s="1041"/>
      <c r="BL126" s="1042"/>
      <c r="BM126" s="1056" t="s">
        <v>453</v>
      </c>
      <c r="BN126" s="1041"/>
      <c r="BO126" s="1041"/>
      <c r="BP126" s="1041"/>
      <c r="BQ126" s="1041"/>
      <c r="BR126" s="1041"/>
      <c r="BS126" s="1042"/>
      <c r="BT126" s="1056" t="s">
        <v>454</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455</v>
      </c>
      <c r="CQ126" s="954"/>
      <c r="CR126" s="954"/>
      <c r="CS126" s="954"/>
      <c r="CT126" s="954"/>
      <c r="CU126" s="954"/>
      <c r="CV126" s="954"/>
      <c r="CW126" s="954"/>
      <c r="CX126" s="954"/>
      <c r="CY126" s="954"/>
      <c r="CZ126" s="954"/>
      <c r="DA126" s="954"/>
      <c r="DB126" s="954"/>
      <c r="DC126" s="954"/>
      <c r="DD126" s="954"/>
      <c r="DE126" s="954"/>
      <c r="DF126" s="955"/>
      <c r="DG126" s="923" t="s">
        <v>447</v>
      </c>
      <c r="DH126" s="924"/>
      <c r="DI126" s="924"/>
      <c r="DJ126" s="924"/>
      <c r="DK126" s="924"/>
      <c r="DL126" s="924" t="s">
        <v>447</v>
      </c>
      <c r="DM126" s="924"/>
      <c r="DN126" s="924"/>
      <c r="DO126" s="924"/>
      <c r="DP126" s="924"/>
      <c r="DQ126" s="924" t="s">
        <v>447</v>
      </c>
      <c r="DR126" s="924"/>
      <c r="DS126" s="924"/>
      <c r="DT126" s="924"/>
      <c r="DU126" s="924"/>
      <c r="DV126" s="925" t="s">
        <v>447</v>
      </c>
      <c r="DW126" s="925"/>
      <c r="DX126" s="925"/>
      <c r="DY126" s="925"/>
      <c r="DZ126" s="926"/>
    </row>
    <row r="127" spans="1:130" s="197" customFormat="1" ht="26.25" customHeight="1" thickBot="1">
      <c r="A127" s="980"/>
      <c r="B127" s="952"/>
      <c r="C127" s="1008" t="s">
        <v>456</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v>24685</v>
      </c>
      <c r="AB127" s="963"/>
      <c r="AC127" s="963"/>
      <c r="AD127" s="963"/>
      <c r="AE127" s="964"/>
      <c r="AF127" s="965">
        <v>22348</v>
      </c>
      <c r="AG127" s="963"/>
      <c r="AH127" s="963"/>
      <c r="AI127" s="963"/>
      <c r="AJ127" s="964"/>
      <c r="AK127" s="965" t="s">
        <v>447</v>
      </c>
      <c r="AL127" s="963"/>
      <c r="AM127" s="963"/>
      <c r="AN127" s="963"/>
      <c r="AO127" s="964"/>
      <c r="AP127" s="966" t="s">
        <v>447</v>
      </c>
      <c r="AQ127" s="967"/>
      <c r="AR127" s="967"/>
      <c r="AS127" s="967"/>
      <c r="AT127" s="968"/>
      <c r="AU127" s="233"/>
      <c r="AV127" s="233"/>
      <c r="AW127" s="233"/>
      <c r="AX127" s="890" t="s">
        <v>457</v>
      </c>
      <c r="AY127" s="891"/>
      <c r="AZ127" s="891"/>
      <c r="BA127" s="891"/>
      <c r="BB127" s="891"/>
      <c r="BC127" s="891"/>
      <c r="BD127" s="891"/>
      <c r="BE127" s="892"/>
      <c r="BF127" s="1045" t="s">
        <v>447</v>
      </c>
      <c r="BG127" s="1046"/>
      <c r="BH127" s="1046"/>
      <c r="BI127" s="1046"/>
      <c r="BJ127" s="1046"/>
      <c r="BK127" s="1046"/>
      <c r="BL127" s="1055"/>
      <c r="BM127" s="1045">
        <v>13.26</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458</v>
      </c>
      <c r="CQ127" s="1049"/>
      <c r="CR127" s="1049"/>
      <c r="CS127" s="1049"/>
      <c r="CT127" s="1049"/>
      <c r="CU127" s="1049"/>
      <c r="CV127" s="1049"/>
      <c r="CW127" s="1049"/>
      <c r="CX127" s="1049"/>
      <c r="CY127" s="1049"/>
      <c r="CZ127" s="1049"/>
      <c r="DA127" s="1049"/>
      <c r="DB127" s="1049"/>
      <c r="DC127" s="1049"/>
      <c r="DD127" s="1049"/>
      <c r="DE127" s="1049"/>
      <c r="DF127" s="1050"/>
      <c r="DG127" s="1051">
        <v>277</v>
      </c>
      <c r="DH127" s="1052"/>
      <c r="DI127" s="1052"/>
      <c r="DJ127" s="1052"/>
      <c r="DK127" s="1052"/>
      <c r="DL127" s="1052">
        <v>324</v>
      </c>
      <c r="DM127" s="1052"/>
      <c r="DN127" s="1052"/>
      <c r="DO127" s="1052"/>
      <c r="DP127" s="1052"/>
      <c r="DQ127" s="1052">
        <v>12897</v>
      </c>
      <c r="DR127" s="1052"/>
      <c r="DS127" s="1052"/>
      <c r="DT127" s="1052"/>
      <c r="DU127" s="1052"/>
      <c r="DV127" s="1053">
        <v>0.1</v>
      </c>
      <c r="DW127" s="1053"/>
      <c r="DX127" s="1053"/>
      <c r="DY127" s="1053"/>
      <c r="DZ127" s="1054"/>
    </row>
    <row r="128" spans="1:130" s="197" customFormat="1" ht="26.25" customHeight="1">
      <c r="A128" s="1075" t="s">
        <v>459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460</v>
      </c>
      <c r="X128" s="1077"/>
      <c r="Y128" s="1077"/>
      <c r="Z128" s="1078"/>
      <c r="AA128" s="1093">
        <v>52706</v>
      </c>
      <c r="AB128" s="1094"/>
      <c r="AC128" s="1094"/>
      <c r="AD128" s="1094"/>
      <c r="AE128" s="1095"/>
      <c r="AF128" s="1096">
        <v>54723</v>
      </c>
      <c r="AG128" s="1094"/>
      <c r="AH128" s="1094"/>
      <c r="AI128" s="1094"/>
      <c r="AJ128" s="1095"/>
      <c r="AK128" s="1096">
        <v>46846</v>
      </c>
      <c r="AL128" s="1094"/>
      <c r="AM128" s="1094"/>
      <c r="AN128" s="1094"/>
      <c r="AO128" s="1095"/>
      <c r="AP128" s="1097"/>
      <c r="AQ128" s="1098"/>
      <c r="AR128" s="1098"/>
      <c r="AS128" s="1098"/>
      <c r="AT128" s="1099"/>
      <c r="AU128" s="235"/>
      <c r="AV128" s="235"/>
      <c r="AW128" s="235"/>
      <c r="AX128" s="1058" t="s">
        <v>461</v>
      </c>
      <c r="AY128" s="954"/>
      <c r="AZ128" s="954"/>
      <c r="BA128" s="954"/>
      <c r="BB128" s="954"/>
      <c r="BC128" s="954"/>
      <c r="BD128" s="954"/>
      <c r="BE128" s="955"/>
      <c r="BF128" s="1070" t="s">
        <v>462</v>
      </c>
      <c r="BG128" s="1071"/>
      <c r="BH128" s="1071"/>
      <c r="BI128" s="1071"/>
      <c r="BJ128" s="1071"/>
      <c r="BK128" s="1071"/>
      <c r="BL128" s="1072"/>
      <c r="BM128" s="1070">
        <v>18.260000000000002</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463</v>
      </c>
      <c r="X129" s="1065"/>
      <c r="Y129" s="1065"/>
      <c r="Z129" s="1066"/>
      <c r="AA129" s="962">
        <v>10460793</v>
      </c>
      <c r="AB129" s="963"/>
      <c r="AC129" s="963"/>
      <c r="AD129" s="963"/>
      <c r="AE129" s="964"/>
      <c r="AF129" s="965">
        <v>10347496</v>
      </c>
      <c r="AG129" s="963"/>
      <c r="AH129" s="963"/>
      <c r="AI129" s="963"/>
      <c r="AJ129" s="964"/>
      <c r="AK129" s="965">
        <v>10454773</v>
      </c>
      <c r="AL129" s="963"/>
      <c r="AM129" s="963"/>
      <c r="AN129" s="963"/>
      <c r="AO129" s="964"/>
      <c r="AP129" s="1067"/>
      <c r="AQ129" s="1068"/>
      <c r="AR129" s="1068"/>
      <c r="AS129" s="1068"/>
      <c r="AT129" s="1069"/>
      <c r="AU129" s="235"/>
      <c r="AV129" s="235"/>
      <c r="AW129" s="235"/>
      <c r="AX129" s="1058" t="s">
        <v>464</v>
      </c>
      <c r="AY129" s="954"/>
      <c r="AZ129" s="954"/>
      <c r="BA129" s="954"/>
      <c r="BB129" s="954"/>
      <c r="BC129" s="954"/>
      <c r="BD129" s="954"/>
      <c r="BE129" s="955"/>
      <c r="BF129" s="1059">
        <v>13.5</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465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466</v>
      </c>
      <c r="X130" s="1065"/>
      <c r="Y130" s="1065"/>
      <c r="Z130" s="1066"/>
      <c r="AA130" s="962">
        <v>1607329</v>
      </c>
      <c r="AB130" s="963"/>
      <c r="AC130" s="963"/>
      <c r="AD130" s="963"/>
      <c r="AE130" s="964"/>
      <c r="AF130" s="965">
        <v>1658623</v>
      </c>
      <c r="AG130" s="963"/>
      <c r="AH130" s="963"/>
      <c r="AI130" s="963"/>
      <c r="AJ130" s="964"/>
      <c r="AK130" s="965">
        <v>1516171</v>
      </c>
      <c r="AL130" s="963"/>
      <c r="AM130" s="963"/>
      <c r="AN130" s="963"/>
      <c r="AO130" s="964"/>
      <c r="AP130" s="1067"/>
      <c r="AQ130" s="1068"/>
      <c r="AR130" s="1068"/>
      <c r="AS130" s="1068"/>
      <c r="AT130" s="1069"/>
      <c r="AU130" s="235"/>
      <c r="AV130" s="235"/>
      <c r="AW130" s="235"/>
      <c r="AX130" s="1117" t="s">
        <v>467</v>
      </c>
      <c r="AY130" s="1049"/>
      <c r="AZ130" s="1049"/>
      <c r="BA130" s="1049"/>
      <c r="BB130" s="1049"/>
      <c r="BC130" s="1049"/>
      <c r="BD130" s="1049"/>
      <c r="BE130" s="1050"/>
      <c r="BF130" s="1079">
        <v>105.4</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468</v>
      </c>
      <c r="X131" s="1088"/>
      <c r="Y131" s="1088"/>
      <c r="Z131" s="1089"/>
      <c r="AA131" s="1001">
        <v>8853464</v>
      </c>
      <c r="AB131" s="1002"/>
      <c r="AC131" s="1002"/>
      <c r="AD131" s="1002"/>
      <c r="AE131" s="1003"/>
      <c r="AF131" s="1004">
        <v>8688873</v>
      </c>
      <c r="AG131" s="1002"/>
      <c r="AH131" s="1002"/>
      <c r="AI131" s="1002"/>
      <c r="AJ131" s="1003"/>
      <c r="AK131" s="1004">
        <v>8938602</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469</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470</v>
      </c>
      <c r="W132" s="1105"/>
      <c r="X132" s="1105"/>
      <c r="Y132" s="1105"/>
      <c r="Z132" s="1106"/>
      <c r="AA132" s="1107">
        <v>14.05037621</v>
      </c>
      <c r="AB132" s="1108"/>
      <c r="AC132" s="1108"/>
      <c r="AD132" s="1108"/>
      <c r="AE132" s="1109"/>
      <c r="AF132" s="1110">
        <v>14.07268814</v>
      </c>
      <c r="AG132" s="1108"/>
      <c r="AH132" s="1108"/>
      <c r="AI132" s="1108"/>
      <c r="AJ132" s="1109"/>
      <c r="AK132" s="1110">
        <v>12.586755739999999</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471</v>
      </c>
      <c r="W133" s="1112"/>
      <c r="X133" s="1112"/>
      <c r="Y133" s="1112"/>
      <c r="Z133" s="1113"/>
      <c r="AA133" s="1114">
        <v>15.4</v>
      </c>
      <c r="AB133" s="1115"/>
      <c r="AC133" s="1115"/>
      <c r="AD133" s="1115"/>
      <c r="AE133" s="1116"/>
      <c r="AF133" s="1114">
        <v>14.6</v>
      </c>
      <c r="AG133" s="1115"/>
      <c r="AH133" s="1115"/>
      <c r="AI133" s="1115"/>
      <c r="AJ133" s="1116"/>
      <c r="AK133" s="1114">
        <v>13.5</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1" t="s">
        <v>474</v>
      </c>
      <c r="L7" s="254"/>
      <c r="M7" s="255" t="s">
        <v>475</v>
      </c>
      <c r="N7" s="256"/>
    </row>
    <row r="8" spans="1:16">
      <c r="A8" s="248"/>
      <c r="B8" s="244"/>
      <c r="C8" s="244"/>
      <c r="D8" s="244"/>
      <c r="E8" s="244"/>
      <c r="F8" s="244"/>
      <c r="G8" s="257"/>
      <c r="H8" s="258"/>
      <c r="I8" s="258"/>
      <c r="J8" s="259"/>
      <c r="K8" s="1122"/>
      <c r="L8" s="260" t="s">
        <v>476</v>
      </c>
      <c r="M8" s="261" t="s">
        <v>477</v>
      </c>
      <c r="N8" s="262" t="s">
        <v>478</v>
      </c>
    </row>
    <row r="9" spans="1:16">
      <c r="A9" s="248"/>
      <c r="B9" s="244"/>
      <c r="C9" s="244"/>
      <c r="D9" s="244"/>
      <c r="E9" s="244"/>
      <c r="F9" s="244"/>
      <c r="G9" s="1123" t="s">
        <v>479</v>
      </c>
      <c r="H9" s="1124"/>
      <c r="I9" s="1124"/>
      <c r="J9" s="1125"/>
      <c r="K9" s="263">
        <v>2499593</v>
      </c>
      <c r="L9" s="264">
        <v>57925</v>
      </c>
      <c r="M9" s="265">
        <v>71916</v>
      </c>
      <c r="N9" s="266">
        <v>-19.5</v>
      </c>
    </row>
    <row r="10" spans="1:16">
      <c r="A10" s="248"/>
      <c r="B10" s="244"/>
      <c r="C10" s="244"/>
      <c r="D10" s="244"/>
      <c r="E10" s="244"/>
      <c r="F10" s="244"/>
      <c r="G10" s="1123" t="s">
        <v>480</v>
      </c>
      <c r="H10" s="1124"/>
      <c r="I10" s="1124"/>
      <c r="J10" s="1125"/>
      <c r="K10" s="267">
        <v>204835</v>
      </c>
      <c r="L10" s="268">
        <v>4747</v>
      </c>
      <c r="M10" s="269">
        <v>7911</v>
      </c>
      <c r="N10" s="270">
        <v>-40</v>
      </c>
    </row>
    <row r="11" spans="1:16" ht="13.5" customHeight="1">
      <c r="A11" s="248"/>
      <c r="B11" s="244"/>
      <c r="C11" s="244"/>
      <c r="D11" s="244"/>
      <c r="E11" s="244"/>
      <c r="F11" s="244"/>
      <c r="G11" s="1123" t="s">
        <v>481</v>
      </c>
      <c r="H11" s="1124"/>
      <c r="I11" s="1124"/>
      <c r="J11" s="1125"/>
      <c r="K11" s="267">
        <v>484040</v>
      </c>
      <c r="L11" s="268">
        <v>11217</v>
      </c>
      <c r="M11" s="269">
        <v>7787</v>
      </c>
      <c r="N11" s="270">
        <v>44</v>
      </c>
    </row>
    <row r="12" spans="1:16" ht="13.5" customHeight="1">
      <c r="A12" s="248"/>
      <c r="B12" s="244"/>
      <c r="C12" s="244"/>
      <c r="D12" s="244"/>
      <c r="E12" s="244"/>
      <c r="F12" s="244"/>
      <c r="G12" s="1123" t="s">
        <v>482</v>
      </c>
      <c r="H12" s="1124"/>
      <c r="I12" s="1124"/>
      <c r="J12" s="1125"/>
      <c r="K12" s="267" t="s">
        <v>483</v>
      </c>
      <c r="L12" s="268" t="s">
        <v>483</v>
      </c>
      <c r="M12" s="269">
        <v>906</v>
      </c>
      <c r="N12" s="270" t="s">
        <v>483</v>
      </c>
    </row>
    <row r="13" spans="1:16" ht="13.5" customHeight="1">
      <c r="A13" s="248"/>
      <c r="B13" s="244"/>
      <c r="C13" s="244"/>
      <c r="D13" s="244"/>
      <c r="E13" s="244"/>
      <c r="F13" s="244"/>
      <c r="G13" s="1123" t="s">
        <v>484</v>
      </c>
      <c r="H13" s="1124"/>
      <c r="I13" s="1124"/>
      <c r="J13" s="1125"/>
      <c r="K13" s="267" t="s">
        <v>483</v>
      </c>
      <c r="L13" s="268" t="s">
        <v>483</v>
      </c>
      <c r="M13" s="269">
        <v>13</v>
      </c>
      <c r="N13" s="270" t="s">
        <v>483</v>
      </c>
    </row>
    <row r="14" spans="1:16" ht="13.5" customHeight="1">
      <c r="A14" s="248"/>
      <c r="B14" s="244"/>
      <c r="C14" s="244"/>
      <c r="D14" s="244"/>
      <c r="E14" s="244"/>
      <c r="F14" s="244"/>
      <c r="G14" s="1123" t="s">
        <v>485</v>
      </c>
      <c r="H14" s="1124"/>
      <c r="I14" s="1124"/>
      <c r="J14" s="1125"/>
      <c r="K14" s="267">
        <v>191789</v>
      </c>
      <c r="L14" s="268">
        <v>4444</v>
      </c>
      <c r="M14" s="269">
        <v>3077</v>
      </c>
      <c r="N14" s="270">
        <v>44.4</v>
      </c>
    </row>
    <row r="15" spans="1:16" ht="13.5" customHeight="1">
      <c r="A15" s="248"/>
      <c r="B15" s="244"/>
      <c r="C15" s="244"/>
      <c r="D15" s="244"/>
      <c r="E15" s="244"/>
      <c r="F15" s="244"/>
      <c r="G15" s="1123" t="s">
        <v>486</v>
      </c>
      <c r="H15" s="1124"/>
      <c r="I15" s="1124"/>
      <c r="J15" s="1125"/>
      <c r="K15" s="267">
        <v>51293</v>
      </c>
      <c r="L15" s="268">
        <v>1189</v>
      </c>
      <c r="M15" s="269">
        <v>1653</v>
      </c>
      <c r="N15" s="270">
        <v>-28.1</v>
      </c>
    </row>
    <row r="16" spans="1:16">
      <c r="A16" s="248"/>
      <c r="B16" s="244"/>
      <c r="C16" s="244"/>
      <c r="D16" s="244"/>
      <c r="E16" s="244"/>
      <c r="F16" s="244"/>
      <c r="G16" s="1126" t="s">
        <v>487</v>
      </c>
      <c r="H16" s="1127"/>
      <c r="I16" s="1127"/>
      <c r="J16" s="1128"/>
      <c r="K16" s="268">
        <v>-378091</v>
      </c>
      <c r="L16" s="268">
        <v>-8762</v>
      </c>
      <c r="M16" s="269">
        <v>-7483</v>
      </c>
      <c r="N16" s="270">
        <v>17.100000000000001</v>
      </c>
    </row>
    <row r="17" spans="1:16">
      <c r="A17" s="248"/>
      <c r="B17" s="244"/>
      <c r="C17" s="244"/>
      <c r="D17" s="244"/>
      <c r="E17" s="244"/>
      <c r="F17" s="244"/>
      <c r="G17" s="1126" t="s">
        <v>168</v>
      </c>
      <c r="H17" s="1127"/>
      <c r="I17" s="1127"/>
      <c r="J17" s="1128"/>
      <c r="K17" s="268">
        <v>3053459</v>
      </c>
      <c r="L17" s="268">
        <v>70761</v>
      </c>
      <c r="M17" s="269">
        <v>85779</v>
      </c>
      <c r="N17" s="270">
        <v>-17.5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8" t="s">
        <v>492</v>
      </c>
      <c r="H21" s="1119"/>
      <c r="I21" s="1119"/>
      <c r="J21" s="1120"/>
      <c r="K21" s="280">
        <v>6.79</v>
      </c>
      <c r="L21" s="281">
        <v>8.2100000000000009</v>
      </c>
      <c r="M21" s="282">
        <v>-1.42</v>
      </c>
      <c r="N21" s="249"/>
      <c r="O21" s="283"/>
      <c r="P21" s="279"/>
    </row>
    <row r="22" spans="1:16" s="284" customFormat="1">
      <c r="A22" s="279"/>
      <c r="B22" s="249"/>
      <c r="C22" s="249"/>
      <c r="D22" s="249"/>
      <c r="E22" s="249"/>
      <c r="F22" s="249"/>
      <c r="G22" s="1118" t="s">
        <v>493</v>
      </c>
      <c r="H22" s="1119"/>
      <c r="I22" s="1119"/>
      <c r="J22" s="1120"/>
      <c r="K22" s="285">
        <v>98</v>
      </c>
      <c r="L22" s="286">
        <v>97</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1" t="s">
        <v>474</v>
      </c>
      <c r="L30" s="254"/>
      <c r="M30" s="255" t="s">
        <v>475</v>
      </c>
      <c r="N30" s="256"/>
    </row>
    <row r="31" spans="1:16">
      <c r="A31" s="248"/>
      <c r="B31" s="244"/>
      <c r="C31" s="244"/>
      <c r="D31" s="244"/>
      <c r="E31" s="244"/>
      <c r="F31" s="244"/>
      <c r="G31" s="257"/>
      <c r="H31" s="258"/>
      <c r="I31" s="258"/>
      <c r="J31" s="259"/>
      <c r="K31" s="1122"/>
      <c r="L31" s="260" t="s">
        <v>476</v>
      </c>
      <c r="M31" s="261" t="s">
        <v>477</v>
      </c>
      <c r="N31" s="262" t="s">
        <v>478</v>
      </c>
    </row>
    <row r="32" spans="1:16" ht="27" customHeight="1">
      <c r="A32" s="248"/>
      <c r="B32" s="244"/>
      <c r="C32" s="244"/>
      <c r="D32" s="244"/>
      <c r="E32" s="244"/>
      <c r="F32" s="244"/>
      <c r="G32" s="1134" t="s">
        <v>497</v>
      </c>
      <c r="H32" s="1135"/>
      <c r="I32" s="1135"/>
      <c r="J32" s="1136"/>
      <c r="K32" s="294">
        <v>1538949</v>
      </c>
      <c r="L32" s="294">
        <v>35663</v>
      </c>
      <c r="M32" s="295">
        <v>51963</v>
      </c>
      <c r="N32" s="296">
        <v>-31.4</v>
      </c>
    </row>
    <row r="33" spans="1:16" ht="13.5" customHeight="1">
      <c r="A33" s="248"/>
      <c r="B33" s="244"/>
      <c r="C33" s="244"/>
      <c r="D33" s="244"/>
      <c r="E33" s="244"/>
      <c r="F33" s="244"/>
      <c r="G33" s="1134" t="s">
        <v>498</v>
      </c>
      <c r="H33" s="1135"/>
      <c r="I33" s="1135"/>
      <c r="J33" s="1136"/>
      <c r="K33" s="294" t="s">
        <v>483</v>
      </c>
      <c r="L33" s="294" t="s">
        <v>483</v>
      </c>
      <c r="M33" s="295" t="s">
        <v>483</v>
      </c>
      <c r="N33" s="296" t="s">
        <v>483</v>
      </c>
    </row>
    <row r="34" spans="1:16" ht="27" customHeight="1">
      <c r="A34" s="248"/>
      <c r="B34" s="244"/>
      <c r="C34" s="244"/>
      <c r="D34" s="244"/>
      <c r="E34" s="244"/>
      <c r="F34" s="244"/>
      <c r="G34" s="1134" t="s">
        <v>499</v>
      </c>
      <c r="H34" s="1135"/>
      <c r="I34" s="1135"/>
      <c r="J34" s="1136"/>
      <c r="K34" s="294" t="s">
        <v>483</v>
      </c>
      <c r="L34" s="294" t="s">
        <v>483</v>
      </c>
      <c r="M34" s="295">
        <v>71</v>
      </c>
      <c r="N34" s="296" t="s">
        <v>483</v>
      </c>
    </row>
    <row r="35" spans="1:16" ht="27" customHeight="1">
      <c r="A35" s="248"/>
      <c r="B35" s="244"/>
      <c r="C35" s="244"/>
      <c r="D35" s="244"/>
      <c r="E35" s="244"/>
      <c r="F35" s="244"/>
      <c r="G35" s="1134" t="s">
        <v>500</v>
      </c>
      <c r="H35" s="1135"/>
      <c r="I35" s="1135"/>
      <c r="J35" s="1136"/>
      <c r="K35" s="294">
        <v>879823</v>
      </c>
      <c r="L35" s="294">
        <v>20389</v>
      </c>
      <c r="M35" s="295">
        <v>20847</v>
      </c>
      <c r="N35" s="296">
        <v>-2.2000000000000002</v>
      </c>
    </row>
    <row r="36" spans="1:16" ht="27" customHeight="1">
      <c r="A36" s="248"/>
      <c r="B36" s="244"/>
      <c r="C36" s="244"/>
      <c r="D36" s="244"/>
      <c r="E36" s="244"/>
      <c r="F36" s="244"/>
      <c r="G36" s="1134" t="s">
        <v>501</v>
      </c>
      <c r="H36" s="1135"/>
      <c r="I36" s="1135"/>
      <c r="J36" s="1136"/>
      <c r="K36" s="294">
        <v>44216</v>
      </c>
      <c r="L36" s="294">
        <v>1025</v>
      </c>
      <c r="M36" s="295">
        <v>3529</v>
      </c>
      <c r="N36" s="296">
        <v>-71</v>
      </c>
    </row>
    <row r="37" spans="1:16" ht="13.5" customHeight="1">
      <c r="A37" s="248"/>
      <c r="B37" s="244"/>
      <c r="C37" s="244"/>
      <c r="D37" s="244"/>
      <c r="E37" s="244"/>
      <c r="F37" s="244"/>
      <c r="G37" s="1134" t="s">
        <v>502</v>
      </c>
      <c r="H37" s="1135"/>
      <c r="I37" s="1135"/>
      <c r="J37" s="1136"/>
      <c r="K37" s="294">
        <v>225109</v>
      </c>
      <c r="L37" s="294">
        <v>5217</v>
      </c>
      <c r="M37" s="295">
        <v>828</v>
      </c>
      <c r="N37" s="296">
        <v>530.1</v>
      </c>
    </row>
    <row r="38" spans="1:16" ht="27" customHeight="1">
      <c r="A38" s="248"/>
      <c r="B38" s="244"/>
      <c r="C38" s="244"/>
      <c r="D38" s="244"/>
      <c r="E38" s="244"/>
      <c r="F38" s="244"/>
      <c r="G38" s="1137" t="s">
        <v>503</v>
      </c>
      <c r="H38" s="1138"/>
      <c r="I38" s="1138"/>
      <c r="J38" s="1139"/>
      <c r="K38" s="297" t="s">
        <v>483</v>
      </c>
      <c r="L38" s="297" t="s">
        <v>483</v>
      </c>
      <c r="M38" s="298">
        <v>6</v>
      </c>
      <c r="N38" s="299" t="s">
        <v>483</v>
      </c>
      <c r="O38" s="293"/>
    </row>
    <row r="39" spans="1:16">
      <c r="A39" s="248"/>
      <c r="B39" s="244"/>
      <c r="C39" s="244"/>
      <c r="D39" s="244"/>
      <c r="E39" s="244"/>
      <c r="F39" s="244"/>
      <c r="G39" s="1137" t="s">
        <v>504</v>
      </c>
      <c r="H39" s="1138"/>
      <c r="I39" s="1138"/>
      <c r="J39" s="1139"/>
      <c r="K39" s="300">
        <v>-46846</v>
      </c>
      <c r="L39" s="300">
        <v>-1086</v>
      </c>
      <c r="M39" s="301">
        <v>-4386</v>
      </c>
      <c r="N39" s="302">
        <v>-75.2</v>
      </c>
      <c r="O39" s="293"/>
    </row>
    <row r="40" spans="1:16" ht="27" customHeight="1">
      <c r="A40" s="248"/>
      <c r="B40" s="244"/>
      <c r="C40" s="244"/>
      <c r="D40" s="244"/>
      <c r="E40" s="244"/>
      <c r="F40" s="244"/>
      <c r="G40" s="1134" t="s">
        <v>505</v>
      </c>
      <c r="H40" s="1135"/>
      <c r="I40" s="1135"/>
      <c r="J40" s="1136"/>
      <c r="K40" s="300">
        <v>-1516171</v>
      </c>
      <c r="L40" s="300">
        <v>-35136</v>
      </c>
      <c r="M40" s="301">
        <v>-50220</v>
      </c>
      <c r="N40" s="302">
        <v>-30</v>
      </c>
      <c r="O40" s="293"/>
    </row>
    <row r="41" spans="1:16">
      <c r="A41" s="248"/>
      <c r="B41" s="244"/>
      <c r="C41" s="244"/>
      <c r="D41" s="244"/>
      <c r="E41" s="244"/>
      <c r="F41" s="244"/>
      <c r="G41" s="1140" t="s">
        <v>279</v>
      </c>
      <c r="H41" s="1141"/>
      <c r="I41" s="1141"/>
      <c r="J41" s="1142"/>
      <c r="K41" s="294">
        <v>1125080</v>
      </c>
      <c r="L41" s="300">
        <v>26072</v>
      </c>
      <c r="M41" s="301">
        <v>22638</v>
      </c>
      <c r="N41" s="302">
        <v>15.2</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9" t="s">
        <v>474</v>
      </c>
      <c r="J49" s="1131" t="s">
        <v>509</v>
      </c>
      <c r="K49" s="1132"/>
      <c r="L49" s="1132"/>
      <c r="M49" s="1132"/>
      <c r="N49" s="1133"/>
    </row>
    <row r="50" spans="1:14">
      <c r="A50" s="248"/>
      <c r="B50" s="244"/>
      <c r="C50" s="244"/>
      <c r="D50" s="244"/>
      <c r="E50" s="244"/>
      <c r="F50" s="244"/>
      <c r="G50" s="312"/>
      <c r="H50" s="313"/>
      <c r="I50" s="1130"/>
      <c r="J50" s="314" t="s">
        <v>510</v>
      </c>
      <c r="K50" s="315" t="s">
        <v>511</v>
      </c>
      <c r="L50" s="316" t="s">
        <v>512</v>
      </c>
      <c r="M50" s="317" t="s">
        <v>513</v>
      </c>
      <c r="N50" s="318" t="s">
        <v>514</v>
      </c>
    </row>
    <row r="51" spans="1:14">
      <c r="A51" s="248"/>
      <c r="B51" s="244"/>
      <c r="C51" s="244"/>
      <c r="D51" s="244"/>
      <c r="E51" s="244"/>
      <c r="F51" s="244"/>
      <c r="G51" s="310" t="s">
        <v>515</v>
      </c>
      <c r="H51" s="311"/>
      <c r="I51" s="319">
        <v>1695109</v>
      </c>
      <c r="J51" s="320">
        <v>38264</v>
      </c>
      <c r="K51" s="321">
        <v>-51.8</v>
      </c>
      <c r="L51" s="322">
        <v>67201</v>
      </c>
      <c r="M51" s="323">
        <v>-14.6</v>
      </c>
      <c r="N51" s="324">
        <v>-37.200000000000003</v>
      </c>
    </row>
    <row r="52" spans="1:14">
      <c r="A52" s="248"/>
      <c r="B52" s="244"/>
      <c r="C52" s="244"/>
      <c r="D52" s="244"/>
      <c r="E52" s="244"/>
      <c r="F52" s="244"/>
      <c r="G52" s="325"/>
      <c r="H52" s="326" t="s">
        <v>516</v>
      </c>
      <c r="I52" s="327">
        <v>945378</v>
      </c>
      <c r="J52" s="328">
        <v>21340</v>
      </c>
      <c r="K52" s="329">
        <v>-26.3</v>
      </c>
      <c r="L52" s="330">
        <v>35210</v>
      </c>
      <c r="M52" s="331">
        <v>-7.6</v>
      </c>
      <c r="N52" s="332">
        <v>-18.7</v>
      </c>
    </row>
    <row r="53" spans="1:14">
      <c r="A53" s="248"/>
      <c r="B53" s="244"/>
      <c r="C53" s="244"/>
      <c r="D53" s="244"/>
      <c r="E53" s="244"/>
      <c r="F53" s="244"/>
      <c r="G53" s="310" t="s">
        <v>517</v>
      </c>
      <c r="H53" s="311"/>
      <c r="I53" s="319">
        <v>1745837</v>
      </c>
      <c r="J53" s="320">
        <v>39520</v>
      </c>
      <c r="K53" s="321">
        <v>3.3</v>
      </c>
      <c r="L53" s="322">
        <v>75709</v>
      </c>
      <c r="M53" s="323">
        <v>12.7</v>
      </c>
      <c r="N53" s="324">
        <v>-9.4</v>
      </c>
    </row>
    <row r="54" spans="1:14">
      <c r="A54" s="248"/>
      <c r="B54" s="244"/>
      <c r="C54" s="244"/>
      <c r="D54" s="244"/>
      <c r="E54" s="244"/>
      <c r="F54" s="244"/>
      <c r="G54" s="325"/>
      <c r="H54" s="326" t="s">
        <v>516</v>
      </c>
      <c r="I54" s="327">
        <v>771269</v>
      </c>
      <c r="J54" s="328">
        <v>17459</v>
      </c>
      <c r="K54" s="329">
        <v>-18.2</v>
      </c>
      <c r="L54" s="330">
        <v>35212</v>
      </c>
      <c r="M54" s="331">
        <v>0</v>
      </c>
      <c r="N54" s="332">
        <v>-18.2</v>
      </c>
    </row>
    <row r="55" spans="1:14">
      <c r="A55" s="248"/>
      <c r="B55" s="244"/>
      <c r="C55" s="244"/>
      <c r="D55" s="244"/>
      <c r="E55" s="244"/>
      <c r="F55" s="244"/>
      <c r="G55" s="310" t="s">
        <v>518</v>
      </c>
      <c r="H55" s="311"/>
      <c r="I55" s="319">
        <v>2654892</v>
      </c>
      <c r="J55" s="320">
        <v>60295</v>
      </c>
      <c r="K55" s="321">
        <v>52.6</v>
      </c>
      <c r="L55" s="322">
        <v>90961</v>
      </c>
      <c r="M55" s="323">
        <v>20.100000000000001</v>
      </c>
      <c r="N55" s="324">
        <v>32.5</v>
      </c>
    </row>
    <row r="56" spans="1:14">
      <c r="A56" s="248"/>
      <c r="B56" s="244"/>
      <c r="C56" s="244"/>
      <c r="D56" s="244"/>
      <c r="E56" s="244"/>
      <c r="F56" s="244"/>
      <c r="G56" s="325"/>
      <c r="H56" s="326" t="s">
        <v>516</v>
      </c>
      <c r="I56" s="327">
        <v>995395</v>
      </c>
      <c r="J56" s="328">
        <v>22606</v>
      </c>
      <c r="K56" s="329">
        <v>29.5</v>
      </c>
      <c r="L56" s="330">
        <v>37720</v>
      </c>
      <c r="M56" s="331">
        <v>7.1</v>
      </c>
      <c r="N56" s="332">
        <v>22.4</v>
      </c>
    </row>
    <row r="57" spans="1:14">
      <c r="A57" s="248"/>
      <c r="B57" s="244"/>
      <c r="C57" s="244"/>
      <c r="D57" s="244"/>
      <c r="E57" s="244"/>
      <c r="F57" s="244"/>
      <c r="G57" s="310" t="s">
        <v>519</v>
      </c>
      <c r="H57" s="311"/>
      <c r="I57" s="319">
        <v>2094575</v>
      </c>
      <c r="J57" s="320">
        <v>48090</v>
      </c>
      <c r="K57" s="321">
        <v>-20.2</v>
      </c>
      <c r="L57" s="322">
        <v>106614</v>
      </c>
      <c r="M57" s="323">
        <v>17.2</v>
      </c>
      <c r="N57" s="324">
        <v>-37.4</v>
      </c>
    </row>
    <row r="58" spans="1:14">
      <c r="A58" s="248"/>
      <c r="B58" s="244"/>
      <c r="C58" s="244"/>
      <c r="D58" s="244"/>
      <c r="E58" s="244"/>
      <c r="F58" s="244"/>
      <c r="G58" s="325"/>
      <c r="H58" s="326" t="s">
        <v>516</v>
      </c>
      <c r="I58" s="327">
        <v>1338905</v>
      </c>
      <c r="J58" s="328">
        <v>30741</v>
      </c>
      <c r="K58" s="329">
        <v>36</v>
      </c>
      <c r="L58" s="330">
        <v>45545</v>
      </c>
      <c r="M58" s="331">
        <v>20.7</v>
      </c>
      <c r="N58" s="332">
        <v>15.3</v>
      </c>
    </row>
    <row r="59" spans="1:14">
      <c r="A59" s="248"/>
      <c r="B59" s="244"/>
      <c r="C59" s="244"/>
      <c r="D59" s="244"/>
      <c r="E59" s="244"/>
      <c r="F59" s="244"/>
      <c r="G59" s="310" t="s">
        <v>520</v>
      </c>
      <c r="H59" s="311"/>
      <c r="I59" s="319">
        <v>1916103</v>
      </c>
      <c r="J59" s="320">
        <v>44404</v>
      </c>
      <c r="K59" s="321">
        <v>-7.7</v>
      </c>
      <c r="L59" s="322">
        <v>81768</v>
      </c>
      <c r="M59" s="323">
        <v>-23.3</v>
      </c>
      <c r="N59" s="324">
        <v>15.6</v>
      </c>
    </row>
    <row r="60" spans="1:14">
      <c r="A60" s="248"/>
      <c r="B60" s="244"/>
      <c r="C60" s="244"/>
      <c r="D60" s="244"/>
      <c r="E60" s="244"/>
      <c r="F60" s="244"/>
      <c r="G60" s="325"/>
      <c r="H60" s="326" t="s">
        <v>516</v>
      </c>
      <c r="I60" s="333">
        <v>1291241</v>
      </c>
      <c r="J60" s="328">
        <v>29923</v>
      </c>
      <c r="K60" s="329">
        <v>-2.7</v>
      </c>
      <c r="L60" s="330">
        <v>37917</v>
      </c>
      <c r="M60" s="331">
        <v>-16.7</v>
      </c>
      <c r="N60" s="332">
        <v>14</v>
      </c>
    </row>
    <row r="61" spans="1:14">
      <c r="A61" s="248"/>
      <c r="B61" s="244"/>
      <c r="C61" s="244"/>
      <c r="D61" s="244"/>
      <c r="E61" s="244"/>
      <c r="F61" s="244"/>
      <c r="G61" s="310" t="s">
        <v>521</v>
      </c>
      <c r="H61" s="334"/>
      <c r="I61" s="335">
        <v>2021303</v>
      </c>
      <c r="J61" s="336">
        <v>46115</v>
      </c>
      <c r="K61" s="337">
        <v>-4.8</v>
      </c>
      <c r="L61" s="338">
        <v>84451</v>
      </c>
      <c r="M61" s="339">
        <v>2.4</v>
      </c>
      <c r="N61" s="324">
        <v>-7.2</v>
      </c>
    </row>
    <row r="62" spans="1:14">
      <c r="A62" s="248"/>
      <c r="B62" s="244"/>
      <c r="C62" s="244"/>
      <c r="D62" s="244"/>
      <c r="E62" s="244"/>
      <c r="F62" s="244"/>
      <c r="G62" s="325"/>
      <c r="H62" s="326" t="s">
        <v>516</v>
      </c>
      <c r="I62" s="327">
        <v>1068438</v>
      </c>
      <c r="J62" s="328">
        <v>24414</v>
      </c>
      <c r="K62" s="329">
        <v>3.7</v>
      </c>
      <c r="L62" s="330">
        <v>38321</v>
      </c>
      <c r="M62" s="331">
        <v>0.7</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3" t="s">
        <v>3</v>
      </c>
      <c r="D47" s="1143"/>
      <c r="E47" s="1144"/>
      <c r="F47" s="11">
        <v>10.76</v>
      </c>
      <c r="G47" s="12">
        <v>10.88</v>
      </c>
      <c r="H47" s="12">
        <v>14.1</v>
      </c>
      <c r="I47" s="12">
        <v>11.87</v>
      </c>
      <c r="J47" s="13">
        <v>12.81</v>
      </c>
    </row>
    <row r="48" spans="2:10" ht="57.75" customHeight="1">
      <c r="B48" s="14"/>
      <c r="C48" s="1145" t="s">
        <v>4</v>
      </c>
      <c r="D48" s="1145"/>
      <c r="E48" s="1146"/>
      <c r="F48" s="15">
        <v>5.99</v>
      </c>
      <c r="G48" s="16">
        <v>6.41</v>
      </c>
      <c r="H48" s="16">
        <v>7.17</v>
      </c>
      <c r="I48" s="16">
        <v>4.0999999999999996</v>
      </c>
      <c r="J48" s="17">
        <v>3.48</v>
      </c>
    </row>
    <row r="49" spans="2:10" ht="57.75" customHeight="1" thickBot="1">
      <c r="B49" s="18"/>
      <c r="C49" s="1147" t="s">
        <v>5</v>
      </c>
      <c r="D49" s="1147"/>
      <c r="E49" s="1148"/>
      <c r="F49" s="19" t="s">
        <v>528</v>
      </c>
      <c r="G49" s="20">
        <v>0.93</v>
      </c>
      <c r="H49" s="20">
        <v>4.04</v>
      </c>
      <c r="I49" s="20" t="s">
        <v>529</v>
      </c>
      <c r="J49" s="21">
        <v>0.47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2017-03-30T04:41:41Z</cp:lastPrinted>
  <dcterms:created xsi:type="dcterms:W3CDTF">2017-02-15T18:21:19Z</dcterms:created>
  <dcterms:modified xsi:type="dcterms:W3CDTF">2017-03-30T04:41:45Z</dcterms:modified>
  <cp:category/>
</cp:coreProperties>
</file>