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80" yWindow="90" windowWidth="14940" windowHeight="565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U38" i="9"/>
  <c r="C38" i="9"/>
  <c r="BE37" i="9"/>
  <c r="C37" i="9"/>
  <c r="BE36" i="9"/>
  <c r="C36" i="9"/>
  <c r="CO35" i="9"/>
  <c r="CO36" i="9" s="1"/>
  <c r="CO37" i="9" s="1"/>
  <c r="CO38" i="9" s="1"/>
  <c r="CO39" i="9" s="1"/>
  <c r="CO40" i="9" s="1"/>
  <c r="CO41" i="9" s="1"/>
  <c r="CO42" i="9" s="1"/>
  <c r="CO43" i="9" s="1"/>
  <c r="BW35" i="9"/>
  <c r="BW36" i="9" s="1"/>
  <c r="BW37" i="9" s="1"/>
  <c r="BW38" i="9" s="1"/>
  <c r="BW39" i="9" s="1"/>
  <c r="BW40" i="9" s="1"/>
  <c r="BW41" i="9" s="1"/>
  <c r="BW42" i="9" s="1"/>
  <c r="BE35" i="9"/>
  <c r="CO34" i="9"/>
  <c r="BW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 r="AM36" i="9" s="1"/>
  <c r="AM37" i="9" s="1"/>
  <c r="AM38" i="9" s="1"/>
</calcChain>
</file>

<file path=xl/sharedStrings.xml><?xml version="1.0" encoding="utf-8"?>
<sst xmlns="http://schemas.openxmlformats.org/spreadsheetml/2006/main" count="1086" uniqueCount="586">
  <si>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</si>
  <si>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</si>
  <si>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</si>
  <si>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</si>
  <si>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</si>
  <si>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</si>
  <si>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</si>
  <si>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</si>
  <si>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</si>
  <si>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</si>
  <si>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</si>
  <si>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</si>
  <si>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</si>
  <si>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</si>
  <si>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</si>
  <si>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</si>
  <si>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</si>
  <si>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</si>
  <si>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</si>
  <si>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</si>
  <si>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</si>
  <si>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</si>
  <si>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</si>
  <si>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</si>
  <si>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</si>
  <si>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</si>
  <si>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</si>
  <si>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</si>
  <si>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</si>
  <si>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</si>
  <si>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</si>
  <si>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</si>
  <si>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</si>
  <si>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</si>
  <si>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</si>
  <si>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</si>
  <si>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</si>
  <si>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</si>
  <si>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</si>
  <si>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</si>
  <si>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</si>
  <si>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</si>
  <si>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</si>
  <si>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</si>
  <si>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</si>
  <si>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</si>
  <si>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</si>
  <si>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</si>
  <si>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</si>
  <si>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</si>
  <si>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</si>
  <si>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</si>
  <si>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</si>
  <si>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</si>
  <si>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</si>
  <si>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</si>
  <si>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</si>
  <si>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</si>
  <si>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</si>
  <si>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</si>
  <si>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</si>
  <si>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</si>
  <si>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</si>
  <si>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</si>
  <si>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</si>
  <si>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</si>
  <si>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</si>
  <si>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</si>
  <si>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</si>
  <si>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</si>
  <si>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</si>
  <si>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</si>
  <si>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</si>
  <si>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</si>
  <si>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</si>
  <si>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</si>
  <si>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</si>
  <si>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</si>
  <si>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</si>
  <si>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</si>
  <si>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</si>
  <si>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</si>
  <si>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</si>
  <si>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</si>
  <si>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</si>
  <si>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</si>
  <si>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</si>
  <si>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</si>
  <si>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</si>
  <si>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</si>
  <si>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</si>
  <si>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</si>
  <si>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</si>
  <si>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</si>
  <si>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</si>
  <si>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</si>
  <si>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</si>
  <si>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</si>
  <si>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</si>
  <si>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</si>
  <si>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</si>
  <si>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</si>
  <si>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</si>
  <si>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</si>
  <si>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</si>
  <si>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</si>
  <si>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</si>
  <si>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</si>
  <si>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</si>
  <si>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</si>
  <si>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</si>
  <si>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</si>
  <si>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</si>
  <si>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</si>
  <si>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</si>
  <si>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</si>
  <si>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</si>
  <si>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</si>
  <si>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</si>
  <si>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</si>
  <si>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</si>
  <si>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</si>
  <si>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</si>
  <si>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</si>
  <si>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</si>
  <si>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</si>
  <si>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</si>
  <si>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</si>
  <si>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</si>
  <si>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</si>
  <si>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</si>
  <si>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</si>
  <si>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</si>
  <si>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</si>
  <si>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</si>
  <si>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</si>
  <si>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</si>
  <si>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</si>
  <si>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</si>
  <si>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</si>
  <si>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</si>
  <si>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</si>
  <si>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</si>
  <si>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</si>
  <si>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</si>
  <si>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</si>
  <si>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</si>
  <si>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</si>
  <si>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</si>
  <si>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</si>
  <si>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</si>
  <si>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</si>
  <si>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</si>
  <si>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</si>
  <si>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</si>
  <si>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</si>
  <si>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</si>
  <si>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</si>
  <si>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</si>
  <si>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</si>
  <si>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</si>
  <si>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</si>
  <si>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</si>
  <si>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</si>
  <si>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</si>
  <si>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</si>
  <si>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</si>
  <si>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</si>
  <si>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</si>
  <si>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</si>
  <si>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</si>
  <si>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</si>
  <si>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</si>
  <si>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</si>
  <si>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</si>
  <si>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</si>
  <si>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</si>
  <si>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</si>
  <si>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</si>
  <si>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</si>
  <si>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</si>
  <si>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</si>
  <si>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</si>
  <si>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</si>
  <si>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</si>
  <si>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</si>
  <si>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</si>
  <si>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</si>
  <si>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</si>
  <si>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</si>
  <si>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</si>
  <si>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</si>
  <si>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富山県高岡市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</si>
  <si>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</si>
  <si>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</si>
  <si>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</si>
  <si>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</si>
  <si>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</si>
  <si>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</si>
  <si>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</si>
  <si>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</si>
  <si>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</si>
  <si>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</si>
  <si>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</si>
  <si>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</si>
  <si>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</si>
  <si>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</si>
  <si>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</si>
  <si>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</si>
  <si>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</si>
  <si>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</si>
  <si>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</si>
  <si>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</si>
  <si>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</si>
  <si>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</si>
  <si>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</si>
  <si>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</si>
  <si>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</si>
  <si>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</si>
  <si>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</si>
  <si>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</si>
  <si>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</si>
  <si>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</si>
  <si>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</si>
  <si>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</si>
  <si>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</si>
  <si>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</si>
  <si>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</si>
  <si>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</si>
  <si>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</si>
  <si>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</si>
  <si>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</si>
  <si>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</si>
  <si>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</si>
  <si>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</si>
  <si>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</si>
  <si>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</si>
  <si>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</si>
  <si>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</si>
  <si>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</si>
  <si>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</si>
  <si>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</si>
  <si>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</si>
  <si>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</si>
  <si>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</si>
  <si>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</si>
  <si>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</si>
  <si>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</si>
  <si>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</si>
  <si>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</si>
  <si>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</si>
  <si>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</si>
  <si>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</si>
  <si>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</si>
  <si>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</si>
  <si>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</si>
  <si>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</si>
  <si>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</si>
  <si>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</si>
  <si>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</si>
  <si>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</si>
  <si>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</si>
  <si>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</si>
  <si>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</si>
  <si>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</si>
  <si>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</si>
  <si>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</si>
  <si>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</si>
  <si>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</si>
  <si>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</si>
  <si>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</si>
  <si>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</si>
  <si>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</si>
  <si>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</si>
  <si>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</si>
  <si>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</si>
  <si>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</si>
  <si>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</si>
  <si>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</si>
  <si>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</si>
  <si>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</si>
  <si>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</si>
  <si>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</si>
  <si>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</si>
  <si>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</si>
  <si>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</si>
  <si>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</si>
  <si>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</si>
  <si>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</si>
  <si>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</si>
  <si>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</si>
  <si>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</si>
  <si>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</si>
  <si>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</si>
  <si>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</si>
  <si>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</si>
  <si>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</si>
  <si>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</si>
  <si>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</si>
  <si>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</si>
  <si>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</si>
  <si>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</si>
  <si>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</si>
  <si>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</si>
  <si>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</si>
  <si>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</si>
  <si>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</si>
  <si>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</si>
  <si>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</si>
  <si>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</si>
  <si>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</si>
  <si>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</si>
  <si>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</si>
  <si>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</si>
  <si>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</si>
  <si>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</si>
  <si>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</si>
  <si>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</si>
  <si>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</si>
  <si>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</si>
  <si>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</si>
  <si>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</si>
  <si>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</si>
  <si>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</si>
  <si>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</si>
  <si>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</si>
  <si>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</si>
  <si>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</si>
  <si>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</si>
  <si>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</si>
  <si>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</si>
  <si>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</si>
  <si>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</si>
  <si>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</si>
  <si>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</si>
  <si>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</si>
  <si>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</si>
  <si>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</si>
  <si>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</si>
  <si>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</si>
  <si>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富山県高岡市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</si>
  <si>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</si>
  <si>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</si>
  <si>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</si>
  <si>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</si>
  <si>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</si>
  <si>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</si>
  <si>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</si>
  <si>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</si>
  <si>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</si>
  <si>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</si>
  <si>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</si>
  <si>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</si>
  <si>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</si>
  <si>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</si>
  <si>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</si>
  <si>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</si>
  <si>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</si>
  <si>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</si>
  <si>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</si>
  <si>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</si>
  <si>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</si>
  <si>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</si>
  <si>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</si>
  <si>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</si>
  <si>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</si>
  <si>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</si>
  <si>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</si>
  <si>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</si>
  <si>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</si>
  <si>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</si>
  <si>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</si>
  <si>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</si>
  <si>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</si>
  <si>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</si>
  <si>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</si>
  <si>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</si>
  <si>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t>
    <phoneticPr fontId="5"/>
  </si>
  <si>
    <t>後期高齢者医療事業会計</t>
    <phoneticPr fontId="5"/>
  </si>
  <si>
    <t>高岡市民病院事業会計</t>
    <phoneticPr fontId="5"/>
  </si>
  <si>
    <t>法適用企業</t>
    <phoneticPr fontId="5"/>
  </si>
  <si>
    <t>水道事業会計</t>
    <phoneticPr fontId="5"/>
  </si>
  <si>
    <t>簡易水道事業会計</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</si>
  <si>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</si>
  <si>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</si>
  <si>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</si>
  <si>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</si>
  <si>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</si>
  <si>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</si>
  <si>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</si>
  <si>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</si>
  <si>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</si>
  <si>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</si>
  <si>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</si>
  <si>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</si>
  <si>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</si>
  <si>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</si>
  <si>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</si>
  <si>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</si>
  <si>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</si>
  <si>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</si>
  <si>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</si>
  <si>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</si>
  <si>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</si>
  <si>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</si>
  <si>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</si>
  <si>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</si>
  <si>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</si>
  <si>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</si>
  <si>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</si>
  <si>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</si>
  <si>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</si>
  <si>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</si>
  <si>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</si>
  <si>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</si>
  <si>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</si>
  <si>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</si>
  <si>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</si>
  <si>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</si>
  <si>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</si>
  <si>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</si>
  <si>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</si>
  <si>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</si>
  <si>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</si>
  <si>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</si>
  <si>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</si>
  <si>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</si>
  <si>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</si>
  <si>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</si>
  <si>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</si>
  <si>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</si>
  <si>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</si>
  <si>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</si>
  <si>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</si>
  <si>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</si>
  <si>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</si>
  <si>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</si>
  <si>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</si>
  <si>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</si>
  <si>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</si>
  <si>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</si>
  <si>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</si>
  <si>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</si>
  <si>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</si>
  <si>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</si>
  <si>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</si>
  <si>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</si>
  <si>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</si>
  <si>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</si>
  <si>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</si>
  <si>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</si>
  <si>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</si>
  <si>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</si>
  <si>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</si>
  <si>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</si>
  <si>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</si>
  <si>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</si>
  <si>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</si>
  <si>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</si>
  <si>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</si>
  <si>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</si>
  <si>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</si>
  <si>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</si>
  <si>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</si>
  <si>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</si>
  <si>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</si>
  <si>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</si>
  <si>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</si>
  <si>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</si>
  <si>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</si>
  <si>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</si>
  <si>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</si>
  <si>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</si>
  <si>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</si>
  <si>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</si>
  <si>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</si>
  <si>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</si>
  <si>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</si>
  <si>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</si>
  <si>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</si>
  <si>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</si>
  <si>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</si>
  <si>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</si>
  <si>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</si>
  <si>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</si>
  <si>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</si>
  <si>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</si>
  <si>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</si>
  <si>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</si>
  <si>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</si>
  <si>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</si>
  <si>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</si>
  <si>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</si>
  <si>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</si>
  <si>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</si>
  <si>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</si>
  <si>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</si>
  <si>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</si>
  <si>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</si>
  <si>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</si>
  <si>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</si>
  <si>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</si>
  <si>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</si>
  <si>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</si>
  <si>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</si>
  <si>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</si>
  <si>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</si>
  <si>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</si>
  <si>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</si>
  <si>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</si>
  <si>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</si>
  <si>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</si>
  <si>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</si>
  <si>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</si>
  <si>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</si>
  <si>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</si>
  <si>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</si>
  <si>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</si>
  <si>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</si>
  <si>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</si>
  <si>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</si>
  <si>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0.21</t>
  </si>
  <si>
    <t>▲ 2.32</t>
  </si>
  <si>
    <t>▲ 0.65</t>
  </si>
  <si>
    <t>▲ 1.20</t>
  </si>
  <si>
    <t>高岡市民病院事業会計</t>
  </si>
  <si>
    <t>水道事業会計</t>
  </si>
  <si>
    <t>一般会計</t>
  </si>
  <si>
    <t>下水道事業会計</t>
  </si>
  <si>
    <t>工業用水道事業会計</t>
  </si>
  <si>
    <t>国民健康保険事業会計</t>
  </si>
  <si>
    <t>▲ 0.55</t>
  </si>
  <si>
    <t>介護保険事業会計</t>
  </si>
  <si>
    <t>簡易水道事業会計</t>
  </si>
  <si>
    <t>その他会計（赤字）</t>
  </si>
  <si>
    <t>その他会計（黒字）</t>
  </si>
  <si>
    <t>-</t>
    <phoneticPr fontId="2"/>
  </si>
  <si>
    <t>基金繰入金259百万円</t>
    <rPh sb="0" eb="2">
      <t>キキン</t>
    </rPh>
    <rPh sb="2" eb="4">
      <t>クリイレ</t>
    </rPh>
    <rPh sb="4" eb="5">
      <t>キン</t>
    </rPh>
    <rPh sb="8" eb="11">
      <t>ヒャクマンエン</t>
    </rPh>
    <phoneticPr fontId="2"/>
  </si>
  <si>
    <t>基金繰入金1百万円</t>
    <rPh sb="0" eb="2">
      <t>キキン</t>
    </rPh>
    <rPh sb="2" eb="4">
      <t>クリイレ</t>
    </rPh>
    <rPh sb="4" eb="5">
      <t>キン</t>
    </rPh>
    <rPh sb="6" eb="9">
      <t>ヒャクマンエン</t>
    </rPh>
    <phoneticPr fontId="2"/>
  </si>
  <si>
    <t>-</t>
    <phoneticPr fontId="2"/>
  </si>
  <si>
    <t>砺波地方衛生施設組合</t>
    <rPh sb="0" eb="2">
      <t>トナミ</t>
    </rPh>
    <rPh sb="2" eb="4">
      <t>チホウ</t>
    </rPh>
    <rPh sb="4" eb="6">
      <t>エイセイ</t>
    </rPh>
    <rPh sb="6" eb="8">
      <t>シセツ</t>
    </rPh>
    <rPh sb="8" eb="10">
      <t>クミアイ</t>
    </rPh>
    <phoneticPr fontId="5"/>
  </si>
  <si>
    <t>庄川右岸水害予防組合</t>
    <rPh sb="0" eb="2">
      <t>ショウガワ</t>
    </rPh>
    <rPh sb="2" eb="4">
      <t>ウガン</t>
    </rPh>
    <rPh sb="4" eb="6">
      <t>スイガイ</t>
    </rPh>
    <rPh sb="6" eb="8">
      <t>ヨボウ</t>
    </rPh>
    <rPh sb="8" eb="10">
      <t>クミアイ</t>
    </rPh>
    <phoneticPr fontId="5"/>
  </si>
  <si>
    <t>小矢部川中流水害予防組合</t>
    <rPh sb="0" eb="3">
      <t>オヤベ</t>
    </rPh>
    <rPh sb="3" eb="4">
      <t>ガワ</t>
    </rPh>
    <rPh sb="4" eb="6">
      <t>チュウリュウ</t>
    </rPh>
    <rPh sb="6" eb="8">
      <t>スイガイ</t>
    </rPh>
    <rPh sb="8" eb="10">
      <t>ヨボウ</t>
    </rPh>
    <rPh sb="10" eb="12">
      <t>クミアイ</t>
    </rPh>
    <phoneticPr fontId="5"/>
  </si>
  <si>
    <t>富山県市町村総合事務組合</t>
    <rPh sb="0" eb="3">
      <t>トヤマケン</t>
    </rPh>
    <rPh sb="3" eb="6">
      <t>シチョウソン</t>
    </rPh>
    <rPh sb="6" eb="8">
      <t>ソウゴウ</t>
    </rPh>
    <rPh sb="8" eb="10">
      <t>ジム</t>
    </rPh>
    <rPh sb="10" eb="12">
      <t>クミアイ</t>
    </rPh>
    <phoneticPr fontId="5"/>
  </si>
  <si>
    <t>高岡地区広域圏事務組合</t>
    <rPh sb="0" eb="2">
      <t>タカオカ</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</si>
  <si>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</si>
  <si>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6" eb="18">
      <t>イッパン</t>
    </rPh>
    <rPh sb="18" eb="20">
      <t>カイケイ</t>
    </rPh>
    <phoneticPr fontId="5"/>
  </si>
  <si>
    <t>富山県後期高齢者医療広域連合
（後期高齢者医療事業会計）</t>
    <rPh sb="0" eb="3">
      <t>トヤマケン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</si>
  <si>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庄川水害予防組合</t>
    <rPh sb="0" eb="2">
      <t>ショウガワ</t>
    </rPh>
    <rPh sb="2" eb="4">
      <t>スイガイ</t>
    </rPh>
    <rPh sb="4" eb="6">
      <t>ヨボウ</t>
    </rPh>
    <rPh sb="6" eb="8">
      <t>クミアイ</t>
    </rPh>
    <phoneticPr fontId="5"/>
  </si>
  <si>
    <t>-</t>
    <phoneticPr fontId="2"/>
  </si>
  <si>
    <t>基金繰入金11,600百万円</t>
    <rPh sb="0" eb="2">
      <t>キキン</t>
    </rPh>
    <rPh sb="2" eb="4">
      <t>クリイレ</t>
    </rPh>
    <rPh sb="4" eb="5">
      <t>キン</t>
    </rPh>
    <rPh sb="11" eb="14">
      <t>ヒャクマンエン</t>
    </rPh>
    <phoneticPr fontId="2"/>
  </si>
  <si>
    <t>基金繰入金884百万円</t>
    <rPh sb="0" eb="2">
      <t>キキン</t>
    </rPh>
    <rPh sb="2" eb="4">
      <t>クリイレ</t>
    </rPh>
    <rPh sb="4" eb="5">
      <t>キン</t>
    </rPh>
    <rPh sb="8" eb="11">
      <t>ヒャクマンエン</t>
    </rPh>
    <phoneticPr fontId="2"/>
  </si>
  <si>
    <t>高岡土地開発公社</t>
    <rPh sb="0" eb="2">
      <t>タカオカ</t>
    </rPh>
    <rPh sb="2" eb="4">
      <t>トチ</t>
    </rPh>
    <rPh sb="4" eb="6">
      <t>カイハツ</t>
    </rPh>
    <rPh sb="6" eb="8">
      <t>コウシャ</t>
    </rPh>
    <phoneticPr fontId="24"/>
  </si>
  <si>
    <t>（財）高岡市民文化振興事業団</t>
    <rPh sb="1" eb="2">
      <t>ザイ</t>
    </rPh>
    <rPh sb="3" eb="5">
      <t>タカオカ</t>
    </rPh>
    <rPh sb="5" eb="7">
      <t>シミン</t>
    </rPh>
    <rPh sb="7" eb="9">
      <t>ブンカ</t>
    </rPh>
    <rPh sb="9" eb="11">
      <t>シンコウ</t>
    </rPh>
    <rPh sb="11" eb="14">
      <t>ジギョウダン</t>
    </rPh>
    <phoneticPr fontId="24"/>
  </si>
  <si>
    <t>（財）とやま・ふくおか家族旅行村公社</t>
    <rPh sb="1" eb="2">
      <t>ザイ</t>
    </rPh>
    <rPh sb="11" eb="13">
      <t>カゾク</t>
    </rPh>
    <rPh sb="13" eb="15">
      <t>リョコウ</t>
    </rPh>
    <rPh sb="15" eb="16">
      <t>ムラ</t>
    </rPh>
    <rPh sb="16" eb="18">
      <t>コウシャ</t>
    </rPh>
    <phoneticPr fontId="24"/>
  </si>
  <si>
    <t>（財）高岡市勤労者福祉サービスセンター</t>
    <rPh sb="1" eb="2">
      <t>ザイ</t>
    </rPh>
    <rPh sb="3" eb="5">
      <t>タカオカ</t>
    </rPh>
    <rPh sb="5" eb="6">
      <t>シ</t>
    </rPh>
    <rPh sb="6" eb="9">
      <t>キンロウシャ</t>
    </rPh>
    <rPh sb="9" eb="11">
      <t>フクシ</t>
    </rPh>
    <phoneticPr fontId="24"/>
  </si>
  <si>
    <t>（社）高岡市自然休養村公社</t>
    <rPh sb="1" eb="2">
      <t>シャ</t>
    </rPh>
    <rPh sb="3" eb="6">
      <t>タカオカシ</t>
    </rPh>
    <rPh sb="6" eb="8">
      <t>シゼン</t>
    </rPh>
    <rPh sb="8" eb="10">
      <t>キュウヨウ</t>
    </rPh>
    <rPh sb="10" eb="11">
      <t>ムラ</t>
    </rPh>
    <rPh sb="11" eb="13">
      <t>コウシャ</t>
    </rPh>
    <phoneticPr fontId="24"/>
  </si>
  <si>
    <t>（株）ウェルカム福岡</t>
    <rPh sb="1" eb="2">
      <t>カブ</t>
    </rPh>
    <rPh sb="8" eb="10">
      <t>フクオカ</t>
    </rPh>
    <phoneticPr fontId="24"/>
  </si>
  <si>
    <t>（財）高岡市体育協会</t>
    <rPh sb="1" eb="2">
      <t>ザイ</t>
    </rPh>
    <rPh sb="3" eb="6">
      <t>タカオカシ</t>
    </rPh>
    <rPh sb="6" eb="8">
      <t>タイイク</t>
    </rPh>
    <rPh sb="8" eb="10">
      <t>キョウカイ</t>
    </rPh>
    <phoneticPr fontId="24"/>
  </si>
  <si>
    <t>万葉線（株）</t>
    <rPh sb="0" eb="3">
      <t>マンヨウセン</t>
    </rPh>
    <rPh sb="4" eb="5">
      <t>カブ</t>
    </rPh>
    <phoneticPr fontId="24"/>
  </si>
  <si>
    <t>（財）高岡地域地場産業センター</t>
    <rPh sb="1" eb="2">
      <t>ザイ</t>
    </rPh>
    <rPh sb="3" eb="5">
      <t>タカオカ</t>
    </rPh>
    <rPh sb="5" eb="7">
      <t>チイキ</t>
    </rPh>
    <rPh sb="7" eb="9">
      <t>ジバ</t>
    </rPh>
    <rPh sb="9" eb="11">
      <t>サンギョウ</t>
    </rPh>
    <phoneticPr fontId="24"/>
  </si>
  <si>
    <t>（株）えんじゅビル</t>
    <rPh sb="1" eb="2">
      <t>カブ</t>
    </rPh>
    <phoneticPr fontId="24"/>
  </si>
  <si>
    <t>オタヤ開発（株）</t>
    <rPh sb="3" eb="5">
      <t>カイハツ</t>
    </rPh>
    <rPh sb="6" eb="7">
      <t>カブ</t>
    </rPh>
    <phoneticPr fontId="24"/>
  </si>
  <si>
    <t>末広開発（株）</t>
    <rPh sb="0" eb="2">
      <t>スエヒロ</t>
    </rPh>
    <rPh sb="2" eb="4">
      <t>カイハツ</t>
    </rPh>
    <rPh sb="5" eb="6">
      <t>カブ</t>
    </rPh>
    <phoneticPr fontId="24"/>
  </si>
  <si>
    <t>（財）とやま国際センター</t>
    <rPh sb="1" eb="2">
      <t>ザイ</t>
    </rPh>
    <rPh sb="6" eb="8">
      <t>コクサイ</t>
    </rPh>
    <phoneticPr fontId="24"/>
  </si>
  <si>
    <t>（財）富山県産業創造センター</t>
    <rPh sb="1" eb="2">
      <t>ザイ</t>
    </rPh>
    <rPh sb="3" eb="6">
      <t>トヤマケン</t>
    </rPh>
    <rPh sb="6" eb="8">
      <t>サンギョウ</t>
    </rPh>
    <rPh sb="8" eb="10">
      <t>ソウゾウ</t>
    </rPh>
    <phoneticPr fontId="24"/>
  </si>
  <si>
    <t>（財）富山コンベンションビューロー</t>
    <rPh sb="1" eb="2">
      <t>ザイ</t>
    </rPh>
    <rPh sb="3" eb="5">
      <t>トヤマ</t>
    </rPh>
    <phoneticPr fontId="24"/>
  </si>
  <si>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</si>
  <si>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</si>
  <si>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</si>
  <si>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</si>
  <si>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</si>
  <si>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</si>
  <si>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</si>
  <si>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</si>
  <si>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</si>
  <si>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</si>
  <si>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</si>
  <si>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</si>
  <si>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</si>
  <si>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</si>
  <si>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</si>
  <si>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</si>
  <si>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実質公債比率、将来負担比率ともに類似団体と比較して高い水準となっている。
主な要因として、平成20～26年度にかけて、北陸新幹線開業に向けた社会資本の整備や小中学校の大規模改造・耐震補強、総合斎場建設などの事業を実施してきており、H24年度まで年間平均約70億円前後、Ｈ26年度には130億円を超える額の地方債を発行してきたことが考えられる。
これらの地方債の償還が本格化しており、実質公債費比率が上昇していくと考えられるため、今後、これまで以上に、公債費の適正化に取り組んでいく必要がある。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</si>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</sst>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82884</c:v>
                </c:pt>
                <c:pt idx="1">
                  <c:v>80288</c:v>
                </c:pt>
                <c:pt idx="2">
                  <c:v>129785</c:v>
                </c:pt>
                <c:pt idx="3">
                  <c:v>146079</c:v>
                </c:pt>
                <c:pt idx="4">
                  <c:v>53229</c:v>
                </c:pt>
              </c:numCache>
            </c:numRef>
          </c:val>
          <c:smooth val="0"/>
        </c:ser>
        <c:dLbls>
          <c:showLegendKey val="0"/>
          <c:showVal val="0"/>
          <c:showCatName val="0"/>
          <c:showSerName val="0"/>
          <c:showPercent val="0"/>
          <c:showBubbleSize val="0"/>
        </c:dLbls>
        <c:marker val="1"/>
        <c:smooth val="0"/>
        <c:axId val="114406528"/>
        <c:axId val="114408448"/>
      </c:lineChart>
      <c:catAx>
        <c:axId val="114406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08448"/>
        <c:crosses val="autoZero"/>
        <c:auto val="1"/>
        <c:lblAlgn val="ctr"/>
        <c:lblOffset val="100"/>
        <c:tickLblSkip val="1"/>
        <c:tickMarkSkip val="1"/>
        <c:noMultiLvlLbl val="0"/>
      </c:catAx>
      <c:valAx>
        <c:axId val="114408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0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2.85</c:v>
                </c:pt>
                <c:pt idx="1">
                  <c:v>1.6</c:v>
                </c:pt>
                <c:pt idx="2">
                  <c:v>1.47</c:v>
                </c:pt>
                <c:pt idx="3">
                  <c:v>1.32</c:v>
                </c:pt>
                <c:pt idx="4">
                  <c:v>2.5499999999999998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4.6900000000000004</c:v>
                </c:pt>
                <c:pt idx="1">
                  <c:v>5.77</c:v>
                </c:pt>
                <c:pt idx="2">
                  <c:v>6.13</c:v>
                </c:pt>
                <c:pt idx="3">
                  <c:v>5.33</c:v>
                </c:pt>
                <c:pt idx="4">
                  <c:v>5.92</c:v>
                </c:pt>
              </c:numCache>
            </c:numRef>
          </c:val>
        </c:ser>
        <c:dLbls>
          <c:showLegendKey val="0"/>
          <c:showVal val="0"/>
          <c:showCatName val="0"/>
          <c:showSerName val="0"/>
          <c:showPercent val="0"/>
          <c:showBubbleSize val="0"/>
        </c:dLbls>
        <c:gapWidth val="250"/>
        <c:overlap val="100"/>
        <c:axId val="116472448"/>
        <c:axId val="116482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-0.21</c:v>
                </c:pt>
                <c:pt idx="1">
                  <c:v>-2.3199999999999998</c:v>
                </c:pt>
                <c:pt idx="2">
                  <c:v>-0.65</c:v>
                </c:pt>
                <c:pt idx="3">
                  <c:v>-1.2</c:v>
                </c:pt>
                <c:pt idx="4">
                  <c:v>1.25</c:v>
                </c:pt>
              </c:numCache>
            </c:numRef>
          </c:val>
          <c:smooth val="0"/>
        </c:ser>
        <c:dLbls>
          <c:showLegendKey val="0"/>
          <c:showVal val="0"/>
          <c:showCatName val="0"/>
          <c:showSerName val="0"/>
          <c:showPercent val="0"/>
          <c:showBubbleSize val="0"/>
        </c:dLbls>
        <c:marker val="1"/>
        <c:smooth val="0"/>
        <c:axId val="116472448"/>
        <c:axId val="116482816"/>
      </c:lineChart>
      <c:catAx>
        <c:axId val="1164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482816"/>
        <c:crosses val="autoZero"/>
        <c:auto val="1"/>
        <c:lblAlgn val="ctr"/>
        <c:lblOffset val="100"/>
        <c:tickLblSkip val="1"/>
        <c:tickMarkSkip val="1"/>
        <c:noMultiLvlLbl val="0"/>
      </c:catAx>
      <c:valAx>
        <c:axId val="11648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7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0.08</c:v>
                </c:pt>
                <c:pt idx="4">
                  <c:v>#N/A</c:v>
                </c:pt>
                <c:pt idx="5">
                  <c:v>0.11</c:v>
                </c:pt>
                <c:pt idx="6">
                  <c:v>#N/A</c:v>
                </c:pt>
                <c:pt idx="7">
                  <c:v>0</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0.49</c:v>
                </c:pt>
                <c:pt idx="2">
                  <c:v>#N/A</c:v>
                </c:pt>
                <c:pt idx="3">
                  <c:v>0.49</c:v>
                </c:pt>
                <c:pt idx="4">
                  <c:v>#N/A</c:v>
                </c:pt>
                <c:pt idx="5">
                  <c:v>0.46</c:v>
                </c:pt>
                <c:pt idx="6">
                  <c:v>#N/A</c:v>
                </c:pt>
                <c:pt idx="7">
                  <c:v>0.43</c:v>
                </c:pt>
                <c:pt idx="8">
                  <c:v>#N/A</c:v>
                </c:pt>
                <c:pt idx="9">
                  <c:v>0.36</c:v>
                </c:pt>
              </c:numCache>
            </c:numRef>
          </c:val>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0.46</c:v>
                </c:pt>
                <c:pt idx="2">
                  <c:v>#N/A</c:v>
                </c:pt>
                <c:pt idx="3">
                  <c:v>0.68</c:v>
                </c:pt>
                <c:pt idx="4">
                  <c:v>#N/A</c:v>
                </c:pt>
                <c:pt idx="5">
                  <c:v>0.06</c:v>
                </c:pt>
                <c:pt idx="6">
                  <c:v>#N/A</c:v>
                </c:pt>
                <c:pt idx="7">
                  <c:v>0.38</c:v>
                </c:pt>
                <c:pt idx="8">
                  <c:v>#N/A</c:v>
                </c:pt>
                <c:pt idx="9">
                  <c:v>0.42</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0.55000000000000004</c:v>
                </c:pt>
                <c:pt idx="1">
                  <c:v>#N/A</c:v>
                </c:pt>
                <c:pt idx="2">
                  <c:v>#N/A</c:v>
                </c:pt>
                <c:pt idx="3">
                  <c:v>0.7</c:v>
                </c:pt>
                <c:pt idx="4">
                  <c:v>#N/A</c:v>
                </c:pt>
                <c:pt idx="5">
                  <c:v>1</c:v>
                </c:pt>
                <c:pt idx="6">
                  <c:v>#N/A</c:v>
                </c:pt>
                <c:pt idx="7">
                  <c:v>1</c:v>
                </c:pt>
                <c:pt idx="8">
                  <c:v>#N/A</c:v>
                </c:pt>
                <c:pt idx="9">
                  <c:v>0.79</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1.01</c:v>
                </c:pt>
                <c:pt idx="2">
                  <c:v>#N/A</c:v>
                </c:pt>
                <c:pt idx="3">
                  <c:v>1.05</c:v>
                </c:pt>
                <c:pt idx="4">
                  <c:v>#N/A</c:v>
                </c:pt>
                <c:pt idx="5">
                  <c:v>1.07</c:v>
                </c:pt>
                <c:pt idx="6">
                  <c:v>#N/A</c:v>
                </c:pt>
                <c:pt idx="7">
                  <c:v>1.0900000000000001</c:v>
                </c:pt>
                <c:pt idx="8">
                  <c:v>#N/A</c:v>
                </c:pt>
                <c:pt idx="9">
                  <c:v>1.0900000000000001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0.2</c:v>
                </c:pt>
                <c:pt idx="4">
                  <c:v>#N/A</c:v>
                </c:pt>
                <c:pt idx="5">
                  <c:v>0.25</c:v>
                </c:pt>
                <c:pt idx="6">
                  <c:v>#N/A</c:v>
                </c:pt>
                <c:pt idx="7">
                  <c:v>0.71</c:v>
                </c:pt>
                <c:pt idx="8">
                  <c:v>#N/A</c:v>
                </c:pt>
                <c:pt idx="9">
                  <c:v>1.23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2.85</c:v>
                </c:pt>
                <c:pt idx="2">
                  <c:v>#N/A</c:v>
                </c:pt>
                <c:pt idx="3">
                  <c:v>1.6</c:v>
                </c:pt>
                <c:pt idx="4">
                  <c:v>#N/A</c:v>
                </c:pt>
                <c:pt idx="5">
                  <c:v>1.46</c:v>
                </c:pt>
                <c:pt idx="6">
                  <c:v>#N/A</c:v>
                </c:pt>
                <c:pt idx="7">
                  <c:v>1.32</c:v>
                </c:pt>
                <c:pt idx="8">
                  <c:v>#N/A</c:v>
                </c:pt>
                <c:pt idx="9">
                  <c:v>2.54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4.4800000000000004</c:v>
                </c:pt>
                <c:pt idx="2">
                  <c:v>#N/A</c:v>
                </c:pt>
                <c:pt idx="3">
                  <c:v>4.2699999999999996</c:v>
                </c:pt>
                <c:pt idx="4">
                  <c:v>#N/A</c:v>
                </c:pt>
                <c:pt idx="5">
                  <c:v>4.4800000000000004</c:v>
                </c:pt>
                <c:pt idx="6">
                  <c:v>#N/A</c:v>
                </c:pt>
                <c:pt idx="7">
                  <c:v>4.76</c:v>
                </c:pt>
                <c:pt idx="8">
                  <c:v>#N/A</c:v>
                </c:pt>
                <c:pt idx="9">
                  <c:v>4.6900000000000004</c:v>
                </c:pt>
              </c:numCache>
            </c:numRef>
          </c:val>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3.41</c:v>
                </c:pt>
                <c:pt idx="2">
                  <c:v>#N/A</c:v>
                </c:pt>
                <c:pt idx="3">
                  <c:v>4.63</c:v>
                </c:pt>
                <c:pt idx="4">
                  <c:v>#N/A</c:v>
                </c:pt>
                <c:pt idx="5">
                  <c:v>5.68</c:v>
                </c:pt>
                <c:pt idx="6">
                  <c:v>#N/A</c:v>
                </c:pt>
                <c:pt idx="7">
                  <c:v>5.2</c:v>
                </c:pt>
                <c:pt idx="8">
                  <c:v>#N/A</c:v>
                </c:pt>
                <c:pt idx="9">
                  <c:v>4.9800000000000004</c:v>
                </c:pt>
              </c:numCache>
            </c:numRef>
          </c:val>
        </c:ser>
        <c:dLbls>
          <c:showLegendKey val="0"/>
          <c:showVal val="0"/>
          <c:showCatName val="0"/>
          <c:showSerName val="0"/>
          <c:showPercent val="0"/>
          <c:showBubbleSize val="0"/>
        </c:dLbls>
        <c:gapWidth val="150"/>
        <c:overlap val="100"/>
        <c:axId val="104735872"/>
        <c:axId val="104737408"/>
      </c:barChart>
      <c:catAx>
        <c:axId val="1047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37408"/>
        <c:crosses val="autoZero"/>
        <c:auto val="1"/>
        <c:lblAlgn val="ctr"/>
        <c:lblOffset val="100"/>
        <c:tickLblSkip val="1"/>
        <c:tickMarkSkip val="1"/>
        <c:noMultiLvlLbl val="0"/>
      </c:catAx>
      <c:valAx>
        <c:axId val="10473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3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6492</c:v>
                </c:pt>
                <c:pt idx="5">
                  <c:v>6808</c:v>
                </c:pt>
                <c:pt idx="8">
                  <c:v>6793</c:v>
                </c:pt>
                <c:pt idx="11">
                  <c:v>7204</c:v>
                </c:pt>
                <c:pt idx="14">
                  <c:v>7038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7</c:v>
                </c:pt>
                <c:pt idx="3">
                  <c:v>5</c:v>
                </c:pt>
                <c:pt idx="6">
                  <c:v>8</c:v>
                </c:pt>
                <c:pt idx="9">
                  <c:v>8</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334</c:v>
                </c:pt>
                <c:pt idx="3">
                  <c:v>317</c:v>
                </c:pt>
                <c:pt idx="6">
                  <c:v>180</c:v>
                </c:pt>
                <c:pt idx="9">
                  <c:v>384</c:v>
                </c:pt>
                <c:pt idx="12">
                  <c:v>385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36</c:v>
                </c:pt>
                <c:pt idx="6">
                  <c:v>37</c:v>
                </c:pt>
                <c:pt idx="9">
                  <c:v>76</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2107</c:v>
                </c:pt>
                <c:pt idx="3">
                  <c:v>2074</c:v>
                </c:pt>
                <c:pt idx="6">
                  <c:v>2087</c:v>
                </c:pt>
                <c:pt idx="9">
                  <c:v>1901</c:v>
                </c:pt>
                <c:pt idx="12">
                  <c:v>2220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9017</c:v>
                </c:pt>
                <c:pt idx="3">
                  <c:v>9392</c:v>
                </c:pt>
                <c:pt idx="6">
                  <c:v>9029</c:v>
                </c:pt>
                <c:pt idx="9">
                  <c:v>9460</c:v>
                </c:pt>
                <c:pt idx="12">
                  <c:v>9528</c:v>
                </c:pt>
              </c:numCache>
            </c:numRef>
          </c:val>
        </c:ser>
        <c:dLbls>
          <c:showLegendKey val="0"/>
          <c:showVal val="0"/>
          <c:showCatName val="0"/>
          <c:showSerName val="0"/>
          <c:showPercent val="0"/>
          <c:showBubbleSize val="0"/>
        </c:dLbls>
        <c:gapWidth val="100"/>
        <c:overlap val="100"/>
        <c:axId val="114324224"/>
        <c:axId val="114326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5009</c:v>
                </c:pt>
                <c:pt idx="2">
                  <c:v>#N/A</c:v>
                </c:pt>
                <c:pt idx="3">
                  <c:v>#N/A</c:v>
                </c:pt>
                <c:pt idx="4">
                  <c:v>5016</c:v>
                </c:pt>
                <c:pt idx="5">
                  <c:v>#N/A</c:v>
                </c:pt>
                <c:pt idx="6">
                  <c:v>#N/A</c:v>
                </c:pt>
                <c:pt idx="7">
                  <c:v>4548</c:v>
                </c:pt>
                <c:pt idx="8">
                  <c:v>#N/A</c:v>
                </c:pt>
                <c:pt idx="9">
                  <c:v>#N/A</c:v>
                </c:pt>
                <c:pt idx="10">
                  <c:v>4625</c:v>
                </c:pt>
                <c:pt idx="11">
                  <c:v>#N/A</c:v>
                </c:pt>
                <c:pt idx="12">
                  <c:v>#N/A</c:v>
                </c:pt>
                <c:pt idx="13">
                  <c:v>5207</c:v>
                </c:pt>
                <c:pt idx="14">
                  <c:v>#N/A</c:v>
                </c:pt>
              </c:numCache>
            </c:numRef>
          </c:val>
          <c:smooth val="0"/>
        </c:ser>
        <c:dLbls>
          <c:showLegendKey val="0"/>
          <c:showVal val="0"/>
          <c:showCatName val="0"/>
          <c:showSerName val="0"/>
          <c:showPercent val="0"/>
          <c:showBubbleSize val="0"/>
        </c:dLbls>
        <c:marker val="1"/>
        <c:smooth val="0"/>
        <c:axId val="114324224"/>
        <c:axId val="114326144"/>
      </c:lineChart>
      <c:catAx>
        <c:axId val="1143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26144"/>
        <c:crosses val="autoZero"/>
        <c:auto val="1"/>
        <c:lblAlgn val="ctr"/>
        <c:lblOffset val="100"/>
        <c:tickLblSkip val="1"/>
        <c:tickMarkSkip val="1"/>
        <c:noMultiLvlLbl val="0"/>
      </c:catAx>
      <c:valAx>
        <c:axId val="11432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84138</c:v>
                </c:pt>
                <c:pt idx="5">
                  <c:v>88450</c:v>
                </c:pt>
                <c:pt idx="8">
                  <c:v>92853</c:v>
                </c:pt>
                <c:pt idx="11">
                  <c:v>96934</c:v>
                </c:pt>
                <c:pt idx="14">
                  <c:v>96762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2368</c:v>
                </c:pt>
                <c:pt idx="5">
                  <c:v>2218</c:v>
                </c:pt>
                <c:pt idx="8">
                  <c:v>2143</c:v>
                </c:pt>
                <c:pt idx="11">
                  <c:v>2302</c:v>
                </c:pt>
                <c:pt idx="14">
                  <c:v>2160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4108</c:v>
                </c:pt>
                <c:pt idx="5">
                  <c:v>4183</c:v>
                </c:pt>
                <c:pt idx="8">
                  <c:v>4462</c:v>
                </c:pt>
                <c:pt idx="11">
                  <c:v>5026</c:v>
                </c:pt>
                <c:pt idx="14">
                  <c:v>5416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17097</c:v>
                </c:pt>
                <c:pt idx="3">
                  <c:v>16442</c:v>
                </c:pt>
                <c:pt idx="6">
                  <c:v>14906</c:v>
                </c:pt>
                <c:pt idx="9">
                  <c:v>13306</c:v>
                </c:pt>
                <c:pt idx="12">
                  <c:v>12247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543</c:v>
                </c:pt>
                <c:pt idx="3">
                  <c:v>756</c:v>
                </c:pt>
                <c:pt idx="6">
                  <c:v>1010</c:v>
                </c:pt>
                <c:pt idx="9">
                  <c:v>2184</c:v>
                </c:pt>
                <c:pt idx="12">
                  <c:v>2099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28667</c:v>
                </c:pt>
                <c:pt idx="3">
                  <c:v>30899</c:v>
                </c:pt>
                <c:pt idx="6">
                  <c:v>32899</c:v>
                </c:pt>
                <c:pt idx="9">
                  <c:v>29834</c:v>
                </c:pt>
                <c:pt idx="12">
                  <c:v>30562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4362</c:v>
                </c:pt>
                <c:pt idx="3">
                  <c:v>3318</c:v>
                </c:pt>
                <c:pt idx="6">
                  <c:v>2115</c:v>
                </c:pt>
                <c:pt idx="9">
                  <c:v>1814</c:v>
                </c:pt>
                <c:pt idx="12">
                  <c:v>2014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93985</c:v>
                </c:pt>
                <c:pt idx="3">
                  <c:v>97269</c:v>
                </c:pt>
                <c:pt idx="6">
                  <c:v>103134</c:v>
                </c:pt>
                <c:pt idx="9">
                  <c:v>111378</c:v>
                </c:pt>
                <c:pt idx="12">
                  <c:v>111729</c:v>
                </c:pt>
              </c:numCache>
            </c:numRef>
          </c:val>
        </c:ser>
        <c:dLbls>
          <c:showLegendKey val="0"/>
          <c:showVal val="0"/>
          <c:showCatName val="0"/>
          <c:showSerName val="0"/>
          <c:showPercent val="0"/>
          <c:showBubbleSize val="0"/>
        </c:dLbls>
        <c:gapWidth val="100"/>
        <c:overlap val="100"/>
        <c:axId val="116717056"/>
        <c:axId val="11671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54092</c:v>
                </c:pt>
                <c:pt idx="2">
                  <c:v>#N/A</c:v>
                </c:pt>
                <c:pt idx="3">
                  <c:v>#N/A</c:v>
                </c:pt>
                <c:pt idx="4">
                  <c:v>53834</c:v>
                </c:pt>
                <c:pt idx="5">
                  <c:v>#N/A</c:v>
                </c:pt>
                <c:pt idx="6">
                  <c:v>#N/A</c:v>
                </c:pt>
                <c:pt idx="7">
                  <c:v>54605</c:v>
                </c:pt>
                <c:pt idx="8">
                  <c:v>#N/A</c:v>
                </c:pt>
                <c:pt idx="9">
                  <c:v>#N/A</c:v>
                </c:pt>
                <c:pt idx="10">
                  <c:v>54254</c:v>
                </c:pt>
                <c:pt idx="11">
                  <c:v>#N/A</c:v>
                </c:pt>
                <c:pt idx="12">
                  <c:v>#N/A</c:v>
                </c:pt>
                <c:pt idx="13">
                  <c:v>54314</c:v>
                </c:pt>
                <c:pt idx="14">
                  <c:v>#N/A</c:v>
                </c:pt>
              </c:numCache>
            </c:numRef>
          </c:val>
          <c:smooth val="0"/>
        </c:ser>
        <c:dLbls>
          <c:showLegendKey val="0"/>
          <c:showVal val="0"/>
          <c:showCatName val="0"/>
          <c:showSerName val="0"/>
          <c:showPercent val="0"/>
          <c:showBubbleSize val="0"/>
        </c:dLbls>
        <c:marker val="1"/>
        <c:smooth val="0"/>
        <c:axId val="116717056"/>
        <c:axId val="116718592"/>
      </c:lineChart>
      <c:catAx>
        <c:axId val="11671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18592"/>
        <c:crosses val="autoZero"/>
        <c:auto val="1"/>
        <c:lblAlgn val="ctr"/>
        <c:lblOffset val="100"/>
        <c:tickLblSkip val="1"/>
        <c:tickMarkSkip val="1"/>
        <c:noMultiLvlLbl val="0"/>
      </c:catAx>
      <c:valAx>
        <c:axId val="11671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1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1575680"/>
        <c:axId val="101655680"/>
      </c:scatterChart>
      <c:valAx>
        <c:axId val="101575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55680"/>
        <c:crosses val="autoZero"/>
        <c:crossBetween val="midCat"/>
      </c:valAx>
      <c:valAx>
        <c:axId val="101655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575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913173985946697E-2"/>
                  <c:y val="-4.8026349647470538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2.1497750537680736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3.1705462261813713E-2"/>
                  <c:y val="-9.9928979465802065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1705462261813713E-2"/>
                  <c:y val="-6.29799461341842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1705462261813713E-2"/>
                  <c:y val="-3.9173657214416846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15.9</c:v>
                </c:pt>
                <c:pt idx="1">
                  <c:v>16</c:v>
                </c:pt>
                <c:pt idx="2">
                  <c:v>15.5</c:v>
                </c:pt>
                <c:pt idx="3">
                  <c:v>15.1</c:v>
                </c:pt>
                <c:pt idx="4">
                  <c:v>15.2</c:v>
                </c:pt>
              </c:numCache>
            </c:numRef>
          </c:xVal>
          <c:yVal>
            <c:numRef>
              <c:f>公会計指標分析・財政指標組合せ分析表!$K$73:$O$73</c:f>
              <c:numCache>
                <c:formatCode>#,##0.0;"▲ "#,##0.0</c:formatCode>
                <c:ptCount val="5"/>
                <c:pt idx="0">
                  <c:v>171.7</c:v>
                </c:pt>
                <c:pt idx="1">
                  <c:v>173.1</c:v>
                </c:pt>
                <c:pt idx="2">
                  <c:v>174.1</c:v>
                </c:pt>
                <c:pt idx="3">
                  <c:v>175.1</c:v>
                </c:pt>
                <c:pt idx="4">
                  <c:v>171.3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ser>
        <c:dLbls>
          <c:showLegendKey val="0"/>
          <c:showVal val="0"/>
          <c:showCatName val="0"/>
          <c:showSerName val="0"/>
          <c:showPercent val="0"/>
          <c:showBubbleSize val="0"/>
        </c:dLbls>
        <c:axId val="94148864"/>
        <c:axId val="101704064"/>
      </c:scatterChart>
      <c:valAx>
        <c:axId val="94148864"/>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04064"/>
        <c:crosses val="autoZero"/>
        <c:crossBetween val="midCat"/>
      </c:valAx>
      <c:valAx>
        <c:axId val="101704064"/>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148864"/>
        <c:crosses val="autoZero"/>
        <c:crossBetween val="midCat"/>
        <c:majorUnit val="2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前年度をわずかに上回ったものの、</a:t>
          </a:r>
          <a:r>
            <a:rPr kumimoji="1" lang="en-US" altLang="ja-JP" sz="1100">
              <a:solidFill>
                <a:schemeClr val="dk1"/>
              </a:solidFill>
              <a:effectLst/>
              <a:latin typeface="+mn-lt"/>
              <a:ea typeface="+mn-ea"/>
              <a:cs typeface="+mn-cs"/>
            </a:rPr>
            <a:t>0.75</a:t>
          </a:r>
          <a:r>
            <a:rPr kumimoji="1" lang="ja-JP" altLang="ja-JP" sz="1100">
              <a:solidFill>
                <a:schemeClr val="dk1"/>
              </a:solidFill>
              <a:effectLst/>
              <a:latin typeface="+mn-lt"/>
              <a:ea typeface="+mn-ea"/>
              <a:cs typeface="+mn-cs"/>
            </a:rPr>
            <a:t>と類似団体平均を下回っている。</a:t>
          </a:r>
          <a:endParaRPr lang="ja-JP" altLang="ja-JP" sz="1400">
            <a:effectLst/>
          </a:endParaRPr>
        </a:p>
        <a:p>
          <a:r>
            <a:rPr kumimoji="1" lang="ja-JP" altLang="ja-JP" sz="1100">
              <a:solidFill>
                <a:schemeClr val="dk1"/>
              </a:solidFill>
              <a:effectLst/>
              <a:latin typeface="+mn-lt"/>
              <a:ea typeface="+mn-ea"/>
              <a:cs typeface="+mn-cs"/>
            </a:rPr>
            <a:t> 引き続き歳出の徹底的な見直しを実施するとともに、市税の収納率向上対策に取り組み財政健全化を図る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170180</xdr:rowOff>
    </xdr:to>
    <xdr:cxnSp macro="">
      <xdr:nvCxnSpPr>
        <xdr:cNvPr id="66" name="直線コネクタ 65"/>
        <xdr:cNvCxnSpPr/>
      </xdr:nvCxnSpPr>
      <xdr:spPr>
        <a:xfrm flipV="1">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90187</xdr:rowOff>
    </xdr:from>
    <xdr:ext cx="762000" cy="259045"/>
    <xdr:sp macro="" textlink="">
      <xdr:nvSpPr>
        <xdr:cNvPr id="67" name="財政力平均値テキスト"/>
        <xdr:cNvSpPr txBox="1"/>
      </xdr:nvSpPr>
      <xdr:spPr>
        <a:xfrm>
          <a:off x="5041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170180</xdr:rowOff>
    </xdr:from>
    <xdr:to>
      <xdr:col>6</xdr:col>
      <xdr:colOff>0</xdr:colOff>
      <xdr:row>42</xdr:row>
      <xdr:rowOff>170180</xdr:rowOff>
    </xdr:to>
    <xdr:cxnSp macro="">
      <xdr:nvCxnSpPr>
        <xdr:cNvPr id="69" name="直線コネクタ 68"/>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22860</xdr:rowOff>
    </xdr:to>
    <xdr:cxnSp macro="">
      <xdr:nvCxnSpPr>
        <xdr:cNvPr id="72" name="直線コネクタ 71"/>
        <xdr:cNvCxnSpPr/>
      </xdr:nvCxnSpPr>
      <xdr:spPr>
        <a:xfrm flipV="1">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22860</xdr:rowOff>
    </xdr:to>
    <xdr:cxnSp macro="">
      <xdr:nvCxnSpPr>
        <xdr:cNvPr id="75" name="直線コネクタ 74"/>
        <xdr:cNvCxnSpPr/>
      </xdr:nvCxnSpPr>
      <xdr:spPr>
        <a:xfrm>
          <a:off x="1447800" y="734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38117</xdr:rowOff>
    </xdr:from>
    <xdr:ext cx="762000" cy="259045"/>
    <xdr:sp macro="" textlink="">
      <xdr:nvSpPr>
        <xdr:cNvPr id="77" name="テキスト ボックス 76"/>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5" name="円/楕円 84"/>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6"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119380</xdr:rowOff>
    </xdr:from>
    <xdr:to>
      <xdr:col>6</xdr:col>
      <xdr:colOff>50800</xdr:colOff>
      <xdr:row>43</xdr:row>
      <xdr:rowOff>49530</xdr:rowOff>
    </xdr:to>
    <xdr:sp macro="" textlink="">
      <xdr:nvSpPr>
        <xdr:cNvPr id="87" name="円/楕円 86"/>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88" name="テキスト ボックス 87"/>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119380</xdr:rowOff>
    </xdr:from>
    <xdr:to>
      <xdr:col>4</xdr:col>
      <xdr:colOff>533400</xdr:colOff>
      <xdr:row>43</xdr:row>
      <xdr:rowOff>49530</xdr:rowOff>
    </xdr:to>
    <xdr:sp macro="" textlink="">
      <xdr:nvSpPr>
        <xdr:cNvPr id="89" name="円/楕円 88"/>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34307</xdr:rowOff>
    </xdr:from>
    <xdr:ext cx="762000" cy="259045"/>
    <xdr:sp macro="" textlink="">
      <xdr:nvSpPr>
        <xdr:cNvPr id="90" name="テキスト ボックス 89"/>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143510</xdr:rowOff>
    </xdr:from>
    <xdr:to>
      <xdr:col>3</xdr:col>
      <xdr:colOff>330200</xdr:colOff>
      <xdr:row>43</xdr:row>
      <xdr:rowOff>73660</xdr:rowOff>
    </xdr:to>
    <xdr:sp macro="" textlink="">
      <xdr:nvSpPr>
        <xdr:cNvPr id="91" name="円/楕円 90"/>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58437</xdr:rowOff>
    </xdr:from>
    <xdr:ext cx="762000" cy="259045"/>
    <xdr:sp macro="" textlink="">
      <xdr:nvSpPr>
        <xdr:cNvPr id="92" name="テキスト ボックス 91"/>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3" name="円/楕円 92"/>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4" name="テキスト ボックス 93"/>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地方消費税交付金が増加したことによりやや改善したが、後年度以降は、公債費の増加や、市税の伸び悩み、交付税の減少などによる経常収支比率の悪化が見込まれる。今後も行政改革の推進に積極的に取り組み持続可能な財政運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63</xdr:row>
      <xdr:rowOff>66040</xdr:rowOff>
    </xdr:to>
    <xdr:cxnSp macro="">
      <xdr:nvCxnSpPr>
        <xdr:cNvPr id="129" name="直線コネクタ 128"/>
        <xdr:cNvCxnSpPr/>
      </xdr:nvCxnSpPr>
      <xdr:spPr>
        <a:xfrm flipV="1">
          <a:off x="4114800" y="107547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7196</xdr:rowOff>
    </xdr:to>
    <xdr:cxnSp macro="">
      <xdr:nvCxnSpPr>
        <xdr:cNvPr id="132" name="直線コネクタ 131"/>
        <xdr:cNvCxnSpPr/>
      </xdr:nvCxnSpPr>
      <xdr:spPr>
        <a:xfrm flipV="1">
          <a:off x="3225800" y="1086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34" name="テキスト ボックス 13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7196</xdr:rowOff>
    </xdr:from>
    <xdr:to>
      <xdr:col>4</xdr:col>
      <xdr:colOff>482600</xdr:colOff>
      <xdr:row>64</xdr:row>
      <xdr:rowOff>160020</xdr:rowOff>
    </xdr:to>
    <xdr:cxnSp macro="">
      <xdr:nvCxnSpPr>
        <xdr:cNvPr id="135" name="直線コネクタ 134"/>
        <xdr:cNvCxnSpPr/>
      </xdr:nvCxnSpPr>
      <xdr:spPr>
        <a:xfrm flipV="1">
          <a:off x="2336800" y="109799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7" name="テキスト ボックス 13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64</xdr:row>
      <xdr:rowOff>160020</xdr:rowOff>
    </xdr:to>
    <xdr:cxnSp macro="">
      <xdr:nvCxnSpPr>
        <xdr:cNvPr id="138" name="直線コネクタ 137"/>
        <xdr:cNvCxnSpPr/>
      </xdr:nvCxnSpPr>
      <xdr:spPr>
        <a:xfrm>
          <a:off x="1447800" y="1076282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40" name="テキスト ボックス 13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48" name="円/楕円 147"/>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49"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0" name="円/楕円 149"/>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51" name="テキスト ボックス 150"/>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2" name="円/楕円 151"/>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68173</xdr:rowOff>
    </xdr:from>
    <xdr:ext cx="762000" cy="259045"/>
    <xdr:sp macro="" textlink="">
      <xdr:nvSpPr>
        <xdr:cNvPr id="153" name="テキスト ボックス 152"/>
        <xdr:cNvSpPr txBox="1"/>
      </xdr:nvSpPr>
      <xdr:spPr>
        <a:xfrm>
          <a:off x="2844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4" name="円/楕円 153"/>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49547</xdr:rowOff>
    </xdr:from>
    <xdr:ext cx="762000" cy="259045"/>
    <xdr:sp macro="" textlink="">
      <xdr:nvSpPr>
        <xdr:cNvPr id="155" name="テキスト ボックス 154"/>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56" name="円/楕円 155"/>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57" name="テキスト ボックス 15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「高岡市行財政改革推進方針」に掲げたとおり、事務事業の徹底的な見直しをはじめ、職員数及び給与の適正化、民間活力の積極的な活用を推進しコストの低減を図っていく。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75577</xdr:rowOff>
    </xdr:from>
    <xdr:to>
      <xdr:col>7</xdr:col>
      <xdr:colOff>152400</xdr:colOff>
      <xdr:row>84</xdr:row>
      <xdr:rowOff>132547</xdr:rowOff>
    </xdr:to>
    <xdr:cxnSp macro="">
      <xdr:nvCxnSpPr>
        <xdr:cNvPr id="190" name="直線コネクタ 189"/>
        <xdr:cNvCxnSpPr/>
      </xdr:nvCxnSpPr>
      <xdr:spPr>
        <a:xfrm flipV="1">
          <a:off x="4114800" y="14477377"/>
          <a:ext cx="8382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93446</xdr:rowOff>
    </xdr:from>
    <xdr:ext cx="762000" cy="259045"/>
    <xdr:sp macro="" textlink="">
      <xdr:nvSpPr>
        <xdr:cNvPr id="191" name="人件費・物件費等の状況平均値テキスト"/>
        <xdr:cNvSpPr txBox="1"/>
      </xdr:nvSpPr>
      <xdr:spPr>
        <a:xfrm>
          <a:off x="5041900" y="14495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163416</xdr:rowOff>
    </xdr:from>
    <xdr:to>
      <xdr:col>6</xdr:col>
      <xdr:colOff>0</xdr:colOff>
      <xdr:row>84</xdr:row>
      <xdr:rowOff>132547</xdr:rowOff>
    </xdr:to>
    <xdr:cxnSp macro="">
      <xdr:nvCxnSpPr>
        <xdr:cNvPr id="193" name="直線コネクタ 192"/>
        <xdr:cNvCxnSpPr/>
      </xdr:nvCxnSpPr>
      <xdr:spPr>
        <a:xfrm>
          <a:off x="3225800" y="14393766"/>
          <a:ext cx="889000" cy="14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14804</xdr:rowOff>
    </xdr:from>
    <xdr:to>
      <xdr:col>6</xdr:col>
      <xdr:colOff>50800</xdr:colOff>
      <xdr:row>85</xdr:row>
      <xdr:rowOff>116404</xdr:rowOff>
    </xdr:to>
    <xdr:sp macro="" textlink="">
      <xdr:nvSpPr>
        <xdr:cNvPr id="194" name="フローチャート : 判断 193"/>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101181</xdr:rowOff>
    </xdr:from>
    <xdr:ext cx="736600" cy="259045"/>
    <xdr:sp macro="" textlink="">
      <xdr:nvSpPr>
        <xdr:cNvPr id="195" name="テキスト ボックス 194"/>
        <xdr:cNvSpPr txBox="1"/>
      </xdr:nvSpPr>
      <xdr:spPr>
        <a:xfrm>
          <a:off x="3733800" y="146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163416</xdr:rowOff>
    </xdr:from>
    <xdr:to>
      <xdr:col>4</xdr:col>
      <xdr:colOff>482600</xdr:colOff>
      <xdr:row>84</xdr:row>
      <xdr:rowOff>102119</xdr:rowOff>
    </xdr:to>
    <xdr:cxnSp macro="">
      <xdr:nvCxnSpPr>
        <xdr:cNvPr id="196" name="直線コネクタ 195"/>
        <xdr:cNvCxnSpPr/>
      </xdr:nvCxnSpPr>
      <xdr:spPr>
        <a:xfrm flipV="1">
          <a:off x="2336800" y="14393766"/>
          <a:ext cx="889000" cy="1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94295</xdr:rowOff>
    </xdr:from>
    <xdr:to>
      <xdr:col>4</xdr:col>
      <xdr:colOff>533400</xdr:colOff>
      <xdr:row>85</xdr:row>
      <xdr:rowOff>24445</xdr:rowOff>
    </xdr:to>
    <xdr:sp macro="" textlink="">
      <xdr:nvSpPr>
        <xdr:cNvPr id="197" name="フローチャート : 判断 196"/>
        <xdr:cNvSpPr/>
      </xdr:nvSpPr>
      <xdr:spPr>
        <a:xfrm>
          <a:off x="3175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9222</xdr:rowOff>
    </xdr:from>
    <xdr:ext cx="762000" cy="259045"/>
    <xdr:sp macro="" textlink="">
      <xdr:nvSpPr>
        <xdr:cNvPr id="198" name="テキスト ボックス 197"/>
        <xdr:cNvSpPr txBox="1"/>
      </xdr:nvSpPr>
      <xdr:spPr>
        <a:xfrm>
          <a:off x="2844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102119</xdr:rowOff>
    </xdr:from>
    <xdr:to>
      <xdr:col>3</xdr:col>
      <xdr:colOff>279400</xdr:colOff>
      <xdr:row>84</xdr:row>
      <xdr:rowOff>168887</xdr:rowOff>
    </xdr:to>
    <xdr:cxnSp macro="">
      <xdr:nvCxnSpPr>
        <xdr:cNvPr id="199" name="直線コネクタ 198"/>
        <xdr:cNvCxnSpPr/>
      </xdr:nvCxnSpPr>
      <xdr:spPr>
        <a:xfrm flipV="1">
          <a:off x="1447800" y="14503919"/>
          <a:ext cx="889000" cy="6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57907</xdr:rowOff>
    </xdr:from>
    <xdr:to>
      <xdr:col>3</xdr:col>
      <xdr:colOff>330200</xdr:colOff>
      <xdr:row>84</xdr:row>
      <xdr:rowOff>159507</xdr:rowOff>
    </xdr:to>
    <xdr:sp macro="" textlink="">
      <xdr:nvSpPr>
        <xdr:cNvPr id="200" name="フローチャート : 判断 199"/>
        <xdr:cNvSpPr/>
      </xdr:nvSpPr>
      <xdr:spPr>
        <a:xfrm>
          <a:off x="2286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144284</xdr:rowOff>
    </xdr:from>
    <xdr:ext cx="762000" cy="259045"/>
    <xdr:sp macro="" textlink="">
      <xdr:nvSpPr>
        <xdr:cNvPr id="201" name="テキスト ボックス 200"/>
        <xdr:cNvSpPr txBox="1"/>
      </xdr:nvSpPr>
      <xdr:spPr>
        <a:xfrm>
          <a:off x="1955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163886</xdr:rowOff>
    </xdr:from>
    <xdr:to>
      <xdr:col>2</xdr:col>
      <xdr:colOff>127000</xdr:colOff>
      <xdr:row>85</xdr:row>
      <xdr:rowOff>94036</xdr:rowOff>
    </xdr:to>
    <xdr:sp macro="" textlink="">
      <xdr:nvSpPr>
        <xdr:cNvPr id="202" name="フローチャート : 判断 201"/>
        <xdr:cNvSpPr/>
      </xdr:nvSpPr>
      <xdr:spPr>
        <a:xfrm>
          <a:off x="1397000" y="145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78813</xdr:rowOff>
    </xdr:from>
    <xdr:ext cx="762000" cy="259045"/>
    <xdr:sp macro="" textlink="">
      <xdr:nvSpPr>
        <xdr:cNvPr id="203" name="テキスト ボックス 202"/>
        <xdr:cNvSpPr txBox="1"/>
      </xdr:nvSpPr>
      <xdr:spPr>
        <a:xfrm>
          <a:off x="1066800" y="1465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24777</xdr:rowOff>
    </xdr:from>
    <xdr:to>
      <xdr:col>7</xdr:col>
      <xdr:colOff>203200</xdr:colOff>
      <xdr:row>84</xdr:row>
      <xdr:rowOff>126377</xdr:rowOff>
    </xdr:to>
    <xdr:sp macro="" textlink="">
      <xdr:nvSpPr>
        <xdr:cNvPr id="209" name="円/楕円 208"/>
        <xdr:cNvSpPr/>
      </xdr:nvSpPr>
      <xdr:spPr>
        <a:xfrm>
          <a:off x="4902200" y="14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41304</xdr:rowOff>
    </xdr:from>
    <xdr:ext cx="762000" cy="259045"/>
    <xdr:sp macro="" textlink="">
      <xdr:nvSpPr>
        <xdr:cNvPr id="210" name="人件費・物件費等の状況該当値テキスト"/>
        <xdr:cNvSpPr txBox="1"/>
      </xdr:nvSpPr>
      <xdr:spPr>
        <a:xfrm>
          <a:off x="5041900" y="1427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104,711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81747</xdr:rowOff>
    </xdr:from>
    <xdr:to>
      <xdr:col>6</xdr:col>
      <xdr:colOff>50800</xdr:colOff>
      <xdr:row>85</xdr:row>
      <xdr:rowOff>11897</xdr:rowOff>
    </xdr:to>
    <xdr:sp macro="" textlink="">
      <xdr:nvSpPr>
        <xdr:cNvPr id="211" name="円/楕円 210"/>
        <xdr:cNvSpPr/>
      </xdr:nvSpPr>
      <xdr:spPr>
        <a:xfrm>
          <a:off x="4064000" y="14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22074</xdr:rowOff>
    </xdr:from>
    <xdr:ext cx="736600" cy="259045"/>
    <xdr:sp macro="" textlink="">
      <xdr:nvSpPr>
        <xdr:cNvPr id="212" name="テキスト ボックス 211"/>
        <xdr:cNvSpPr txBox="1"/>
      </xdr:nvSpPr>
      <xdr:spPr>
        <a:xfrm>
          <a:off x="3733800" y="14252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112616</xdr:rowOff>
    </xdr:from>
    <xdr:to>
      <xdr:col>4</xdr:col>
      <xdr:colOff>533400</xdr:colOff>
      <xdr:row>84</xdr:row>
      <xdr:rowOff>42766</xdr:rowOff>
    </xdr:to>
    <xdr:sp macro="" textlink="">
      <xdr:nvSpPr>
        <xdr:cNvPr id="213" name="円/楕円 212"/>
        <xdr:cNvSpPr/>
      </xdr:nvSpPr>
      <xdr:spPr>
        <a:xfrm>
          <a:off x="3175000" y="143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52943</xdr:rowOff>
    </xdr:from>
    <xdr:ext cx="762000" cy="259045"/>
    <xdr:sp macro="" textlink="">
      <xdr:nvSpPr>
        <xdr:cNvPr id="214" name="テキスト ボックス 213"/>
        <xdr:cNvSpPr txBox="1"/>
      </xdr:nvSpPr>
      <xdr:spPr>
        <a:xfrm>
          <a:off x="2844800" y="141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51319</xdr:rowOff>
    </xdr:from>
    <xdr:to>
      <xdr:col>3</xdr:col>
      <xdr:colOff>330200</xdr:colOff>
      <xdr:row>84</xdr:row>
      <xdr:rowOff>152919</xdr:rowOff>
    </xdr:to>
    <xdr:sp macro="" textlink="">
      <xdr:nvSpPr>
        <xdr:cNvPr id="215" name="円/楕円 214"/>
        <xdr:cNvSpPr/>
      </xdr:nvSpPr>
      <xdr:spPr>
        <a:xfrm>
          <a:off x="2286000" y="144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163096</xdr:rowOff>
    </xdr:from>
    <xdr:ext cx="762000" cy="259045"/>
    <xdr:sp macro="" textlink="">
      <xdr:nvSpPr>
        <xdr:cNvPr id="216" name="テキスト ボックス 215"/>
        <xdr:cNvSpPr txBox="1"/>
      </xdr:nvSpPr>
      <xdr:spPr>
        <a:xfrm>
          <a:off x="1955800" y="1422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118087</xdr:rowOff>
    </xdr:from>
    <xdr:to>
      <xdr:col>2</xdr:col>
      <xdr:colOff>127000</xdr:colOff>
      <xdr:row>85</xdr:row>
      <xdr:rowOff>48237</xdr:rowOff>
    </xdr:to>
    <xdr:sp macro="" textlink="">
      <xdr:nvSpPr>
        <xdr:cNvPr id="217" name="円/楕円 216"/>
        <xdr:cNvSpPr/>
      </xdr:nvSpPr>
      <xdr:spPr>
        <a:xfrm>
          <a:off x="1397000" y="145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58414</xdr:rowOff>
    </xdr:from>
    <xdr:ext cx="762000" cy="259045"/>
    <xdr:sp macro="" textlink="">
      <xdr:nvSpPr>
        <xdr:cNvPr id="218" name="テキスト ボックス 217"/>
        <xdr:cNvSpPr txBox="1"/>
      </xdr:nvSpPr>
      <xdr:spPr>
        <a:xfrm>
          <a:off x="1066800" y="1428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人事院勧告に基づき、給料表の適正な運用に努めてきたが、職員の歪な年齢構成による影響により、類似団体内平均値より</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ポイント高い状況にある。</a:t>
          </a:r>
        </a:p>
        <a:p>
          <a:r>
            <a:rPr lang="ja-JP" altLang="ja-JP" sz="1100">
              <a:solidFill>
                <a:schemeClr val="dk1"/>
              </a:solidFill>
              <a:effectLst/>
              <a:latin typeface="+mn-lt"/>
              <a:ea typeface="+mn-ea"/>
              <a:cs typeface="+mn-cs"/>
            </a:rPr>
            <a:t>　今後、年齢構成上多くなっている年齢層の退職により職員構成が入れ替わることによって、適正化されていくものと考えている。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85</xdr:row>
      <xdr:rowOff>12446</xdr:rowOff>
    </xdr:to>
    <xdr:cxnSp macro="">
      <xdr:nvCxnSpPr>
        <xdr:cNvPr id="245" name="直線コネクタ 244"/>
        <xdr:cNvCxnSpPr/>
      </xdr:nvCxnSpPr>
      <xdr:spPr>
        <a:xfrm flipV="1">
          <a:off x="17018000" y="13842492"/>
          <a:ext cx="0" cy="7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46"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47" name="直線コネクタ 246"/>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48"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49" name="直線コネクタ 248"/>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85</xdr:row>
      <xdr:rowOff>2794</xdr:rowOff>
    </xdr:to>
    <xdr:cxnSp macro="">
      <xdr:nvCxnSpPr>
        <xdr:cNvPr id="250" name="直線コネクタ 249"/>
        <xdr:cNvCxnSpPr/>
      </xdr:nvCxnSpPr>
      <xdr:spPr>
        <a:xfrm>
          <a:off x="16179800" y="144602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31514</xdr:rowOff>
    </xdr:from>
    <xdr:ext cx="762000" cy="259045"/>
    <xdr:sp macro="" textlink="">
      <xdr:nvSpPr>
        <xdr:cNvPr id="251" name="給与水準   （国との比較）平均値テキスト"/>
        <xdr:cNvSpPr txBox="1"/>
      </xdr:nvSpPr>
      <xdr:spPr>
        <a:xfrm>
          <a:off x="17106900" y="1409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14987</xdr:rowOff>
    </xdr:from>
    <xdr:to>
      <xdr:col>24</xdr:col>
      <xdr:colOff>609600</xdr:colOff>
      <xdr:row>83</xdr:row>
      <xdr:rowOff>116587</xdr:rowOff>
    </xdr:to>
    <xdr:sp macro="" textlink="">
      <xdr:nvSpPr>
        <xdr:cNvPr id="252" name="フローチャート : 判断 251"/>
        <xdr:cNvSpPr/>
      </xdr:nvSpPr>
      <xdr:spPr>
        <a:xfrm>
          <a:off x="16967200" y="1424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97028</xdr:rowOff>
    </xdr:to>
    <xdr:cxnSp macro="">
      <xdr:nvCxnSpPr>
        <xdr:cNvPr id="253" name="直線コネクタ 252"/>
        <xdr:cNvCxnSpPr/>
      </xdr:nvCxnSpPr>
      <xdr:spPr>
        <a:xfrm flipV="1">
          <a:off x="15290800" y="144602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4" name="フローチャート : 判断 253"/>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5" name="テキスト ボックス 254"/>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89</xdr:row>
      <xdr:rowOff>31242</xdr:rowOff>
    </xdr:to>
    <xdr:cxnSp macro="">
      <xdr:nvCxnSpPr>
        <xdr:cNvPr id="256" name="直線コネクタ 255"/>
        <xdr:cNvCxnSpPr/>
      </xdr:nvCxnSpPr>
      <xdr:spPr>
        <a:xfrm flipV="1">
          <a:off x="14401800" y="14498828"/>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57" name="フローチャート : 判断 256"/>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58" name="テキスト ボックス 257"/>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152146</xdr:rowOff>
    </xdr:from>
    <xdr:to>
      <xdr:col>21</xdr:col>
      <xdr:colOff>0</xdr:colOff>
      <xdr:row>89</xdr:row>
      <xdr:rowOff>31242</xdr:rowOff>
    </xdr:to>
    <xdr:cxnSp macro="">
      <xdr:nvCxnSpPr>
        <xdr:cNvPr id="259" name="直線コネクタ 258"/>
        <xdr:cNvCxnSpPr/>
      </xdr:nvCxnSpPr>
      <xdr:spPr>
        <a:xfrm>
          <a:off x="13512800" y="150682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0" name="フローチャート : 判断 259"/>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1" name="テキスト ボックス 260"/>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62" name="フローチャート : 判断 261"/>
        <xdr:cNvSpPr/>
      </xdr:nvSpPr>
      <xdr:spPr>
        <a:xfrm>
          <a:off x="13462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63" name="テキスト ボックス 262"/>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69" name="円/楕円 268"/>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19321</xdr:rowOff>
    </xdr:from>
    <xdr:ext cx="762000" cy="259045"/>
    <xdr:sp macro="" textlink="">
      <xdr:nvSpPr>
        <xdr:cNvPr id="270" name="給与水準   （国との比較）該当値テキスト"/>
        <xdr:cNvSpPr txBox="1"/>
      </xdr:nvSpPr>
      <xdr:spPr>
        <a:xfrm>
          <a:off x="17106900" y="144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1" name="円/楕円 270"/>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2" name="テキスト ボックス 271"/>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46228</xdr:rowOff>
    </xdr:from>
    <xdr:to>
      <xdr:col>22</xdr:col>
      <xdr:colOff>254000</xdr:colOff>
      <xdr:row>84</xdr:row>
      <xdr:rowOff>147828</xdr:rowOff>
    </xdr:to>
    <xdr:sp macro="" textlink="">
      <xdr:nvSpPr>
        <xdr:cNvPr id="273" name="円/楕円 272"/>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132605</xdr:rowOff>
    </xdr:from>
    <xdr:ext cx="762000" cy="259045"/>
    <xdr:sp macro="" textlink="">
      <xdr:nvSpPr>
        <xdr:cNvPr id="274" name="テキスト ボックス 273"/>
        <xdr:cNvSpPr txBox="1"/>
      </xdr:nvSpPr>
      <xdr:spPr>
        <a:xfrm>
          <a:off x="14909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151892</xdr:rowOff>
    </xdr:from>
    <xdr:to>
      <xdr:col>21</xdr:col>
      <xdr:colOff>50800</xdr:colOff>
      <xdr:row>89</xdr:row>
      <xdr:rowOff>82042</xdr:rowOff>
    </xdr:to>
    <xdr:sp macro="" textlink="">
      <xdr:nvSpPr>
        <xdr:cNvPr id="275" name="円/楕円 274"/>
        <xdr:cNvSpPr/>
      </xdr:nvSpPr>
      <xdr:spPr>
        <a:xfrm>
          <a:off x="14351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66819</xdr:rowOff>
    </xdr:from>
    <xdr:ext cx="762000" cy="259045"/>
    <xdr:sp macro="" textlink="">
      <xdr:nvSpPr>
        <xdr:cNvPr id="276" name="テキスト ボックス 275"/>
        <xdr:cNvSpPr txBox="1"/>
      </xdr:nvSpPr>
      <xdr:spPr>
        <a:xfrm>
          <a:off x="14020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101346</xdr:rowOff>
    </xdr:from>
    <xdr:to>
      <xdr:col>19</xdr:col>
      <xdr:colOff>533400</xdr:colOff>
      <xdr:row>88</xdr:row>
      <xdr:rowOff>31496</xdr:rowOff>
    </xdr:to>
    <xdr:sp macro="" textlink="">
      <xdr:nvSpPr>
        <xdr:cNvPr id="277" name="円/楕円 276"/>
        <xdr:cNvSpPr/>
      </xdr:nvSpPr>
      <xdr:spPr>
        <a:xfrm>
          <a:off x="13462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41673</xdr:rowOff>
    </xdr:from>
    <xdr:ext cx="762000" cy="259045"/>
    <xdr:sp macro="" textlink="">
      <xdr:nvSpPr>
        <xdr:cNvPr id="278" name="テキスト ボックス 277"/>
        <xdr:cNvSpPr txBox="1"/>
      </xdr:nvSpPr>
      <xdr:spPr>
        <a:xfrm>
          <a:off x="13131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市全体の職員数は、平成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月に策定した高岡市行財政改革推進方針に基づき、平成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年度初を起点として、平成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人を減員することを目標に計画的な削減を進めている。</a:t>
          </a:r>
          <a:endParaRPr lang="ja-JP" altLang="ja-JP" sz="1400">
            <a:effectLst/>
          </a:endParaRPr>
        </a:p>
        <a:p>
          <a:r>
            <a:rPr kumimoji="1" lang="ja-JP" altLang="ja-JP" sz="1100">
              <a:solidFill>
                <a:schemeClr val="dk1"/>
              </a:solidFill>
              <a:effectLst/>
              <a:latin typeface="+mn-lt"/>
              <a:ea typeface="+mn-ea"/>
              <a:cs typeface="+mn-cs"/>
            </a:rPr>
            <a:t>　今後とも、事務事業の執行体制の見直しや業務の共同処理、民間活力の活用等による効率的な行政運営を進めるとともに、住民サービスの水準に配慮したうえで、職員数の適正化に努める。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08" name="直線コネクタ 307"/>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09"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0" name="直線コネクタ 309"/>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1"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2" name="直線コネクタ 311"/>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117263</xdr:rowOff>
    </xdr:from>
    <xdr:to>
      <xdr:col>24</xdr:col>
      <xdr:colOff>558800</xdr:colOff>
      <xdr:row>65</xdr:row>
      <xdr:rowOff>141394</xdr:rowOff>
    </xdr:to>
    <xdr:cxnSp macro="">
      <xdr:nvCxnSpPr>
        <xdr:cNvPr id="313" name="直線コネクタ 312"/>
        <xdr:cNvCxnSpPr/>
      </xdr:nvCxnSpPr>
      <xdr:spPr>
        <a:xfrm>
          <a:off x="16179800" y="112615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314"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5" name="フローチャート : 判断 314"/>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117263</xdr:rowOff>
    </xdr:from>
    <xdr:to>
      <xdr:col>23</xdr:col>
      <xdr:colOff>406400</xdr:colOff>
      <xdr:row>65</xdr:row>
      <xdr:rowOff>149437</xdr:rowOff>
    </xdr:to>
    <xdr:cxnSp macro="">
      <xdr:nvCxnSpPr>
        <xdr:cNvPr id="316" name="直線コネクタ 315"/>
        <xdr:cNvCxnSpPr/>
      </xdr:nvCxnSpPr>
      <xdr:spPr>
        <a:xfrm flipV="1">
          <a:off x="15290800" y="1126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17" name="フローチャート : 判断 316"/>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318" name="テキスト ボックス 317"/>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149437</xdr:rowOff>
    </xdr:from>
    <xdr:to>
      <xdr:col>22</xdr:col>
      <xdr:colOff>203200</xdr:colOff>
      <xdr:row>66</xdr:row>
      <xdr:rowOff>18204</xdr:rowOff>
    </xdr:to>
    <xdr:cxnSp macro="">
      <xdr:nvCxnSpPr>
        <xdr:cNvPr id="319" name="直線コネクタ 318"/>
        <xdr:cNvCxnSpPr/>
      </xdr:nvCxnSpPr>
      <xdr:spPr>
        <a:xfrm flipV="1">
          <a:off x="14401800" y="1129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0" name="フローチャート : 判断 319"/>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98865</xdr:rowOff>
    </xdr:from>
    <xdr:ext cx="762000" cy="259045"/>
    <xdr:sp macro="" textlink="">
      <xdr:nvSpPr>
        <xdr:cNvPr id="321" name="テキスト ボックス 320"/>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18204</xdr:rowOff>
    </xdr:from>
    <xdr:to>
      <xdr:col>21</xdr:col>
      <xdr:colOff>0</xdr:colOff>
      <xdr:row>66</xdr:row>
      <xdr:rowOff>102658</xdr:rowOff>
    </xdr:to>
    <xdr:cxnSp macro="">
      <xdr:nvCxnSpPr>
        <xdr:cNvPr id="322" name="直線コネクタ 321"/>
        <xdr:cNvCxnSpPr/>
      </xdr:nvCxnSpPr>
      <xdr:spPr>
        <a:xfrm flipV="1">
          <a:off x="13512800" y="1133390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3" name="フローチャート : 判断 322"/>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114952</xdr:rowOff>
    </xdr:from>
    <xdr:ext cx="762000" cy="259045"/>
    <xdr:sp macro="" textlink="">
      <xdr:nvSpPr>
        <xdr:cNvPr id="324" name="テキスト ボックス 323"/>
        <xdr:cNvSpPr txBox="1"/>
      </xdr:nvSpPr>
      <xdr:spPr>
        <a:xfrm>
          <a:off x="14020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25" name="フローチャート : 判断 324"/>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7848</xdr:rowOff>
    </xdr:from>
    <xdr:ext cx="762000" cy="259045"/>
    <xdr:sp macro="" textlink="">
      <xdr:nvSpPr>
        <xdr:cNvPr id="326" name="テキスト ボックス 325"/>
        <xdr:cNvSpPr txBox="1"/>
      </xdr:nvSpPr>
      <xdr:spPr>
        <a:xfrm>
          <a:off x="13131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90594</xdr:rowOff>
    </xdr:from>
    <xdr:to>
      <xdr:col>24</xdr:col>
      <xdr:colOff>609600</xdr:colOff>
      <xdr:row>66</xdr:row>
      <xdr:rowOff>20744</xdr:rowOff>
    </xdr:to>
    <xdr:sp macro="" textlink="">
      <xdr:nvSpPr>
        <xdr:cNvPr id="332" name="円/楕円 331"/>
        <xdr:cNvSpPr/>
      </xdr:nvSpPr>
      <xdr:spPr>
        <a:xfrm>
          <a:off x="16967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62671</xdr:rowOff>
    </xdr:from>
    <xdr:ext cx="762000" cy="259045"/>
    <xdr:sp macro="" textlink="">
      <xdr:nvSpPr>
        <xdr:cNvPr id="333" name="定員管理の状況該当値テキスト"/>
        <xdr:cNvSpPr txBox="1"/>
      </xdr:nvSpPr>
      <xdr:spPr>
        <a:xfrm>
          <a:off x="17106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66463</xdr:rowOff>
    </xdr:from>
    <xdr:to>
      <xdr:col>23</xdr:col>
      <xdr:colOff>457200</xdr:colOff>
      <xdr:row>65</xdr:row>
      <xdr:rowOff>168063</xdr:rowOff>
    </xdr:to>
    <xdr:sp macro="" textlink="">
      <xdr:nvSpPr>
        <xdr:cNvPr id="334" name="円/楕円 333"/>
        <xdr:cNvSpPr/>
      </xdr:nvSpPr>
      <xdr:spPr>
        <a:xfrm>
          <a:off x="16129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152840</xdr:rowOff>
    </xdr:from>
    <xdr:ext cx="736600" cy="259045"/>
    <xdr:sp macro="" textlink="">
      <xdr:nvSpPr>
        <xdr:cNvPr id="335" name="テキスト ボックス 334"/>
        <xdr:cNvSpPr txBox="1"/>
      </xdr:nvSpPr>
      <xdr:spPr>
        <a:xfrm>
          <a:off x="15798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98637</xdr:rowOff>
    </xdr:from>
    <xdr:to>
      <xdr:col>22</xdr:col>
      <xdr:colOff>254000</xdr:colOff>
      <xdr:row>66</xdr:row>
      <xdr:rowOff>28787</xdr:rowOff>
    </xdr:to>
    <xdr:sp macro="" textlink="">
      <xdr:nvSpPr>
        <xdr:cNvPr id="336" name="円/楕円 335"/>
        <xdr:cNvSpPr/>
      </xdr:nvSpPr>
      <xdr:spPr>
        <a:xfrm>
          <a:off x="15240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13564</xdr:rowOff>
    </xdr:from>
    <xdr:ext cx="762000" cy="259045"/>
    <xdr:sp macro="" textlink="">
      <xdr:nvSpPr>
        <xdr:cNvPr id="337" name="テキスト ボックス 336"/>
        <xdr:cNvSpPr txBox="1"/>
      </xdr:nvSpPr>
      <xdr:spPr>
        <a:xfrm>
          <a:off x="14909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138854</xdr:rowOff>
    </xdr:from>
    <xdr:to>
      <xdr:col>21</xdr:col>
      <xdr:colOff>50800</xdr:colOff>
      <xdr:row>66</xdr:row>
      <xdr:rowOff>69004</xdr:rowOff>
    </xdr:to>
    <xdr:sp macro="" textlink="">
      <xdr:nvSpPr>
        <xdr:cNvPr id="338" name="円/楕円 337"/>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53781</xdr:rowOff>
    </xdr:from>
    <xdr:ext cx="762000" cy="259045"/>
    <xdr:sp macro="" textlink="">
      <xdr:nvSpPr>
        <xdr:cNvPr id="339" name="テキスト ボックス 338"/>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51858</xdr:rowOff>
    </xdr:from>
    <xdr:to>
      <xdr:col>19</xdr:col>
      <xdr:colOff>533400</xdr:colOff>
      <xdr:row>66</xdr:row>
      <xdr:rowOff>153458</xdr:rowOff>
    </xdr:to>
    <xdr:sp macro="" textlink="">
      <xdr:nvSpPr>
        <xdr:cNvPr id="340" name="円/楕円 339"/>
        <xdr:cNvSpPr/>
      </xdr:nvSpPr>
      <xdr:spPr>
        <a:xfrm>
          <a:off x="13462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138235</xdr:rowOff>
    </xdr:from>
    <xdr:ext cx="762000" cy="259045"/>
    <xdr:sp macro="" textlink="">
      <xdr:nvSpPr>
        <xdr:cNvPr id="341" name="テキスト ボックス 340"/>
        <xdr:cNvSpPr txBox="1"/>
      </xdr:nvSpPr>
      <xdr:spPr>
        <a:xfrm>
          <a:off x="13131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北陸新幹線開業に向けた社会資本の整備や、小中学校の大規模改造・耐震補強工事などの事業、並びに総合斎場建設事業等を推進してきたことにより、</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年度にかけて事業が集中し、</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年度まで年間平均約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億円前後の地方債を発行してており、発行額のピークである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億円を超えた。この結果、地方債の償還は本格化しており、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年度が償還のピークであることから、実質公債費比率は再び上昇していくものである。</a:t>
          </a:r>
          <a:endParaRPr lang="ja-JP" altLang="ja-JP" sz="1400">
            <a:effectLst/>
          </a:endParaRPr>
        </a:p>
        <a:p>
          <a:r>
            <a:rPr kumimoji="1" lang="ja-JP" altLang="ja-JP" sz="1100">
              <a:solidFill>
                <a:schemeClr val="dk1"/>
              </a:solidFill>
              <a:effectLst/>
              <a:latin typeface="+mn-lt"/>
              <a:ea typeface="+mn-ea"/>
              <a:cs typeface="+mn-cs"/>
            </a:rPr>
            <a:t>　このため、今後とも投資的事業を中心に優先度、緊急度、事業効果について十分点検の上、事業の選択と効果的な財源配分を行うなど、適正な市債管理に努め、上昇抑制を図る。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68" name="直線コネクタ 367"/>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69"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0" name="直線コネクタ 369"/>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3302</xdr:rowOff>
    </xdr:from>
    <xdr:to>
      <xdr:col>24</xdr:col>
      <xdr:colOff>558800</xdr:colOff>
      <xdr:row>45</xdr:row>
      <xdr:rowOff>12954</xdr:rowOff>
    </xdr:to>
    <xdr:cxnSp macro="">
      <xdr:nvCxnSpPr>
        <xdr:cNvPr id="373" name="直線コネクタ 372"/>
        <xdr:cNvCxnSpPr/>
      </xdr:nvCxnSpPr>
      <xdr:spPr>
        <a:xfrm>
          <a:off x="16179800" y="77185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100093</xdr:rowOff>
    </xdr:from>
    <xdr:ext cx="762000" cy="259045"/>
    <xdr:sp macro="" textlink="">
      <xdr:nvSpPr>
        <xdr:cNvPr id="374" name="公債費負担の状況平均値テキスト"/>
        <xdr:cNvSpPr txBox="1"/>
      </xdr:nvSpPr>
      <xdr:spPr>
        <a:xfrm>
          <a:off x="17106900" y="661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5" name="フローチャート : 判断 374"/>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3302</xdr:rowOff>
    </xdr:from>
    <xdr:to>
      <xdr:col>23</xdr:col>
      <xdr:colOff>406400</xdr:colOff>
      <xdr:row>45</xdr:row>
      <xdr:rowOff>41910</xdr:rowOff>
    </xdr:to>
    <xdr:cxnSp macro="">
      <xdr:nvCxnSpPr>
        <xdr:cNvPr id="376" name="直線コネクタ 375"/>
        <xdr:cNvCxnSpPr/>
      </xdr:nvCxnSpPr>
      <xdr:spPr>
        <a:xfrm flipV="1">
          <a:off x="15290800" y="77185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77" name="フローチャート : 判断 376"/>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137431</xdr:rowOff>
    </xdr:from>
    <xdr:ext cx="736600" cy="259045"/>
    <xdr:sp macro="" textlink="">
      <xdr:nvSpPr>
        <xdr:cNvPr id="378" name="テキスト ボックス 377"/>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41910</xdr:rowOff>
    </xdr:from>
    <xdr:to>
      <xdr:col>22</xdr:col>
      <xdr:colOff>203200</xdr:colOff>
      <xdr:row>45</xdr:row>
      <xdr:rowOff>90170</xdr:rowOff>
    </xdr:to>
    <xdr:cxnSp macro="">
      <xdr:nvCxnSpPr>
        <xdr:cNvPr id="379" name="直線コネクタ 378"/>
        <xdr:cNvCxnSpPr/>
      </xdr:nvCxnSpPr>
      <xdr:spPr>
        <a:xfrm flipV="1">
          <a:off x="14401800" y="7757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0" name="フローチャート : 判断 379"/>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381" name="テキスト ボックス 380"/>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80518</xdr:rowOff>
    </xdr:from>
    <xdr:to>
      <xdr:col>21</xdr:col>
      <xdr:colOff>0</xdr:colOff>
      <xdr:row>45</xdr:row>
      <xdr:rowOff>90170</xdr:rowOff>
    </xdr:to>
    <xdr:cxnSp macro="">
      <xdr:nvCxnSpPr>
        <xdr:cNvPr id="382" name="直線コネクタ 381"/>
        <xdr:cNvCxnSpPr/>
      </xdr:nvCxnSpPr>
      <xdr:spPr>
        <a:xfrm>
          <a:off x="13512800" y="77957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3" name="フローチャート : 判断 382"/>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384" name="テキスト ボックス 38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85" name="フローチャート : 判断 384"/>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386" name="テキスト ボックス 385"/>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133604</xdr:rowOff>
    </xdr:from>
    <xdr:to>
      <xdr:col>24</xdr:col>
      <xdr:colOff>609600</xdr:colOff>
      <xdr:row>45</xdr:row>
      <xdr:rowOff>63754</xdr:rowOff>
    </xdr:to>
    <xdr:sp macro="" textlink="">
      <xdr:nvSpPr>
        <xdr:cNvPr id="392" name="円/楕円 391"/>
        <xdr:cNvSpPr/>
      </xdr:nvSpPr>
      <xdr:spPr>
        <a:xfrm>
          <a:off x="169672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29481</xdr:rowOff>
    </xdr:from>
    <xdr:ext cx="762000" cy="259045"/>
    <xdr:sp macro="" textlink="">
      <xdr:nvSpPr>
        <xdr:cNvPr id="393" name="公債費負担の状況該当値テキスト"/>
        <xdr:cNvSpPr txBox="1"/>
      </xdr:nvSpPr>
      <xdr:spPr>
        <a:xfrm>
          <a:off x="17106900" y="75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123952</xdr:rowOff>
    </xdr:from>
    <xdr:to>
      <xdr:col>23</xdr:col>
      <xdr:colOff>457200</xdr:colOff>
      <xdr:row>45</xdr:row>
      <xdr:rowOff>54102</xdr:rowOff>
    </xdr:to>
    <xdr:sp macro="" textlink="">
      <xdr:nvSpPr>
        <xdr:cNvPr id="394" name="円/楕円 393"/>
        <xdr:cNvSpPr/>
      </xdr:nvSpPr>
      <xdr:spPr>
        <a:xfrm>
          <a:off x="16129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38879</xdr:rowOff>
    </xdr:from>
    <xdr:ext cx="736600" cy="259045"/>
    <xdr:sp macro="" textlink="">
      <xdr:nvSpPr>
        <xdr:cNvPr id="395" name="テキスト ボックス 394"/>
        <xdr:cNvSpPr txBox="1"/>
      </xdr:nvSpPr>
      <xdr:spPr>
        <a:xfrm>
          <a:off x="15798800" y="775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162560</xdr:rowOff>
    </xdr:from>
    <xdr:to>
      <xdr:col>22</xdr:col>
      <xdr:colOff>254000</xdr:colOff>
      <xdr:row>45</xdr:row>
      <xdr:rowOff>92710</xdr:rowOff>
    </xdr:to>
    <xdr:sp macro="" textlink="">
      <xdr:nvSpPr>
        <xdr:cNvPr id="396" name="円/楕円 395"/>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77487</xdr:rowOff>
    </xdr:from>
    <xdr:ext cx="762000" cy="259045"/>
    <xdr:sp macro="" textlink="">
      <xdr:nvSpPr>
        <xdr:cNvPr id="397" name="テキスト ボックス 396"/>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39370</xdr:rowOff>
    </xdr:from>
    <xdr:to>
      <xdr:col>21</xdr:col>
      <xdr:colOff>50800</xdr:colOff>
      <xdr:row>45</xdr:row>
      <xdr:rowOff>140970</xdr:rowOff>
    </xdr:to>
    <xdr:sp macro="" textlink="">
      <xdr:nvSpPr>
        <xdr:cNvPr id="398" name="円/楕円 397"/>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125747</xdr:rowOff>
    </xdr:from>
    <xdr:ext cx="762000" cy="259045"/>
    <xdr:sp macro="" textlink="">
      <xdr:nvSpPr>
        <xdr:cNvPr id="399" name="テキスト ボックス 398"/>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29718</xdr:rowOff>
    </xdr:from>
    <xdr:to>
      <xdr:col>19</xdr:col>
      <xdr:colOff>533400</xdr:colOff>
      <xdr:row>45</xdr:row>
      <xdr:rowOff>131318</xdr:rowOff>
    </xdr:to>
    <xdr:sp macro="" textlink="">
      <xdr:nvSpPr>
        <xdr:cNvPr id="400" name="円/楕円 399"/>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116095</xdr:rowOff>
    </xdr:from>
    <xdr:ext cx="762000" cy="259045"/>
    <xdr:sp macro="" textlink="">
      <xdr:nvSpPr>
        <xdr:cNvPr id="401" name="テキスト ボックス 400"/>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類似団体平均を上回っている要因としては、過去からの大型事業に係る起債の償還が挙げられる。平成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年度をもって北陸新幹線対策事業などの大型事業が一段落したことから、各年度の市債の発行額を当該年度の元金償還額の範囲内に抑えることを原則とし、可能な限り市債残高の抑制に努める。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0" name="直線コネクタ 429"/>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1"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2" name="直線コネクタ 431"/>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148040</xdr:rowOff>
    </xdr:from>
    <xdr:to>
      <xdr:col>24</xdr:col>
      <xdr:colOff>558800</xdr:colOff>
      <xdr:row>22</xdr:row>
      <xdr:rowOff>7154</xdr:rowOff>
    </xdr:to>
    <xdr:cxnSp macro="">
      <xdr:nvCxnSpPr>
        <xdr:cNvPr id="435" name="直線コネクタ 434"/>
        <xdr:cNvCxnSpPr/>
      </xdr:nvCxnSpPr>
      <xdr:spPr>
        <a:xfrm flipV="1">
          <a:off x="16179800" y="3748490"/>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46287</xdr:rowOff>
    </xdr:from>
    <xdr:ext cx="762000" cy="259045"/>
    <xdr:sp macro="" textlink="">
      <xdr:nvSpPr>
        <xdr:cNvPr id="436"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37" name="フローチャート : 判断 436"/>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170561</xdr:rowOff>
    </xdr:from>
    <xdr:to>
      <xdr:col>23</xdr:col>
      <xdr:colOff>406400</xdr:colOff>
      <xdr:row>22</xdr:row>
      <xdr:rowOff>7154</xdr:rowOff>
    </xdr:to>
    <xdr:cxnSp macro="">
      <xdr:nvCxnSpPr>
        <xdr:cNvPr id="438" name="直線コネクタ 437"/>
        <xdr:cNvCxnSpPr/>
      </xdr:nvCxnSpPr>
      <xdr:spPr>
        <a:xfrm>
          <a:off x="15290800" y="37710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39" name="フローチャート : 判断 438"/>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0" name="テキスト ボックス 439"/>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162518</xdr:rowOff>
    </xdr:from>
    <xdr:to>
      <xdr:col>22</xdr:col>
      <xdr:colOff>203200</xdr:colOff>
      <xdr:row>21</xdr:row>
      <xdr:rowOff>170561</xdr:rowOff>
    </xdr:to>
    <xdr:cxnSp macro="">
      <xdr:nvCxnSpPr>
        <xdr:cNvPr id="441" name="直線コネクタ 440"/>
        <xdr:cNvCxnSpPr/>
      </xdr:nvCxnSpPr>
      <xdr:spPr>
        <a:xfrm>
          <a:off x="14401800" y="37629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2" name="フローチャート : 判断 441"/>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43" name="テキスト ボックス 442"/>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151257</xdr:rowOff>
    </xdr:from>
    <xdr:to>
      <xdr:col>21</xdr:col>
      <xdr:colOff>0</xdr:colOff>
      <xdr:row>21</xdr:row>
      <xdr:rowOff>162518</xdr:rowOff>
    </xdr:to>
    <xdr:cxnSp macro="">
      <xdr:nvCxnSpPr>
        <xdr:cNvPr id="444" name="直線コネクタ 443"/>
        <xdr:cNvCxnSpPr/>
      </xdr:nvCxnSpPr>
      <xdr:spPr>
        <a:xfrm>
          <a:off x="13512800" y="375170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45" name="フローチャート : 判断 444"/>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46" name="テキスト ボックス 445"/>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47" name="フローチャート : 判断 446"/>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48" name="テキスト ボックス 447"/>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97240</xdr:rowOff>
    </xdr:from>
    <xdr:to>
      <xdr:col>24</xdr:col>
      <xdr:colOff>609600</xdr:colOff>
      <xdr:row>22</xdr:row>
      <xdr:rowOff>27390</xdr:rowOff>
    </xdr:to>
    <xdr:sp macro="" textlink="">
      <xdr:nvSpPr>
        <xdr:cNvPr id="454" name="円/楕円 453"/>
        <xdr:cNvSpPr/>
      </xdr:nvSpPr>
      <xdr:spPr>
        <a:xfrm>
          <a:off x="169672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164567</xdr:rowOff>
    </xdr:from>
    <xdr:ext cx="762000" cy="259045"/>
    <xdr:sp macro="" textlink="">
      <xdr:nvSpPr>
        <xdr:cNvPr id="455" name="将来負担の状況該当値テキスト"/>
        <xdr:cNvSpPr txBox="1"/>
      </xdr:nvSpPr>
      <xdr:spPr>
        <a:xfrm>
          <a:off x="17106900" y="359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127804</xdr:rowOff>
    </xdr:from>
    <xdr:to>
      <xdr:col>23</xdr:col>
      <xdr:colOff>457200</xdr:colOff>
      <xdr:row>22</xdr:row>
      <xdr:rowOff>57954</xdr:rowOff>
    </xdr:to>
    <xdr:sp macro="" textlink="">
      <xdr:nvSpPr>
        <xdr:cNvPr id="456" name="円/楕円 455"/>
        <xdr:cNvSpPr/>
      </xdr:nvSpPr>
      <xdr:spPr>
        <a:xfrm>
          <a:off x="16129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42731</xdr:rowOff>
    </xdr:from>
    <xdr:ext cx="736600" cy="259045"/>
    <xdr:sp macro="" textlink="">
      <xdr:nvSpPr>
        <xdr:cNvPr id="457" name="テキスト ボックス 456"/>
        <xdr:cNvSpPr txBox="1"/>
      </xdr:nvSpPr>
      <xdr:spPr>
        <a:xfrm>
          <a:off x="15798800" y="3814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119761</xdr:rowOff>
    </xdr:from>
    <xdr:to>
      <xdr:col>22</xdr:col>
      <xdr:colOff>254000</xdr:colOff>
      <xdr:row>22</xdr:row>
      <xdr:rowOff>49911</xdr:rowOff>
    </xdr:to>
    <xdr:sp macro="" textlink="">
      <xdr:nvSpPr>
        <xdr:cNvPr id="458" name="円/楕円 457"/>
        <xdr:cNvSpPr/>
      </xdr:nvSpPr>
      <xdr:spPr>
        <a:xfrm>
          <a:off x="152400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34688</xdr:rowOff>
    </xdr:from>
    <xdr:ext cx="762000" cy="259045"/>
    <xdr:sp macro="" textlink="">
      <xdr:nvSpPr>
        <xdr:cNvPr id="459" name="テキスト ボックス 458"/>
        <xdr:cNvSpPr txBox="1"/>
      </xdr:nvSpPr>
      <xdr:spPr>
        <a:xfrm>
          <a:off x="14909800" y="3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111718</xdr:rowOff>
    </xdr:from>
    <xdr:to>
      <xdr:col>21</xdr:col>
      <xdr:colOff>50800</xdr:colOff>
      <xdr:row>22</xdr:row>
      <xdr:rowOff>41868</xdr:rowOff>
    </xdr:to>
    <xdr:sp macro="" textlink="">
      <xdr:nvSpPr>
        <xdr:cNvPr id="460" name="円/楕円 459"/>
        <xdr:cNvSpPr/>
      </xdr:nvSpPr>
      <xdr:spPr>
        <a:xfrm>
          <a:off x="14351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26645</xdr:rowOff>
    </xdr:from>
    <xdr:ext cx="762000" cy="259045"/>
    <xdr:sp macro="" textlink="">
      <xdr:nvSpPr>
        <xdr:cNvPr id="461" name="テキスト ボックス 460"/>
        <xdr:cNvSpPr txBox="1"/>
      </xdr:nvSpPr>
      <xdr:spPr>
        <a:xfrm>
          <a:off x="14020800" y="37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100457</xdr:rowOff>
    </xdr:from>
    <xdr:to>
      <xdr:col>19</xdr:col>
      <xdr:colOff>533400</xdr:colOff>
      <xdr:row>22</xdr:row>
      <xdr:rowOff>30607</xdr:rowOff>
    </xdr:to>
    <xdr:sp macro="" textlink="">
      <xdr:nvSpPr>
        <xdr:cNvPr id="462" name="円/楕円 461"/>
        <xdr:cNvSpPr/>
      </xdr:nvSpPr>
      <xdr:spPr>
        <a:xfrm>
          <a:off x="13462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15384</xdr:rowOff>
    </xdr:from>
    <xdr:ext cx="762000" cy="259045"/>
    <xdr:sp macro="" textlink="">
      <xdr:nvSpPr>
        <xdr:cNvPr id="463" name="テキスト ボックス 462"/>
        <xdr:cNvSpPr txBox="1"/>
      </xdr:nvSpPr>
      <xdr:spPr>
        <a:xfrm>
          <a:off x="13131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給与の減額など行っているが、引き続き「高岡市行財政改革推進方針」に基づいて、職員数及び給与の適正化を図るとともに、事務事業の見直し、民間活力の活用、組織の合理化等の推進を図り、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114300</xdr:rowOff>
    </xdr:from>
    <xdr:to>
      <xdr:col>7</xdr:col>
      <xdr:colOff>15875</xdr:colOff>
      <xdr:row>36</xdr:row>
      <xdr:rowOff>12700</xdr:rowOff>
    </xdr:to>
    <xdr:cxnSp macro="">
      <xdr:nvCxnSpPr>
        <xdr:cNvPr id="66" name="直線コネクタ 65"/>
        <xdr:cNvCxnSpPr/>
      </xdr:nvCxnSpPr>
      <xdr:spPr>
        <a:xfrm flipV="1">
          <a:off x="3987800" y="59436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158750</xdr:rowOff>
    </xdr:from>
    <xdr:to>
      <xdr:col>5</xdr:col>
      <xdr:colOff>549275</xdr:colOff>
      <xdr:row>36</xdr:row>
      <xdr:rowOff>12700</xdr:rowOff>
    </xdr:to>
    <xdr:cxnSp macro="">
      <xdr:nvCxnSpPr>
        <xdr:cNvPr id="69" name="直線コネクタ 68"/>
        <xdr:cNvCxnSpPr/>
      </xdr:nvCxnSpPr>
      <xdr:spPr>
        <a:xfrm>
          <a:off x="3098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158750</xdr:rowOff>
    </xdr:from>
    <xdr:to>
      <xdr:col>4</xdr:col>
      <xdr:colOff>346075</xdr:colOff>
      <xdr:row>37</xdr:row>
      <xdr:rowOff>44450</xdr:rowOff>
    </xdr:to>
    <xdr:cxnSp macro="">
      <xdr:nvCxnSpPr>
        <xdr:cNvPr id="72" name="直線コネクタ 71"/>
        <xdr:cNvCxnSpPr/>
      </xdr:nvCxnSpPr>
      <xdr:spPr>
        <a:xfrm flipV="1">
          <a:off x="2209800" y="615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44450</xdr:rowOff>
    </xdr:to>
    <xdr:cxnSp macro="">
      <xdr:nvCxnSpPr>
        <xdr:cNvPr id="75" name="直線コネクタ 74"/>
        <xdr:cNvCxnSpPr/>
      </xdr:nvCxnSpPr>
      <xdr:spPr>
        <a:xfrm>
          <a:off x="1320800" y="633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63500</xdr:rowOff>
    </xdr:from>
    <xdr:to>
      <xdr:col>7</xdr:col>
      <xdr:colOff>66675</xdr:colOff>
      <xdr:row>34</xdr:row>
      <xdr:rowOff>165100</xdr:rowOff>
    </xdr:to>
    <xdr:sp macro="" textlink="">
      <xdr:nvSpPr>
        <xdr:cNvPr id="85" name="円/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80027</xdr:rowOff>
    </xdr:from>
    <xdr:ext cx="762000" cy="259045"/>
    <xdr:sp macro="" textlink="">
      <xdr:nvSpPr>
        <xdr:cNvPr id="86"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107950</xdr:rowOff>
    </xdr:from>
    <xdr:to>
      <xdr:col>4</xdr:col>
      <xdr:colOff>396875</xdr:colOff>
      <xdr:row>36</xdr:row>
      <xdr:rowOff>38100</xdr:rowOff>
    </xdr:to>
    <xdr:sp macro="" textlink="">
      <xdr:nvSpPr>
        <xdr:cNvPr id="89" name="円/楕円 88"/>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48277</xdr:rowOff>
    </xdr:from>
    <xdr:ext cx="762000" cy="259045"/>
    <xdr:sp macro="" textlink="">
      <xdr:nvSpPr>
        <xdr:cNvPr id="90" name="テキスト ボックス 89"/>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165100</xdr:rowOff>
    </xdr:from>
    <xdr:to>
      <xdr:col>3</xdr:col>
      <xdr:colOff>193675</xdr:colOff>
      <xdr:row>37</xdr:row>
      <xdr:rowOff>95250</xdr:rowOff>
    </xdr:to>
    <xdr:sp macro="" textlink="">
      <xdr:nvSpPr>
        <xdr:cNvPr id="91" name="円/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105427</xdr:rowOff>
    </xdr:from>
    <xdr:ext cx="762000" cy="259045"/>
    <xdr:sp macro="" textlink="">
      <xdr:nvSpPr>
        <xdr:cNvPr id="92" name="テキスト ボックス 91"/>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物件費に係る経常収支比率は、類似団体平均をやや下回っている。引き続き、適切な費用で事業効果を得られるよう精査に努める。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102507</xdr:rowOff>
    </xdr:to>
    <xdr:cxnSp macro="">
      <xdr:nvCxnSpPr>
        <xdr:cNvPr id="129" name="直線コネクタ 128"/>
        <xdr:cNvCxnSpPr/>
      </xdr:nvCxnSpPr>
      <xdr:spPr>
        <a:xfrm flipV="1">
          <a:off x="15671800" y="2919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151493</xdr:rowOff>
    </xdr:to>
    <xdr:cxnSp macro="">
      <xdr:nvCxnSpPr>
        <xdr:cNvPr id="132" name="直線コネクタ 131"/>
        <xdr:cNvCxnSpPr/>
      </xdr:nvCxnSpPr>
      <xdr:spPr>
        <a:xfrm flipV="1">
          <a:off x="14782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151493</xdr:rowOff>
    </xdr:to>
    <xdr:cxnSp macro="">
      <xdr:nvCxnSpPr>
        <xdr:cNvPr id="135" name="直線コネクタ 134"/>
        <xdr:cNvCxnSpPr/>
      </xdr:nvCxnSpPr>
      <xdr:spPr>
        <a:xfrm>
          <a:off x="13893800" y="2951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29029</xdr:rowOff>
    </xdr:from>
    <xdr:to>
      <xdr:col>20</xdr:col>
      <xdr:colOff>158750</xdr:colOff>
      <xdr:row>17</xdr:row>
      <xdr:rowOff>37193</xdr:rowOff>
    </xdr:to>
    <xdr:cxnSp macro="">
      <xdr:nvCxnSpPr>
        <xdr:cNvPr id="138" name="直線コネクタ 137"/>
        <xdr:cNvCxnSpPr/>
      </xdr:nvCxnSpPr>
      <xdr:spPr>
        <a:xfrm>
          <a:off x="13004800" y="277222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154413</xdr:rowOff>
    </xdr:from>
    <xdr:ext cx="762000" cy="259045"/>
    <xdr:sp macro="" textlink="">
      <xdr:nvSpPr>
        <xdr:cNvPr id="140" name="テキスト ボックス 139"/>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89098</xdr:rowOff>
    </xdr:from>
    <xdr:ext cx="762000" cy="259045"/>
    <xdr:sp macro="" textlink="">
      <xdr:nvSpPr>
        <xdr:cNvPr id="142" name="テキスト ボックス 141"/>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141713</xdr:rowOff>
    </xdr:from>
    <xdr:ext cx="762000" cy="259045"/>
    <xdr:sp macro="" textlink="">
      <xdr:nvSpPr>
        <xdr:cNvPr id="149"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51" name="テキスト ボックス 150"/>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100693</xdr:rowOff>
    </xdr:from>
    <xdr:to>
      <xdr:col>21</xdr:col>
      <xdr:colOff>412750</xdr:colOff>
      <xdr:row>18</xdr:row>
      <xdr:rowOff>30843</xdr:rowOff>
    </xdr:to>
    <xdr:sp macro="" textlink="">
      <xdr:nvSpPr>
        <xdr:cNvPr id="152" name="円/楕円 151"/>
        <xdr:cNvSpPr/>
      </xdr:nvSpPr>
      <xdr:spPr>
        <a:xfrm>
          <a:off x="14732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41020</xdr:rowOff>
    </xdr:from>
    <xdr:ext cx="762000" cy="259045"/>
    <xdr:sp macro="" textlink="">
      <xdr:nvSpPr>
        <xdr:cNvPr id="153" name="テキスト ボックス 152"/>
        <xdr:cNvSpPr txBox="1"/>
      </xdr:nvSpPr>
      <xdr:spPr>
        <a:xfrm>
          <a:off x="14401800" y="278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55" name="テキスト ボックス 154"/>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149679</xdr:rowOff>
    </xdr:from>
    <xdr:to>
      <xdr:col>19</xdr:col>
      <xdr:colOff>6350</xdr:colOff>
      <xdr:row>16</xdr:row>
      <xdr:rowOff>79829</xdr:rowOff>
    </xdr:to>
    <xdr:sp macro="" textlink="">
      <xdr:nvSpPr>
        <xdr:cNvPr id="156" name="円/楕円 155"/>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90006</xdr:rowOff>
    </xdr:from>
    <xdr:ext cx="762000" cy="259045"/>
    <xdr:sp macro="" textlink="">
      <xdr:nvSpPr>
        <xdr:cNvPr id="157" name="テキスト ボックス 156"/>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扶助費に係る経常収支比率は、</a:t>
          </a:r>
          <a:r>
            <a:rPr kumimoji="1" lang="ja-JP" altLang="en-US" sz="1100">
              <a:solidFill>
                <a:sysClr val="windowText" lastClr="000000"/>
              </a:solidFill>
              <a:effectLst/>
              <a:latin typeface="+mn-lt"/>
              <a:ea typeface="+mn-ea"/>
              <a:cs typeface="+mn-cs"/>
            </a:rPr>
            <a:t>子ども子育て支援制度の実施に伴う施設型給付費の増や、</a:t>
          </a:r>
          <a:r>
            <a:rPr kumimoji="1" lang="ja-JP" altLang="ja-JP" sz="1100">
              <a:solidFill>
                <a:sysClr val="windowText" lastClr="000000"/>
              </a:solidFill>
              <a:effectLst/>
              <a:latin typeface="+mn-lt"/>
              <a:ea typeface="+mn-ea"/>
              <a:cs typeface="+mn-cs"/>
            </a:rPr>
            <a:t>介護・訓練等給付費、こども・妊産婦医療費助成事業費などが伸びていく傾向</a:t>
          </a:r>
          <a:r>
            <a:rPr kumimoji="1" lang="ja-JP" altLang="en-US" sz="1100">
              <a:solidFill>
                <a:sysClr val="windowText" lastClr="000000"/>
              </a:solidFill>
              <a:effectLst/>
              <a:latin typeface="+mn-lt"/>
              <a:ea typeface="+mn-ea"/>
              <a:cs typeface="+mn-cs"/>
            </a:rPr>
            <a:t>にあり</a:t>
          </a:r>
          <a:r>
            <a:rPr kumimoji="1" lang="ja-JP" altLang="ja-JP" sz="1100">
              <a:solidFill>
                <a:sysClr val="windowText" lastClr="000000"/>
              </a:solidFill>
              <a:effectLst/>
              <a:latin typeface="+mn-lt"/>
              <a:ea typeface="+mn-ea"/>
              <a:cs typeface="+mn-cs"/>
            </a:rPr>
            <a:t>、今後扶助費は逓増していくものと見込まれる。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7" name="直線コネクタ 186"/>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57</xdr:row>
      <xdr:rowOff>135165</xdr:rowOff>
    </xdr:to>
    <xdr:cxnSp macro="">
      <xdr:nvCxnSpPr>
        <xdr:cNvPr id="192" name="直線コネクタ 191"/>
        <xdr:cNvCxnSpPr/>
      </xdr:nvCxnSpPr>
      <xdr:spPr>
        <a:xfrm>
          <a:off x="3987800" y="9515928"/>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フローチャート :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5" name="直線コネクタ 194"/>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61</xdr:row>
      <xdr:rowOff>19050</xdr:rowOff>
    </xdr:from>
    <xdr:to>
      <xdr:col>5</xdr:col>
      <xdr:colOff>600075</xdr:colOff>
      <xdr:row>61</xdr:row>
      <xdr:rowOff>120650</xdr:rowOff>
    </xdr:to>
    <xdr:sp macro="" textlink="">
      <xdr:nvSpPr>
        <xdr:cNvPr id="196" name="フローチャート : 判断 195"/>
        <xdr:cNvSpPr/>
      </xdr:nvSpPr>
      <xdr:spPr>
        <a:xfrm>
          <a:off x="3937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197" name="テキスト ボックス 196"/>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198" name="直線コネクタ 197"/>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166007</xdr:rowOff>
    </xdr:from>
    <xdr:to>
      <xdr:col>4</xdr:col>
      <xdr:colOff>396875</xdr:colOff>
      <xdr:row>60</xdr:row>
      <xdr:rowOff>96157</xdr:rowOff>
    </xdr:to>
    <xdr:sp macro="" textlink="">
      <xdr:nvSpPr>
        <xdr:cNvPr id="199" name="フローチャート : 判断 198"/>
        <xdr:cNvSpPr/>
      </xdr:nvSpPr>
      <xdr:spPr>
        <a:xfrm>
          <a:off x="3048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00" name="テキスト ボックス 19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54</xdr:row>
      <xdr:rowOff>127000</xdr:rowOff>
    </xdr:to>
    <xdr:cxnSp macro="">
      <xdr:nvCxnSpPr>
        <xdr:cNvPr id="201" name="直線コネクタ 200"/>
        <xdr:cNvCxnSpPr/>
      </xdr:nvCxnSpPr>
      <xdr:spPr>
        <a:xfrm>
          <a:off x="1320800" y="90913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166007</xdr:rowOff>
    </xdr:from>
    <xdr:to>
      <xdr:col>3</xdr:col>
      <xdr:colOff>193675</xdr:colOff>
      <xdr:row>60</xdr:row>
      <xdr:rowOff>96157</xdr:rowOff>
    </xdr:to>
    <xdr:sp macro="" textlink="">
      <xdr:nvSpPr>
        <xdr:cNvPr id="202" name="フローチャート : 判断 201"/>
        <xdr:cNvSpPr/>
      </xdr:nvSpPr>
      <xdr:spPr>
        <a:xfrm>
          <a:off x="2159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03" name="テキスト ボックス 202"/>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04" name="フローチャート : 判断 203"/>
        <xdr:cNvSpPr/>
      </xdr:nvSpPr>
      <xdr:spPr>
        <a:xfrm>
          <a:off x="1270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05" name="テキスト ボックス 204"/>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11" name="円/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3" name="円/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9" name="円/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係る経常収支比率は、経常的経費の削減に取り組んでいることにより類似団体平均を下回っている。今後も行財政改革アクションプランに基づき、優先度、緊急度、事業効果について十分に検討のうえ、事業の選択と効果的な財源配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0" name="直線コネクタ 249"/>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94343</xdr:rowOff>
    </xdr:from>
    <xdr:to>
      <xdr:col>24</xdr:col>
      <xdr:colOff>31750</xdr:colOff>
      <xdr:row>57</xdr:row>
      <xdr:rowOff>4535</xdr:rowOff>
    </xdr:to>
    <xdr:cxnSp macro="">
      <xdr:nvCxnSpPr>
        <xdr:cNvPr id="255" name="直線コネクタ 254"/>
        <xdr:cNvCxnSpPr/>
      </xdr:nvCxnSpPr>
      <xdr:spPr>
        <a:xfrm>
          <a:off x="15671800" y="96955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121755</xdr:rowOff>
    </xdr:from>
    <xdr:ext cx="762000" cy="259045"/>
    <xdr:sp macro="" textlink="">
      <xdr:nvSpPr>
        <xdr:cNvPr id="256"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7" name="フローチャート : 判断 256"/>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94343</xdr:rowOff>
    </xdr:from>
    <xdr:to>
      <xdr:col>22</xdr:col>
      <xdr:colOff>565150</xdr:colOff>
      <xdr:row>57</xdr:row>
      <xdr:rowOff>167822</xdr:rowOff>
    </xdr:to>
    <xdr:cxnSp macro="">
      <xdr:nvCxnSpPr>
        <xdr:cNvPr id="258" name="直線コネクタ 257"/>
        <xdr:cNvCxnSpPr/>
      </xdr:nvCxnSpPr>
      <xdr:spPr>
        <a:xfrm flipV="1">
          <a:off x="14782800" y="96955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167822</xdr:rowOff>
    </xdr:from>
    <xdr:to>
      <xdr:col>21</xdr:col>
      <xdr:colOff>361950</xdr:colOff>
      <xdr:row>58</xdr:row>
      <xdr:rowOff>29028</xdr:rowOff>
    </xdr:to>
    <xdr:cxnSp macro="">
      <xdr:nvCxnSpPr>
        <xdr:cNvPr id="261" name="直線コネクタ 260"/>
        <xdr:cNvCxnSpPr/>
      </xdr:nvCxnSpPr>
      <xdr:spPr>
        <a:xfrm flipV="1">
          <a:off x="13893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3" name="テキスト ボックス 262"/>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102507</xdr:rowOff>
    </xdr:from>
    <xdr:to>
      <xdr:col>20</xdr:col>
      <xdr:colOff>158750</xdr:colOff>
      <xdr:row>58</xdr:row>
      <xdr:rowOff>29028</xdr:rowOff>
    </xdr:to>
    <xdr:cxnSp macro="">
      <xdr:nvCxnSpPr>
        <xdr:cNvPr id="264" name="直線コネクタ 263"/>
        <xdr:cNvCxnSpPr/>
      </xdr:nvCxnSpPr>
      <xdr:spPr>
        <a:xfrm>
          <a:off x="13004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6" name="テキスト ボックス 265"/>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8" name="テキスト ボックス 267"/>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74" name="円/楕円 273"/>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141712</xdr:rowOff>
    </xdr:from>
    <xdr:ext cx="762000" cy="259045"/>
    <xdr:sp macro="" textlink="">
      <xdr:nvSpPr>
        <xdr:cNvPr id="275"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43543</xdr:rowOff>
    </xdr:from>
    <xdr:to>
      <xdr:col>22</xdr:col>
      <xdr:colOff>615950</xdr:colOff>
      <xdr:row>56</xdr:row>
      <xdr:rowOff>145143</xdr:rowOff>
    </xdr:to>
    <xdr:sp macro="" textlink="">
      <xdr:nvSpPr>
        <xdr:cNvPr id="276" name="円/楕円 275"/>
        <xdr:cNvSpPr/>
      </xdr:nvSpPr>
      <xdr:spPr>
        <a:xfrm>
          <a:off x="15621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77" name="テキスト ボックス 276"/>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117022</xdr:rowOff>
    </xdr:from>
    <xdr:to>
      <xdr:col>21</xdr:col>
      <xdr:colOff>412750</xdr:colOff>
      <xdr:row>58</xdr:row>
      <xdr:rowOff>47172</xdr:rowOff>
    </xdr:to>
    <xdr:sp macro="" textlink="">
      <xdr:nvSpPr>
        <xdr:cNvPr id="278" name="円/楕円 277"/>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79" name="テキスト ボックス 278"/>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149678</xdr:rowOff>
    </xdr:from>
    <xdr:to>
      <xdr:col>20</xdr:col>
      <xdr:colOff>209550</xdr:colOff>
      <xdr:row>58</xdr:row>
      <xdr:rowOff>79828</xdr:rowOff>
    </xdr:to>
    <xdr:sp macro="" textlink="">
      <xdr:nvSpPr>
        <xdr:cNvPr id="280" name="円/楕円 279"/>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81" name="テキスト ボックス 280"/>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82" name="円/楕円 281"/>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138084</xdr:rowOff>
    </xdr:from>
    <xdr:ext cx="762000" cy="259045"/>
    <xdr:sp macro="" textlink="">
      <xdr:nvSpPr>
        <xdr:cNvPr id="283" name="テキスト ボックス 282"/>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補助費等に係る経常収支比率は、類似団体平均を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ポイント下回っている。限られた財源を有効に活用するために、市が出資する法人等各種団体への運営補助金等を、事業効果、費用対効果を見極めながら定期的に見直し、適切な補助金交付に努める。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1" name="直線コネクタ 310"/>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4"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5" name="直線コネクタ 314"/>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95250</xdr:rowOff>
    </xdr:from>
    <xdr:to>
      <xdr:col>24</xdr:col>
      <xdr:colOff>31750</xdr:colOff>
      <xdr:row>33</xdr:row>
      <xdr:rowOff>120650</xdr:rowOff>
    </xdr:to>
    <xdr:cxnSp macro="">
      <xdr:nvCxnSpPr>
        <xdr:cNvPr id="316" name="直線コネクタ 315"/>
        <xdr:cNvCxnSpPr/>
      </xdr:nvCxnSpPr>
      <xdr:spPr>
        <a:xfrm flipV="1">
          <a:off x="15671800" y="575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7"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8" name="フローチャート :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120650</xdr:rowOff>
    </xdr:from>
    <xdr:to>
      <xdr:col>22</xdr:col>
      <xdr:colOff>565150</xdr:colOff>
      <xdr:row>34</xdr:row>
      <xdr:rowOff>38100</xdr:rowOff>
    </xdr:to>
    <xdr:cxnSp macro="">
      <xdr:nvCxnSpPr>
        <xdr:cNvPr id="319" name="直線コネクタ 318"/>
        <xdr:cNvCxnSpPr/>
      </xdr:nvCxnSpPr>
      <xdr:spPr>
        <a:xfrm flipV="1">
          <a:off x="14782800" y="577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20" name="フローチャート :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38100</xdr:rowOff>
    </xdr:from>
    <xdr:to>
      <xdr:col>21</xdr:col>
      <xdr:colOff>361950</xdr:colOff>
      <xdr:row>34</xdr:row>
      <xdr:rowOff>38100</xdr:rowOff>
    </xdr:to>
    <xdr:cxnSp macro="">
      <xdr:nvCxnSpPr>
        <xdr:cNvPr id="322" name="直線コネクタ 321"/>
        <xdr:cNvCxnSpPr/>
      </xdr:nvCxnSpPr>
      <xdr:spPr>
        <a:xfrm>
          <a:off x="13893800" y="586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23" name="フローチャート : 判断 32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4" name="テキスト ボックス 323"/>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0</xdr:rowOff>
    </xdr:from>
    <xdr:to>
      <xdr:col>20</xdr:col>
      <xdr:colOff>158750</xdr:colOff>
      <xdr:row>34</xdr:row>
      <xdr:rowOff>38100</xdr:rowOff>
    </xdr:to>
    <xdr:cxnSp macro="">
      <xdr:nvCxnSpPr>
        <xdr:cNvPr id="325" name="直線コネクタ 324"/>
        <xdr:cNvCxnSpPr/>
      </xdr:nvCxnSpPr>
      <xdr:spPr>
        <a:xfrm>
          <a:off x="130048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6" name="フローチャート : 判断 32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7" name="テキスト ボックス 326"/>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8" name="フローチャート : 判断 32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9" name="テキスト ボックス 328"/>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44450</xdr:rowOff>
    </xdr:from>
    <xdr:to>
      <xdr:col>24</xdr:col>
      <xdr:colOff>82550</xdr:colOff>
      <xdr:row>33</xdr:row>
      <xdr:rowOff>146050</xdr:rowOff>
    </xdr:to>
    <xdr:sp macro="" textlink="">
      <xdr:nvSpPr>
        <xdr:cNvPr id="335" name="円/楕円 334"/>
        <xdr:cNvSpPr/>
      </xdr:nvSpPr>
      <xdr:spPr>
        <a:xfrm>
          <a:off x="16459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124477</xdr:rowOff>
    </xdr:from>
    <xdr:ext cx="762000" cy="259045"/>
    <xdr:sp macro="" textlink="">
      <xdr:nvSpPr>
        <xdr:cNvPr id="336" name="補助費等該当値テキスト"/>
        <xdr:cNvSpPr txBox="1"/>
      </xdr:nvSpPr>
      <xdr:spPr>
        <a:xfrm>
          <a:off x="16598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69850</xdr:rowOff>
    </xdr:from>
    <xdr:to>
      <xdr:col>22</xdr:col>
      <xdr:colOff>615950</xdr:colOff>
      <xdr:row>34</xdr:row>
      <xdr:rowOff>0</xdr:rowOff>
    </xdr:to>
    <xdr:sp macro="" textlink="">
      <xdr:nvSpPr>
        <xdr:cNvPr id="337" name="円/楕円 336"/>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10177</xdr:rowOff>
    </xdr:from>
    <xdr:ext cx="736600" cy="259045"/>
    <xdr:sp macro="" textlink="">
      <xdr:nvSpPr>
        <xdr:cNvPr id="338" name="テキスト ボックス 337"/>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158750</xdr:rowOff>
    </xdr:from>
    <xdr:to>
      <xdr:col>21</xdr:col>
      <xdr:colOff>412750</xdr:colOff>
      <xdr:row>34</xdr:row>
      <xdr:rowOff>88900</xdr:rowOff>
    </xdr:to>
    <xdr:sp macro="" textlink="">
      <xdr:nvSpPr>
        <xdr:cNvPr id="339" name="円/楕円 338"/>
        <xdr:cNvSpPr/>
      </xdr:nvSpPr>
      <xdr:spPr>
        <a:xfrm>
          <a:off x="14732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99077</xdr:rowOff>
    </xdr:from>
    <xdr:ext cx="762000" cy="259045"/>
    <xdr:sp macro="" textlink="">
      <xdr:nvSpPr>
        <xdr:cNvPr id="340" name="テキスト ボックス 339"/>
        <xdr:cNvSpPr txBox="1"/>
      </xdr:nvSpPr>
      <xdr:spPr>
        <a:xfrm>
          <a:off x="14401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158750</xdr:rowOff>
    </xdr:from>
    <xdr:to>
      <xdr:col>20</xdr:col>
      <xdr:colOff>209550</xdr:colOff>
      <xdr:row>34</xdr:row>
      <xdr:rowOff>88900</xdr:rowOff>
    </xdr:to>
    <xdr:sp macro="" textlink="">
      <xdr:nvSpPr>
        <xdr:cNvPr id="341" name="円/楕円 340"/>
        <xdr:cNvSpPr/>
      </xdr:nvSpPr>
      <xdr:spPr>
        <a:xfrm>
          <a:off x="13843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99077</xdr:rowOff>
    </xdr:from>
    <xdr:ext cx="762000" cy="259045"/>
    <xdr:sp macro="" textlink="">
      <xdr:nvSpPr>
        <xdr:cNvPr id="342" name="テキスト ボックス 341"/>
        <xdr:cNvSpPr txBox="1"/>
      </xdr:nvSpPr>
      <xdr:spPr>
        <a:xfrm>
          <a:off x="13512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120650</xdr:rowOff>
    </xdr:from>
    <xdr:to>
      <xdr:col>19</xdr:col>
      <xdr:colOff>6350</xdr:colOff>
      <xdr:row>34</xdr:row>
      <xdr:rowOff>50800</xdr:rowOff>
    </xdr:to>
    <xdr:sp macro="" textlink="">
      <xdr:nvSpPr>
        <xdr:cNvPr id="343" name="円/楕円 342"/>
        <xdr:cNvSpPr/>
      </xdr:nvSpPr>
      <xdr:spPr>
        <a:xfrm>
          <a:off x="12954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60977</xdr:rowOff>
    </xdr:from>
    <xdr:ext cx="762000" cy="259045"/>
    <xdr:sp macro="" textlink="">
      <xdr:nvSpPr>
        <xdr:cNvPr id="344" name="テキスト ボックス 343"/>
        <xdr:cNvSpPr txBox="1"/>
      </xdr:nvSpPr>
      <xdr:spPr>
        <a:xfrm>
          <a:off x="12623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公債費にかかる経常収支比率は、対前年度比で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しているが、合併特例債を活用した大型事業や臨時財政対策債の償還などにより、指標については今度も逓増していくと推計される。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このことから、「高岡市行財政改革推進方針」に基づき各年度の市債発行額を当該年度の元金償還額の範囲内に抑えることを原則とし、公債費の適正管理に努める。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2" name="直線コネクタ 371"/>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4" name="直線コネクタ 37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5"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6" name="直線コネクタ 375"/>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127000</xdr:rowOff>
    </xdr:from>
    <xdr:to>
      <xdr:col>7</xdr:col>
      <xdr:colOff>15875</xdr:colOff>
      <xdr:row>80</xdr:row>
      <xdr:rowOff>157480</xdr:rowOff>
    </xdr:to>
    <xdr:cxnSp macro="">
      <xdr:nvCxnSpPr>
        <xdr:cNvPr id="377" name="直線コネクタ 376"/>
        <xdr:cNvCxnSpPr/>
      </xdr:nvCxnSpPr>
      <xdr:spPr>
        <a:xfrm flipV="1">
          <a:off x="3987800" y="13843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7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フローチャート : 判断 37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104139</xdr:rowOff>
    </xdr:from>
    <xdr:to>
      <xdr:col>5</xdr:col>
      <xdr:colOff>549275</xdr:colOff>
      <xdr:row>80</xdr:row>
      <xdr:rowOff>157480</xdr:rowOff>
    </xdr:to>
    <xdr:cxnSp macro="">
      <xdr:nvCxnSpPr>
        <xdr:cNvPr id="380" name="直線コネクタ 379"/>
        <xdr:cNvCxnSpPr/>
      </xdr:nvCxnSpPr>
      <xdr:spPr>
        <a:xfrm>
          <a:off x="3098800" y="13820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81" name="フローチャート : 判断 38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82" name="テキスト ボックス 381"/>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80</xdr:row>
      <xdr:rowOff>165100</xdr:rowOff>
    </xdr:to>
    <xdr:cxnSp macro="">
      <xdr:nvCxnSpPr>
        <xdr:cNvPr id="383" name="直線コネクタ 382"/>
        <xdr:cNvCxnSpPr/>
      </xdr:nvCxnSpPr>
      <xdr:spPr>
        <a:xfrm flipV="1">
          <a:off x="2209800" y="13820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4" name="フローチャート : 判断 38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85" name="テキスト ボックス 384"/>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66039</xdr:rowOff>
    </xdr:from>
    <xdr:to>
      <xdr:col>3</xdr:col>
      <xdr:colOff>142875</xdr:colOff>
      <xdr:row>80</xdr:row>
      <xdr:rowOff>165100</xdr:rowOff>
    </xdr:to>
    <xdr:cxnSp macro="">
      <xdr:nvCxnSpPr>
        <xdr:cNvPr id="386" name="直線コネクタ 385"/>
        <xdr:cNvCxnSpPr/>
      </xdr:nvCxnSpPr>
      <xdr:spPr>
        <a:xfrm>
          <a:off x="1320800" y="13782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7" name="フローチャート : 判断 38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8" name="テキスト ボックス 387"/>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9" name="フローチャート : 判断 38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0" name="テキスト ボックス 389"/>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76200</xdr:rowOff>
    </xdr:from>
    <xdr:to>
      <xdr:col>7</xdr:col>
      <xdr:colOff>66675</xdr:colOff>
      <xdr:row>81</xdr:row>
      <xdr:rowOff>6350</xdr:rowOff>
    </xdr:to>
    <xdr:sp macro="" textlink="">
      <xdr:nvSpPr>
        <xdr:cNvPr id="396" name="円/楕円 395"/>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156227</xdr:rowOff>
    </xdr:from>
    <xdr:ext cx="762000" cy="259045"/>
    <xdr:sp macro="" textlink="">
      <xdr:nvSpPr>
        <xdr:cNvPr id="397"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106680</xdr:rowOff>
    </xdr:from>
    <xdr:to>
      <xdr:col>5</xdr:col>
      <xdr:colOff>600075</xdr:colOff>
      <xdr:row>81</xdr:row>
      <xdr:rowOff>36830</xdr:rowOff>
    </xdr:to>
    <xdr:sp macro="" textlink="">
      <xdr:nvSpPr>
        <xdr:cNvPr id="398" name="円/楕円 397"/>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21607</xdr:rowOff>
    </xdr:from>
    <xdr:ext cx="736600" cy="259045"/>
    <xdr:sp macro="" textlink="">
      <xdr:nvSpPr>
        <xdr:cNvPr id="399" name="テキスト ボックス 398"/>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53339</xdr:rowOff>
    </xdr:from>
    <xdr:to>
      <xdr:col>4</xdr:col>
      <xdr:colOff>396875</xdr:colOff>
      <xdr:row>80</xdr:row>
      <xdr:rowOff>154939</xdr:rowOff>
    </xdr:to>
    <xdr:sp macro="" textlink="">
      <xdr:nvSpPr>
        <xdr:cNvPr id="400" name="円/楕円 399"/>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139716</xdr:rowOff>
    </xdr:from>
    <xdr:ext cx="762000" cy="259045"/>
    <xdr:sp macro="" textlink="">
      <xdr:nvSpPr>
        <xdr:cNvPr id="401" name="テキスト ボックス 400"/>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114300</xdr:rowOff>
    </xdr:from>
    <xdr:to>
      <xdr:col>3</xdr:col>
      <xdr:colOff>193675</xdr:colOff>
      <xdr:row>81</xdr:row>
      <xdr:rowOff>44450</xdr:rowOff>
    </xdr:to>
    <xdr:sp macro="" textlink="">
      <xdr:nvSpPr>
        <xdr:cNvPr id="402" name="円/楕円 401"/>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29227</xdr:rowOff>
    </xdr:from>
    <xdr:ext cx="762000" cy="259045"/>
    <xdr:sp macro="" textlink="">
      <xdr:nvSpPr>
        <xdr:cNvPr id="403" name="テキスト ボックス 402"/>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15239</xdr:rowOff>
    </xdr:from>
    <xdr:to>
      <xdr:col>1</xdr:col>
      <xdr:colOff>676275</xdr:colOff>
      <xdr:row>80</xdr:row>
      <xdr:rowOff>116839</xdr:rowOff>
    </xdr:to>
    <xdr:sp macro="" textlink="">
      <xdr:nvSpPr>
        <xdr:cNvPr id="404" name="円/楕円 403"/>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101616</xdr:rowOff>
    </xdr:from>
    <xdr:ext cx="762000" cy="259045"/>
    <xdr:sp macro="" textlink="">
      <xdr:nvSpPr>
        <xdr:cNvPr id="405" name="テキスト ボックス 404"/>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経常的経費の削減に取り組んでいることにより類似団体平均を大きく下回っている。今後も行財政改革アクションプランに基づき、優先度、緊急度、事業効果について十分に検討のうえ、事業の選択と効果的な財源配分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3" name="直線コネクタ 432"/>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5" name="直線コネクタ 43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146050</xdr:rowOff>
    </xdr:from>
    <xdr:to>
      <xdr:col>24</xdr:col>
      <xdr:colOff>31750</xdr:colOff>
      <xdr:row>74</xdr:row>
      <xdr:rowOff>50800</xdr:rowOff>
    </xdr:to>
    <xdr:cxnSp macro="">
      <xdr:nvCxnSpPr>
        <xdr:cNvPr id="438" name="直線コネクタ 437"/>
        <xdr:cNvCxnSpPr/>
      </xdr:nvCxnSpPr>
      <xdr:spPr>
        <a:xfrm flipV="1">
          <a:off x="15671800" y="1266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9"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0" name="フローチャート : 判断 439"/>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50800</xdr:rowOff>
    </xdr:from>
    <xdr:to>
      <xdr:col>22</xdr:col>
      <xdr:colOff>565150</xdr:colOff>
      <xdr:row>75</xdr:row>
      <xdr:rowOff>39370</xdr:rowOff>
    </xdr:to>
    <xdr:cxnSp macro="">
      <xdr:nvCxnSpPr>
        <xdr:cNvPr id="441" name="直線コネクタ 440"/>
        <xdr:cNvCxnSpPr/>
      </xdr:nvCxnSpPr>
      <xdr:spPr>
        <a:xfrm flipV="1">
          <a:off x="14782800" y="12738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42" name="フローチャート : 判断 441"/>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3" name="テキスト ボックス 44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123190</xdr:rowOff>
    </xdr:to>
    <xdr:cxnSp macro="">
      <xdr:nvCxnSpPr>
        <xdr:cNvPr id="444" name="直線コネクタ 443"/>
        <xdr:cNvCxnSpPr/>
      </xdr:nvCxnSpPr>
      <xdr:spPr>
        <a:xfrm flipV="1">
          <a:off x="13893800" y="12898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5" name="フローチャート : 判断 444"/>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46" name="テキスト ボックス 445"/>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43180</xdr:rowOff>
    </xdr:from>
    <xdr:to>
      <xdr:col>20</xdr:col>
      <xdr:colOff>158750</xdr:colOff>
      <xdr:row>75</xdr:row>
      <xdr:rowOff>123190</xdr:rowOff>
    </xdr:to>
    <xdr:cxnSp macro="">
      <xdr:nvCxnSpPr>
        <xdr:cNvPr id="447" name="直線コネクタ 446"/>
        <xdr:cNvCxnSpPr/>
      </xdr:nvCxnSpPr>
      <xdr:spPr>
        <a:xfrm>
          <a:off x="13004800" y="127304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8" name="フローチャート : 判断 447"/>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49" name="テキスト ボックス 448"/>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0" name="フローチャート : 判断 449"/>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1" name="テキスト ボックス 450"/>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95250</xdr:rowOff>
    </xdr:from>
    <xdr:to>
      <xdr:col>24</xdr:col>
      <xdr:colOff>82550</xdr:colOff>
      <xdr:row>74</xdr:row>
      <xdr:rowOff>25400</xdr:rowOff>
    </xdr:to>
    <xdr:sp macro="" textlink="">
      <xdr:nvSpPr>
        <xdr:cNvPr id="457" name="円/楕円 456"/>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3827</xdr:rowOff>
    </xdr:from>
    <xdr:ext cx="762000" cy="259045"/>
    <xdr:sp macro="" textlink="">
      <xdr:nvSpPr>
        <xdr:cNvPr id="458" name="公債費以外該当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0</xdr:rowOff>
    </xdr:from>
    <xdr:to>
      <xdr:col>22</xdr:col>
      <xdr:colOff>615950</xdr:colOff>
      <xdr:row>74</xdr:row>
      <xdr:rowOff>101600</xdr:rowOff>
    </xdr:to>
    <xdr:sp macro="" textlink="">
      <xdr:nvSpPr>
        <xdr:cNvPr id="459" name="円/楕円 458"/>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111777</xdr:rowOff>
    </xdr:from>
    <xdr:ext cx="736600" cy="259045"/>
    <xdr:sp macro="" textlink="">
      <xdr:nvSpPr>
        <xdr:cNvPr id="460" name="テキスト ボックス 459"/>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160020</xdr:rowOff>
    </xdr:from>
    <xdr:to>
      <xdr:col>21</xdr:col>
      <xdr:colOff>412750</xdr:colOff>
      <xdr:row>75</xdr:row>
      <xdr:rowOff>90170</xdr:rowOff>
    </xdr:to>
    <xdr:sp macro="" textlink="">
      <xdr:nvSpPr>
        <xdr:cNvPr id="461" name="円/楕円 460"/>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100347</xdr:rowOff>
    </xdr:from>
    <xdr:ext cx="762000" cy="259045"/>
    <xdr:sp macro="" textlink="">
      <xdr:nvSpPr>
        <xdr:cNvPr id="462" name="テキスト ボックス 461"/>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63" name="円/楕円 462"/>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12717</xdr:rowOff>
    </xdr:from>
    <xdr:ext cx="762000" cy="259045"/>
    <xdr:sp macro="" textlink="">
      <xdr:nvSpPr>
        <xdr:cNvPr id="464" name="テキスト ボックス 463"/>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65" name="円/楕円 464"/>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104157</xdr:rowOff>
    </xdr:from>
    <xdr:ext cx="762000" cy="259045"/>
    <xdr:sp macro="" textlink="">
      <xdr:nvSpPr>
        <xdr:cNvPr id="466" name="テキスト ボックス 465"/>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富山県高岡市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14148</xdr:rowOff>
    </xdr:from>
    <xdr:to>
      <xdr:col>4</xdr:col>
      <xdr:colOff>1117600</xdr:colOff>
      <xdr:row>17</xdr:row>
      <xdr:rowOff>65308</xdr:rowOff>
    </xdr:to>
    <xdr:cxnSp macro="">
      <xdr:nvCxnSpPr>
        <xdr:cNvPr id="48" name="直線コネクタ 47"/>
        <xdr:cNvCxnSpPr/>
      </xdr:nvCxnSpPr>
      <xdr:spPr bwMode="auto">
        <a:xfrm>
          <a:off x="5003800" y="2976423"/>
          <a:ext cx="647700" cy="5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9456</xdr:rowOff>
    </xdr:from>
    <xdr:ext cx="762000" cy="259045"/>
    <xdr:sp macro="" textlink="">
      <xdr:nvSpPr>
        <xdr:cNvPr id="49" name="人口1人当たり決算額の推移平均値テキスト130"/>
        <xdr:cNvSpPr txBox="1"/>
      </xdr:nvSpPr>
      <xdr:spPr>
        <a:xfrm>
          <a:off x="5740400" y="26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14148</xdr:rowOff>
    </xdr:from>
    <xdr:to>
      <xdr:col>4</xdr:col>
      <xdr:colOff>469900</xdr:colOff>
      <xdr:row>17</xdr:row>
      <xdr:rowOff>67777</xdr:rowOff>
    </xdr:to>
    <xdr:cxnSp macro="">
      <xdr:nvCxnSpPr>
        <xdr:cNvPr id="51" name="直線コネクタ 50"/>
        <xdr:cNvCxnSpPr/>
      </xdr:nvCxnSpPr>
      <xdr:spPr bwMode="auto">
        <a:xfrm flipV="1">
          <a:off x="4305300" y="2976423"/>
          <a:ext cx="698500" cy="5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77973</xdr:rowOff>
    </xdr:from>
    <xdr:to>
      <xdr:col>3</xdr:col>
      <xdr:colOff>904875</xdr:colOff>
      <xdr:row>17</xdr:row>
      <xdr:rowOff>67777</xdr:rowOff>
    </xdr:to>
    <xdr:cxnSp macro="">
      <xdr:nvCxnSpPr>
        <xdr:cNvPr id="54" name="直線コネクタ 53"/>
        <xdr:cNvCxnSpPr/>
      </xdr:nvCxnSpPr>
      <xdr:spPr bwMode="auto">
        <a:xfrm>
          <a:off x="3606800" y="2868798"/>
          <a:ext cx="698500" cy="16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154920</xdr:rowOff>
    </xdr:from>
    <xdr:to>
      <xdr:col>3</xdr:col>
      <xdr:colOff>206375</xdr:colOff>
      <xdr:row>16</xdr:row>
      <xdr:rowOff>77973</xdr:rowOff>
    </xdr:to>
    <xdr:cxnSp macro="">
      <xdr:nvCxnSpPr>
        <xdr:cNvPr id="57" name="直線コネクタ 56"/>
        <xdr:cNvCxnSpPr/>
      </xdr:nvCxnSpPr>
      <xdr:spPr bwMode="auto">
        <a:xfrm>
          <a:off x="2908300" y="2774295"/>
          <a:ext cx="698500" cy="9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14508</xdr:rowOff>
    </xdr:from>
    <xdr:to>
      <xdr:col>5</xdr:col>
      <xdr:colOff>34925</xdr:colOff>
      <xdr:row>17</xdr:row>
      <xdr:rowOff>116108</xdr:rowOff>
    </xdr:to>
    <xdr:sp macro="" textlink="">
      <xdr:nvSpPr>
        <xdr:cNvPr id="67" name="円/楕円 66"/>
        <xdr:cNvSpPr/>
      </xdr:nvSpPr>
      <xdr:spPr bwMode="auto">
        <a:xfrm>
          <a:off x="56007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158035</xdr:rowOff>
    </xdr:from>
    <xdr:ext cx="762000" cy="259045"/>
    <xdr:sp macro="" textlink="">
      <xdr:nvSpPr>
        <xdr:cNvPr id="68" name="人口1人当たり決算額の推移該当値テキスト130"/>
        <xdr:cNvSpPr txBox="1"/>
      </xdr:nvSpPr>
      <xdr:spPr>
        <a:xfrm>
          <a:off x="5740400" y="294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134798</xdr:rowOff>
    </xdr:from>
    <xdr:to>
      <xdr:col>4</xdr:col>
      <xdr:colOff>520700</xdr:colOff>
      <xdr:row>17</xdr:row>
      <xdr:rowOff>64948</xdr:rowOff>
    </xdr:to>
    <xdr:sp macro="" textlink="">
      <xdr:nvSpPr>
        <xdr:cNvPr id="69" name="円/楕円 68"/>
        <xdr:cNvSpPr/>
      </xdr:nvSpPr>
      <xdr:spPr bwMode="auto">
        <a:xfrm>
          <a:off x="4953000" y="29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75125</xdr:rowOff>
    </xdr:from>
    <xdr:ext cx="736600" cy="259045"/>
    <xdr:sp macro="" textlink="">
      <xdr:nvSpPr>
        <xdr:cNvPr id="70" name="テキスト ボックス 69"/>
        <xdr:cNvSpPr txBox="1"/>
      </xdr:nvSpPr>
      <xdr:spPr>
        <a:xfrm>
          <a:off x="4622800" y="2694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16977</xdr:rowOff>
    </xdr:from>
    <xdr:to>
      <xdr:col>3</xdr:col>
      <xdr:colOff>955675</xdr:colOff>
      <xdr:row>17</xdr:row>
      <xdr:rowOff>118577</xdr:rowOff>
    </xdr:to>
    <xdr:sp macro="" textlink="">
      <xdr:nvSpPr>
        <xdr:cNvPr id="71" name="円/楕円 70"/>
        <xdr:cNvSpPr/>
      </xdr:nvSpPr>
      <xdr:spPr bwMode="auto">
        <a:xfrm>
          <a:off x="4254500" y="297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103354</xdr:rowOff>
    </xdr:from>
    <xdr:ext cx="762000" cy="259045"/>
    <xdr:sp macro="" textlink="">
      <xdr:nvSpPr>
        <xdr:cNvPr id="72" name="テキスト ボックス 71"/>
        <xdr:cNvSpPr txBox="1"/>
      </xdr:nvSpPr>
      <xdr:spPr>
        <a:xfrm>
          <a:off x="3924300" y="306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27173</xdr:rowOff>
    </xdr:from>
    <xdr:to>
      <xdr:col>3</xdr:col>
      <xdr:colOff>257175</xdr:colOff>
      <xdr:row>16</xdr:row>
      <xdr:rowOff>128773</xdr:rowOff>
    </xdr:to>
    <xdr:sp macro="" textlink="">
      <xdr:nvSpPr>
        <xdr:cNvPr id="73" name="円/楕円 72"/>
        <xdr:cNvSpPr/>
      </xdr:nvSpPr>
      <xdr:spPr bwMode="auto">
        <a:xfrm>
          <a:off x="3556000" y="281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138950</xdr:rowOff>
    </xdr:from>
    <xdr:ext cx="762000" cy="259045"/>
    <xdr:sp macro="" textlink="">
      <xdr:nvSpPr>
        <xdr:cNvPr id="74" name="テキスト ボックス 73"/>
        <xdr:cNvSpPr txBox="1"/>
      </xdr:nvSpPr>
      <xdr:spPr>
        <a:xfrm>
          <a:off x="3225800" y="258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104120</xdr:rowOff>
    </xdr:from>
    <xdr:to>
      <xdr:col>2</xdr:col>
      <xdr:colOff>692150</xdr:colOff>
      <xdr:row>16</xdr:row>
      <xdr:rowOff>34270</xdr:rowOff>
    </xdr:to>
    <xdr:sp macro="" textlink="">
      <xdr:nvSpPr>
        <xdr:cNvPr id="75" name="円/楕円 74"/>
        <xdr:cNvSpPr/>
      </xdr:nvSpPr>
      <xdr:spPr bwMode="auto">
        <a:xfrm>
          <a:off x="2857500" y="272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44447</xdr:rowOff>
    </xdr:from>
    <xdr:ext cx="762000" cy="259045"/>
    <xdr:sp macro="" textlink="">
      <xdr:nvSpPr>
        <xdr:cNvPr id="76" name="テキスト ボックス 75"/>
        <xdr:cNvSpPr txBox="1"/>
      </xdr:nvSpPr>
      <xdr:spPr>
        <a:xfrm>
          <a:off x="2527300" y="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4"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194528</xdr:rowOff>
    </xdr:from>
    <xdr:to>
      <xdr:col>4</xdr:col>
      <xdr:colOff>1117600</xdr:colOff>
      <xdr:row>34</xdr:row>
      <xdr:rowOff>9134</xdr:rowOff>
    </xdr:to>
    <xdr:cxnSp macro="">
      <xdr:nvCxnSpPr>
        <xdr:cNvPr id="108" name="直線コネクタ 107"/>
        <xdr:cNvCxnSpPr/>
      </xdr:nvCxnSpPr>
      <xdr:spPr bwMode="auto">
        <a:xfrm flipV="1">
          <a:off x="5003800" y="6119078"/>
          <a:ext cx="647700" cy="15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289267</xdr:rowOff>
    </xdr:from>
    <xdr:ext cx="762000" cy="259045"/>
    <xdr:sp macro="" textlink="">
      <xdr:nvSpPr>
        <xdr:cNvPr id="109" name="人口1人当たり決算額の推移平均値テキスト445"/>
        <xdr:cNvSpPr txBox="1"/>
      </xdr:nvSpPr>
      <xdr:spPr>
        <a:xfrm>
          <a:off x="5740400" y="68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9134</xdr:rowOff>
    </xdr:from>
    <xdr:to>
      <xdr:col>4</xdr:col>
      <xdr:colOff>469900</xdr:colOff>
      <xdr:row>34</xdr:row>
      <xdr:rowOff>37846</xdr:rowOff>
    </xdr:to>
    <xdr:cxnSp macro="">
      <xdr:nvCxnSpPr>
        <xdr:cNvPr id="111" name="直線コネクタ 110"/>
        <xdr:cNvCxnSpPr/>
      </xdr:nvCxnSpPr>
      <xdr:spPr bwMode="auto">
        <a:xfrm flipV="1">
          <a:off x="4305300" y="6276584"/>
          <a:ext cx="698500" cy="2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2" name="フローチャート : 判断 111"/>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3" name="テキスト ボックス 112"/>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263886</xdr:rowOff>
    </xdr:from>
    <xdr:to>
      <xdr:col>3</xdr:col>
      <xdr:colOff>904875</xdr:colOff>
      <xdr:row>34</xdr:row>
      <xdr:rowOff>37846</xdr:rowOff>
    </xdr:to>
    <xdr:cxnSp macro="">
      <xdr:nvCxnSpPr>
        <xdr:cNvPr id="114" name="直線コネクタ 113"/>
        <xdr:cNvCxnSpPr/>
      </xdr:nvCxnSpPr>
      <xdr:spPr bwMode="auto">
        <a:xfrm>
          <a:off x="3606800" y="6188436"/>
          <a:ext cx="698500" cy="11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5" name="フローチャート : 判断 114"/>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6" name="テキスト ボックス 115"/>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255290</xdr:rowOff>
    </xdr:from>
    <xdr:to>
      <xdr:col>3</xdr:col>
      <xdr:colOff>206375</xdr:colOff>
      <xdr:row>33</xdr:row>
      <xdr:rowOff>263886</xdr:rowOff>
    </xdr:to>
    <xdr:cxnSp macro="">
      <xdr:nvCxnSpPr>
        <xdr:cNvPr id="117" name="直線コネクタ 116"/>
        <xdr:cNvCxnSpPr/>
      </xdr:nvCxnSpPr>
      <xdr:spPr bwMode="auto">
        <a:xfrm>
          <a:off x="2908300" y="6179840"/>
          <a:ext cx="698500" cy="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18" name="フローチャート : 判断 117"/>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19" name="テキスト ボックス 118"/>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0" name="フローチャート : 判断 119"/>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1" name="テキスト ボックス 120"/>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143728</xdr:rowOff>
    </xdr:from>
    <xdr:to>
      <xdr:col>5</xdr:col>
      <xdr:colOff>34925</xdr:colOff>
      <xdr:row>33</xdr:row>
      <xdr:rowOff>245328</xdr:rowOff>
    </xdr:to>
    <xdr:sp macro="" textlink="">
      <xdr:nvSpPr>
        <xdr:cNvPr id="127" name="円/楕円 126"/>
        <xdr:cNvSpPr/>
      </xdr:nvSpPr>
      <xdr:spPr bwMode="auto">
        <a:xfrm>
          <a:off x="5600700" y="606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52305</xdr:rowOff>
    </xdr:from>
    <xdr:ext cx="762000" cy="259045"/>
    <xdr:sp macro="" textlink="">
      <xdr:nvSpPr>
        <xdr:cNvPr id="128" name="人口1人当たり決算額の推移該当値テキスト445"/>
        <xdr:cNvSpPr txBox="1"/>
      </xdr:nvSpPr>
      <xdr:spPr>
        <a:xfrm>
          <a:off x="5740400" y="5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29,773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301234</xdr:rowOff>
    </xdr:from>
    <xdr:to>
      <xdr:col>4</xdr:col>
      <xdr:colOff>520700</xdr:colOff>
      <xdr:row>34</xdr:row>
      <xdr:rowOff>59934</xdr:rowOff>
    </xdr:to>
    <xdr:sp macro="" textlink="">
      <xdr:nvSpPr>
        <xdr:cNvPr id="129" name="円/楕円 128"/>
        <xdr:cNvSpPr/>
      </xdr:nvSpPr>
      <xdr:spPr bwMode="auto">
        <a:xfrm>
          <a:off x="4953000" y="622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70111</xdr:rowOff>
    </xdr:from>
    <xdr:ext cx="736600" cy="259045"/>
    <xdr:sp macro="" textlink="">
      <xdr:nvSpPr>
        <xdr:cNvPr id="130" name="テキスト ボックス 129"/>
        <xdr:cNvSpPr txBox="1"/>
      </xdr:nvSpPr>
      <xdr:spPr>
        <a:xfrm>
          <a:off x="4622800" y="5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329946</xdr:rowOff>
    </xdr:from>
    <xdr:to>
      <xdr:col>3</xdr:col>
      <xdr:colOff>955675</xdr:colOff>
      <xdr:row>34</xdr:row>
      <xdr:rowOff>88646</xdr:rowOff>
    </xdr:to>
    <xdr:sp macro="" textlink="">
      <xdr:nvSpPr>
        <xdr:cNvPr id="131" name="円/楕円 130"/>
        <xdr:cNvSpPr/>
      </xdr:nvSpPr>
      <xdr:spPr bwMode="auto">
        <a:xfrm>
          <a:off x="4254500" y="625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98823</xdr:rowOff>
    </xdr:from>
    <xdr:ext cx="762000" cy="259045"/>
    <xdr:sp macro="" textlink="">
      <xdr:nvSpPr>
        <xdr:cNvPr id="132" name="テキスト ボックス 131"/>
        <xdr:cNvSpPr txBox="1"/>
      </xdr:nvSpPr>
      <xdr:spPr>
        <a:xfrm>
          <a:off x="3924300" y="60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213086</xdr:rowOff>
    </xdr:from>
    <xdr:to>
      <xdr:col>3</xdr:col>
      <xdr:colOff>257175</xdr:colOff>
      <xdr:row>33</xdr:row>
      <xdr:rowOff>314686</xdr:rowOff>
    </xdr:to>
    <xdr:sp macro="" textlink="">
      <xdr:nvSpPr>
        <xdr:cNvPr id="133" name="円/楕円 132"/>
        <xdr:cNvSpPr/>
      </xdr:nvSpPr>
      <xdr:spPr bwMode="auto">
        <a:xfrm>
          <a:off x="3556000" y="613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153413</xdr:rowOff>
    </xdr:from>
    <xdr:ext cx="762000" cy="259045"/>
    <xdr:sp macro="" textlink="">
      <xdr:nvSpPr>
        <xdr:cNvPr id="134" name="テキスト ボックス 133"/>
        <xdr:cNvSpPr txBox="1"/>
      </xdr:nvSpPr>
      <xdr:spPr>
        <a:xfrm>
          <a:off x="3225800" y="590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204490</xdr:rowOff>
    </xdr:from>
    <xdr:to>
      <xdr:col>2</xdr:col>
      <xdr:colOff>692150</xdr:colOff>
      <xdr:row>33</xdr:row>
      <xdr:rowOff>306090</xdr:rowOff>
    </xdr:to>
    <xdr:sp macro="" textlink="">
      <xdr:nvSpPr>
        <xdr:cNvPr id="135" name="円/楕円 134"/>
        <xdr:cNvSpPr/>
      </xdr:nvSpPr>
      <xdr:spPr bwMode="auto">
        <a:xfrm>
          <a:off x="2857500" y="612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144817</xdr:rowOff>
    </xdr:from>
    <xdr:ext cx="762000" cy="259045"/>
    <xdr:sp macro="" textlink="">
      <xdr:nvSpPr>
        <xdr:cNvPr id="136" name="テキスト ボックス 135"/>
        <xdr:cNvSpPr txBox="1"/>
      </xdr:nvSpPr>
      <xdr:spPr>
        <a:xfrm>
          <a:off x="2527300" y="589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115697</xdr:rowOff>
    </xdr:from>
    <xdr:to>
      <xdr:col>6</xdr:col>
      <xdr:colOff>511175</xdr:colOff>
      <xdr:row>33</xdr:row>
      <xdr:rowOff>122463</xdr:rowOff>
    </xdr:to>
    <xdr:cxnSp macro="">
      <xdr:nvCxnSpPr>
        <xdr:cNvPr id="59" name="直線コネクタ 58"/>
        <xdr:cNvCxnSpPr/>
      </xdr:nvCxnSpPr>
      <xdr:spPr>
        <a:xfrm flipV="1">
          <a:off x="3797300" y="5773547"/>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79306</xdr:rowOff>
    </xdr:from>
    <xdr:ext cx="534377" cy="259045"/>
    <xdr:sp macro="" textlink="">
      <xdr:nvSpPr>
        <xdr:cNvPr id="60" name="人件費平均値テキスト"/>
        <xdr:cNvSpPr txBox="1"/>
      </xdr:nvSpPr>
      <xdr:spPr>
        <a:xfrm>
          <a:off x="4686300" y="5737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122463</xdr:rowOff>
    </xdr:from>
    <xdr:to>
      <xdr:col>5</xdr:col>
      <xdr:colOff>358775</xdr:colOff>
      <xdr:row>34</xdr:row>
      <xdr:rowOff>3363</xdr:rowOff>
    </xdr:to>
    <xdr:cxnSp macro="">
      <xdr:nvCxnSpPr>
        <xdr:cNvPr id="62" name="直線コネクタ 61"/>
        <xdr:cNvCxnSpPr/>
      </xdr:nvCxnSpPr>
      <xdr:spPr>
        <a:xfrm flipV="1">
          <a:off x="2908300" y="5780313"/>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12416</xdr:rowOff>
    </xdr:from>
    <xdr:to>
      <xdr:col>4</xdr:col>
      <xdr:colOff>155575</xdr:colOff>
      <xdr:row>34</xdr:row>
      <xdr:rowOff>3363</xdr:rowOff>
    </xdr:to>
    <xdr:cxnSp macro="">
      <xdr:nvCxnSpPr>
        <xdr:cNvPr id="65" name="直線コネクタ 64"/>
        <xdr:cNvCxnSpPr/>
      </xdr:nvCxnSpPr>
      <xdr:spPr>
        <a:xfrm>
          <a:off x="2019300" y="5670266"/>
          <a:ext cx="889000" cy="1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76745</xdr:rowOff>
    </xdr:from>
    <xdr:ext cx="534377" cy="259045"/>
    <xdr:sp macro="" textlink="">
      <xdr:nvSpPr>
        <xdr:cNvPr id="67" name="テキスト ボックス 66"/>
        <xdr:cNvSpPr txBox="1"/>
      </xdr:nvSpPr>
      <xdr:spPr>
        <a:xfrm>
          <a:off x="2641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22245</xdr:rowOff>
    </xdr:from>
    <xdr:to>
      <xdr:col>2</xdr:col>
      <xdr:colOff>638175</xdr:colOff>
      <xdr:row>33</xdr:row>
      <xdr:rowOff>12416</xdr:rowOff>
    </xdr:to>
    <xdr:cxnSp macro="">
      <xdr:nvCxnSpPr>
        <xdr:cNvPr id="68" name="直線コネクタ 67"/>
        <xdr:cNvCxnSpPr/>
      </xdr:nvCxnSpPr>
      <xdr:spPr>
        <a:xfrm>
          <a:off x="1130300" y="5508645"/>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64897</xdr:rowOff>
    </xdr:from>
    <xdr:to>
      <xdr:col>6</xdr:col>
      <xdr:colOff>561975</xdr:colOff>
      <xdr:row>33</xdr:row>
      <xdr:rowOff>166497</xdr:rowOff>
    </xdr:to>
    <xdr:sp macro="" textlink="">
      <xdr:nvSpPr>
        <xdr:cNvPr id="78" name="円/楕円 77"/>
        <xdr:cNvSpPr/>
      </xdr:nvSpPr>
      <xdr:spPr>
        <a:xfrm>
          <a:off x="45847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87774</xdr:rowOff>
    </xdr:from>
    <xdr:ext cx="534377" cy="259045"/>
    <xdr:sp macro="" textlink="">
      <xdr:nvSpPr>
        <xdr:cNvPr id="79" name="人件費該当値テキスト"/>
        <xdr:cNvSpPr txBox="1"/>
      </xdr:nvSpPr>
      <xdr:spPr>
        <a:xfrm>
          <a:off x="4686300" y="557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71663</xdr:rowOff>
    </xdr:from>
    <xdr:to>
      <xdr:col>5</xdr:col>
      <xdr:colOff>409575</xdr:colOff>
      <xdr:row>34</xdr:row>
      <xdr:rowOff>1813</xdr:rowOff>
    </xdr:to>
    <xdr:sp macro="" textlink="">
      <xdr:nvSpPr>
        <xdr:cNvPr id="80" name="円/楕円 79"/>
        <xdr:cNvSpPr/>
      </xdr:nvSpPr>
      <xdr:spPr>
        <a:xfrm>
          <a:off x="3746500" y="57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18340</xdr:rowOff>
    </xdr:from>
    <xdr:ext cx="534377" cy="259045"/>
    <xdr:sp macro="" textlink="">
      <xdr:nvSpPr>
        <xdr:cNvPr id="81" name="テキスト ボックス 80"/>
        <xdr:cNvSpPr txBox="1"/>
      </xdr:nvSpPr>
      <xdr:spPr>
        <a:xfrm>
          <a:off x="3530111" y="550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124013</xdr:rowOff>
    </xdr:from>
    <xdr:to>
      <xdr:col>4</xdr:col>
      <xdr:colOff>206375</xdr:colOff>
      <xdr:row>34</xdr:row>
      <xdr:rowOff>54163</xdr:rowOff>
    </xdr:to>
    <xdr:sp macro="" textlink="">
      <xdr:nvSpPr>
        <xdr:cNvPr id="82" name="円/楕円 81"/>
        <xdr:cNvSpPr/>
      </xdr:nvSpPr>
      <xdr:spPr>
        <a:xfrm>
          <a:off x="2857500" y="57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70690</xdr:rowOff>
    </xdr:from>
    <xdr:ext cx="534377" cy="259045"/>
    <xdr:sp macro="" textlink="">
      <xdr:nvSpPr>
        <xdr:cNvPr id="83" name="テキスト ボックス 82"/>
        <xdr:cNvSpPr txBox="1"/>
      </xdr:nvSpPr>
      <xdr:spPr>
        <a:xfrm>
          <a:off x="2641111" y="55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133066</xdr:rowOff>
    </xdr:from>
    <xdr:to>
      <xdr:col>3</xdr:col>
      <xdr:colOff>3175</xdr:colOff>
      <xdr:row>33</xdr:row>
      <xdr:rowOff>63216</xdr:rowOff>
    </xdr:to>
    <xdr:sp macro="" textlink="">
      <xdr:nvSpPr>
        <xdr:cNvPr id="84" name="円/楕円 83"/>
        <xdr:cNvSpPr/>
      </xdr:nvSpPr>
      <xdr:spPr>
        <a:xfrm>
          <a:off x="1968500" y="56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79743</xdr:rowOff>
    </xdr:from>
    <xdr:ext cx="534377" cy="259045"/>
    <xdr:sp macro="" textlink="">
      <xdr:nvSpPr>
        <xdr:cNvPr id="85" name="テキスト ボックス 84"/>
        <xdr:cNvSpPr txBox="1"/>
      </xdr:nvSpPr>
      <xdr:spPr>
        <a:xfrm>
          <a:off x="1752111" y="53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142895</xdr:rowOff>
    </xdr:from>
    <xdr:to>
      <xdr:col>1</xdr:col>
      <xdr:colOff>485775</xdr:colOff>
      <xdr:row>32</xdr:row>
      <xdr:rowOff>73045</xdr:rowOff>
    </xdr:to>
    <xdr:sp macro="" textlink="">
      <xdr:nvSpPr>
        <xdr:cNvPr id="86" name="円/楕円 85"/>
        <xdr:cNvSpPr/>
      </xdr:nvSpPr>
      <xdr:spPr>
        <a:xfrm>
          <a:off x="1079500" y="54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89572</xdr:rowOff>
    </xdr:from>
    <xdr:ext cx="534377" cy="259045"/>
    <xdr:sp macro="" textlink="">
      <xdr:nvSpPr>
        <xdr:cNvPr id="87" name="テキスト ボックス 86"/>
        <xdr:cNvSpPr txBox="1"/>
      </xdr:nvSpPr>
      <xdr:spPr>
        <a:xfrm>
          <a:off x="863111" y="52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80264</xdr:rowOff>
    </xdr:from>
    <xdr:to>
      <xdr:col>6</xdr:col>
      <xdr:colOff>511175</xdr:colOff>
      <xdr:row>53</xdr:row>
      <xdr:rowOff>110896</xdr:rowOff>
    </xdr:to>
    <xdr:cxnSp macro="">
      <xdr:nvCxnSpPr>
        <xdr:cNvPr id="115" name="直線コネクタ 114"/>
        <xdr:cNvCxnSpPr/>
      </xdr:nvCxnSpPr>
      <xdr:spPr>
        <a:xfrm>
          <a:off x="3797300" y="9167114"/>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15674</xdr:rowOff>
    </xdr:from>
    <xdr:ext cx="534377" cy="259045"/>
    <xdr:sp macro="" textlink="">
      <xdr:nvSpPr>
        <xdr:cNvPr id="116" name="物件費平均値テキスト"/>
        <xdr:cNvSpPr txBox="1"/>
      </xdr:nvSpPr>
      <xdr:spPr>
        <a:xfrm>
          <a:off x="4686300" y="89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80264</xdr:rowOff>
    </xdr:from>
    <xdr:to>
      <xdr:col>5</xdr:col>
      <xdr:colOff>358775</xdr:colOff>
      <xdr:row>54</xdr:row>
      <xdr:rowOff>15570</xdr:rowOff>
    </xdr:to>
    <xdr:cxnSp macro="">
      <xdr:nvCxnSpPr>
        <xdr:cNvPr id="118" name="直線コネクタ 117"/>
        <xdr:cNvCxnSpPr/>
      </xdr:nvCxnSpPr>
      <xdr:spPr>
        <a:xfrm flipV="1">
          <a:off x="2908300" y="9167114"/>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19" name="フローチャート : 判断 118"/>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85229</xdr:rowOff>
    </xdr:from>
    <xdr:ext cx="534377" cy="259045"/>
    <xdr:sp macro="" textlink="">
      <xdr:nvSpPr>
        <xdr:cNvPr id="120" name="テキスト ボックス 119"/>
        <xdr:cNvSpPr txBox="1"/>
      </xdr:nvSpPr>
      <xdr:spPr>
        <a:xfrm>
          <a:off x="3530111" y="86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10450</xdr:rowOff>
    </xdr:from>
    <xdr:to>
      <xdr:col>4</xdr:col>
      <xdr:colOff>155575</xdr:colOff>
      <xdr:row>54</xdr:row>
      <xdr:rowOff>15570</xdr:rowOff>
    </xdr:to>
    <xdr:cxnSp macro="">
      <xdr:nvCxnSpPr>
        <xdr:cNvPr id="121" name="直線コネクタ 120"/>
        <xdr:cNvCxnSpPr/>
      </xdr:nvCxnSpPr>
      <xdr:spPr>
        <a:xfrm>
          <a:off x="2019300" y="9268750"/>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2" name="フローチャート : 判断 121"/>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65433</xdr:rowOff>
    </xdr:from>
    <xdr:ext cx="534377" cy="259045"/>
    <xdr:sp macro="" textlink="">
      <xdr:nvSpPr>
        <xdr:cNvPr id="123" name="テキスト ボックス 122"/>
        <xdr:cNvSpPr txBox="1"/>
      </xdr:nvSpPr>
      <xdr:spPr>
        <a:xfrm>
          <a:off x="2641111" y="8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10450</xdr:rowOff>
    </xdr:from>
    <xdr:to>
      <xdr:col>2</xdr:col>
      <xdr:colOff>638175</xdr:colOff>
      <xdr:row>54</xdr:row>
      <xdr:rowOff>24165</xdr:rowOff>
    </xdr:to>
    <xdr:cxnSp macro="">
      <xdr:nvCxnSpPr>
        <xdr:cNvPr id="124" name="直線コネクタ 123"/>
        <xdr:cNvCxnSpPr/>
      </xdr:nvCxnSpPr>
      <xdr:spPr>
        <a:xfrm flipV="1">
          <a:off x="1130300" y="926875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5" name="フローチャート : 判断 124"/>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12671</xdr:rowOff>
    </xdr:from>
    <xdr:ext cx="534377" cy="259045"/>
    <xdr:sp macro="" textlink="">
      <xdr:nvSpPr>
        <xdr:cNvPr id="126" name="テキスト ボックス 125"/>
        <xdr:cNvSpPr txBox="1"/>
      </xdr:nvSpPr>
      <xdr:spPr>
        <a:xfrm>
          <a:off x="1752111" y="8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7" name="フローチャート : 判断 126"/>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86920</xdr:rowOff>
    </xdr:from>
    <xdr:ext cx="534377" cy="259045"/>
    <xdr:sp macro="" textlink="">
      <xdr:nvSpPr>
        <xdr:cNvPr id="128" name="テキスト ボックス 127"/>
        <xdr:cNvSpPr txBox="1"/>
      </xdr:nvSpPr>
      <xdr:spPr>
        <a:xfrm>
          <a:off x="863111" y="8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60096</xdr:rowOff>
    </xdr:from>
    <xdr:to>
      <xdr:col>6</xdr:col>
      <xdr:colOff>561975</xdr:colOff>
      <xdr:row>53</xdr:row>
      <xdr:rowOff>161696</xdr:rowOff>
    </xdr:to>
    <xdr:sp macro="" textlink="">
      <xdr:nvSpPr>
        <xdr:cNvPr id="134" name="円/楕円 133"/>
        <xdr:cNvSpPr/>
      </xdr:nvSpPr>
      <xdr:spPr>
        <a:xfrm>
          <a:off x="4584700" y="91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38523</xdr:rowOff>
    </xdr:from>
    <xdr:ext cx="534377" cy="259045"/>
    <xdr:sp macro="" textlink="">
      <xdr:nvSpPr>
        <xdr:cNvPr id="135" name="物件費該当値テキスト"/>
        <xdr:cNvSpPr txBox="1"/>
      </xdr:nvSpPr>
      <xdr:spPr>
        <a:xfrm>
          <a:off x="4686300" y="91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49,380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29464</xdr:rowOff>
    </xdr:from>
    <xdr:to>
      <xdr:col>5</xdr:col>
      <xdr:colOff>409575</xdr:colOff>
      <xdr:row>53</xdr:row>
      <xdr:rowOff>131064</xdr:rowOff>
    </xdr:to>
    <xdr:sp macro="" textlink="">
      <xdr:nvSpPr>
        <xdr:cNvPr id="136" name="円/楕円 135"/>
        <xdr:cNvSpPr/>
      </xdr:nvSpPr>
      <xdr:spPr>
        <a:xfrm>
          <a:off x="3746500" y="91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122191</xdr:rowOff>
    </xdr:from>
    <xdr:ext cx="534377" cy="259045"/>
    <xdr:sp macro="" textlink="">
      <xdr:nvSpPr>
        <xdr:cNvPr id="137" name="テキスト ボックス 136"/>
        <xdr:cNvSpPr txBox="1"/>
      </xdr:nvSpPr>
      <xdr:spPr>
        <a:xfrm>
          <a:off x="3530111" y="92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136220</xdr:rowOff>
    </xdr:from>
    <xdr:to>
      <xdr:col>4</xdr:col>
      <xdr:colOff>206375</xdr:colOff>
      <xdr:row>54</xdr:row>
      <xdr:rowOff>66370</xdr:rowOff>
    </xdr:to>
    <xdr:sp macro="" textlink="">
      <xdr:nvSpPr>
        <xdr:cNvPr id="138" name="円/楕円 137"/>
        <xdr:cNvSpPr/>
      </xdr:nvSpPr>
      <xdr:spPr>
        <a:xfrm>
          <a:off x="2857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57497</xdr:rowOff>
    </xdr:from>
    <xdr:ext cx="534377" cy="259045"/>
    <xdr:sp macro="" textlink="">
      <xdr:nvSpPr>
        <xdr:cNvPr id="139" name="テキスト ボックス 138"/>
        <xdr:cNvSpPr txBox="1"/>
      </xdr:nvSpPr>
      <xdr:spPr>
        <a:xfrm>
          <a:off x="2641111" y="93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131100</xdr:rowOff>
    </xdr:from>
    <xdr:to>
      <xdr:col>3</xdr:col>
      <xdr:colOff>3175</xdr:colOff>
      <xdr:row>54</xdr:row>
      <xdr:rowOff>61250</xdr:rowOff>
    </xdr:to>
    <xdr:sp macro="" textlink="">
      <xdr:nvSpPr>
        <xdr:cNvPr id="140" name="円/楕円 139"/>
        <xdr:cNvSpPr/>
      </xdr:nvSpPr>
      <xdr:spPr>
        <a:xfrm>
          <a:off x="1968500" y="92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52377</xdr:rowOff>
    </xdr:from>
    <xdr:ext cx="534377" cy="259045"/>
    <xdr:sp macro="" textlink="">
      <xdr:nvSpPr>
        <xdr:cNvPr id="141" name="テキスト ボックス 140"/>
        <xdr:cNvSpPr txBox="1"/>
      </xdr:nvSpPr>
      <xdr:spPr>
        <a:xfrm>
          <a:off x="1752111" y="93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144815</xdr:rowOff>
    </xdr:from>
    <xdr:to>
      <xdr:col>1</xdr:col>
      <xdr:colOff>485775</xdr:colOff>
      <xdr:row>54</xdr:row>
      <xdr:rowOff>74965</xdr:rowOff>
    </xdr:to>
    <xdr:sp macro="" textlink="">
      <xdr:nvSpPr>
        <xdr:cNvPr id="142" name="円/楕円 141"/>
        <xdr:cNvSpPr/>
      </xdr:nvSpPr>
      <xdr:spPr>
        <a:xfrm>
          <a:off x="1079500" y="92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66092</xdr:rowOff>
    </xdr:from>
    <xdr:ext cx="534377" cy="259045"/>
    <xdr:sp macro="" textlink="">
      <xdr:nvSpPr>
        <xdr:cNvPr id="143" name="テキスト ボックス 142"/>
        <xdr:cNvSpPr txBox="1"/>
      </xdr:nvSpPr>
      <xdr:spPr>
        <a:xfrm>
          <a:off x="863111" y="93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124678</xdr:rowOff>
    </xdr:from>
    <xdr:to>
      <xdr:col>6</xdr:col>
      <xdr:colOff>511175</xdr:colOff>
      <xdr:row>73</xdr:row>
      <xdr:rowOff>83530</xdr:rowOff>
    </xdr:to>
    <xdr:cxnSp macro="">
      <xdr:nvCxnSpPr>
        <xdr:cNvPr id="175" name="直線コネクタ 174"/>
        <xdr:cNvCxnSpPr/>
      </xdr:nvCxnSpPr>
      <xdr:spPr>
        <a:xfrm>
          <a:off x="3797300" y="1246907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142765</xdr:rowOff>
    </xdr:from>
    <xdr:ext cx="469744" cy="259045"/>
    <xdr:sp macro="" textlink="">
      <xdr:nvSpPr>
        <xdr:cNvPr id="176" name="維持補修費平均値テキスト"/>
        <xdr:cNvSpPr txBox="1"/>
      </xdr:nvSpPr>
      <xdr:spPr>
        <a:xfrm>
          <a:off x="4686300" y="1265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124678</xdr:rowOff>
    </xdr:from>
    <xdr:to>
      <xdr:col>5</xdr:col>
      <xdr:colOff>358775</xdr:colOff>
      <xdr:row>75</xdr:row>
      <xdr:rowOff>155702</xdr:rowOff>
    </xdr:to>
    <xdr:cxnSp macro="">
      <xdr:nvCxnSpPr>
        <xdr:cNvPr id="178" name="直線コネクタ 177"/>
        <xdr:cNvCxnSpPr/>
      </xdr:nvCxnSpPr>
      <xdr:spPr>
        <a:xfrm flipV="1">
          <a:off x="2908300" y="12469078"/>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79" name="フローチャート : 判断 178"/>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21607</xdr:rowOff>
    </xdr:from>
    <xdr:ext cx="469744" cy="259045"/>
    <xdr:sp macro="" textlink="">
      <xdr:nvSpPr>
        <xdr:cNvPr id="180" name="テキスト ボックス 179"/>
        <xdr:cNvSpPr txBox="1"/>
      </xdr:nvSpPr>
      <xdr:spPr>
        <a:xfrm>
          <a:off x="3562427" y="128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152763</xdr:rowOff>
    </xdr:from>
    <xdr:to>
      <xdr:col>4</xdr:col>
      <xdr:colOff>155575</xdr:colOff>
      <xdr:row>75</xdr:row>
      <xdr:rowOff>155702</xdr:rowOff>
    </xdr:to>
    <xdr:cxnSp macro="">
      <xdr:nvCxnSpPr>
        <xdr:cNvPr id="181" name="直線コネクタ 180"/>
        <xdr:cNvCxnSpPr/>
      </xdr:nvCxnSpPr>
      <xdr:spPr>
        <a:xfrm>
          <a:off x="2019300" y="12668613"/>
          <a:ext cx="889000" cy="34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2" name="フローチャート : 判断 181"/>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64316</xdr:rowOff>
    </xdr:from>
    <xdr:ext cx="469744" cy="259045"/>
    <xdr:sp macro="" textlink="">
      <xdr:nvSpPr>
        <xdr:cNvPr id="183" name="テキスト ボックス 182"/>
        <xdr:cNvSpPr txBox="1"/>
      </xdr:nvSpPr>
      <xdr:spPr>
        <a:xfrm>
          <a:off x="2673427" y="125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581</xdr:rowOff>
    </xdr:from>
    <xdr:to>
      <xdr:col>2</xdr:col>
      <xdr:colOff>638175</xdr:colOff>
      <xdr:row>73</xdr:row>
      <xdr:rowOff>152763</xdr:rowOff>
    </xdr:to>
    <xdr:cxnSp macro="">
      <xdr:nvCxnSpPr>
        <xdr:cNvPr id="184" name="直線コネクタ 183"/>
        <xdr:cNvCxnSpPr/>
      </xdr:nvCxnSpPr>
      <xdr:spPr>
        <a:xfrm>
          <a:off x="1130300" y="12516431"/>
          <a:ext cx="889000" cy="1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5" name="フローチャート : 判断 184"/>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53611</xdr:rowOff>
    </xdr:from>
    <xdr:ext cx="469744" cy="259045"/>
    <xdr:sp macro="" textlink="">
      <xdr:nvSpPr>
        <xdr:cNvPr id="186" name="テキスト ボックス 185"/>
        <xdr:cNvSpPr txBox="1"/>
      </xdr:nvSpPr>
      <xdr:spPr>
        <a:xfrm>
          <a:off x="1784427" y="129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7" name="フローチャート : 判断 186"/>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31077</xdr:rowOff>
    </xdr:from>
    <xdr:ext cx="469744" cy="259045"/>
    <xdr:sp macro="" textlink="">
      <xdr:nvSpPr>
        <xdr:cNvPr id="188" name="テキスト ボックス 187"/>
        <xdr:cNvSpPr txBox="1"/>
      </xdr:nvSpPr>
      <xdr:spPr>
        <a:xfrm>
          <a:off x="895427" y="128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32730</xdr:rowOff>
    </xdr:from>
    <xdr:to>
      <xdr:col>6</xdr:col>
      <xdr:colOff>561975</xdr:colOff>
      <xdr:row>73</xdr:row>
      <xdr:rowOff>134330</xdr:rowOff>
    </xdr:to>
    <xdr:sp macro="" textlink="">
      <xdr:nvSpPr>
        <xdr:cNvPr id="194" name="円/楕円 193"/>
        <xdr:cNvSpPr/>
      </xdr:nvSpPr>
      <xdr:spPr>
        <a:xfrm>
          <a:off x="4584700" y="125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55607</xdr:rowOff>
    </xdr:from>
    <xdr:ext cx="469744" cy="259045"/>
    <xdr:sp macro="" textlink="">
      <xdr:nvSpPr>
        <xdr:cNvPr id="195" name="維持補修費該当値テキスト"/>
        <xdr:cNvSpPr txBox="1"/>
      </xdr:nvSpPr>
      <xdr:spPr>
        <a:xfrm>
          <a:off x="4686300" y="124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73878</xdr:rowOff>
    </xdr:from>
    <xdr:to>
      <xdr:col>5</xdr:col>
      <xdr:colOff>409575</xdr:colOff>
      <xdr:row>73</xdr:row>
      <xdr:rowOff>4028</xdr:rowOff>
    </xdr:to>
    <xdr:sp macro="" textlink="">
      <xdr:nvSpPr>
        <xdr:cNvPr id="196" name="円/楕円 195"/>
        <xdr:cNvSpPr/>
      </xdr:nvSpPr>
      <xdr:spPr>
        <a:xfrm>
          <a:off x="3746500" y="124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20555</xdr:rowOff>
    </xdr:from>
    <xdr:ext cx="469744" cy="259045"/>
    <xdr:sp macro="" textlink="">
      <xdr:nvSpPr>
        <xdr:cNvPr id="197" name="テキスト ボックス 196"/>
        <xdr:cNvSpPr txBox="1"/>
      </xdr:nvSpPr>
      <xdr:spPr>
        <a:xfrm>
          <a:off x="3562427" y="121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104902</xdr:rowOff>
    </xdr:from>
    <xdr:to>
      <xdr:col>4</xdr:col>
      <xdr:colOff>206375</xdr:colOff>
      <xdr:row>76</xdr:row>
      <xdr:rowOff>35052</xdr:rowOff>
    </xdr:to>
    <xdr:sp macro="" textlink="">
      <xdr:nvSpPr>
        <xdr:cNvPr id="198" name="円/楕円 197"/>
        <xdr:cNvSpPr/>
      </xdr:nvSpPr>
      <xdr:spPr>
        <a:xfrm>
          <a:off x="2857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26179</xdr:rowOff>
    </xdr:from>
    <xdr:ext cx="469744" cy="259045"/>
    <xdr:sp macro="" textlink="">
      <xdr:nvSpPr>
        <xdr:cNvPr id="199" name="テキスト ボックス 198"/>
        <xdr:cNvSpPr txBox="1"/>
      </xdr:nvSpPr>
      <xdr:spPr>
        <a:xfrm>
          <a:off x="2673427" y="130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101963</xdr:rowOff>
    </xdr:from>
    <xdr:to>
      <xdr:col>3</xdr:col>
      <xdr:colOff>3175</xdr:colOff>
      <xdr:row>74</xdr:row>
      <xdr:rowOff>32113</xdr:rowOff>
    </xdr:to>
    <xdr:sp macro="" textlink="">
      <xdr:nvSpPr>
        <xdr:cNvPr id="200" name="円/楕円 199"/>
        <xdr:cNvSpPr/>
      </xdr:nvSpPr>
      <xdr:spPr>
        <a:xfrm>
          <a:off x="1968500" y="1261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48640</xdr:rowOff>
    </xdr:from>
    <xdr:ext cx="469744" cy="259045"/>
    <xdr:sp macro="" textlink="">
      <xdr:nvSpPr>
        <xdr:cNvPr id="201" name="テキスト ボックス 200"/>
        <xdr:cNvSpPr txBox="1"/>
      </xdr:nvSpPr>
      <xdr:spPr>
        <a:xfrm>
          <a:off x="1784427" y="1239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121231</xdr:rowOff>
    </xdr:from>
    <xdr:to>
      <xdr:col>1</xdr:col>
      <xdr:colOff>485775</xdr:colOff>
      <xdr:row>73</xdr:row>
      <xdr:rowOff>51381</xdr:rowOff>
    </xdr:to>
    <xdr:sp macro="" textlink="">
      <xdr:nvSpPr>
        <xdr:cNvPr id="202" name="円/楕円 201"/>
        <xdr:cNvSpPr/>
      </xdr:nvSpPr>
      <xdr:spPr>
        <a:xfrm>
          <a:off x="1079500" y="124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67908</xdr:rowOff>
    </xdr:from>
    <xdr:ext cx="469744" cy="259045"/>
    <xdr:sp macro="" textlink="">
      <xdr:nvSpPr>
        <xdr:cNvPr id="203" name="テキスト ボックス 202"/>
        <xdr:cNvSpPr txBox="1"/>
      </xdr:nvSpPr>
      <xdr:spPr>
        <a:xfrm>
          <a:off x="895427" y="122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59827</xdr:rowOff>
    </xdr:from>
    <xdr:to>
      <xdr:col>6</xdr:col>
      <xdr:colOff>511175</xdr:colOff>
      <xdr:row>96</xdr:row>
      <xdr:rowOff>110806</xdr:rowOff>
    </xdr:to>
    <xdr:cxnSp macro="">
      <xdr:nvCxnSpPr>
        <xdr:cNvPr id="231" name="直線コネクタ 230"/>
        <xdr:cNvCxnSpPr/>
      </xdr:nvCxnSpPr>
      <xdr:spPr>
        <a:xfrm flipV="1">
          <a:off x="3797300" y="16347577"/>
          <a:ext cx="838200" cy="2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24258</xdr:rowOff>
    </xdr:from>
    <xdr:ext cx="534377" cy="259045"/>
    <xdr:sp macro="" textlink="">
      <xdr:nvSpPr>
        <xdr:cNvPr id="232" name="扶助費平均値テキスト"/>
        <xdr:cNvSpPr txBox="1"/>
      </xdr:nvSpPr>
      <xdr:spPr>
        <a:xfrm>
          <a:off x="4686300" y="163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110806</xdr:rowOff>
    </xdr:from>
    <xdr:to>
      <xdr:col>5</xdr:col>
      <xdr:colOff>358775</xdr:colOff>
      <xdr:row>97</xdr:row>
      <xdr:rowOff>160502</xdr:rowOff>
    </xdr:to>
    <xdr:cxnSp macro="">
      <xdr:nvCxnSpPr>
        <xdr:cNvPr id="234" name="直線コネクタ 233"/>
        <xdr:cNvCxnSpPr/>
      </xdr:nvCxnSpPr>
      <xdr:spPr>
        <a:xfrm flipV="1">
          <a:off x="2908300" y="16570006"/>
          <a:ext cx="889000" cy="2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5" name="フローチャート : 判断 234"/>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236" name="テキスト ボックス 235"/>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160502</xdr:rowOff>
    </xdr:from>
    <xdr:to>
      <xdr:col>4</xdr:col>
      <xdr:colOff>155575</xdr:colOff>
      <xdr:row>98</xdr:row>
      <xdr:rowOff>46202</xdr:rowOff>
    </xdr:to>
    <xdr:cxnSp macro="">
      <xdr:nvCxnSpPr>
        <xdr:cNvPr id="237" name="直線コネクタ 236"/>
        <xdr:cNvCxnSpPr/>
      </xdr:nvCxnSpPr>
      <xdr:spPr>
        <a:xfrm flipV="1">
          <a:off x="2019300" y="167911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38" name="フローチャート : 判断 237"/>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31280</xdr:rowOff>
    </xdr:from>
    <xdr:ext cx="534377" cy="259045"/>
    <xdr:sp macro="" textlink="">
      <xdr:nvSpPr>
        <xdr:cNvPr id="239" name="テキスト ボックス 238"/>
        <xdr:cNvSpPr txBox="1"/>
      </xdr:nvSpPr>
      <xdr:spPr>
        <a:xfrm>
          <a:off x="2641111" y="156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46202</xdr:rowOff>
    </xdr:from>
    <xdr:to>
      <xdr:col>2</xdr:col>
      <xdr:colOff>638175</xdr:colOff>
      <xdr:row>98</xdr:row>
      <xdr:rowOff>54020</xdr:rowOff>
    </xdr:to>
    <xdr:cxnSp macro="">
      <xdr:nvCxnSpPr>
        <xdr:cNvPr id="240" name="直線コネクタ 239"/>
        <xdr:cNvCxnSpPr/>
      </xdr:nvCxnSpPr>
      <xdr:spPr>
        <a:xfrm flipV="1">
          <a:off x="1130300" y="16848302"/>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1" name="フローチャート : 判断 240"/>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36994</xdr:rowOff>
    </xdr:from>
    <xdr:ext cx="534377" cy="259045"/>
    <xdr:sp macro="" textlink="">
      <xdr:nvSpPr>
        <xdr:cNvPr id="242" name="テキスト ボックス 241"/>
        <xdr:cNvSpPr txBox="1"/>
      </xdr:nvSpPr>
      <xdr:spPr>
        <a:xfrm>
          <a:off x="1752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3" name="フローチャート : 判断 242"/>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162175</xdr:rowOff>
    </xdr:from>
    <xdr:ext cx="534377" cy="259045"/>
    <xdr:sp macro="" textlink="">
      <xdr:nvSpPr>
        <xdr:cNvPr id="244" name="テキスト ボックス 243"/>
        <xdr:cNvSpPr txBox="1"/>
      </xdr:nvSpPr>
      <xdr:spPr>
        <a:xfrm>
          <a:off x="863111" y="155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9027</xdr:rowOff>
    </xdr:from>
    <xdr:to>
      <xdr:col>6</xdr:col>
      <xdr:colOff>561975</xdr:colOff>
      <xdr:row>95</xdr:row>
      <xdr:rowOff>110627</xdr:rowOff>
    </xdr:to>
    <xdr:sp macro="" textlink="">
      <xdr:nvSpPr>
        <xdr:cNvPr id="250" name="円/楕円 249"/>
        <xdr:cNvSpPr/>
      </xdr:nvSpPr>
      <xdr:spPr>
        <a:xfrm>
          <a:off x="4584700" y="16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31904</xdr:rowOff>
    </xdr:from>
    <xdr:ext cx="534377" cy="259045"/>
    <xdr:sp macro="" textlink="">
      <xdr:nvSpPr>
        <xdr:cNvPr id="251" name="扶助費該当値テキスト"/>
        <xdr:cNvSpPr txBox="1"/>
      </xdr:nvSpPr>
      <xdr:spPr>
        <a:xfrm>
          <a:off x="4686300" y="161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60006</xdr:rowOff>
    </xdr:from>
    <xdr:to>
      <xdr:col>5</xdr:col>
      <xdr:colOff>409575</xdr:colOff>
      <xdr:row>96</xdr:row>
      <xdr:rowOff>161606</xdr:rowOff>
    </xdr:to>
    <xdr:sp macro="" textlink="">
      <xdr:nvSpPr>
        <xdr:cNvPr id="252" name="円/楕円 251"/>
        <xdr:cNvSpPr/>
      </xdr:nvSpPr>
      <xdr:spPr>
        <a:xfrm>
          <a:off x="3746500" y="165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152733</xdr:rowOff>
    </xdr:from>
    <xdr:ext cx="534377" cy="259045"/>
    <xdr:sp macro="" textlink="">
      <xdr:nvSpPr>
        <xdr:cNvPr id="253" name="テキスト ボックス 252"/>
        <xdr:cNvSpPr txBox="1"/>
      </xdr:nvSpPr>
      <xdr:spPr>
        <a:xfrm>
          <a:off x="3530111" y="16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109702</xdr:rowOff>
    </xdr:from>
    <xdr:to>
      <xdr:col>4</xdr:col>
      <xdr:colOff>206375</xdr:colOff>
      <xdr:row>98</xdr:row>
      <xdr:rowOff>39852</xdr:rowOff>
    </xdr:to>
    <xdr:sp macro="" textlink="">
      <xdr:nvSpPr>
        <xdr:cNvPr id="254" name="円/楕円 253"/>
        <xdr:cNvSpPr/>
      </xdr:nvSpPr>
      <xdr:spPr>
        <a:xfrm>
          <a:off x="2857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30979</xdr:rowOff>
    </xdr:from>
    <xdr:ext cx="534377" cy="259045"/>
    <xdr:sp macro="" textlink="">
      <xdr:nvSpPr>
        <xdr:cNvPr id="255" name="テキスト ボックス 254"/>
        <xdr:cNvSpPr txBox="1"/>
      </xdr:nvSpPr>
      <xdr:spPr>
        <a:xfrm>
          <a:off x="2641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166852</xdr:rowOff>
    </xdr:from>
    <xdr:to>
      <xdr:col>3</xdr:col>
      <xdr:colOff>3175</xdr:colOff>
      <xdr:row>98</xdr:row>
      <xdr:rowOff>97002</xdr:rowOff>
    </xdr:to>
    <xdr:sp macro="" textlink="">
      <xdr:nvSpPr>
        <xdr:cNvPr id="256" name="円/楕円 255"/>
        <xdr:cNvSpPr/>
      </xdr:nvSpPr>
      <xdr:spPr>
        <a:xfrm>
          <a:off x="1968500" y="167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88129</xdr:rowOff>
    </xdr:from>
    <xdr:ext cx="534377" cy="259045"/>
    <xdr:sp macro="" textlink="">
      <xdr:nvSpPr>
        <xdr:cNvPr id="257" name="テキスト ボックス 256"/>
        <xdr:cNvSpPr txBox="1"/>
      </xdr:nvSpPr>
      <xdr:spPr>
        <a:xfrm>
          <a:off x="1752111" y="16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3220</xdr:rowOff>
    </xdr:from>
    <xdr:to>
      <xdr:col>1</xdr:col>
      <xdr:colOff>485775</xdr:colOff>
      <xdr:row>98</xdr:row>
      <xdr:rowOff>104820</xdr:rowOff>
    </xdr:to>
    <xdr:sp macro="" textlink="">
      <xdr:nvSpPr>
        <xdr:cNvPr id="258" name="円/楕円 257"/>
        <xdr:cNvSpPr/>
      </xdr:nvSpPr>
      <xdr:spPr>
        <a:xfrm>
          <a:off x="1079500" y="168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95947</xdr:rowOff>
    </xdr:from>
    <xdr:ext cx="534377" cy="259045"/>
    <xdr:sp macro="" textlink="">
      <xdr:nvSpPr>
        <xdr:cNvPr id="259" name="テキスト ボックス 258"/>
        <xdr:cNvSpPr txBox="1"/>
      </xdr:nvSpPr>
      <xdr:spPr>
        <a:xfrm>
          <a:off x="863111" y="168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4" name="直線コネクタ 283"/>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5"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6" name="直線コネクタ 285"/>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7"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88" name="直線コネクタ 287"/>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127165</xdr:rowOff>
    </xdr:from>
    <xdr:to>
      <xdr:col>15</xdr:col>
      <xdr:colOff>180975</xdr:colOff>
      <xdr:row>36</xdr:row>
      <xdr:rowOff>43307</xdr:rowOff>
    </xdr:to>
    <xdr:cxnSp macro="">
      <xdr:nvCxnSpPr>
        <xdr:cNvPr id="289" name="直線コネクタ 288"/>
        <xdr:cNvCxnSpPr/>
      </xdr:nvCxnSpPr>
      <xdr:spPr>
        <a:xfrm flipV="1">
          <a:off x="9639300" y="6127915"/>
          <a:ext cx="8382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155452</xdr:rowOff>
    </xdr:from>
    <xdr:ext cx="534377" cy="259045"/>
    <xdr:sp macro="" textlink="">
      <xdr:nvSpPr>
        <xdr:cNvPr id="290" name="補助費等平均値テキスト"/>
        <xdr:cNvSpPr txBox="1"/>
      </xdr:nvSpPr>
      <xdr:spPr>
        <a:xfrm>
          <a:off x="10528300" y="615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1" name="フローチャート : 判断 290"/>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43307</xdr:rowOff>
    </xdr:from>
    <xdr:to>
      <xdr:col>14</xdr:col>
      <xdr:colOff>28575</xdr:colOff>
      <xdr:row>36</xdr:row>
      <xdr:rowOff>46584</xdr:rowOff>
    </xdr:to>
    <xdr:cxnSp macro="">
      <xdr:nvCxnSpPr>
        <xdr:cNvPr id="292" name="直線コネクタ 291"/>
        <xdr:cNvCxnSpPr/>
      </xdr:nvCxnSpPr>
      <xdr:spPr>
        <a:xfrm flipV="1">
          <a:off x="8750300" y="621550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3" name="フローチャート : 判断 292"/>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157815</xdr:rowOff>
    </xdr:from>
    <xdr:ext cx="534377" cy="259045"/>
    <xdr:sp macro="" textlink="">
      <xdr:nvSpPr>
        <xdr:cNvPr id="294" name="テキスト ボックス 293"/>
        <xdr:cNvSpPr txBox="1"/>
      </xdr:nvSpPr>
      <xdr:spPr>
        <a:xfrm>
          <a:off x="9372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46584</xdr:rowOff>
    </xdr:from>
    <xdr:to>
      <xdr:col>12</xdr:col>
      <xdr:colOff>511175</xdr:colOff>
      <xdr:row>37</xdr:row>
      <xdr:rowOff>116992</xdr:rowOff>
    </xdr:to>
    <xdr:cxnSp macro="">
      <xdr:nvCxnSpPr>
        <xdr:cNvPr id="295" name="直線コネクタ 294"/>
        <xdr:cNvCxnSpPr/>
      </xdr:nvCxnSpPr>
      <xdr:spPr>
        <a:xfrm flipV="1">
          <a:off x="7861300" y="6218784"/>
          <a:ext cx="889000" cy="2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6" name="フローチャート : 判断 295"/>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103471</xdr:rowOff>
    </xdr:from>
    <xdr:ext cx="534377" cy="259045"/>
    <xdr:sp macro="" textlink="">
      <xdr:nvSpPr>
        <xdr:cNvPr id="297" name="テキスト ボックス 296"/>
        <xdr:cNvSpPr txBox="1"/>
      </xdr:nvSpPr>
      <xdr:spPr>
        <a:xfrm>
          <a:off x="8483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116992</xdr:rowOff>
    </xdr:from>
    <xdr:to>
      <xdr:col>11</xdr:col>
      <xdr:colOff>307975</xdr:colOff>
      <xdr:row>38</xdr:row>
      <xdr:rowOff>97599</xdr:rowOff>
    </xdr:to>
    <xdr:cxnSp macro="">
      <xdr:nvCxnSpPr>
        <xdr:cNvPr id="298" name="直線コネクタ 297"/>
        <xdr:cNvCxnSpPr/>
      </xdr:nvCxnSpPr>
      <xdr:spPr>
        <a:xfrm flipV="1">
          <a:off x="6972300" y="6460642"/>
          <a:ext cx="889000" cy="1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299" name="フローチャート : 判断 298"/>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160583</xdr:rowOff>
    </xdr:from>
    <xdr:ext cx="534377" cy="259045"/>
    <xdr:sp macro="" textlink="">
      <xdr:nvSpPr>
        <xdr:cNvPr id="300" name="テキスト ボックス 299"/>
        <xdr:cNvSpPr txBox="1"/>
      </xdr:nvSpPr>
      <xdr:spPr>
        <a:xfrm>
          <a:off x="7594111" y="59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1" name="フローチャート : 判断 300"/>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85640</xdr:rowOff>
    </xdr:from>
    <xdr:ext cx="534377" cy="259045"/>
    <xdr:sp macro="" textlink="">
      <xdr:nvSpPr>
        <xdr:cNvPr id="302" name="テキスト ボックス 301"/>
        <xdr:cNvSpPr txBox="1"/>
      </xdr:nvSpPr>
      <xdr:spPr>
        <a:xfrm>
          <a:off x="670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76365</xdr:rowOff>
    </xdr:from>
    <xdr:to>
      <xdr:col>15</xdr:col>
      <xdr:colOff>231775</xdr:colOff>
      <xdr:row>36</xdr:row>
      <xdr:rowOff>6515</xdr:rowOff>
    </xdr:to>
    <xdr:sp macro="" textlink="">
      <xdr:nvSpPr>
        <xdr:cNvPr id="308" name="円/楕円 307"/>
        <xdr:cNvSpPr/>
      </xdr:nvSpPr>
      <xdr:spPr>
        <a:xfrm>
          <a:off x="10426700" y="60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99242</xdr:rowOff>
    </xdr:from>
    <xdr:ext cx="534377" cy="259045"/>
    <xdr:sp macro="" textlink="">
      <xdr:nvSpPr>
        <xdr:cNvPr id="309" name="補助費等該当値テキスト"/>
        <xdr:cNvSpPr txBox="1"/>
      </xdr:nvSpPr>
      <xdr:spPr>
        <a:xfrm>
          <a:off x="10528300" y="59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163957</xdr:rowOff>
    </xdr:from>
    <xdr:to>
      <xdr:col>14</xdr:col>
      <xdr:colOff>79375</xdr:colOff>
      <xdr:row>36</xdr:row>
      <xdr:rowOff>94107</xdr:rowOff>
    </xdr:to>
    <xdr:sp macro="" textlink="">
      <xdr:nvSpPr>
        <xdr:cNvPr id="310" name="円/楕円 309"/>
        <xdr:cNvSpPr/>
      </xdr:nvSpPr>
      <xdr:spPr>
        <a:xfrm>
          <a:off x="9588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110634</xdr:rowOff>
    </xdr:from>
    <xdr:ext cx="534377" cy="259045"/>
    <xdr:sp macro="" textlink="">
      <xdr:nvSpPr>
        <xdr:cNvPr id="311" name="テキスト ボックス 310"/>
        <xdr:cNvSpPr txBox="1"/>
      </xdr:nvSpPr>
      <xdr:spPr>
        <a:xfrm>
          <a:off x="9372111" y="5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167234</xdr:rowOff>
    </xdr:from>
    <xdr:to>
      <xdr:col>12</xdr:col>
      <xdr:colOff>561975</xdr:colOff>
      <xdr:row>36</xdr:row>
      <xdr:rowOff>97384</xdr:rowOff>
    </xdr:to>
    <xdr:sp macro="" textlink="">
      <xdr:nvSpPr>
        <xdr:cNvPr id="312" name="円/楕円 311"/>
        <xdr:cNvSpPr/>
      </xdr:nvSpPr>
      <xdr:spPr>
        <a:xfrm>
          <a:off x="8699500" y="61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88511</xdr:rowOff>
    </xdr:from>
    <xdr:ext cx="534377" cy="259045"/>
    <xdr:sp macro="" textlink="">
      <xdr:nvSpPr>
        <xdr:cNvPr id="313" name="テキスト ボックス 312"/>
        <xdr:cNvSpPr txBox="1"/>
      </xdr:nvSpPr>
      <xdr:spPr>
        <a:xfrm>
          <a:off x="8483111" y="6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66192</xdr:rowOff>
    </xdr:from>
    <xdr:to>
      <xdr:col>11</xdr:col>
      <xdr:colOff>358775</xdr:colOff>
      <xdr:row>37</xdr:row>
      <xdr:rowOff>167793</xdr:rowOff>
    </xdr:to>
    <xdr:sp macro="" textlink="">
      <xdr:nvSpPr>
        <xdr:cNvPr id="314" name="円/楕円 313"/>
        <xdr:cNvSpPr/>
      </xdr:nvSpPr>
      <xdr:spPr>
        <a:xfrm>
          <a:off x="7810500" y="640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158919</xdr:rowOff>
    </xdr:from>
    <xdr:ext cx="534377" cy="259045"/>
    <xdr:sp macro="" textlink="">
      <xdr:nvSpPr>
        <xdr:cNvPr id="315" name="テキスト ボックス 314"/>
        <xdr:cNvSpPr txBox="1"/>
      </xdr:nvSpPr>
      <xdr:spPr>
        <a:xfrm>
          <a:off x="7594111" y="65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46799</xdr:rowOff>
    </xdr:from>
    <xdr:to>
      <xdr:col>10</xdr:col>
      <xdr:colOff>155575</xdr:colOff>
      <xdr:row>38</xdr:row>
      <xdr:rowOff>148399</xdr:rowOff>
    </xdr:to>
    <xdr:sp macro="" textlink="">
      <xdr:nvSpPr>
        <xdr:cNvPr id="316" name="円/楕円 315"/>
        <xdr:cNvSpPr/>
      </xdr:nvSpPr>
      <xdr:spPr>
        <a:xfrm>
          <a:off x="6921500" y="65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139526</xdr:rowOff>
    </xdr:from>
    <xdr:ext cx="534377" cy="259045"/>
    <xdr:sp macro="" textlink="">
      <xdr:nvSpPr>
        <xdr:cNvPr id="317" name="テキスト ボックス 316"/>
        <xdr:cNvSpPr txBox="1"/>
      </xdr:nvSpPr>
      <xdr:spPr>
        <a:xfrm>
          <a:off x="6705111" y="66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14478</xdr:rowOff>
    </xdr:from>
    <xdr:to>
      <xdr:col>15</xdr:col>
      <xdr:colOff>180340</xdr:colOff>
      <xdr:row>59</xdr:row>
      <xdr:rowOff>94132</xdr:rowOff>
    </xdr:to>
    <xdr:cxnSp macro="">
      <xdr:nvCxnSpPr>
        <xdr:cNvPr id="342" name="直線コネクタ 341"/>
        <xdr:cNvCxnSpPr/>
      </xdr:nvCxnSpPr>
      <xdr:spPr>
        <a:xfrm flipV="1">
          <a:off x="10475595" y="9615678"/>
          <a:ext cx="1270" cy="594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97959</xdr:rowOff>
    </xdr:from>
    <xdr:ext cx="534377" cy="259045"/>
    <xdr:sp macro="" textlink="">
      <xdr:nvSpPr>
        <xdr:cNvPr id="343" name="普通建設事業費最小値テキスト"/>
        <xdr:cNvSpPr txBox="1"/>
      </xdr:nvSpPr>
      <xdr:spPr>
        <a:xfrm>
          <a:off x="10528300" y="102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59</xdr:row>
      <xdr:rowOff>94132</xdr:rowOff>
    </xdr:from>
    <xdr:to>
      <xdr:col>15</xdr:col>
      <xdr:colOff>269875</xdr:colOff>
      <xdr:row>59</xdr:row>
      <xdr:rowOff>94132</xdr:rowOff>
    </xdr:to>
    <xdr:cxnSp macro="">
      <xdr:nvCxnSpPr>
        <xdr:cNvPr id="344" name="直線コネクタ 343"/>
        <xdr:cNvCxnSpPr/>
      </xdr:nvCxnSpPr>
      <xdr:spPr>
        <a:xfrm>
          <a:off x="10388600" y="10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132605</xdr:rowOff>
    </xdr:from>
    <xdr:ext cx="534377" cy="259045"/>
    <xdr:sp macro="" textlink="">
      <xdr:nvSpPr>
        <xdr:cNvPr id="345" name="普通建設事業費最大値テキスト"/>
        <xdr:cNvSpPr txBox="1"/>
      </xdr:nvSpPr>
      <xdr:spPr>
        <a:xfrm>
          <a:off x="10528300" y="93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56</xdr:row>
      <xdr:rowOff>14478</xdr:rowOff>
    </xdr:from>
    <xdr:to>
      <xdr:col>15</xdr:col>
      <xdr:colOff>269875</xdr:colOff>
      <xdr:row>56</xdr:row>
      <xdr:rowOff>14478</xdr:rowOff>
    </xdr:to>
    <xdr:cxnSp macro="">
      <xdr:nvCxnSpPr>
        <xdr:cNvPr id="346" name="直線コネクタ 345"/>
        <xdr:cNvCxnSpPr/>
      </xdr:nvCxnSpPr>
      <xdr:spPr>
        <a:xfrm>
          <a:off x="10388600" y="96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113297</xdr:rowOff>
    </xdr:from>
    <xdr:to>
      <xdr:col>15</xdr:col>
      <xdr:colOff>180975</xdr:colOff>
      <xdr:row>57</xdr:row>
      <xdr:rowOff>92342</xdr:rowOff>
    </xdr:to>
    <xdr:cxnSp macro="">
      <xdr:nvCxnSpPr>
        <xdr:cNvPr id="347" name="直線コネクタ 346"/>
        <xdr:cNvCxnSpPr/>
      </xdr:nvCxnSpPr>
      <xdr:spPr>
        <a:xfrm>
          <a:off x="9639300" y="8685797"/>
          <a:ext cx="838200" cy="11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29278</xdr:rowOff>
    </xdr:from>
    <xdr:ext cx="534377" cy="259045"/>
    <xdr:sp macro="" textlink="">
      <xdr:nvSpPr>
        <xdr:cNvPr id="348" name="普通建設事業費平均値テキスト"/>
        <xdr:cNvSpPr txBox="1"/>
      </xdr:nvSpPr>
      <xdr:spPr>
        <a:xfrm>
          <a:off x="10528300" y="9801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50851</xdr:rowOff>
    </xdr:from>
    <xdr:to>
      <xdr:col>15</xdr:col>
      <xdr:colOff>231775</xdr:colOff>
      <xdr:row>57</xdr:row>
      <xdr:rowOff>152451</xdr:rowOff>
    </xdr:to>
    <xdr:sp macro="" textlink="">
      <xdr:nvSpPr>
        <xdr:cNvPr id="349" name="フローチャート : 判断 348"/>
        <xdr:cNvSpPr/>
      </xdr:nvSpPr>
      <xdr:spPr>
        <a:xfrm>
          <a:off x="10426700" y="98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113297</xdr:rowOff>
    </xdr:from>
    <xdr:to>
      <xdr:col>14</xdr:col>
      <xdr:colOff>28575</xdr:colOff>
      <xdr:row>51</xdr:row>
      <xdr:rowOff>148781</xdr:rowOff>
    </xdr:to>
    <xdr:cxnSp macro="">
      <xdr:nvCxnSpPr>
        <xdr:cNvPr id="350" name="直線コネクタ 349"/>
        <xdr:cNvCxnSpPr/>
      </xdr:nvCxnSpPr>
      <xdr:spPr>
        <a:xfrm flipV="1">
          <a:off x="8750300" y="8685797"/>
          <a:ext cx="889000" cy="2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144564</xdr:rowOff>
    </xdr:from>
    <xdr:to>
      <xdr:col>14</xdr:col>
      <xdr:colOff>79375</xdr:colOff>
      <xdr:row>58</xdr:row>
      <xdr:rowOff>74714</xdr:rowOff>
    </xdr:to>
    <xdr:sp macro="" textlink="">
      <xdr:nvSpPr>
        <xdr:cNvPr id="351" name="フローチャート : 判断 350"/>
        <xdr:cNvSpPr/>
      </xdr:nvSpPr>
      <xdr:spPr>
        <a:xfrm>
          <a:off x="9588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65841</xdr:rowOff>
    </xdr:from>
    <xdr:ext cx="534377" cy="259045"/>
    <xdr:sp macro="" textlink="">
      <xdr:nvSpPr>
        <xdr:cNvPr id="352" name="テキスト ボックス 351"/>
        <xdr:cNvSpPr txBox="1"/>
      </xdr:nvSpPr>
      <xdr:spPr>
        <a:xfrm>
          <a:off x="9372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148781</xdr:rowOff>
    </xdr:from>
    <xdr:to>
      <xdr:col>12</xdr:col>
      <xdr:colOff>511175</xdr:colOff>
      <xdr:row>55</xdr:row>
      <xdr:rowOff>91592</xdr:rowOff>
    </xdr:to>
    <xdr:cxnSp macro="">
      <xdr:nvCxnSpPr>
        <xdr:cNvPr id="353" name="直線コネクタ 352"/>
        <xdr:cNvCxnSpPr/>
      </xdr:nvCxnSpPr>
      <xdr:spPr>
        <a:xfrm flipV="1">
          <a:off x="7861300" y="8892731"/>
          <a:ext cx="889000" cy="6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169659</xdr:rowOff>
    </xdr:from>
    <xdr:to>
      <xdr:col>12</xdr:col>
      <xdr:colOff>561975</xdr:colOff>
      <xdr:row>58</xdr:row>
      <xdr:rowOff>99809</xdr:rowOff>
    </xdr:to>
    <xdr:sp macro="" textlink="">
      <xdr:nvSpPr>
        <xdr:cNvPr id="354" name="フローチャート : 判断 353"/>
        <xdr:cNvSpPr/>
      </xdr:nvSpPr>
      <xdr:spPr>
        <a:xfrm>
          <a:off x="8699500" y="994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90936</xdr:rowOff>
    </xdr:from>
    <xdr:ext cx="534377" cy="259045"/>
    <xdr:sp macro="" textlink="">
      <xdr:nvSpPr>
        <xdr:cNvPr id="355" name="テキスト ボックス 354"/>
        <xdr:cNvSpPr txBox="1"/>
      </xdr:nvSpPr>
      <xdr:spPr>
        <a:xfrm>
          <a:off x="8483111" y="100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58624</xdr:rowOff>
    </xdr:from>
    <xdr:to>
      <xdr:col>11</xdr:col>
      <xdr:colOff>307975</xdr:colOff>
      <xdr:row>55</xdr:row>
      <xdr:rowOff>91592</xdr:rowOff>
    </xdr:to>
    <xdr:cxnSp macro="">
      <xdr:nvCxnSpPr>
        <xdr:cNvPr id="356" name="直線コネクタ 355"/>
        <xdr:cNvCxnSpPr/>
      </xdr:nvCxnSpPr>
      <xdr:spPr>
        <a:xfrm>
          <a:off x="6972300" y="9488374"/>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45403</xdr:rowOff>
    </xdr:from>
    <xdr:to>
      <xdr:col>11</xdr:col>
      <xdr:colOff>358775</xdr:colOff>
      <xdr:row>58</xdr:row>
      <xdr:rowOff>147003</xdr:rowOff>
    </xdr:to>
    <xdr:sp macro="" textlink="">
      <xdr:nvSpPr>
        <xdr:cNvPr id="357" name="フローチャート : 判断 356"/>
        <xdr:cNvSpPr/>
      </xdr:nvSpPr>
      <xdr:spPr>
        <a:xfrm>
          <a:off x="7810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138130</xdr:rowOff>
    </xdr:from>
    <xdr:ext cx="534377" cy="259045"/>
    <xdr:sp macro="" textlink="">
      <xdr:nvSpPr>
        <xdr:cNvPr id="358" name="テキスト ボックス 357"/>
        <xdr:cNvSpPr txBox="1"/>
      </xdr:nvSpPr>
      <xdr:spPr>
        <a:xfrm>
          <a:off x="7594111" y="10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55804</xdr:rowOff>
    </xdr:from>
    <xdr:to>
      <xdr:col>10</xdr:col>
      <xdr:colOff>155575</xdr:colOff>
      <xdr:row>58</xdr:row>
      <xdr:rowOff>157404</xdr:rowOff>
    </xdr:to>
    <xdr:sp macro="" textlink="">
      <xdr:nvSpPr>
        <xdr:cNvPr id="359" name="フローチャート : 判断 358"/>
        <xdr:cNvSpPr/>
      </xdr:nvSpPr>
      <xdr:spPr>
        <a:xfrm>
          <a:off x="6921500" y="99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148531</xdr:rowOff>
    </xdr:from>
    <xdr:ext cx="534377" cy="259045"/>
    <xdr:sp macro="" textlink="">
      <xdr:nvSpPr>
        <xdr:cNvPr id="360" name="テキスト ボックス 359"/>
        <xdr:cNvSpPr txBox="1"/>
      </xdr:nvSpPr>
      <xdr:spPr>
        <a:xfrm>
          <a:off x="6705111" y="100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41542</xdr:rowOff>
    </xdr:from>
    <xdr:to>
      <xdr:col>15</xdr:col>
      <xdr:colOff>231775</xdr:colOff>
      <xdr:row>57</xdr:row>
      <xdr:rowOff>143142</xdr:rowOff>
    </xdr:to>
    <xdr:sp macro="" textlink="">
      <xdr:nvSpPr>
        <xdr:cNvPr id="366" name="円/楕円 365"/>
        <xdr:cNvSpPr/>
      </xdr:nvSpPr>
      <xdr:spPr>
        <a:xfrm>
          <a:off x="10426700" y="98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64419</xdr:rowOff>
    </xdr:from>
    <xdr:ext cx="534377" cy="259045"/>
    <xdr:sp macro="" textlink="">
      <xdr:nvSpPr>
        <xdr:cNvPr id="367" name="普通建設事業費該当値テキスト"/>
        <xdr:cNvSpPr txBox="1"/>
      </xdr:nvSpPr>
      <xdr:spPr>
        <a:xfrm>
          <a:off x="10528300" y="96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62497</xdr:rowOff>
    </xdr:from>
    <xdr:to>
      <xdr:col>14</xdr:col>
      <xdr:colOff>79375</xdr:colOff>
      <xdr:row>50</xdr:row>
      <xdr:rowOff>164097</xdr:rowOff>
    </xdr:to>
    <xdr:sp macro="" textlink="">
      <xdr:nvSpPr>
        <xdr:cNvPr id="368" name="円/楕円 367"/>
        <xdr:cNvSpPr/>
      </xdr:nvSpPr>
      <xdr:spPr>
        <a:xfrm>
          <a:off x="9588500" y="8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9174</xdr:rowOff>
    </xdr:from>
    <xdr:ext cx="599010" cy="259045"/>
    <xdr:sp macro="" textlink="">
      <xdr:nvSpPr>
        <xdr:cNvPr id="369" name="テキスト ボックス 368"/>
        <xdr:cNvSpPr txBox="1"/>
      </xdr:nvSpPr>
      <xdr:spPr>
        <a:xfrm>
          <a:off x="9339794" y="84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146,079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97981</xdr:rowOff>
    </xdr:from>
    <xdr:to>
      <xdr:col>12</xdr:col>
      <xdr:colOff>561975</xdr:colOff>
      <xdr:row>52</xdr:row>
      <xdr:rowOff>28131</xdr:rowOff>
    </xdr:to>
    <xdr:sp macro="" textlink="">
      <xdr:nvSpPr>
        <xdr:cNvPr id="370" name="円/楕円 369"/>
        <xdr:cNvSpPr/>
      </xdr:nvSpPr>
      <xdr:spPr>
        <a:xfrm>
          <a:off x="8699500" y="88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44658</xdr:rowOff>
    </xdr:from>
    <xdr:ext cx="599010" cy="259045"/>
    <xdr:sp macro="" textlink="">
      <xdr:nvSpPr>
        <xdr:cNvPr id="371" name="テキスト ボックス 370"/>
        <xdr:cNvSpPr txBox="1"/>
      </xdr:nvSpPr>
      <xdr:spPr>
        <a:xfrm>
          <a:off x="8450794" y="86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40792</xdr:rowOff>
    </xdr:from>
    <xdr:to>
      <xdr:col>11</xdr:col>
      <xdr:colOff>358775</xdr:colOff>
      <xdr:row>55</xdr:row>
      <xdr:rowOff>142392</xdr:rowOff>
    </xdr:to>
    <xdr:sp macro="" textlink="">
      <xdr:nvSpPr>
        <xdr:cNvPr id="372" name="円/楕円 371"/>
        <xdr:cNvSpPr/>
      </xdr:nvSpPr>
      <xdr:spPr>
        <a:xfrm>
          <a:off x="7810500" y="94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158919</xdr:rowOff>
    </xdr:from>
    <xdr:ext cx="534377" cy="259045"/>
    <xdr:sp macro="" textlink="">
      <xdr:nvSpPr>
        <xdr:cNvPr id="373" name="テキスト ボックス 372"/>
        <xdr:cNvSpPr txBox="1"/>
      </xdr:nvSpPr>
      <xdr:spPr>
        <a:xfrm>
          <a:off x="7594111" y="92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7824</xdr:rowOff>
    </xdr:from>
    <xdr:to>
      <xdr:col>10</xdr:col>
      <xdr:colOff>155575</xdr:colOff>
      <xdr:row>55</xdr:row>
      <xdr:rowOff>109424</xdr:rowOff>
    </xdr:to>
    <xdr:sp macro="" textlink="">
      <xdr:nvSpPr>
        <xdr:cNvPr id="374" name="円/楕円 373"/>
        <xdr:cNvSpPr/>
      </xdr:nvSpPr>
      <xdr:spPr>
        <a:xfrm>
          <a:off x="6921500" y="94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125951</xdr:rowOff>
    </xdr:from>
    <xdr:ext cx="534377" cy="259045"/>
    <xdr:sp macro="" textlink="">
      <xdr:nvSpPr>
        <xdr:cNvPr id="375" name="テキスト ボックス 374"/>
        <xdr:cNvSpPr txBox="1"/>
      </xdr:nvSpPr>
      <xdr:spPr>
        <a:xfrm>
          <a:off x="6705111" y="92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62643</xdr:rowOff>
    </xdr:from>
    <xdr:to>
      <xdr:col>15</xdr:col>
      <xdr:colOff>180340</xdr:colOff>
      <xdr:row>78</xdr:row>
      <xdr:rowOff>160559</xdr:rowOff>
    </xdr:to>
    <xdr:cxnSp macro="">
      <xdr:nvCxnSpPr>
        <xdr:cNvPr id="399" name="直線コネクタ 398"/>
        <xdr:cNvCxnSpPr/>
      </xdr:nvCxnSpPr>
      <xdr:spPr>
        <a:xfrm flipV="1">
          <a:off x="10475595" y="12749943"/>
          <a:ext cx="1270" cy="78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164386</xdr:rowOff>
    </xdr:from>
    <xdr:ext cx="469744" cy="259045"/>
    <xdr:sp macro="" textlink="">
      <xdr:nvSpPr>
        <xdr:cNvPr id="400" name="普通建設事業費 （ うち新規整備　）最小値テキスト"/>
        <xdr:cNvSpPr txBox="1"/>
      </xdr:nvSpPr>
      <xdr:spPr>
        <a:xfrm>
          <a:off x="10528300" y="1353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78</xdr:row>
      <xdr:rowOff>160559</xdr:rowOff>
    </xdr:from>
    <xdr:to>
      <xdr:col>15</xdr:col>
      <xdr:colOff>269875</xdr:colOff>
      <xdr:row>78</xdr:row>
      <xdr:rowOff>160559</xdr:rowOff>
    </xdr:to>
    <xdr:cxnSp macro="">
      <xdr:nvCxnSpPr>
        <xdr:cNvPr id="401" name="直線コネクタ 400"/>
        <xdr:cNvCxnSpPr/>
      </xdr:nvCxnSpPr>
      <xdr:spPr>
        <a:xfrm>
          <a:off x="10388600" y="1353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9320</xdr:rowOff>
    </xdr:from>
    <xdr:ext cx="534377" cy="259045"/>
    <xdr:sp macro="" textlink="">
      <xdr:nvSpPr>
        <xdr:cNvPr id="402" name="普通建設事業費 （ うち新規整備　）最大値テキスト"/>
        <xdr:cNvSpPr txBox="1"/>
      </xdr:nvSpPr>
      <xdr:spPr>
        <a:xfrm>
          <a:off x="10528300" y="125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74</xdr:row>
      <xdr:rowOff>62643</xdr:rowOff>
    </xdr:from>
    <xdr:to>
      <xdr:col>15</xdr:col>
      <xdr:colOff>269875</xdr:colOff>
      <xdr:row>74</xdr:row>
      <xdr:rowOff>62643</xdr:rowOff>
    </xdr:to>
    <xdr:cxnSp macro="">
      <xdr:nvCxnSpPr>
        <xdr:cNvPr id="403" name="直線コネクタ 402"/>
        <xdr:cNvCxnSpPr/>
      </xdr:nvCxnSpPr>
      <xdr:spPr>
        <a:xfrm>
          <a:off x="10388600" y="1274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3016</xdr:rowOff>
    </xdr:from>
    <xdr:to>
      <xdr:col>15</xdr:col>
      <xdr:colOff>180975</xdr:colOff>
      <xdr:row>77</xdr:row>
      <xdr:rowOff>140081</xdr:rowOff>
    </xdr:to>
    <xdr:cxnSp macro="">
      <xdr:nvCxnSpPr>
        <xdr:cNvPr id="404" name="直線コネクタ 403"/>
        <xdr:cNvCxnSpPr/>
      </xdr:nvCxnSpPr>
      <xdr:spPr>
        <a:xfrm>
          <a:off x="9639300" y="12004516"/>
          <a:ext cx="838200" cy="13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145439</xdr:rowOff>
    </xdr:from>
    <xdr:ext cx="534377" cy="259045"/>
    <xdr:sp macro="" textlink="">
      <xdr:nvSpPr>
        <xdr:cNvPr id="405" name="普通建設事業費 （ うち新規整備　）平均値テキスト"/>
        <xdr:cNvSpPr txBox="1"/>
      </xdr:nvSpPr>
      <xdr:spPr>
        <a:xfrm>
          <a:off x="10528300" y="13004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122562</xdr:rowOff>
    </xdr:from>
    <xdr:to>
      <xdr:col>15</xdr:col>
      <xdr:colOff>231775</xdr:colOff>
      <xdr:row>77</xdr:row>
      <xdr:rowOff>52712</xdr:rowOff>
    </xdr:to>
    <xdr:sp macro="" textlink="">
      <xdr:nvSpPr>
        <xdr:cNvPr id="406" name="フローチャート : 判断 405"/>
        <xdr:cNvSpPr/>
      </xdr:nvSpPr>
      <xdr:spPr>
        <a:xfrm>
          <a:off x="10426700" y="131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34722</xdr:rowOff>
    </xdr:from>
    <xdr:to>
      <xdr:col>14</xdr:col>
      <xdr:colOff>79375</xdr:colOff>
      <xdr:row>77</xdr:row>
      <xdr:rowOff>136322</xdr:rowOff>
    </xdr:to>
    <xdr:sp macro="" textlink="">
      <xdr:nvSpPr>
        <xdr:cNvPr id="407" name="フローチャート : 判断 406"/>
        <xdr:cNvSpPr/>
      </xdr:nvSpPr>
      <xdr:spPr>
        <a:xfrm>
          <a:off x="9588500" y="132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127449</xdr:rowOff>
    </xdr:from>
    <xdr:ext cx="534377" cy="259045"/>
    <xdr:sp macro="" textlink="">
      <xdr:nvSpPr>
        <xdr:cNvPr id="408" name="テキスト ボックス 407"/>
        <xdr:cNvSpPr txBox="1"/>
      </xdr:nvSpPr>
      <xdr:spPr>
        <a:xfrm>
          <a:off x="9372111" y="133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89281</xdr:rowOff>
    </xdr:from>
    <xdr:to>
      <xdr:col>15</xdr:col>
      <xdr:colOff>231775</xdr:colOff>
      <xdr:row>78</xdr:row>
      <xdr:rowOff>19431</xdr:rowOff>
    </xdr:to>
    <xdr:sp macro="" textlink="">
      <xdr:nvSpPr>
        <xdr:cNvPr id="414" name="円/楕円 413"/>
        <xdr:cNvSpPr/>
      </xdr:nvSpPr>
      <xdr:spPr>
        <a:xfrm>
          <a:off x="104267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67708</xdr:rowOff>
    </xdr:from>
    <xdr:ext cx="534377" cy="259045"/>
    <xdr:sp macro="" textlink="">
      <xdr:nvSpPr>
        <xdr:cNvPr id="415" name="普通建設事業費 （ うち新規整備　）該当値テキスト"/>
        <xdr:cNvSpPr txBox="1"/>
      </xdr:nvSpPr>
      <xdr:spPr>
        <a:xfrm>
          <a:off x="10528300" y="132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123666</xdr:rowOff>
    </xdr:from>
    <xdr:to>
      <xdr:col>14</xdr:col>
      <xdr:colOff>79375</xdr:colOff>
      <xdr:row>70</xdr:row>
      <xdr:rowOff>53816</xdr:rowOff>
    </xdr:to>
    <xdr:sp macro="" textlink="">
      <xdr:nvSpPr>
        <xdr:cNvPr id="416" name="円/楕円 415"/>
        <xdr:cNvSpPr/>
      </xdr:nvSpPr>
      <xdr:spPr>
        <a:xfrm>
          <a:off x="9588500" y="11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70343</xdr:rowOff>
    </xdr:from>
    <xdr:ext cx="534377" cy="259045"/>
    <xdr:sp macro="" textlink="">
      <xdr:nvSpPr>
        <xdr:cNvPr id="417" name="テキスト ボックス 416"/>
        <xdr:cNvSpPr txBox="1"/>
      </xdr:nvSpPr>
      <xdr:spPr>
        <a:xfrm>
          <a:off x="9372111" y="117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9" name="テキスト ボックス 43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3" name="直線コネクタ 442"/>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44"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45" name="直線コネクタ 444"/>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46"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47" name="直線コネクタ 446"/>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54890</xdr:rowOff>
    </xdr:from>
    <xdr:to>
      <xdr:col>15</xdr:col>
      <xdr:colOff>180975</xdr:colOff>
      <xdr:row>94</xdr:row>
      <xdr:rowOff>160699</xdr:rowOff>
    </xdr:to>
    <xdr:cxnSp macro="">
      <xdr:nvCxnSpPr>
        <xdr:cNvPr id="448" name="直線コネクタ 447"/>
        <xdr:cNvCxnSpPr/>
      </xdr:nvCxnSpPr>
      <xdr:spPr>
        <a:xfrm>
          <a:off x="9639300" y="15485390"/>
          <a:ext cx="838200" cy="79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149950</xdr:rowOff>
    </xdr:from>
    <xdr:ext cx="534377" cy="259045"/>
    <xdr:sp macro="" textlink="">
      <xdr:nvSpPr>
        <xdr:cNvPr id="449" name="普通建設事業費 （ うち更新整備　）平均値テキスト"/>
        <xdr:cNvSpPr txBox="1"/>
      </xdr:nvSpPr>
      <xdr:spPr>
        <a:xfrm>
          <a:off x="10528300" y="1626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0" name="フローチャート : 判断 449"/>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51" name="フローチャート : 判断 450"/>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23795</xdr:rowOff>
    </xdr:from>
    <xdr:ext cx="534377" cy="259045"/>
    <xdr:sp macro="" textlink="">
      <xdr:nvSpPr>
        <xdr:cNvPr id="452" name="テキスト ボックス 451"/>
        <xdr:cNvSpPr txBox="1"/>
      </xdr:nvSpPr>
      <xdr:spPr>
        <a:xfrm>
          <a:off x="9372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109899</xdr:rowOff>
    </xdr:from>
    <xdr:to>
      <xdr:col>15</xdr:col>
      <xdr:colOff>231775</xdr:colOff>
      <xdr:row>95</xdr:row>
      <xdr:rowOff>40049</xdr:rowOff>
    </xdr:to>
    <xdr:sp macro="" textlink="">
      <xdr:nvSpPr>
        <xdr:cNvPr id="458" name="円/楕円 457"/>
        <xdr:cNvSpPr/>
      </xdr:nvSpPr>
      <xdr:spPr>
        <a:xfrm>
          <a:off x="10426700" y="16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132776</xdr:rowOff>
    </xdr:from>
    <xdr:ext cx="534377" cy="259045"/>
    <xdr:sp macro="" textlink="">
      <xdr:nvSpPr>
        <xdr:cNvPr id="459" name="普通建設事業費 （ うち更新整備　）該当値テキスト"/>
        <xdr:cNvSpPr txBox="1"/>
      </xdr:nvSpPr>
      <xdr:spPr>
        <a:xfrm>
          <a:off x="10528300" y="160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4090</xdr:rowOff>
    </xdr:from>
    <xdr:to>
      <xdr:col>14</xdr:col>
      <xdr:colOff>79375</xdr:colOff>
      <xdr:row>90</xdr:row>
      <xdr:rowOff>105690</xdr:rowOff>
    </xdr:to>
    <xdr:sp macro="" textlink="">
      <xdr:nvSpPr>
        <xdr:cNvPr id="460" name="円/楕円 459"/>
        <xdr:cNvSpPr/>
      </xdr:nvSpPr>
      <xdr:spPr>
        <a:xfrm>
          <a:off x="9588500" y="154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122217</xdr:rowOff>
    </xdr:from>
    <xdr:ext cx="534377" cy="259045"/>
    <xdr:sp macro="" textlink="">
      <xdr:nvSpPr>
        <xdr:cNvPr id="461" name="テキスト ボックス 460"/>
        <xdr:cNvSpPr txBox="1"/>
      </xdr:nvSpPr>
      <xdr:spPr>
        <a:xfrm>
          <a:off x="9372111" y="152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2" name="直線コネクタ 47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3" name="テキスト ボックス 47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4" name="直線コネクタ 47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5" name="テキスト ボックス 47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6" name="直線コネクタ 47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77" name="テキスト ボックス 476"/>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8" name="直線コネクタ 47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79" name="テキスト ボックス 478"/>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0" name="直線コネクタ 47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1" name="テキスト ボックス 480"/>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2" name="直線コネクタ 48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3" name="テキスト ボックス 48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5" name="テキスト ボックス 48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87" name="直線コネクタ 486"/>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8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9" name="直線コネクタ 48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0"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1" name="直線コネクタ 490"/>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157335</xdr:rowOff>
    </xdr:from>
    <xdr:to>
      <xdr:col>23</xdr:col>
      <xdr:colOff>517525</xdr:colOff>
      <xdr:row>39</xdr:row>
      <xdr:rowOff>33565</xdr:rowOff>
    </xdr:to>
    <xdr:cxnSp macro="">
      <xdr:nvCxnSpPr>
        <xdr:cNvPr id="492" name="直線コネクタ 491"/>
        <xdr:cNvCxnSpPr/>
      </xdr:nvCxnSpPr>
      <xdr:spPr>
        <a:xfrm>
          <a:off x="15481300" y="6672435"/>
          <a:ext cx="8382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159783</xdr:rowOff>
    </xdr:from>
    <xdr:ext cx="378565" cy="259045"/>
    <xdr:sp macro="" textlink="">
      <xdr:nvSpPr>
        <xdr:cNvPr id="493" name="災害復旧事業費平均値テキスト"/>
        <xdr:cNvSpPr txBox="1"/>
      </xdr:nvSpPr>
      <xdr:spPr>
        <a:xfrm>
          <a:off x="16370300" y="6331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494" name="フローチャート : 判断 493"/>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166805</xdr:rowOff>
    </xdr:from>
    <xdr:to>
      <xdr:col>22</xdr:col>
      <xdr:colOff>365125</xdr:colOff>
      <xdr:row>38</xdr:row>
      <xdr:rowOff>157335</xdr:rowOff>
    </xdr:to>
    <xdr:cxnSp macro="">
      <xdr:nvCxnSpPr>
        <xdr:cNvPr id="495" name="直線コネクタ 494"/>
        <xdr:cNvCxnSpPr/>
      </xdr:nvCxnSpPr>
      <xdr:spPr>
        <a:xfrm>
          <a:off x="14592300" y="6339005"/>
          <a:ext cx="889000" cy="3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496" name="フローチャート : 判断 495"/>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497" name="テキスト ボックス 496"/>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166805</xdr:rowOff>
    </xdr:from>
    <xdr:to>
      <xdr:col>21</xdr:col>
      <xdr:colOff>161925</xdr:colOff>
      <xdr:row>37</xdr:row>
      <xdr:rowOff>138720</xdr:rowOff>
    </xdr:to>
    <xdr:cxnSp macro="">
      <xdr:nvCxnSpPr>
        <xdr:cNvPr id="498" name="直線コネクタ 497"/>
        <xdr:cNvCxnSpPr/>
      </xdr:nvCxnSpPr>
      <xdr:spPr>
        <a:xfrm flipV="1">
          <a:off x="13703300" y="6339005"/>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36322</xdr:rowOff>
    </xdr:from>
    <xdr:to>
      <xdr:col>21</xdr:col>
      <xdr:colOff>212725</xdr:colOff>
      <xdr:row>33</xdr:row>
      <xdr:rowOff>137922</xdr:rowOff>
    </xdr:to>
    <xdr:sp macro="" textlink="">
      <xdr:nvSpPr>
        <xdr:cNvPr id="499" name="フローチャート : 判断 498"/>
        <xdr:cNvSpPr/>
      </xdr:nvSpPr>
      <xdr:spPr>
        <a:xfrm>
          <a:off x="14541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154449</xdr:rowOff>
    </xdr:from>
    <xdr:ext cx="469744" cy="259045"/>
    <xdr:sp macro="" textlink="">
      <xdr:nvSpPr>
        <xdr:cNvPr id="500" name="テキスト ボックス 499"/>
        <xdr:cNvSpPr txBox="1"/>
      </xdr:nvSpPr>
      <xdr:spPr>
        <a:xfrm>
          <a:off x="14357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138720</xdr:rowOff>
    </xdr:from>
    <xdr:to>
      <xdr:col>19</xdr:col>
      <xdr:colOff>644525</xdr:colOff>
      <xdr:row>39</xdr:row>
      <xdr:rowOff>55118</xdr:rowOff>
    </xdr:to>
    <xdr:cxnSp macro="">
      <xdr:nvCxnSpPr>
        <xdr:cNvPr id="501" name="直線コネクタ 500"/>
        <xdr:cNvCxnSpPr/>
      </xdr:nvCxnSpPr>
      <xdr:spPr>
        <a:xfrm flipV="1">
          <a:off x="12814300" y="6482370"/>
          <a:ext cx="889000" cy="2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43833</xdr:rowOff>
    </xdr:from>
    <xdr:to>
      <xdr:col>20</xdr:col>
      <xdr:colOff>9525</xdr:colOff>
      <xdr:row>33</xdr:row>
      <xdr:rowOff>145433</xdr:rowOff>
    </xdr:to>
    <xdr:sp macro="" textlink="">
      <xdr:nvSpPr>
        <xdr:cNvPr id="502" name="フローチャート : 判断 501"/>
        <xdr:cNvSpPr/>
      </xdr:nvSpPr>
      <xdr:spPr>
        <a:xfrm>
          <a:off x="13652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161960</xdr:rowOff>
    </xdr:from>
    <xdr:ext cx="469744" cy="259045"/>
    <xdr:sp macro="" textlink="">
      <xdr:nvSpPr>
        <xdr:cNvPr id="503" name="テキスト ボックス 502"/>
        <xdr:cNvSpPr txBox="1"/>
      </xdr:nvSpPr>
      <xdr:spPr>
        <a:xfrm>
          <a:off x="13468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145397</xdr:rowOff>
    </xdr:from>
    <xdr:to>
      <xdr:col>18</xdr:col>
      <xdr:colOff>492125</xdr:colOff>
      <xdr:row>34</xdr:row>
      <xdr:rowOff>75547</xdr:rowOff>
    </xdr:to>
    <xdr:sp macro="" textlink="">
      <xdr:nvSpPr>
        <xdr:cNvPr id="504" name="フローチャート : 判断 503"/>
        <xdr:cNvSpPr/>
      </xdr:nvSpPr>
      <xdr:spPr>
        <a:xfrm>
          <a:off x="12763500" y="58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92074</xdr:rowOff>
    </xdr:from>
    <xdr:ext cx="469744" cy="259045"/>
    <xdr:sp macro="" textlink="">
      <xdr:nvSpPr>
        <xdr:cNvPr id="505" name="テキスト ボックス 504"/>
        <xdr:cNvSpPr txBox="1"/>
      </xdr:nvSpPr>
      <xdr:spPr>
        <a:xfrm>
          <a:off x="12579427"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154215</xdr:rowOff>
    </xdr:from>
    <xdr:to>
      <xdr:col>23</xdr:col>
      <xdr:colOff>568325</xdr:colOff>
      <xdr:row>39</xdr:row>
      <xdr:rowOff>84365</xdr:rowOff>
    </xdr:to>
    <xdr:sp macro="" textlink="">
      <xdr:nvSpPr>
        <xdr:cNvPr id="511" name="円/楕円 510"/>
        <xdr:cNvSpPr/>
      </xdr:nvSpPr>
      <xdr:spPr>
        <a:xfrm>
          <a:off x="16268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69142</xdr:rowOff>
    </xdr:from>
    <xdr:ext cx="378565" cy="259045"/>
    <xdr:sp macro="" textlink="">
      <xdr:nvSpPr>
        <xdr:cNvPr id="512" name="災害復旧事業費該当値テキスト"/>
        <xdr:cNvSpPr txBox="1"/>
      </xdr:nvSpPr>
      <xdr:spPr>
        <a:xfrm>
          <a:off x="16370300" y="6584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106535</xdr:rowOff>
    </xdr:from>
    <xdr:to>
      <xdr:col>22</xdr:col>
      <xdr:colOff>415925</xdr:colOff>
      <xdr:row>39</xdr:row>
      <xdr:rowOff>36685</xdr:rowOff>
    </xdr:to>
    <xdr:sp macro="" textlink="">
      <xdr:nvSpPr>
        <xdr:cNvPr id="513" name="円/楕円 512"/>
        <xdr:cNvSpPr/>
      </xdr:nvSpPr>
      <xdr:spPr>
        <a:xfrm>
          <a:off x="15430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27812</xdr:rowOff>
    </xdr:from>
    <xdr:ext cx="378565" cy="259045"/>
    <xdr:sp macro="" textlink="">
      <xdr:nvSpPr>
        <xdr:cNvPr id="514" name="テキスト ボックス 513"/>
        <xdr:cNvSpPr txBox="1"/>
      </xdr:nvSpPr>
      <xdr:spPr>
        <a:xfrm>
          <a:off x="15292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116005</xdr:rowOff>
    </xdr:from>
    <xdr:to>
      <xdr:col>21</xdr:col>
      <xdr:colOff>212725</xdr:colOff>
      <xdr:row>37</xdr:row>
      <xdr:rowOff>46155</xdr:rowOff>
    </xdr:to>
    <xdr:sp macro="" textlink="">
      <xdr:nvSpPr>
        <xdr:cNvPr id="515" name="円/楕円 514"/>
        <xdr:cNvSpPr/>
      </xdr:nvSpPr>
      <xdr:spPr>
        <a:xfrm>
          <a:off x="14541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37282</xdr:rowOff>
    </xdr:from>
    <xdr:ext cx="469744" cy="259045"/>
    <xdr:sp macro="" textlink="">
      <xdr:nvSpPr>
        <xdr:cNvPr id="516" name="テキスト ボックス 515"/>
        <xdr:cNvSpPr txBox="1"/>
      </xdr:nvSpPr>
      <xdr:spPr>
        <a:xfrm>
          <a:off x="14357427"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87920</xdr:rowOff>
    </xdr:from>
    <xdr:to>
      <xdr:col>20</xdr:col>
      <xdr:colOff>9525</xdr:colOff>
      <xdr:row>38</xdr:row>
      <xdr:rowOff>18070</xdr:rowOff>
    </xdr:to>
    <xdr:sp macro="" textlink="">
      <xdr:nvSpPr>
        <xdr:cNvPr id="517" name="円/楕円 516"/>
        <xdr:cNvSpPr/>
      </xdr:nvSpPr>
      <xdr:spPr>
        <a:xfrm>
          <a:off x="13652500" y="64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9197</xdr:rowOff>
    </xdr:from>
    <xdr:ext cx="378565" cy="259045"/>
    <xdr:sp macro="" textlink="">
      <xdr:nvSpPr>
        <xdr:cNvPr id="518" name="テキスト ボックス 517"/>
        <xdr:cNvSpPr txBox="1"/>
      </xdr:nvSpPr>
      <xdr:spPr>
        <a:xfrm>
          <a:off x="13514017" y="652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4318</xdr:rowOff>
    </xdr:from>
    <xdr:to>
      <xdr:col>18</xdr:col>
      <xdr:colOff>492125</xdr:colOff>
      <xdr:row>39</xdr:row>
      <xdr:rowOff>105918</xdr:rowOff>
    </xdr:to>
    <xdr:sp macro="" textlink="">
      <xdr:nvSpPr>
        <xdr:cNvPr id="519" name="円/楕円 518"/>
        <xdr:cNvSpPr/>
      </xdr:nvSpPr>
      <xdr:spPr>
        <a:xfrm>
          <a:off x="12763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97045</xdr:rowOff>
    </xdr:from>
    <xdr:ext cx="378565" cy="259045"/>
    <xdr:sp macro="" textlink="">
      <xdr:nvSpPr>
        <xdr:cNvPr id="520" name="テキスト ボックス 519"/>
        <xdr:cNvSpPr txBox="1"/>
      </xdr:nvSpPr>
      <xdr:spPr>
        <a:xfrm>
          <a:off x="12625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5" name="テキスト ボックス 58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7" name="テキスト ボックス 58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9" name="テキスト ボックス 58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3" name="直線コネクタ 592"/>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4"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5" name="直線コネクタ 594"/>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596"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597" name="直線コネクタ 596"/>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35782</xdr:rowOff>
    </xdr:from>
    <xdr:to>
      <xdr:col>23</xdr:col>
      <xdr:colOff>517525</xdr:colOff>
      <xdr:row>73</xdr:row>
      <xdr:rowOff>47879</xdr:rowOff>
    </xdr:to>
    <xdr:cxnSp macro="">
      <xdr:nvCxnSpPr>
        <xdr:cNvPr id="598" name="直線コネクタ 597"/>
        <xdr:cNvCxnSpPr/>
      </xdr:nvCxnSpPr>
      <xdr:spPr>
        <a:xfrm flipV="1">
          <a:off x="15481300" y="12551632"/>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142232</xdr:rowOff>
    </xdr:from>
    <xdr:ext cx="534377" cy="259045"/>
    <xdr:sp macro="" textlink="">
      <xdr:nvSpPr>
        <xdr:cNvPr id="599" name="公債費平均値テキスト"/>
        <xdr:cNvSpPr txBox="1"/>
      </xdr:nvSpPr>
      <xdr:spPr>
        <a:xfrm>
          <a:off x="16370300" y="1282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0" name="フローチャート : 判断 599"/>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47879</xdr:rowOff>
    </xdr:from>
    <xdr:to>
      <xdr:col>22</xdr:col>
      <xdr:colOff>365125</xdr:colOff>
      <xdr:row>73</xdr:row>
      <xdr:rowOff>101733</xdr:rowOff>
    </xdr:to>
    <xdr:cxnSp macro="">
      <xdr:nvCxnSpPr>
        <xdr:cNvPr id="601" name="直線コネクタ 600"/>
        <xdr:cNvCxnSpPr/>
      </xdr:nvCxnSpPr>
      <xdr:spPr>
        <a:xfrm flipV="1">
          <a:off x="14592300" y="12563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2" name="フローチャート : 判断 601"/>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603" name="テキスト ボックス 602"/>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65977</xdr:rowOff>
    </xdr:from>
    <xdr:to>
      <xdr:col>21</xdr:col>
      <xdr:colOff>161925</xdr:colOff>
      <xdr:row>73</xdr:row>
      <xdr:rowOff>101733</xdr:rowOff>
    </xdr:to>
    <xdr:cxnSp macro="">
      <xdr:nvCxnSpPr>
        <xdr:cNvPr id="604" name="直線コネクタ 603"/>
        <xdr:cNvCxnSpPr/>
      </xdr:nvCxnSpPr>
      <xdr:spPr>
        <a:xfrm>
          <a:off x="13703300" y="12581827"/>
          <a:ext cx="8890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5" name="フローチャート : 判断 604"/>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06" name="テキスト ボックス 605"/>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65977</xdr:rowOff>
    </xdr:from>
    <xdr:to>
      <xdr:col>19</xdr:col>
      <xdr:colOff>644525</xdr:colOff>
      <xdr:row>73</xdr:row>
      <xdr:rowOff>98171</xdr:rowOff>
    </xdr:to>
    <xdr:cxnSp macro="">
      <xdr:nvCxnSpPr>
        <xdr:cNvPr id="607" name="直線コネクタ 606"/>
        <xdr:cNvCxnSpPr/>
      </xdr:nvCxnSpPr>
      <xdr:spPr>
        <a:xfrm flipV="1">
          <a:off x="12814300" y="12581827"/>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8" name="フローチャート : 判断 607"/>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132002</xdr:rowOff>
    </xdr:from>
    <xdr:ext cx="534377" cy="259045"/>
    <xdr:sp macro="" textlink="">
      <xdr:nvSpPr>
        <xdr:cNvPr id="609" name="テキスト ボックス 608"/>
        <xdr:cNvSpPr txBox="1"/>
      </xdr:nvSpPr>
      <xdr:spPr>
        <a:xfrm>
          <a:off x="13436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0" name="フローチャート : 判断 609"/>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104856</xdr:rowOff>
    </xdr:from>
    <xdr:ext cx="534377" cy="259045"/>
    <xdr:sp macro="" textlink="">
      <xdr:nvSpPr>
        <xdr:cNvPr id="611" name="テキスト ボックス 610"/>
        <xdr:cNvSpPr txBox="1"/>
      </xdr:nvSpPr>
      <xdr:spPr>
        <a:xfrm>
          <a:off x="1254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156432</xdr:rowOff>
    </xdr:from>
    <xdr:to>
      <xdr:col>23</xdr:col>
      <xdr:colOff>568325</xdr:colOff>
      <xdr:row>73</xdr:row>
      <xdr:rowOff>86582</xdr:rowOff>
    </xdr:to>
    <xdr:sp macro="" textlink="">
      <xdr:nvSpPr>
        <xdr:cNvPr id="617" name="円/楕円 616"/>
        <xdr:cNvSpPr/>
      </xdr:nvSpPr>
      <xdr:spPr>
        <a:xfrm>
          <a:off x="16268700" y="12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7859</xdr:rowOff>
    </xdr:from>
    <xdr:ext cx="534377" cy="259045"/>
    <xdr:sp macro="" textlink="">
      <xdr:nvSpPr>
        <xdr:cNvPr id="618" name="公債費該当値テキスト"/>
        <xdr:cNvSpPr txBox="1"/>
      </xdr:nvSpPr>
      <xdr:spPr>
        <a:xfrm>
          <a:off x="16370300" y="123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168529</xdr:rowOff>
    </xdr:from>
    <xdr:to>
      <xdr:col>22</xdr:col>
      <xdr:colOff>415925</xdr:colOff>
      <xdr:row>73</xdr:row>
      <xdr:rowOff>98679</xdr:rowOff>
    </xdr:to>
    <xdr:sp macro="" textlink="">
      <xdr:nvSpPr>
        <xdr:cNvPr id="619" name="円/楕円 618"/>
        <xdr:cNvSpPr/>
      </xdr:nvSpPr>
      <xdr:spPr>
        <a:xfrm>
          <a:off x="15430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115206</xdr:rowOff>
    </xdr:from>
    <xdr:ext cx="534377" cy="259045"/>
    <xdr:sp macro="" textlink="">
      <xdr:nvSpPr>
        <xdr:cNvPr id="620" name="テキスト ボックス 619"/>
        <xdr:cNvSpPr txBox="1"/>
      </xdr:nvSpPr>
      <xdr:spPr>
        <a:xfrm>
          <a:off x="15214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50933</xdr:rowOff>
    </xdr:from>
    <xdr:to>
      <xdr:col>21</xdr:col>
      <xdr:colOff>212725</xdr:colOff>
      <xdr:row>73</xdr:row>
      <xdr:rowOff>152533</xdr:rowOff>
    </xdr:to>
    <xdr:sp macro="" textlink="">
      <xdr:nvSpPr>
        <xdr:cNvPr id="621" name="円/楕円 620"/>
        <xdr:cNvSpPr/>
      </xdr:nvSpPr>
      <xdr:spPr>
        <a:xfrm>
          <a:off x="14541500" y="125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169060</xdr:rowOff>
    </xdr:from>
    <xdr:ext cx="534377" cy="259045"/>
    <xdr:sp macro="" textlink="">
      <xdr:nvSpPr>
        <xdr:cNvPr id="622" name="テキスト ボックス 621"/>
        <xdr:cNvSpPr txBox="1"/>
      </xdr:nvSpPr>
      <xdr:spPr>
        <a:xfrm>
          <a:off x="14325111" y="123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15177</xdr:rowOff>
    </xdr:from>
    <xdr:to>
      <xdr:col>20</xdr:col>
      <xdr:colOff>9525</xdr:colOff>
      <xdr:row>73</xdr:row>
      <xdr:rowOff>116777</xdr:rowOff>
    </xdr:to>
    <xdr:sp macro="" textlink="">
      <xdr:nvSpPr>
        <xdr:cNvPr id="623" name="円/楕円 622"/>
        <xdr:cNvSpPr/>
      </xdr:nvSpPr>
      <xdr:spPr>
        <a:xfrm>
          <a:off x="13652500" y="125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133304</xdr:rowOff>
    </xdr:from>
    <xdr:ext cx="534377" cy="259045"/>
    <xdr:sp macro="" textlink="">
      <xdr:nvSpPr>
        <xdr:cNvPr id="624" name="テキスト ボックス 623"/>
        <xdr:cNvSpPr txBox="1"/>
      </xdr:nvSpPr>
      <xdr:spPr>
        <a:xfrm>
          <a:off x="13436111" y="123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47371</xdr:rowOff>
    </xdr:from>
    <xdr:to>
      <xdr:col>18</xdr:col>
      <xdr:colOff>492125</xdr:colOff>
      <xdr:row>73</xdr:row>
      <xdr:rowOff>148971</xdr:rowOff>
    </xdr:to>
    <xdr:sp macro="" textlink="">
      <xdr:nvSpPr>
        <xdr:cNvPr id="625" name="円/楕円 624"/>
        <xdr:cNvSpPr/>
      </xdr:nvSpPr>
      <xdr:spPr>
        <a:xfrm>
          <a:off x="12763500" y="125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165498</xdr:rowOff>
    </xdr:from>
    <xdr:ext cx="534377" cy="259045"/>
    <xdr:sp macro="" textlink="">
      <xdr:nvSpPr>
        <xdr:cNvPr id="626" name="テキスト ボックス 625"/>
        <xdr:cNvSpPr txBox="1"/>
      </xdr:nvSpPr>
      <xdr:spPr>
        <a:xfrm>
          <a:off x="12547111" y="123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7" name="直線コネクタ 63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8" name="テキスト ボックス 63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0" name="テキスト ボックス 63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1" name="直線コネクタ 64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2" name="テキスト ボックス 64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46" name="直線コネクタ 645"/>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47"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48" name="直線コネクタ 647"/>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49"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0" name="直線コネクタ 649"/>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39573</xdr:rowOff>
    </xdr:from>
    <xdr:to>
      <xdr:col>23</xdr:col>
      <xdr:colOff>517525</xdr:colOff>
      <xdr:row>98</xdr:row>
      <xdr:rowOff>1797</xdr:rowOff>
    </xdr:to>
    <xdr:cxnSp macro="">
      <xdr:nvCxnSpPr>
        <xdr:cNvPr id="651" name="直線コネクタ 650"/>
        <xdr:cNvCxnSpPr/>
      </xdr:nvCxnSpPr>
      <xdr:spPr>
        <a:xfrm>
          <a:off x="15481300" y="16670223"/>
          <a:ext cx="838200" cy="1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99319</xdr:rowOff>
    </xdr:from>
    <xdr:ext cx="534377" cy="259045"/>
    <xdr:sp macro="" textlink="">
      <xdr:nvSpPr>
        <xdr:cNvPr id="652" name="積立金平均値テキスト"/>
        <xdr:cNvSpPr txBox="1"/>
      </xdr:nvSpPr>
      <xdr:spPr>
        <a:xfrm>
          <a:off x="16370300" y="1604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3" name="フローチャート : 判断 652"/>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3741</xdr:rowOff>
    </xdr:from>
    <xdr:to>
      <xdr:col>22</xdr:col>
      <xdr:colOff>365125</xdr:colOff>
      <xdr:row>97</xdr:row>
      <xdr:rowOff>39573</xdr:rowOff>
    </xdr:to>
    <xdr:cxnSp macro="">
      <xdr:nvCxnSpPr>
        <xdr:cNvPr id="654" name="直線コネクタ 653"/>
        <xdr:cNvCxnSpPr/>
      </xdr:nvCxnSpPr>
      <xdr:spPr>
        <a:xfrm>
          <a:off x="14592300" y="16120041"/>
          <a:ext cx="889000" cy="55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655" name="フローチャート : 判断 654"/>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104557</xdr:rowOff>
    </xdr:from>
    <xdr:ext cx="469744" cy="259045"/>
    <xdr:sp macro="" textlink="">
      <xdr:nvSpPr>
        <xdr:cNvPr id="656" name="テキスト ボックス 655"/>
        <xdr:cNvSpPr txBox="1"/>
      </xdr:nvSpPr>
      <xdr:spPr>
        <a:xfrm>
          <a:off x="15246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3741</xdr:rowOff>
    </xdr:from>
    <xdr:to>
      <xdr:col>21</xdr:col>
      <xdr:colOff>161925</xdr:colOff>
      <xdr:row>97</xdr:row>
      <xdr:rowOff>94208</xdr:rowOff>
    </xdr:to>
    <xdr:cxnSp macro="">
      <xdr:nvCxnSpPr>
        <xdr:cNvPr id="657" name="直線コネクタ 656"/>
        <xdr:cNvCxnSpPr/>
      </xdr:nvCxnSpPr>
      <xdr:spPr>
        <a:xfrm flipV="1">
          <a:off x="13703300" y="16120041"/>
          <a:ext cx="889000" cy="6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114960</xdr:rowOff>
    </xdr:from>
    <xdr:to>
      <xdr:col>21</xdr:col>
      <xdr:colOff>212725</xdr:colOff>
      <xdr:row>93</xdr:row>
      <xdr:rowOff>45110</xdr:rowOff>
    </xdr:to>
    <xdr:sp macro="" textlink="">
      <xdr:nvSpPr>
        <xdr:cNvPr id="658" name="フローチャート : 判断 657"/>
        <xdr:cNvSpPr/>
      </xdr:nvSpPr>
      <xdr:spPr>
        <a:xfrm>
          <a:off x="14541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61637</xdr:rowOff>
    </xdr:from>
    <xdr:ext cx="534377" cy="259045"/>
    <xdr:sp macro="" textlink="">
      <xdr:nvSpPr>
        <xdr:cNvPr id="659" name="テキスト ボックス 658"/>
        <xdr:cNvSpPr txBox="1"/>
      </xdr:nvSpPr>
      <xdr:spPr>
        <a:xfrm>
          <a:off x="14325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12827</xdr:rowOff>
    </xdr:from>
    <xdr:to>
      <xdr:col>19</xdr:col>
      <xdr:colOff>644525</xdr:colOff>
      <xdr:row>97</xdr:row>
      <xdr:rowOff>94208</xdr:rowOff>
    </xdr:to>
    <xdr:cxnSp macro="">
      <xdr:nvCxnSpPr>
        <xdr:cNvPr id="660" name="直線コネクタ 659"/>
        <xdr:cNvCxnSpPr/>
      </xdr:nvCxnSpPr>
      <xdr:spPr>
        <a:xfrm>
          <a:off x="12814300" y="16643477"/>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106159</xdr:rowOff>
    </xdr:from>
    <xdr:to>
      <xdr:col>20</xdr:col>
      <xdr:colOff>9525</xdr:colOff>
      <xdr:row>91</xdr:row>
      <xdr:rowOff>36309</xdr:rowOff>
    </xdr:to>
    <xdr:sp macro="" textlink="">
      <xdr:nvSpPr>
        <xdr:cNvPr id="661" name="フローチャート : 判断 660"/>
        <xdr:cNvSpPr/>
      </xdr:nvSpPr>
      <xdr:spPr>
        <a:xfrm>
          <a:off x="13652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52836</xdr:rowOff>
    </xdr:from>
    <xdr:ext cx="534377" cy="259045"/>
    <xdr:sp macro="" textlink="">
      <xdr:nvSpPr>
        <xdr:cNvPr id="662" name="テキスト ボックス 661"/>
        <xdr:cNvSpPr txBox="1"/>
      </xdr:nvSpPr>
      <xdr:spPr>
        <a:xfrm>
          <a:off x="13436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156566</xdr:rowOff>
    </xdr:from>
    <xdr:to>
      <xdr:col>18</xdr:col>
      <xdr:colOff>492125</xdr:colOff>
      <xdr:row>95</xdr:row>
      <xdr:rowOff>86716</xdr:rowOff>
    </xdr:to>
    <xdr:sp macro="" textlink="">
      <xdr:nvSpPr>
        <xdr:cNvPr id="663" name="フローチャート : 判断 662"/>
        <xdr:cNvSpPr/>
      </xdr:nvSpPr>
      <xdr:spPr>
        <a:xfrm>
          <a:off x="12763500" y="162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103243</xdr:rowOff>
    </xdr:from>
    <xdr:ext cx="469744" cy="259045"/>
    <xdr:sp macro="" textlink="">
      <xdr:nvSpPr>
        <xdr:cNvPr id="664" name="テキスト ボックス 663"/>
        <xdr:cNvSpPr txBox="1"/>
      </xdr:nvSpPr>
      <xdr:spPr>
        <a:xfrm>
          <a:off x="12579427" y="160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122447</xdr:rowOff>
    </xdr:from>
    <xdr:to>
      <xdr:col>23</xdr:col>
      <xdr:colOff>568325</xdr:colOff>
      <xdr:row>98</xdr:row>
      <xdr:rowOff>52597</xdr:rowOff>
    </xdr:to>
    <xdr:sp macro="" textlink="">
      <xdr:nvSpPr>
        <xdr:cNvPr id="670" name="円/楕円 669"/>
        <xdr:cNvSpPr/>
      </xdr:nvSpPr>
      <xdr:spPr>
        <a:xfrm>
          <a:off x="16268700" y="167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37374</xdr:rowOff>
    </xdr:from>
    <xdr:ext cx="378565" cy="259045"/>
    <xdr:sp macro="" textlink="">
      <xdr:nvSpPr>
        <xdr:cNvPr id="671" name="積立金該当値テキスト"/>
        <xdr:cNvSpPr txBox="1"/>
      </xdr:nvSpPr>
      <xdr:spPr>
        <a:xfrm>
          <a:off x="16370300" y="1666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160223</xdr:rowOff>
    </xdr:from>
    <xdr:to>
      <xdr:col>22</xdr:col>
      <xdr:colOff>415925</xdr:colOff>
      <xdr:row>97</xdr:row>
      <xdr:rowOff>90373</xdr:rowOff>
    </xdr:to>
    <xdr:sp macro="" textlink="">
      <xdr:nvSpPr>
        <xdr:cNvPr id="672" name="円/楕円 671"/>
        <xdr:cNvSpPr/>
      </xdr:nvSpPr>
      <xdr:spPr>
        <a:xfrm>
          <a:off x="15430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81500</xdr:rowOff>
    </xdr:from>
    <xdr:ext cx="469744" cy="259045"/>
    <xdr:sp macro="" textlink="">
      <xdr:nvSpPr>
        <xdr:cNvPr id="673" name="テキスト ボックス 672"/>
        <xdr:cNvSpPr txBox="1"/>
      </xdr:nvSpPr>
      <xdr:spPr>
        <a:xfrm>
          <a:off x="15246427" y="167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124391</xdr:rowOff>
    </xdr:from>
    <xdr:to>
      <xdr:col>21</xdr:col>
      <xdr:colOff>212725</xdr:colOff>
      <xdr:row>94</xdr:row>
      <xdr:rowOff>54541</xdr:rowOff>
    </xdr:to>
    <xdr:sp macro="" textlink="">
      <xdr:nvSpPr>
        <xdr:cNvPr id="674" name="円/楕円 673"/>
        <xdr:cNvSpPr/>
      </xdr:nvSpPr>
      <xdr:spPr>
        <a:xfrm>
          <a:off x="14541500" y="160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45668</xdr:rowOff>
    </xdr:from>
    <xdr:ext cx="534377" cy="259045"/>
    <xdr:sp macro="" textlink="">
      <xdr:nvSpPr>
        <xdr:cNvPr id="675" name="テキスト ボックス 674"/>
        <xdr:cNvSpPr txBox="1"/>
      </xdr:nvSpPr>
      <xdr:spPr>
        <a:xfrm>
          <a:off x="14325111" y="16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43408</xdr:rowOff>
    </xdr:from>
    <xdr:to>
      <xdr:col>20</xdr:col>
      <xdr:colOff>9525</xdr:colOff>
      <xdr:row>97</xdr:row>
      <xdr:rowOff>145008</xdr:rowOff>
    </xdr:to>
    <xdr:sp macro="" textlink="">
      <xdr:nvSpPr>
        <xdr:cNvPr id="676" name="円/楕円 675"/>
        <xdr:cNvSpPr/>
      </xdr:nvSpPr>
      <xdr:spPr>
        <a:xfrm>
          <a:off x="13652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136135</xdr:rowOff>
    </xdr:from>
    <xdr:ext cx="469744" cy="259045"/>
    <xdr:sp macro="" textlink="">
      <xdr:nvSpPr>
        <xdr:cNvPr id="677" name="テキスト ボックス 676"/>
        <xdr:cNvSpPr txBox="1"/>
      </xdr:nvSpPr>
      <xdr:spPr>
        <a:xfrm>
          <a:off x="13468427" y="1676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133477</xdr:rowOff>
    </xdr:from>
    <xdr:to>
      <xdr:col>18</xdr:col>
      <xdr:colOff>492125</xdr:colOff>
      <xdr:row>97</xdr:row>
      <xdr:rowOff>63627</xdr:rowOff>
    </xdr:to>
    <xdr:sp macro="" textlink="">
      <xdr:nvSpPr>
        <xdr:cNvPr id="678" name="円/楕円 677"/>
        <xdr:cNvSpPr/>
      </xdr:nvSpPr>
      <xdr:spPr>
        <a:xfrm>
          <a:off x="12763500" y="165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54754</xdr:rowOff>
    </xdr:from>
    <xdr:ext cx="469744" cy="259045"/>
    <xdr:sp macro="" textlink="">
      <xdr:nvSpPr>
        <xdr:cNvPr id="679" name="テキスト ボックス 678"/>
        <xdr:cNvSpPr txBox="1"/>
      </xdr:nvSpPr>
      <xdr:spPr>
        <a:xfrm>
          <a:off x="12579427" y="1668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0" name="直線コネクタ 68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1" name="テキスト ボックス 69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2" name="直線コネクタ 69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3" name="テキスト ボックス 69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4" name="直線コネクタ 69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5" name="テキスト ボックス 69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6" name="直線コネクタ 69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7" name="テキスト ボックス 69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9" name="テキスト ボックス 69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1" name="直線コネクタ 700"/>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3" name="直線コネクタ 70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4"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5" name="直線コネクタ 704"/>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168046</xdr:rowOff>
    </xdr:from>
    <xdr:to>
      <xdr:col>32</xdr:col>
      <xdr:colOff>187325</xdr:colOff>
      <xdr:row>33</xdr:row>
      <xdr:rowOff>141757</xdr:rowOff>
    </xdr:to>
    <xdr:cxnSp macro="">
      <xdr:nvCxnSpPr>
        <xdr:cNvPr id="706" name="直線コネクタ 705"/>
        <xdr:cNvCxnSpPr/>
      </xdr:nvCxnSpPr>
      <xdr:spPr>
        <a:xfrm>
          <a:off x="21323300" y="5654446"/>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132249</xdr:rowOff>
    </xdr:from>
    <xdr:ext cx="469744" cy="259045"/>
    <xdr:sp macro="" textlink="">
      <xdr:nvSpPr>
        <xdr:cNvPr id="707" name="投資及び出資金平均値テキスト"/>
        <xdr:cNvSpPr txBox="1"/>
      </xdr:nvSpPr>
      <xdr:spPr>
        <a:xfrm>
          <a:off x="22212300" y="6304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08" name="フローチャート : 判断 707"/>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168046</xdr:rowOff>
    </xdr:from>
    <xdr:to>
      <xdr:col>31</xdr:col>
      <xdr:colOff>34925</xdr:colOff>
      <xdr:row>36</xdr:row>
      <xdr:rowOff>20142</xdr:rowOff>
    </xdr:to>
    <xdr:cxnSp macro="">
      <xdr:nvCxnSpPr>
        <xdr:cNvPr id="709" name="直線コネクタ 708"/>
        <xdr:cNvCxnSpPr/>
      </xdr:nvCxnSpPr>
      <xdr:spPr>
        <a:xfrm flipV="1">
          <a:off x="20434300" y="5654446"/>
          <a:ext cx="889000" cy="5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0" name="フローチャート : 判断 709"/>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54754</xdr:rowOff>
    </xdr:from>
    <xdr:ext cx="378565" cy="259045"/>
    <xdr:sp macro="" textlink="">
      <xdr:nvSpPr>
        <xdr:cNvPr id="711" name="テキスト ボックス 710"/>
        <xdr:cNvSpPr txBox="1"/>
      </xdr:nvSpPr>
      <xdr:spPr>
        <a:xfrm>
          <a:off x="21134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17170</xdr:rowOff>
    </xdr:from>
    <xdr:to>
      <xdr:col>29</xdr:col>
      <xdr:colOff>517525</xdr:colOff>
      <xdr:row>36</xdr:row>
      <xdr:rowOff>20142</xdr:rowOff>
    </xdr:to>
    <xdr:cxnSp macro="">
      <xdr:nvCxnSpPr>
        <xdr:cNvPr id="712" name="直線コネクタ 711"/>
        <xdr:cNvCxnSpPr/>
      </xdr:nvCxnSpPr>
      <xdr:spPr>
        <a:xfrm>
          <a:off x="19545300" y="61893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3" name="フローチャート : 判断 712"/>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56354</xdr:rowOff>
    </xdr:from>
    <xdr:ext cx="378565" cy="259045"/>
    <xdr:sp macro="" textlink="">
      <xdr:nvSpPr>
        <xdr:cNvPr id="714" name="テキスト ボックス 713"/>
        <xdr:cNvSpPr txBox="1"/>
      </xdr:nvSpPr>
      <xdr:spPr>
        <a:xfrm>
          <a:off x="20245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64262</xdr:rowOff>
    </xdr:from>
    <xdr:to>
      <xdr:col>28</xdr:col>
      <xdr:colOff>314325</xdr:colOff>
      <xdr:row>36</xdr:row>
      <xdr:rowOff>17170</xdr:rowOff>
    </xdr:to>
    <xdr:cxnSp macro="">
      <xdr:nvCxnSpPr>
        <xdr:cNvPr id="715" name="直線コネクタ 714"/>
        <xdr:cNvCxnSpPr/>
      </xdr:nvCxnSpPr>
      <xdr:spPr>
        <a:xfrm>
          <a:off x="18656300" y="6065012"/>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16" name="フローチャート : 判断 715"/>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54983</xdr:rowOff>
    </xdr:from>
    <xdr:ext cx="378565" cy="259045"/>
    <xdr:sp macro="" textlink="">
      <xdr:nvSpPr>
        <xdr:cNvPr id="717" name="テキスト ボックス 716"/>
        <xdr:cNvSpPr txBox="1"/>
      </xdr:nvSpPr>
      <xdr:spPr>
        <a:xfrm>
          <a:off x="19356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18" name="フローチャート : 判断 717"/>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25264</xdr:rowOff>
    </xdr:from>
    <xdr:ext cx="378565" cy="259045"/>
    <xdr:sp macro="" textlink="">
      <xdr:nvSpPr>
        <xdr:cNvPr id="719" name="テキスト ボックス 718"/>
        <xdr:cNvSpPr txBox="1"/>
      </xdr:nvSpPr>
      <xdr:spPr>
        <a:xfrm>
          <a:off x="18467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90957</xdr:rowOff>
    </xdr:from>
    <xdr:to>
      <xdr:col>32</xdr:col>
      <xdr:colOff>238125</xdr:colOff>
      <xdr:row>34</xdr:row>
      <xdr:rowOff>21107</xdr:rowOff>
    </xdr:to>
    <xdr:sp macro="" textlink="">
      <xdr:nvSpPr>
        <xdr:cNvPr id="725" name="円/楕円 724"/>
        <xdr:cNvSpPr/>
      </xdr:nvSpPr>
      <xdr:spPr>
        <a:xfrm>
          <a:off x="221107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113834</xdr:rowOff>
    </xdr:from>
    <xdr:ext cx="469744" cy="259045"/>
    <xdr:sp macro="" textlink="">
      <xdr:nvSpPr>
        <xdr:cNvPr id="726" name="投資及び出資金該当値テキスト"/>
        <xdr:cNvSpPr txBox="1"/>
      </xdr:nvSpPr>
      <xdr:spPr>
        <a:xfrm>
          <a:off x="22212300" y="56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117246</xdr:rowOff>
    </xdr:from>
    <xdr:to>
      <xdr:col>31</xdr:col>
      <xdr:colOff>85725</xdr:colOff>
      <xdr:row>33</xdr:row>
      <xdr:rowOff>47396</xdr:rowOff>
    </xdr:to>
    <xdr:sp macro="" textlink="">
      <xdr:nvSpPr>
        <xdr:cNvPr id="727" name="円/楕円 726"/>
        <xdr:cNvSpPr/>
      </xdr:nvSpPr>
      <xdr:spPr>
        <a:xfrm>
          <a:off x="21272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63923</xdr:rowOff>
    </xdr:from>
    <xdr:ext cx="469744" cy="259045"/>
    <xdr:sp macro="" textlink="">
      <xdr:nvSpPr>
        <xdr:cNvPr id="728" name="テキスト ボックス 727"/>
        <xdr:cNvSpPr txBox="1"/>
      </xdr:nvSpPr>
      <xdr:spPr>
        <a:xfrm>
          <a:off x="21088427"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140792</xdr:rowOff>
    </xdr:from>
    <xdr:to>
      <xdr:col>29</xdr:col>
      <xdr:colOff>568325</xdr:colOff>
      <xdr:row>36</xdr:row>
      <xdr:rowOff>70942</xdr:rowOff>
    </xdr:to>
    <xdr:sp macro="" textlink="">
      <xdr:nvSpPr>
        <xdr:cNvPr id="729" name="円/楕円 728"/>
        <xdr:cNvSpPr/>
      </xdr:nvSpPr>
      <xdr:spPr>
        <a:xfrm>
          <a:off x="20383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87469</xdr:rowOff>
    </xdr:from>
    <xdr:ext cx="469744" cy="259045"/>
    <xdr:sp macro="" textlink="">
      <xdr:nvSpPr>
        <xdr:cNvPr id="730" name="テキスト ボックス 729"/>
        <xdr:cNvSpPr txBox="1"/>
      </xdr:nvSpPr>
      <xdr:spPr>
        <a:xfrm>
          <a:off x="20199427" y="59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137820</xdr:rowOff>
    </xdr:from>
    <xdr:to>
      <xdr:col>28</xdr:col>
      <xdr:colOff>365125</xdr:colOff>
      <xdr:row>36</xdr:row>
      <xdr:rowOff>67970</xdr:rowOff>
    </xdr:to>
    <xdr:sp macro="" textlink="">
      <xdr:nvSpPr>
        <xdr:cNvPr id="731" name="円/楕円 730"/>
        <xdr:cNvSpPr/>
      </xdr:nvSpPr>
      <xdr:spPr>
        <a:xfrm>
          <a:off x="19494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84497</xdr:rowOff>
    </xdr:from>
    <xdr:ext cx="469744" cy="259045"/>
    <xdr:sp macro="" textlink="">
      <xdr:nvSpPr>
        <xdr:cNvPr id="732" name="テキスト ボックス 731"/>
        <xdr:cNvSpPr txBox="1"/>
      </xdr:nvSpPr>
      <xdr:spPr>
        <a:xfrm>
          <a:off x="19310427" y="59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13462</xdr:rowOff>
    </xdr:from>
    <xdr:to>
      <xdr:col>27</xdr:col>
      <xdr:colOff>161925</xdr:colOff>
      <xdr:row>35</xdr:row>
      <xdr:rowOff>115062</xdr:rowOff>
    </xdr:to>
    <xdr:sp macro="" textlink="">
      <xdr:nvSpPr>
        <xdr:cNvPr id="733" name="円/楕円 732"/>
        <xdr:cNvSpPr/>
      </xdr:nvSpPr>
      <xdr:spPr>
        <a:xfrm>
          <a:off x="18605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131589</xdr:rowOff>
    </xdr:from>
    <xdr:ext cx="469744" cy="259045"/>
    <xdr:sp macro="" textlink="">
      <xdr:nvSpPr>
        <xdr:cNvPr id="734" name="テキスト ボックス 733"/>
        <xdr:cNvSpPr txBox="1"/>
      </xdr:nvSpPr>
      <xdr:spPr>
        <a:xfrm>
          <a:off x="18421427"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5" name="直線コネクタ 74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6" name="テキスト ボックス 74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7" name="直線コネクタ 74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8" name="テキスト ボックス 74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0" name="テキスト ボックス 74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1" name="直線コネクタ 75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2" name="テキスト ボックス 75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3" name="直線コネクタ 75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4" name="テキスト ボックス 75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58" name="直線コネクタ 757"/>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59"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0" name="直線コネクタ 759"/>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1"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2" name="直線コネクタ 761"/>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63309</xdr:rowOff>
    </xdr:from>
    <xdr:to>
      <xdr:col>32</xdr:col>
      <xdr:colOff>187325</xdr:colOff>
      <xdr:row>54</xdr:row>
      <xdr:rowOff>77978</xdr:rowOff>
    </xdr:to>
    <xdr:cxnSp macro="">
      <xdr:nvCxnSpPr>
        <xdr:cNvPr id="763" name="直線コネクタ 762"/>
        <xdr:cNvCxnSpPr/>
      </xdr:nvCxnSpPr>
      <xdr:spPr>
        <a:xfrm>
          <a:off x="21323300" y="9321609"/>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15015</xdr:rowOff>
    </xdr:from>
    <xdr:ext cx="534377" cy="259045"/>
    <xdr:sp macro="" textlink="">
      <xdr:nvSpPr>
        <xdr:cNvPr id="764" name="貸付金平均値テキスト"/>
        <xdr:cNvSpPr txBox="1"/>
      </xdr:nvSpPr>
      <xdr:spPr>
        <a:xfrm>
          <a:off x="22212300" y="961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5" name="フローチャート : 判断 764"/>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63309</xdr:rowOff>
    </xdr:from>
    <xdr:to>
      <xdr:col>31</xdr:col>
      <xdr:colOff>34925</xdr:colOff>
      <xdr:row>54</xdr:row>
      <xdr:rowOff>93828</xdr:rowOff>
    </xdr:to>
    <xdr:cxnSp macro="">
      <xdr:nvCxnSpPr>
        <xdr:cNvPr id="766" name="直線コネクタ 765"/>
        <xdr:cNvCxnSpPr/>
      </xdr:nvCxnSpPr>
      <xdr:spPr>
        <a:xfrm flipV="1">
          <a:off x="20434300" y="9321609"/>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67" name="フローチャート : 判断 766"/>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11701</xdr:rowOff>
    </xdr:from>
    <xdr:ext cx="469744" cy="259045"/>
    <xdr:sp macro="" textlink="">
      <xdr:nvSpPr>
        <xdr:cNvPr id="768" name="テキスト ボックス 767"/>
        <xdr:cNvSpPr txBox="1"/>
      </xdr:nvSpPr>
      <xdr:spPr>
        <a:xfrm>
          <a:off x="21088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50394</xdr:rowOff>
    </xdr:from>
    <xdr:to>
      <xdr:col>29</xdr:col>
      <xdr:colOff>517525</xdr:colOff>
      <xdr:row>54</xdr:row>
      <xdr:rowOff>93828</xdr:rowOff>
    </xdr:to>
    <xdr:cxnSp macro="">
      <xdr:nvCxnSpPr>
        <xdr:cNvPr id="769" name="直線コネクタ 768"/>
        <xdr:cNvCxnSpPr/>
      </xdr:nvCxnSpPr>
      <xdr:spPr>
        <a:xfrm>
          <a:off x="19545300" y="9308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0" name="フローチャート : 判断 769"/>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31513</xdr:rowOff>
    </xdr:from>
    <xdr:ext cx="469744" cy="259045"/>
    <xdr:sp macro="" textlink="">
      <xdr:nvSpPr>
        <xdr:cNvPr id="771" name="テキスト ボックス 770"/>
        <xdr:cNvSpPr txBox="1"/>
      </xdr:nvSpPr>
      <xdr:spPr>
        <a:xfrm>
          <a:off x="20199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8674</xdr:rowOff>
    </xdr:from>
    <xdr:to>
      <xdr:col>28</xdr:col>
      <xdr:colOff>314325</xdr:colOff>
      <xdr:row>54</xdr:row>
      <xdr:rowOff>50394</xdr:rowOff>
    </xdr:to>
    <xdr:cxnSp macro="">
      <xdr:nvCxnSpPr>
        <xdr:cNvPr id="772" name="直線コネクタ 771"/>
        <xdr:cNvCxnSpPr/>
      </xdr:nvCxnSpPr>
      <xdr:spPr>
        <a:xfrm>
          <a:off x="18656300" y="9266974"/>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3" name="フローチャート : 判断 772"/>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20121</xdr:rowOff>
    </xdr:from>
    <xdr:ext cx="469744" cy="259045"/>
    <xdr:sp macro="" textlink="">
      <xdr:nvSpPr>
        <xdr:cNvPr id="774" name="テキスト ボックス 773"/>
        <xdr:cNvSpPr txBox="1"/>
      </xdr:nvSpPr>
      <xdr:spPr>
        <a:xfrm>
          <a:off x="19310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75" name="フローチャート : 判断 774"/>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145127</xdr:rowOff>
    </xdr:from>
    <xdr:ext cx="469744" cy="259045"/>
    <xdr:sp macro="" textlink="">
      <xdr:nvSpPr>
        <xdr:cNvPr id="776" name="テキスト ボックス 775"/>
        <xdr:cNvSpPr txBox="1"/>
      </xdr:nvSpPr>
      <xdr:spPr>
        <a:xfrm>
          <a:off x="18421427" y="99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27178</xdr:rowOff>
    </xdr:from>
    <xdr:to>
      <xdr:col>32</xdr:col>
      <xdr:colOff>238125</xdr:colOff>
      <xdr:row>54</xdr:row>
      <xdr:rowOff>128778</xdr:rowOff>
    </xdr:to>
    <xdr:sp macro="" textlink="">
      <xdr:nvSpPr>
        <xdr:cNvPr id="782" name="円/楕円 781"/>
        <xdr:cNvSpPr/>
      </xdr:nvSpPr>
      <xdr:spPr>
        <a:xfrm>
          <a:off x="221107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50055</xdr:rowOff>
    </xdr:from>
    <xdr:ext cx="534377" cy="259045"/>
    <xdr:sp macro="" textlink="">
      <xdr:nvSpPr>
        <xdr:cNvPr id="783" name="貸付金該当値テキスト"/>
        <xdr:cNvSpPr txBox="1"/>
      </xdr:nvSpPr>
      <xdr:spPr>
        <a:xfrm>
          <a:off x="22212300" y="91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12509</xdr:rowOff>
    </xdr:from>
    <xdr:to>
      <xdr:col>31</xdr:col>
      <xdr:colOff>85725</xdr:colOff>
      <xdr:row>54</xdr:row>
      <xdr:rowOff>114109</xdr:rowOff>
    </xdr:to>
    <xdr:sp macro="" textlink="">
      <xdr:nvSpPr>
        <xdr:cNvPr id="784" name="円/楕円 783"/>
        <xdr:cNvSpPr/>
      </xdr:nvSpPr>
      <xdr:spPr>
        <a:xfrm>
          <a:off x="21272500" y="92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130636</xdr:rowOff>
    </xdr:from>
    <xdr:ext cx="534377" cy="259045"/>
    <xdr:sp macro="" textlink="">
      <xdr:nvSpPr>
        <xdr:cNvPr id="785" name="テキスト ボックス 784"/>
        <xdr:cNvSpPr txBox="1"/>
      </xdr:nvSpPr>
      <xdr:spPr>
        <a:xfrm>
          <a:off x="21056111" y="90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43028</xdr:rowOff>
    </xdr:from>
    <xdr:to>
      <xdr:col>29</xdr:col>
      <xdr:colOff>568325</xdr:colOff>
      <xdr:row>54</xdr:row>
      <xdr:rowOff>144628</xdr:rowOff>
    </xdr:to>
    <xdr:sp macro="" textlink="">
      <xdr:nvSpPr>
        <xdr:cNvPr id="786" name="円/楕円 785"/>
        <xdr:cNvSpPr/>
      </xdr:nvSpPr>
      <xdr:spPr>
        <a:xfrm>
          <a:off x="203835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161155</xdr:rowOff>
    </xdr:from>
    <xdr:ext cx="534377" cy="259045"/>
    <xdr:sp macro="" textlink="">
      <xdr:nvSpPr>
        <xdr:cNvPr id="787" name="テキスト ボックス 786"/>
        <xdr:cNvSpPr txBox="1"/>
      </xdr:nvSpPr>
      <xdr:spPr>
        <a:xfrm>
          <a:off x="20167111" y="90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21,204</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171044</xdr:rowOff>
    </xdr:from>
    <xdr:to>
      <xdr:col>28</xdr:col>
      <xdr:colOff>365125</xdr:colOff>
      <xdr:row>54</xdr:row>
      <xdr:rowOff>101194</xdr:rowOff>
    </xdr:to>
    <xdr:sp macro="" textlink="">
      <xdr:nvSpPr>
        <xdr:cNvPr id="788" name="円/楕円 787"/>
        <xdr:cNvSpPr/>
      </xdr:nvSpPr>
      <xdr:spPr>
        <a:xfrm>
          <a:off x="19494500" y="92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117721</xdr:rowOff>
    </xdr:from>
    <xdr:ext cx="534377" cy="259045"/>
    <xdr:sp macro="" textlink="">
      <xdr:nvSpPr>
        <xdr:cNvPr id="789" name="テキスト ボックス 788"/>
        <xdr:cNvSpPr txBox="1"/>
      </xdr:nvSpPr>
      <xdr:spPr>
        <a:xfrm>
          <a:off x="19278111" y="90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22,344</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129324</xdr:rowOff>
    </xdr:from>
    <xdr:to>
      <xdr:col>27</xdr:col>
      <xdr:colOff>161925</xdr:colOff>
      <xdr:row>54</xdr:row>
      <xdr:rowOff>59474</xdr:rowOff>
    </xdr:to>
    <xdr:sp macro="" textlink="">
      <xdr:nvSpPr>
        <xdr:cNvPr id="790" name="円/楕円 789"/>
        <xdr:cNvSpPr/>
      </xdr:nvSpPr>
      <xdr:spPr>
        <a:xfrm>
          <a:off x="18605500" y="92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76001</xdr:rowOff>
    </xdr:from>
    <xdr:ext cx="534377" cy="259045"/>
    <xdr:sp macro="" textlink="">
      <xdr:nvSpPr>
        <xdr:cNvPr id="791" name="テキスト ボックス 790"/>
        <xdr:cNvSpPr txBox="1"/>
      </xdr:nvSpPr>
      <xdr:spPr>
        <a:xfrm>
          <a:off x="18389111" y="89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4" name="テキスト ボックス 80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6" name="テキスト ボックス 80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8" name="テキスト ボックス 80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0" name="テキスト ボックス 80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2" name="テキスト ボックス 81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4" name="テキスト ボックス 81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18" name="直線コネクタ 817"/>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19"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0" name="直線コネクタ 819"/>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1"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2" name="直線コネクタ 821"/>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87644</xdr:rowOff>
    </xdr:from>
    <xdr:to>
      <xdr:col>32</xdr:col>
      <xdr:colOff>187325</xdr:colOff>
      <xdr:row>77</xdr:row>
      <xdr:rowOff>23538</xdr:rowOff>
    </xdr:to>
    <xdr:cxnSp macro="">
      <xdr:nvCxnSpPr>
        <xdr:cNvPr id="823" name="直線コネクタ 822"/>
        <xdr:cNvCxnSpPr/>
      </xdr:nvCxnSpPr>
      <xdr:spPr>
        <a:xfrm flipV="1">
          <a:off x="21323300" y="13117844"/>
          <a:ext cx="838200" cy="10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108185</xdr:rowOff>
    </xdr:from>
    <xdr:ext cx="534377" cy="259045"/>
    <xdr:sp macro="" textlink="">
      <xdr:nvSpPr>
        <xdr:cNvPr id="824" name="繰出金平均値テキスト"/>
        <xdr:cNvSpPr txBox="1"/>
      </xdr:nvSpPr>
      <xdr:spPr>
        <a:xfrm>
          <a:off x="22212300" y="1279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5" name="フローチャート : 判断 824"/>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87253</xdr:rowOff>
    </xdr:from>
    <xdr:to>
      <xdr:col>31</xdr:col>
      <xdr:colOff>34925</xdr:colOff>
      <xdr:row>77</xdr:row>
      <xdr:rowOff>23538</xdr:rowOff>
    </xdr:to>
    <xdr:cxnSp macro="">
      <xdr:nvCxnSpPr>
        <xdr:cNvPr id="826" name="直線コネクタ 825"/>
        <xdr:cNvCxnSpPr/>
      </xdr:nvCxnSpPr>
      <xdr:spPr>
        <a:xfrm>
          <a:off x="20434300" y="12946003"/>
          <a:ext cx="889000" cy="2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27" name="フローチャート : 判断 826"/>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167381</xdr:rowOff>
    </xdr:from>
    <xdr:ext cx="534377" cy="259045"/>
    <xdr:sp macro="" textlink="">
      <xdr:nvSpPr>
        <xdr:cNvPr id="828" name="テキスト ボックス 827"/>
        <xdr:cNvSpPr txBox="1"/>
      </xdr:nvSpPr>
      <xdr:spPr>
        <a:xfrm>
          <a:off x="21056111" y="1285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87253</xdr:rowOff>
    </xdr:from>
    <xdr:to>
      <xdr:col>29</xdr:col>
      <xdr:colOff>517525</xdr:colOff>
      <xdr:row>75</xdr:row>
      <xdr:rowOff>113998</xdr:rowOff>
    </xdr:to>
    <xdr:cxnSp macro="">
      <xdr:nvCxnSpPr>
        <xdr:cNvPr id="829" name="直線コネクタ 828"/>
        <xdr:cNvCxnSpPr/>
      </xdr:nvCxnSpPr>
      <xdr:spPr>
        <a:xfrm flipV="1">
          <a:off x="19545300" y="12946003"/>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0" name="フローチャート : 判断 829"/>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1196</xdr:rowOff>
    </xdr:from>
    <xdr:ext cx="534377" cy="259045"/>
    <xdr:sp macro="" textlink="">
      <xdr:nvSpPr>
        <xdr:cNvPr id="831" name="テキスト ボックス 830"/>
        <xdr:cNvSpPr txBox="1"/>
      </xdr:nvSpPr>
      <xdr:spPr>
        <a:xfrm>
          <a:off x="20167111"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113998</xdr:rowOff>
    </xdr:from>
    <xdr:to>
      <xdr:col>28</xdr:col>
      <xdr:colOff>314325</xdr:colOff>
      <xdr:row>75</xdr:row>
      <xdr:rowOff>158477</xdr:rowOff>
    </xdr:to>
    <xdr:cxnSp macro="">
      <xdr:nvCxnSpPr>
        <xdr:cNvPr id="832" name="直線コネクタ 831"/>
        <xdr:cNvCxnSpPr/>
      </xdr:nvCxnSpPr>
      <xdr:spPr>
        <a:xfrm flipV="1">
          <a:off x="18656300" y="12972748"/>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3" name="フローチャート : 判断 832"/>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19288</xdr:rowOff>
    </xdr:from>
    <xdr:ext cx="534377" cy="259045"/>
    <xdr:sp macro="" textlink="">
      <xdr:nvSpPr>
        <xdr:cNvPr id="834" name="テキスト ボックス 833"/>
        <xdr:cNvSpPr txBox="1"/>
      </xdr:nvSpPr>
      <xdr:spPr>
        <a:xfrm>
          <a:off x="19278111"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35" name="フローチャート : 判断 834"/>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157853</xdr:rowOff>
    </xdr:from>
    <xdr:ext cx="534377" cy="259045"/>
    <xdr:sp macro="" textlink="">
      <xdr:nvSpPr>
        <xdr:cNvPr id="836" name="テキスト ボックス 835"/>
        <xdr:cNvSpPr txBox="1"/>
      </xdr:nvSpPr>
      <xdr:spPr>
        <a:xfrm>
          <a:off x="18389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36844</xdr:rowOff>
    </xdr:from>
    <xdr:to>
      <xdr:col>32</xdr:col>
      <xdr:colOff>238125</xdr:colOff>
      <xdr:row>76</xdr:row>
      <xdr:rowOff>138444</xdr:rowOff>
    </xdr:to>
    <xdr:sp macro="" textlink="">
      <xdr:nvSpPr>
        <xdr:cNvPr id="842" name="円/楕円 841"/>
        <xdr:cNvSpPr/>
      </xdr:nvSpPr>
      <xdr:spPr>
        <a:xfrm>
          <a:off x="22110700" y="130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15271</xdr:rowOff>
    </xdr:from>
    <xdr:ext cx="534377" cy="259045"/>
    <xdr:sp macro="" textlink="">
      <xdr:nvSpPr>
        <xdr:cNvPr id="843" name="繰出金該当値テキスト"/>
        <xdr:cNvSpPr txBox="1"/>
      </xdr:nvSpPr>
      <xdr:spPr>
        <a:xfrm>
          <a:off x="22212300" y="13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144188</xdr:rowOff>
    </xdr:from>
    <xdr:to>
      <xdr:col>31</xdr:col>
      <xdr:colOff>85725</xdr:colOff>
      <xdr:row>77</xdr:row>
      <xdr:rowOff>74338</xdr:rowOff>
    </xdr:to>
    <xdr:sp macro="" textlink="">
      <xdr:nvSpPr>
        <xdr:cNvPr id="844" name="円/楕円 843"/>
        <xdr:cNvSpPr/>
      </xdr:nvSpPr>
      <xdr:spPr>
        <a:xfrm>
          <a:off x="21272500" y="131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65465</xdr:rowOff>
    </xdr:from>
    <xdr:ext cx="534377" cy="259045"/>
    <xdr:sp macro="" textlink="">
      <xdr:nvSpPr>
        <xdr:cNvPr id="845" name="テキスト ボックス 844"/>
        <xdr:cNvSpPr txBox="1"/>
      </xdr:nvSpPr>
      <xdr:spPr>
        <a:xfrm>
          <a:off x="21056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36453</xdr:rowOff>
    </xdr:from>
    <xdr:to>
      <xdr:col>29</xdr:col>
      <xdr:colOff>568325</xdr:colOff>
      <xdr:row>75</xdr:row>
      <xdr:rowOff>138053</xdr:rowOff>
    </xdr:to>
    <xdr:sp macro="" textlink="">
      <xdr:nvSpPr>
        <xdr:cNvPr id="846" name="円/楕円 845"/>
        <xdr:cNvSpPr/>
      </xdr:nvSpPr>
      <xdr:spPr>
        <a:xfrm>
          <a:off x="20383500" y="128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154580</xdr:rowOff>
    </xdr:from>
    <xdr:ext cx="534377" cy="259045"/>
    <xdr:sp macro="" textlink="">
      <xdr:nvSpPr>
        <xdr:cNvPr id="847" name="テキスト ボックス 846"/>
        <xdr:cNvSpPr txBox="1"/>
      </xdr:nvSpPr>
      <xdr:spPr>
        <a:xfrm>
          <a:off x="20167111" y="1267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63198</xdr:rowOff>
    </xdr:from>
    <xdr:to>
      <xdr:col>28</xdr:col>
      <xdr:colOff>365125</xdr:colOff>
      <xdr:row>75</xdr:row>
      <xdr:rowOff>164799</xdr:rowOff>
    </xdr:to>
    <xdr:sp macro="" textlink="">
      <xdr:nvSpPr>
        <xdr:cNvPr id="848" name="円/楕円 847"/>
        <xdr:cNvSpPr/>
      </xdr:nvSpPr>
      <xdr:spPr>
        <a:xfrm>
          <a:off x="19494500" y="12921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9875</xdr:rowOff>
    </xdr:from>
    <xdr:ext cx="534377" cy="259045"/>
    <xdr:sp macro="" textlink="">
      <xdr:nvSpPr>
        <xdr:cNvPr id="849" name="テキスト ボックス 848"/>
        <xdr:cNvSpPr txBox="1"/>
      </xdr:nvSpPr>
      <xdr:spPr>
        <a:xfrm>
          <a:off x="19278111" y="126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107678</xdr:rowOff>
    </xdr:from>
    <xdr:to>
      <xdr:col>27</xdr:col>
      <xdr:colOff>161925</xdr:colOff>
      <xdr:row>76</xdr:row>
      <xdr:rowOff>37827</xdr:rowOff>
    </xdr:to>
    <xdr:sp macro="" textlink="">
      <xdr:nvSpPr>
        <xdr:cNvPr id="850" name="円/楕円 849"/>
        <xdr:cNvSpPr/>
      </xdr:nvSpPr>
      <xdr:spPr>
        <a:xfrm>
          <a:off x="18605500" y="12966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54355</xdr:rowOff>
    </xdr:from>
    <xdr:ext cx="534377" cy="259045"/>
    <xdr:sp macro="" textlink="">
      <xdr:nvSpPr>
        <xdr:cNvPr id="851" name="テキスト ボックス 850"/>
        <xdr:cNvSpPr txBox="1"/>
      </xdr:nvSpPr>
      <xdr:spPr>
        <a:xfrm>
          <a:off x="18389111" y="127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歳出決算総額では、住民一人当たり</a:t>
          </a:r>
          <a:r>
            <a:rPr kumimoji="1" lang="en-US" altLang="ja-JP" sz="1100">
              <a:latin typeface="+mn-ea"/>
              <a:ea typeface="+mn-ea"/>
            </a:rPr>
            <a:t>391,429</a:t>
          </a:r>
          <a:r>
            <a:rPr kumimoji="1" lang="ja-JP" altLang="en-US" sz="1100">
              <a:latin typeface="+mn-ea"/>
              <a:ea typeface="+mn-ea"/>
            </a:rPr>
            <a:t>円となっている。</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扶助費は、住民一人当たり</a:t>
          </a:r>
          <a:r>
            <a:rPr kumimoji="1" lang="en-US" altLang="ja-JP" sz="1100">
              <a:latin typeface="ＭＳ Ｐゴシック"/>
            </a:rPr>
            <a:t>72,997</a:t>
          </a:r>
          <a:r>
            <a:rPr kumimoji="1" lang="ja-JP" altLang="en-US" sz="1100">
              <a:latin typeface="ＭＳ Ｐゴシック"/>
            </a:rPr>
            <a:t>円となっており、前年度と比較すると</a:t>
          </a:r>
          <a:r>
            <a:rPr kumimoji="1" lang="en-US" altLang="ja-JP" sz="1100">
              <a:latin typeface="ＭＳ Ｐゴシック"/>
            </a:rPr>
            <a:t>7.1</a:t>
          </a:r>
          <a:r>
            <a:rPr kumimoji="1" lang="ja-JP" altLang="en-US" sz="1100">
              <a:latin typeface="ＭＳ Ｐゴシック"/>
            </a:rPr>
            <a:t>％増となっている。これは、子ども子育て支援制度の実施や介護・訓練等給付費、子ども妊産婦医療費助成費の増などによるものである。扶助費のほか人件費、公債費を含む義務的経費は類似団体と比較すると住民一人当たり</a:t>
          </a:r>
          <a:r>
            <a:rPr kumimoji="1" lang="en-US" altLang="ja-JP" sz="1100">
              <a:latin typeface="ＭＳ Ｐゴシック"/>
            </a:rPr>
            <a:t>19,979</a:t>
          </a:r>
          <a:r>
            <a:rPr kumimoji="1" lang="ja-JP" altLang="en-US" sz="1100">
              <a:latin typeface="ＭＳ Ｐゴシック"/>
            </a:rPr>
            <a:t>円高い状況となっている。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普通建設事業費は、住民一人当たり</a:t>
          </a:r>
          <a:r>
            <a:rPr kumimoji="1" lang="en-US" altLang="ja-JP" sz="1100">
              <a:latin typeface="ＭＳ Ｐゴシック"/>
            </a:rPr>
            <a:t>53,229</a:t>
          </a:r>
          <a:r>
            <a:rPr kumimoji="1" lang="ja-JP" altLang="en-US" sz="1100">
              <a:latin typeface="ＭＳ Ｐゴシック"/>
            </a:rPr>
            <a:t>円となっており前年度と比較すると</a:t>
          </a:r>
          <a:r>
            <a:rPr kumimoji="1" lang="en-US" altLang="ja-JP" sz="1100">
              <a:latin typeface="ＭＳ Ｐゴシック"/>
            </a:rPr>
            <a:t>63.6</a:t>
          </a:r>
          <a:r>
            <a:rPr kumimoji="1" lang="ja-JP" altLang="en-US" sz="1100">
              <a:latin typeface="ＭＳ Ｐゴシック"/>
            </a:rPr>
            <a:t>％の減となっている。これは、新幹線開業までの大型事業の終了や学校施設耐震化事業の進捗による減</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a:t>
          </a:r>
          <a:r>
            <a:rPr kumimoji="1" lang="ja-JP" altLang="en-US" sz="1100">
              <a:latin typeface="ＭＳ Ｐゴシック"/>
            </a:rPr>
            <a:t>よるものである。普通建設事業費のほか災害復旧業費を含む投資的経費は、類似団体と比較すると住民一人当たり</a:t>
          </a:r>
          <a:r>
            <a:rPr kumimoji="1" lang="en-US" altLang="ja-JP" sz="1100">
              <a:latin typeface="ＭＳ Ｐゴシック"/>
            </a:rPr>
            <a:t>155</a:t>
          </a:r>
          <a:r>
            <a:rPr kumimoji="1" lang="ja-JP" altLang="en-US" sz="1100">
              <a:latin typeface="ＭＳ Ｐゴシック"/>
            </a:rPr>
            <a:t>円高い状況となっている。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そのほか、投資及び出資金や貸付金は、類似団体と比較して一人当たりのコストが高い状況となっているものの、その他の経費全体としては住民一人当たり</a:t>
          </a:r>
          <a:r>
            <a:rPr lang="en-US" altLang="ja-JP" sz="1100">
              <a:solidFill>
                <a:schemeClr val="dk1"/>
              </a:solidFill>
              <a:effectLst/>
              <a:latin typeface="+mn-lt"/>
              <a:ea typeface="+mn-ea"/>
              <a:cs typeface="+mn-cs"/>
            </a:rPr>
            <a:t>227</a:t>
          </a:r>
          <a:r>
            <a:rPr lang="ja-JP" altLang="en-US" sz="1100">
              <a:solidFill>
                <a:schemeClr val="dk1"/>
              </a:solidFill>
              <a:effectLst/>
              <a:latin typeface="+mn-lt"/>
              <a:ea typeface="+mn-ea"/>
              <a:cs typeface="+mn-cs"/>
            </a:rPr>
            <a:t>円低い状況となっている。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とも、行財政改革推進方針に則り、事業の優先度、緊急度、事業効果等を勘案しながら、事業の選択と集中を更に徹底するとともに、公共施設等総合管理計画に基づき公共施設等の整理・再編や長寿命化にも取り組</a:t>
          </a:r>
          <a:r>
            <a:rPr lang="ja-JP" altLang="en-US" sz="1100">
              <a:solidFill>
                <a:schemeClr val="dk1"/>
              </a:solidFill>
              <a:effectLst/>
              <a:latin typeface="+mn-lt"/>
              <a:ea typeface="+mn-ea"/>
              <a:cs typeface="+mn-cs"/>
            </a:rPr>
            <a:t>んでいく。</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71120</xdr:rowOff>
    </xdr:from>
    <xdr:to>
      <xdr:col>6</xdr:col>
      <xdr:colOff>511175</xdr:colOff>
      <xdr:row>32</xdr:row>
      <xdr:rowOff>140970</xdr:rowOff>
    </xdr:to>
    <xdr:cxnSp macro="">
      <xdr:nvCxnSpPr>
        <xdr:cNvPr id="61" name="直線コネクタ 60"/>
        <xdr:cNvCxnSpPr/>
      </xdr:nvCxnSpPr>
      <xdr:spPr>
        <a:xfrm flipV="1">
          <a:off x="3797300" y="555752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99077</xdr:rowOff>
    </xdr:from>
    <xdr:ext cx="469744" cy="259045"/>
    <xdr:sp macro="" textlink="">
      <xdr:nvSpPr>
        <xdr:cNvPr id="62" name="議会費平均値テキスト"/>
        <xdr:cNvSpPr txBox="1"/>
      </xdr:nvSpPr>
      <xdr:spPr>
        <a:xfrm>
          <a:off x="4686300"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140970</xdr:rowOff>
    </xdr:from>
    <xdr:to>
      <xdr:col>5</xdr:col>
      <xdr:colOff>358775</xdr:colOff>
      <xdr:row>33</xdr:row>
      <xdr:rowOff>123190</xdr:rowOff>
    </xdr:to>
    <xdr:cxnSp macro="">
      <xdr:nvCxnSpPr>
        <xdr:cNvPr id="64" name="直線コネクタ 63"/>
        <xdr:cNvCxnSpPr/>
      </xdr:nvCxnSpPr>
      <xdr:spPr>
        <a:xfrm flipV="1">
          <a:off x="2908300" y="562737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170180</xdr:rowOff>
    </xdr:from>
    <xdr:to>
      <xdr:col>4</xdr:col>
      <xdr:colOff>155575</xdr:colOff>
      <xdr:row>33</xdr:row>
      <xdr:rowOff>123190</xdr:rowOff>
    </xdr:to>
    <xdr:cxnSp macro="">
      <xdr:nvCxnSpPr>
        <xdr:cNvPr id="67" name="直線コネクタ 66"/>
        <xdr:cNvCxnSpPr/>
      </xdr:nvCxnSpPr>
      <xdr:spPr>
        <a:xfrm>
          <a:off x="2019300" y="5656580"/>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80010</xdr:rowOff>
    </xdr:from>
    <xdr:to>
      <xdr:col>2</xdr:col>
      <xdr:colOff>638175</xdr:colOff>
      <xdr:row>32</xdr:row>
      <xdr:rowOff>170180</xdr:rowOff>
    </xdr:to>
    <xdr:cxnSp macro="">
      <xdr:nvCxnSpPr>
        <xdr:cNvPr id="70" name="直線コネクタ 69"/>
        <xdr:cNvCxnSpPr/>
      </xdr:nvCxnSpPr>
      <xdr:spPr>
        <a:xfrm>
          <a:off x="1130300" y="5223510"/>
          <a:ext cx="889000" cy="4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129557</xdr:rowOff>
    </xdr:from>
    <xdr:ext cx="469744" cy="259045"/>
    <xdr:sp macro="" textlink="">
      <xdr:nvSpPr>
        <xdr:cNvPr id="74" name="テキスト ボックス 73"/>
        <xdr:cNvSpPr txBox="1"/>
      </xdr:nvSpPr>
      <xdr:spPr>
        <a:xfrm>
          <a:off x="895427"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20320</xdr:rowOff>
    </xdr:from>
    <xdr:to>
      <xdr:col>6</xdr:col>
      <xdr:colOff>561975</xdr:colOff>
      <xdr:row>32</xdr:row>
      <xdr:rowOff>121920</xdr:rowOff>
    </xdr:to>
    <xdr:sp macro="" textlink="">
      <xdr:nvSpPr>
        <xdr:cNvPr id="80" name="円/楕円 79"/>
        <xdr:cNvSpPr/>
      </xdr:nvSpPr>
      <xdr:spPr>
        <a:xfrm>
          <a:off x="4584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43197</xdr:rowOff>
    </xdr:from>
    <xdr:ext cx="469744" cy="259045"/>
    <xdr:sp macro="" textlink="">
      <xdr:nvSpPr>
        <xdr:cNvPr id="81" name="議会費該当値テキスト"/>
        <xdr:cNvSpPr txBox="1"/>
      </xdr:nvSpPr>
      <xdr:spPr>
        <a:xfrm>
          <a:off x="4686300"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90170</xdr:rowOff>
    </xdr:from>
    <xdr:to>
      <xdr:col>5</xdr:col>
      <xdr:colOff>409575</xdr:colOff>
      <xdr:row>33</xdr:row>
      <xdr:rowOff>20320</xdr:rowOff>
    </xdr:to>
    <xdr:sp macro="" textlink="">
      <xdr:nvSpPr>
        <xdr:cNvPr id="82" name="円/楕円 81"/>
        <xdr:cNvSpPr/>
      </xdr:nvSpPr>
      <xdr:spPr>
        <a:xfrm>
          <a:off x="37465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36847</xdr:rowOff>
    </xdr:from>
    <xdr:ext cx="469744" cy="259045"/>
    <xdr:sp macro="" textlink="">
      <xdr:nvSpPr>
        <xdr:cNvPr id="83" name="テキスト ボックス 82"/>
        <xdr:cNvSpPr txBox="1"/>
      </xdr:nvSpPr>
      <xdr:spPr>
        <a:xfrm>
          <a:off x="3562427" y="53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72390</xdr:rowOff>
    </xdr:from>
    <xdr:to>
      <xdr:col>4</xdr:col>
      <xdr:colOff>206375</xdr:colOff>
      <xdr:row>34</xdr:row>
      <xdr:rowOff>2540</xdr:rowOff>
    </xdr:to>
    <xdr:sp macro="" textlink="">
      <xdr:nvSpPr>
        <xdr:cNvPr id="84" name="円/楕円 83"/>
        <xdr:cNvSpPr/>
      </xdr:nvSpPr>
      <xdr:spPr>
        <a:xfrm>
          <a:off x="2857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19067</xdr:rowOff>
    </xdr:from>
    <xdr:ext cx="469744" cy="259045"/>
    <xdr:sp macro="" textlink="">
      <xdr:nvSpPr>
        <xdr:cNvPr id="85" name="テキスト ボックス 84"/>
        <xdr:cNvSpPr txBox="1"/>
      </xdr:nvSpPr>
      <xdr:spPr>
        <a:xfrm>
          <a:off x="2673427"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119380</xdr:rowOff>
    </xdr:from>
    <xdr:to>
      <xdr:col>3</xdr:col>
      <xdr:colOff>3175</xdr:colOff>
      <xdr:row>33</xdr:row>
      <xdr:rowOff>49530</xdr:rowOff>
    </xdr:to>
    <xdr:sp macro="" textlink="">
      <xdr:nvSpPr>
        <xdr:cNvPr id="86" name="円/楕円 85"/>
        <xdr:cNvSpPr/>
      </xdr:nvSpPr>
      <xdr:spPr>
        <a:xfrm>
          <a:off x="1968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66057</xdr:rowOff>
    </xdr:from>
    <xdr:ext cx="469744" cy="259045"/>
    <xdr:sp macro="" textlink="">
      <xdr:nvSpPr>
        <xdr:cNvPr id="87" name="テキスト ボックス 86"/>
        <xdr:cNvSpPr txBox="1"/>
      </xdr:nvSpPr>
      <xdr:spPr>
        <a:xfrm>
          <a:off x="1784427" y="53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29210</xdr:rowOff>
    </xdr:from>
    <xdr:to>
      <xdr:col>1</xdr:col>
      <xdr:colOff>485775</xdr:colOff>
      <xdr:row>30</xdr:row>
      <xdr:rowOff>130810</xdr:rowOff>
    </xdr:to>
    <xdr:sp macro="" textlink="">
      <xdr:nvSpPr>
        <xdr:cNvPr id="88" name="円/楕円 87"/>
        <xdr:cNvSpPr/>
      </xdr:nvSpPr>
      <xdr:spPr>
        <a:xfrm>
          <a:off x="1079500" y="51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147337</xdr:rowOff>
    </xdr:from>
    <xdr:ext cx="469744" cy="259045"/>
    <xdr:sp macro="" textlink="">
      <xdr:nvSpPr>
        <xdr:cNvPr id="89" name="テキスト ボックス 88"/>
        <xdr:cNvSpPr txBox="1"/>
      </xdr:nvSpPr>
      <xdr:spPr>
        <a:xfrm>
          <a:off x="895427" y="494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139281</xdr:rowOff>
    </xdr:from>
    <xdr:to>
      <xdr:col>6</xdr:col>
      <xdr:colOff>511175</xdr:colOff>
      <xdr:row>59</xdr:row>
      <xdr:rowOff>74016</xdr:rowOff>
    </xdr:to>
    <xdr:cxnSp macro="">
      <xdr:nvCxnSpPr>
        <xdr:cNvPr id="119" name="直線コネクタ 118"/>
        <xdr:cNvCxnSpPr/>
      </xdr:nvCxnSpPr>
      <xdr:spPr>
        <a:xfrm>
          <a:off x="3797300" y="9911931"/>
          <a:ext cx="838200" cy="27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144505</xdr:rowOff>
    </xdr:from>
    <xdr:ext cx="534377" cy="259045"/>
    <xdr:sp macro="" textlink="">
      <xdr:nvSpPr>
        <xdr:cNvPr id="120" name="総務費平均値テキスト"/>
        <xdr:cNvSpPr txBox="1"/>
      </xdr:nvSpPr>
      <xdr:spPr>
        <a:xfrm>
          <a:off x="4686300" y="9402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108382</xdr:rowOff>
    </xdr:from>
    <xdr:to>
      <xdr:col>5</xdr:col>
      <xdr:colOff>358775</xdr:colOff>
      <xdr:row>57</xdr:row>
      <xdr:rowOff>139281</xdr:rowOff>
    </xdr:to>
    <xdr:cxnSp macro="">
      <xdr:nvCxnSpPr>
        <xdr:cNvPr id="122" name="直線コネクタ 121"/>
        <xdr:cNvCxnSpPr/>
      </xdr:nvCxnSpPr>
      <xdr:spPr>
        <a:xfrm>
          <a:off x="2908300" y="9538132"/>
          <a:ext cx="889000" cy="3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112806</xdr:rowOff>
    </xdr:from>
    <xdr:ext cx="534377" cy="259045"/>
    <xdr:sp macro="" textlink="">
      <xdr:nvSpPr>
        <xdr:cNvPr id="124" name="テキスト ボックス 123"/>
        <xdr:cNvSpPr txBox="1"/>
      </xdr:nvSpPr>
      <xdr:spPr>
        <a:xfrm>
          <a:off x="3530111" y="95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108382</xdr:rowOff>
    </xdr:from>
    <xdr:to>
      <xdr:col>4</xdr:col>
      <xdr:colOff>155575</xdr:colOff>
      <xdr:row>58</xdr:row>
      <xdr:rowOff>150140</xdr:rowOff>
    </xdr:to>
    <xdr:cxnSp macro="">
      <xdr:nvCxnSpPr>
        <xdr:cNvPr id="125" name="直線コネクタ 124"/>
        <xdr:cNvCxnSpPr/>
      </xdr:nvCxnSpPr>
      <xdr:spPr>
        <a:xfrm flipV="1">
          <a:off x="2019300" y="9538132"/>
          <a:ext cx="889000" cy="5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101299</xdr:rowOff>
    </xdr:from>
    <xdr:ext cx="534377" cy="259045"/>
    <xdr:sp macro="" textlink="">
      <xdr:nvSpPr>
        <xdr:cNvPr id="127" name="テキスト ボックス 126"/>
        <xdr:cNvSpPr txBox="1"/>
      </xdr:nvSpPr>
      <xdr:spPr>
        <a:xfrm>
          <a:off x="2641111" y="91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150140</xdr:rowOff>
    </xdr:from>
    <xdr:to>
      <xdr:col>2</xdr:col>
      <xdr:colOff>638175</xdr:colOff>
      <xdr:row>59</xdr:row>
      <xdr:rowOff>44259</xdr:rowOff>
    </xdr:to>
    <xdr:cxnSp macro="">
      <xdr:nvCxnSpPr>
        <xdr:cNvPr id="128" name="直線コネクタ 127"/>
        <xdr:cNvCxnSpPr/>
      </xdr:nvCxnSpPr>
      <xdr:spPr>
        <a:xfrm flipV="1">
          <a:off x="1130300" y="10094240"/>
          <a:ext cx="889000" cy="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94670</xdr:rowOff>
    </xdr:from>
    <xdr:ext cx="534377" cy="259045"/>
    <xdr:sp macro="" textlink="">
      <xdr:nvSpPr>
        <xdr:cNvPr id="130" name="テキスト ボックス 129"/>
        <xdr:cNvSpPr txBox="1"/>
      </xdr:nvSpPr>
      <xdr:spPr>
        <a:xfrm>
          <a:off x="1752111" y="90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111853</xdr:rowOff>
    </xdr:from>
    <xdr:ext cx="534377" cy="259045"/>
    <xdr:sp macro="" textlink="">
      <xdr:nvSpPr>
        <xdr:cNvPr id="132" name="テキスト ボックス 131"/>
        <xdr:cNvSpPr txBox="1"/>
      </xdr:nvSpPr>
      <xdr:spPr>
        <a:xfrm>
          <a:off x="863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23216</xdr:rowOff>
    </xdr:from>
    <xdr:to>
      <xdr:col>6</xdr:col>
      <xdr:colOff>561975</xdr:colOff>
      <xdr:row>59</xdr:row>
      <xdr:rowOff>124816</xdr:rowOff>
    </xdr:to>
    <xdr:sp macro="" textlink="">
      <xdr:nvSpPr>
        <xdr:cNvPr id="138" name="円/楕円 137"/>
        <xdr:cNvSpPr/>
      </xdr:nvSpPr>
      <xdr:spPr>
        <a:xfrm>
          <a:off x="4584700" y="101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109593</xdr:rowOff>
    </xdr:from>
    <xdr:ext cx="534377" cy="259045"/>
    <xdr:sp macro="" textlink="">
      <xdr:nvSpPr>
        <xdr:cNvPr id="139" name="総務費該当値テキスト"/>
        <xdr:cNvSpPr txBox="1"/>
      </xdr:nvSpPr>
      <xdr:spPr>
        <a:xfrm>
          <a:off x="4686300" y="10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88481</xdr:rowOff>
    </xdr:from>
    <xdr:to>
      <xdr:col>5</xdr:col>
      <xdr:colOff>409575</xdr:colOff>
      <xdr:row>58</xdr:row>
      <xdr:rowOff>18631</xdr:rowOff>
    </xdr:to>
    <xdr:sp macro="" textlink="">
      <xdr:nvSpPr>
        <xdr:cNvPr id="140" name="円/楕円 139"/>
        <xdr:cNvSpPr/>
      </xdr:nvSpPr>
      <xdr:spPr>
        <a:xfrm>
          <a:off x="3746500" y="98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9758</xdr:rowOff>
    </xdr:from>
    <xdr:ext cx="534377" cy="259045"/>
    <xdr:sp macro="" textlink="">
      <xdr:nvSpPr>
        <xdr:cNvPr id="141" name="テキスト ボックス 140"/>
        <xdr:cNvSpPr txBox="1"/>
      </xdr:nvSpPr>
      <xdr:spPr>
        <a:xfrm>
          <a:off x="3530111" y="99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57582</xdr:rowOff>
    </xdr:from>
    <xdr:to>
      <xdr:col>4</xdr:col>
      <xdr:colOff>206375</xdr:colOff>
      <xdr:row>55</xdr:row>
      <xdr:rowOff>159182</xdr:rowOff>
    </xdr:to>
    <xdr:sp macro="" textlink="">
      <xdr:nvSpPr>
        <xdr:cNvPr id="142" name="円/楕円 141"/>
        <xdr:cNvSpPr/>
      </xdr:nvSpPr>
      <xdr:spPr>
        <a:xfrm>
          <a:off x="2857500" y="94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150309</xdr:rowOff>
    </xdr:from>
    <xdr:ext cx="534377" cy="259045"/>
    <xdr:sp macro="" textlink="">
      <xdr:nvSpPr>
        <xdr:cNvPr id="143" name="テキスト ボックス 142"/>
        <xdr:cNvSpPr txBox="1"/>
      </xdr:nvSpPr>
      <xdr:spPr>
        <a:xfrm>
          <a:off x="2641111" y="95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99340</xdr:rowOff>
    </xdr:from>
    <xdr:to>
      <xdr:col>3</xdr:col>
      <xdr:colOff>3175</xdr:colOff>
      <xdr:row>59</xdr:row>
      <xdr:rowOff>29490</xdr:rowOff>
    </xdr:to>
    <xdr:sp macro="" textlink="">
      <xdr:nvSpPr>
        <xdr:cNvPr id="144" name="円/楕円 143"/>
        <xdr:cNvSpPr/>
      </xdr:nvSpPr>
      <xdr:spPr>
        <a:xfrm>
          <a:off x="1968500" y="10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20617</xdr:rowOff>
    </xdr:from>
    <xdr:ext cx="534377" cy="259045"/>
    <xdr:sp macro="" textlink="">
      <xdr:nvSpPr>
        <xdr:cNvPr id="145" name="テキスト ボックス 144"/>
        <xdr:cNvSpPr txBox="1"/>
      </xdr:nvSpPr>
      <xdr:spPr>
        <a:xfrm>
          <a:off x="1752111" y="101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164909</xdr:rowOff>
    </xdr:from>
    <xdr:to>
      <xdr:col>1</xdr:col>
      <xdr:colOff>485775</xdr:colOff>
      <xdr:row>59</xdr:row>
      <xdr:rowOff>95059</xdr:rowOff>
    </xdr:to>
    <xdr:sp macro="" textlink="">
      <xdr:nvSpPr>
        <xdr:cNvPr id="146" name="円/楕円 145"/>
        <xdr:cNvSpPr/>
      </xdr:nvSpPr>
      <xdr:spPr>
        <a:xfrm>
          <a:off x="1079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86186</xdr:rowOff>
    </xdr:from>
    <xdr:ext cx="534377" cy="259045"/>
    <xdr:sp macro="" textlink="">
      <xdr:nvSpPr>
        <xdr:cNvPr id="147" name="テキスト ボックス 146"/>
        <xdr:cNvSpPr txBox="1"/>
      </xdr:nvSpPr>
      <xdr:spPr>
        <a:xfrm>
          <a:off x="863111" y="102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41036</xdr:rowOff>
    </xdr:from>
    <xdr:to>
      <xdr:col>6</xdr:col>
      <xdr:colOff>511175</xdr:colOff>
      <xdr:row>75</xdr:row>
      <xdr:rowOff>88631</xdr:rowOff>
    </xdr:to>
    <xdr:cxnSp macro="">
      <xdr:nvCxnSpPr>
        <xdr:cNvPr id="175" name="直線コネクタ 174"/>
        <xdr:cNvCxnSpPr/>
      </xdr:nvCxnSpPr>
      <xdr:spPr>
        <a:xfrm>
          <a:off x="3797300" y="12899786"/>
          <a:ext cx="8382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22841</xdr:rowOff>
    </xdr:from>
    <xdr:ext cx="599010" cy="259045"/>
    <xdr:sp macro="" textlink="">
      <xdr:nvSpPr>
        <xdr:cNvPr id="176" name="民生費平均値テキスト"/>
        <xdr:cNvSpPr txBox="1"/>
      </xdr:nvSpPr>
      <xdr:spPr>
        <a:xfrm>
          <a:off x="4686300" y="12881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41036</xdr:rowOff>
    </xdr:from>
    <xdr:to>
      <xdr:col>5</xdr:col>
      <xdr:colOff>358775</xdr:colOff>
      <xdr:row>76</xdr:row>
      <xdr:rowOff>127791</xdr:rowOff>
    </xdr:to>
    <xdr:cxnSp macro="">
      <xdr:nvCxnSpPr>
        <xdr:cNvPr id="178" name="直線コネクタ 177"/>
        <xdr:cNvCxnSpPr/>
      </xdr:nvCxnSpPr>
      <xdr:spPr>
        <a:xfrm flipV="1">
          <a:off x="2908300" y="12899786"/>
          <a:ext cx="889000" cy="25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127791</xdr:rowOff>
    </xdr:from>
    <xdr:to>
      <xdr:col>4</xdr:col>
      <xdr:colOff>155575</xdr:colOff>
      <xdr:row>77</xdr:row>
      <xdr:rowOff>41356</xdr:rowOff>
    </xdr:to>
    <xdr:cxnSp macro="">
      <xdr:nvCxnSpPr>
        <xdr:cNvPr id="181" name="直線コネクタ 180"/>
        <xdr:cNvCxnSpPr/>
      </xdr:nvCxnSpPr>
      <xdr:spPr>
        <a:xfrm flipV="1">
          <a:off x="2019300" y="13157991"/>
          <a:ext cx="889000" cy="8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39070</xdr:rowOff>
    </xdr:from>
    <xdr:to>
      <xdr:col>2</xdr:col>
      <xdr:colOff>638175</xdr:colOff>
      <xdr:row>77</xdr:row>
      <xdr:rowOff>41356</xdr:rowOff>
    </xdr:to>
    <xdr:cxnSp macro="">
      <xdr:nvCxnSpPr>
        <xdr:cNvPr id="184" name="直線コネクタ 183"/>
        <xdr:cNvCxnSpPr/>
      </xdr:nvCxnSpPr>
      <xdr:spPr>
        <a:xfrm>
          <a:off x="1130300" y="132407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37831</xdr:rowOff>
    </xdr:from>
    <xdr:to>
      <xdr:col>6</xdr:col>
      <xdr:colOff>561975</xdr:colOff>
      <xdr:row>75</xdr:row>
      <xdr:rowOff>139431</xdr:rowOff>
    </xdr:to>
    <xdr:sp macro="" textlink="">
      <xdr:nvSpPr>
        <xdr:cNvPr id="194" name="円/楕円 193"/>
        <xdr:cNvSpPr/>
      </xdr:nvSpPr>
      <xdr:spPr>
        <a:xfrm>
          <a:off x="4584700" y="128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60708</xdr:rowOff>
    </xdr:from>
    <xdr:ext cx="599010" cy="259045"/>
    <xdr:sp macro="" textlink="">
      <xdr:nvSpPr>
        <xdr:cNvPr id="195" name="民生費該当値テキスト"/>
        <xdr:cNvSpPr txBox="1"/>
      </xdr:nvSpPr>
      <xdr:spPr>
        <a:xfrm>
          <a:off x="4686300" y="127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124,734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161686</xdr:rowOff>
    </xdr:from>
    <xdr:to>
      <xdr:col>5</xdr:col>
      <xdr:colOff>409575</xdr:colOff>
      <xdr:row>75</xdr:row>
      <xdr:rowOff>91836</xdr:rowOff>
    </xdr:to>
    <xdr:sp macro="" textlink="">
      <xdr:nvSpPr>
        <xdr:cNvPr id="196" name="円/楕円 195"/>
        <xdr:cNvSpPr/>
      </xdr:nvSpPr>
      <xdr:spPr>
        <a:xfrm>
          <a:off x="3746500" y="128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82963</xdr:rowOff>
    </xdr:from>
    <xdr:ext cx="599010" cy="259045"/>
    <xdr:sp macro="" textlink="">
      <xdr:nvSpPr>
        <xdr:cNvPr id="197" name="テキスト ボックス 196"/>
        <xdr:cNvSpPr txBox="1"/>
      </xdr:nvSpPr>
      <xdr:spPr>
        <a:xfrm>
          <a:off x="3497794" y="1294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76991</xdr:rowOff>
    </xdr:from>
    <xdr:to>
      <xdr:col>4</xdr:col>
      <xdr:colOff>206375</xdr:colOff>
      <xdr:row>77</xdr:row>
      <xdr:rowOff>7141</xdr:rowOff>
    </xdr:to>
    <xdr:sp macro="" textlink="">
      <xdr:nvSpPr>
        <xdr:cNvPr id="198" name="円/楕円 197"/>
        <xdr:cNvSpPr/>
      </xdr:nvSpPr>
      <xdr:spPr>
        <a:xfrm>
          <a:off x="2857500" y="131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169718</xdr:rowOff>
    </xdr:from>
    <xdr:ext cx="599010" cy="259045"/>
    <xdr:sp macro="" textlink="">
      <xdr:nvSpPr>
        <xdr:cNvPr id="199" name="テキスト ボックス 198"/>
        <xdr:cNvSpPr txBox="1"/>
      </xdr:nvSpPr>
      <xdr:spPr>
        <a:xfrm>
          <a:off x="2608794" y="131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162006</xdr:rowOff>
    </xdr:from>
    <xdr:to>
      <xdr:col>3</xdr:col>
      <xdr:colOff>3175</xdr:colOff>
      <xdr:row>77</xdr:row>
      <xdr:rowOff>92156</xdr:rowOff>
    </xdr:to>
    <xdr:sp macro="" textlink="">
      <xdr:nvSpPr>
        <xdr:cNvPr id="200" name="円/楕円 199"/>
        <xdr:cNvSpPr/>
      </xdr:nvSpPr>
      <xdr:spPr>
        <a:xfrm>
          <a:off x="1968500" y="131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83283</xdr:rowOff>
    </xdr:from>
    <xdr:ext cx="599010" cy="259045"/>
    <xdr:sp macro="" textlink="">
      <xdr:nvSpPr>
        <xdr:cNvPr id="201" name="テキスト ボックス 200"/>
        <xdr:cNvSpPr txBox="1"/>
      </xdr:nvSpPr>
      <xdr:spPr>
        <a:xfrm>
          <a:off x="1719794" y="1328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159720</xdr:rowOff>
    </xdr:from>
    <xdr:to>
      <xdr:col>1</xdr:col>
      <xdr:colOff>485775</xdr:colOff>
      <xdr:row>77</xdr:row>
      <xdr:rowOff>89870</xdr:rowOff>
    </xdr:to>
    <xdr:sp macro="" textlink="">
      <xdr:nvSpPr>
        <xdr:cNvPr id="202" name="円/楕円 201"/>
        <xdr:cNvSpPr/>
      </xdr:nvSpPr>
      <xdr:spPr>
        <a:xfrm>
          <a:off x="1079500" y="131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80997</xdr:rowOff>
    </xdr:from>
    <xdr:ext cx="599010" cy="259045"/>
    <xdr:sp macro="" textlink="">
      <xdr:nvSpPr>
        <xdr:cNvPr id="203" name="テキスト ボックス 202"/>
        <xdr:cNvSpPr txBox="1"/>
      </xdr:nvSpPr>
      <xdr:spPr>
        <a:xfrm>
          <a:off x="830794" y="1328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4" name="直線コネクタ 223"/>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5"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26" name="直線コネクタ 225"/>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27"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28" name="直線コネクタ 227"/>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35286</xdr:rowOff>
    </xdr:from>
    <xdr:to>
      <xdr:col>6</xdr:col>
      <xdr:colOff>511175</xdr:colOff>
      <xdr:row>94</xdr:row>
      <xdr:rowOff>141185</xdr:rowOff>
    </xdr:to>
    <xdr:cxnSp macro="">
      <xdr:nvCxnSpPr>
        <xdr:cNvPr id="229" name="直線コネクタ 228"/>
        <xdr:cNvCxnSpPr/>
      </xdr:nvCxnSpPr>
      <xdr:spPr>
        <a:xfrm>
          <a:off x="3797300" y="16151586"/>
          <a:ext cx="838200" cy="10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14336</xdr:rowOff>
    </xdr:from>
    <xdr:ext cx="534377" cy="259045"/>
    <xdr:sp macro="" textlink="">
      <xdr:nvSpPr>
        <xdr:cNvPr id="230" name="衛生費平均値テキスト"/>
        <xdr:cNvSpPr txBox="1"/>
      </xdr:nvSpPr>
      <xdr:spPr>
        <a:xfrm>
          <a:off x="4686300" y="1595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1" name="フローチャート : 判断 230"/>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116212</xdr:rowOff>
    </xdr:from>
    <xdr:to>
      <xdr:col>5</xdr:col>
      <xdr:colOff>358775</xdr:colOff>
      <xdr:row>94</xdr:row>
      <xdr:rowOff>35286</xdr:rowOff>
    </xdr:to>
    <xdr:cxnSp macro="">
      <xdr:nvCxnSpPr>
        <xdr:cNvPr id="232" name="直線コネクタ 231"/>
        <xdr:cNvCxnSpPr/>
      </xdr:nvCxnSpPr>
      <xdr:spPr>
        <a:xfrm>
          <a:off x="2908300" y="15546712"/>
          <a:ext cx="889000" cy="6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61697</xdr:rowOff>
    </xdr:from>
    <xdr:to>
      <xdr:col>5</xdr:col>
      <xdr:colOff>409575</xdr:colOff>
      <xdr:row>94</xdr:row>
      <xdr:rowOff>163297</xdr:rowOff>
    </xdr:to>
    <xdr:sp macro="" textlink="">
      <xdr:nvSpPr>
        <xdr:cNvPr id="233" name="フローチャート : 判断 232"/>
        <xdr:cNvSpPr/>
      </xdr:nvSpPr>
      <xdr:spPr>
        <a:xfrm>
          <a:off x="3746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154424</xdr:rowOff>
    </xdr:from>
    <xdr:ext cx="534377" cy="259045"/>
    <xdr:sp macro="" textlink="">
      <xdr:nvSpPr>
        <xdr:cNvPr id="234" name="テキスト ボックス 233"/>
        <xdr:cNvSpPr txBox="1"/>
      </xdr:nvSpPr>
      <xdr:spPr>
        <a:xfrm>
          <a:off x="3530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116212</xdr:rowOff>
    </xdr:from>
    <xdr:to>
      <xdr:col>4</xdr:col>
      <xdr:colOff>155575</xdr:colOff>
      <xdr:row>92</xdr:row>
      <xdr:rowOff>108383</xdr:rowOff>
    </xdr:to>
    <xdr:cxnSp macro="">
      <xdr:nvCxnSpPr>
        <xdr:cNvPr id="235" name="直線コネクタ 234"/>
        <xdr:cNvCxnSpPr/>
      </xdr:nvCxnSpPr>
      <xdr:spPr>
        <a:xfrm flipV="1">
          <a:off x="2019300" y="15546712"/>
          <a:ext cx="889000" cy="3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132048</xdr:rowOff>
    </xdr:from>
    <xdr:to>
      <xdr:col>4</xdr:col>
      <xdr:colOff>206375</xdr:colOff>
      <xdr:row>95</xdr:row>
      <xdr:rowOff>62198</xdr:rowOff>
    </xdr:to>
    <xdr:sp macro="" textlink="">
      <xdr:nvSpPr>
        <xdr:cNvPr id="236" name="フローチャート : 判断 235"/>
        <xdr:cNvSpPr/>
      </xdr:nvSpPr>
      <xdr:spPr>
        <a:xfrm>
          <a:off x="2857500" y="1624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53325</xdr:rowOff>
    </xdr:from>
    <xdr:ext cx="534377" cy="259045"/>
    <xdr:sp macro="" textlink="">
      <xdr:nvSpPr>
        <xdr:cNvPr id="237" name="テキスト ボックス 236"/>
        <xdr:cNvSpPr txBox="1"/>
      </xdr:nvSpPr>
      <xdr:spPr>
        <a:xfrm>
          <a:off x="2641111" y="163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108383</xdr:rowOff>
    </xdr:from>
    <xdr:to>
      <xdr:col>2</xdr:col>
      <xdr:colOff>638175</xdr:colOff>
      <xdr:row>93</xdr:row>
      <xdr:rowOff>151473</xdr:rowOff>
    </xdr:to>
    <xdr:cxnSp macro="">
      <xdr:nvCxnSpPr>
        <xdr:cNvPr id="238" name="直線コネクタ 237"/>
        <xdr:cNvCxnSpPr/>
      </xdr:nvCxnSpPr>
      <xdr:spPr>
        <a:xfrm flipV="1">
          <a:off x="1130300" y="15881783"/>
          <a:ext cx="889000" cy="2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123534</xdr:rowOff>
    </xdr:from>
    <xdr:to>
      <xdr:col>3</xdr:col>
      <xdr:colOff>3175</xdr:colOff>
      <xdr:row>95</xdr:row>
      <xdr:rowOff>53684</xdr:rowOff>
    </xdr:to>
    <xdr:sp macro="" textlink="">
      <xdr:nvSpPr>
        <xdr:cNvPr id="239" name="フローチャート : 判断 238"/>
        <xdr:cNvSpPr/>
      </xdr:nvSpPr>
      <xdr:spPr>
        <a:xfrm>
          <a:off x="1968500" y="16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44811</xdr:rowOff>
    </xdr:from>
    <xdr:ext cx="534377" cy="259045"/>
    <xdr:sp macro="" textlink="">
      <xdr:nvSpPr>
        <xdr:cNvPr id="240" name="テキスト ボックス 239"/>
        <xdr:cNvSpPr txBox="1"/>
      </xdr:nvSpPr>
      <xdr:spPr>
        <a:xfrm>
          <a:off x="1752111" y="163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104560</xdr:rowOff>
    </xdr:from>
    <xdr:to>
      <xdr:col>1</xdr:col>
      <xdr:colOff>485775</xdr:colOff>
      <xdr:row>95</xdr:row>
      <xdr:rowOff>34710</xdr:rowOff>
    </xdr:to>
    <xdr:sp macro="" textlink="">
      <xdr:nvSpPr>
        <xdr:cNvPr id="241" name="フローチャート : 判断 240"/>
        <xdr:cNvSpPr/>
      </xdr:nvSpPr>
      <xdr:spPr>
        <a:xfrm>
          <a:off x="1079500" y="162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25837</xdr:rowOff>
    </xdr:from>
    <xdr:ext cx="534377" cy="259045"/>
    <xdr:sp macro="" textlink="">
      <xdr:nvSpPr>
        <xdr:cNvPr id="242" name="テキスト ボックス 241"/>
        <xdr:cNvSpPr txBox="1"/>
      </xdr:nvSpPr>
      <xdr:spPr>
        <a:xfrm>
          <a:off x="863111" y="16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90385</xdr:rowOff>
    </xdr:from>
    <xdr:to>
      <xdr:col>6</xdr:col>
      <xdr:colOff>561975</xdr:colOff>
      <xdr:row>95</xdr:row>
      <xdr:rowOff>20535</xdr:rowOff>
    </xdr:to>
    <xdr:sp macro="" textlink="">
      <xdr:nvSpPr>
        <xdr:cNvPr id="248" name="円/楕円 247"/>
        <xdr:cNvSpPr/>
      </xdr:nvSpPr>
      <xdr:spPr>
        <a:xfrm>
          <a:off x="4584700" y="162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68812</xdr:rowOff>
    </xdr:from>
    <xdr:ext cx="534377" cy="259045"/>
    <xdr:sp macro="" textlink="">
      <xdr:nvSpPr>
        <xdr:cNvPr id="249" name="衛生費該当値テキスト"/>
        <xdr:cNvSpPr txBox="1"/>
      </xdr:nvSpPr>
      <xdr:spPr>
        <a:xfrm>
          <a:off x="4686300" y="161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155936</xdr:rowOff>
    </xdr:from>
    <xdr:to>
      <xdr:col>5</xdr:col>
      <xdr:colOff>409575</xdr:colOff>
      <xdr:row>94</xdr:row>
      <xdr:rowOff>86086</xdr:rowOff>
    </xdr:to>
    <xdr:sp macro="" textlink="">
      <xdr:nvSpPr>
        <xdr:cNvPr id="250" name="円/楕円 249"/>
        <xdr:cNvSpPr/>
      </xdr:nvSpPr>
      <xdr:spPr>
        <a:xfrm>
          <a:off x="3746500" y="161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102613</xdr:rowOff>
    </xdr:from>
    <xdr:ext cx="534377" cy="259045"/>
    <xdr:sp macro="" textlink="">
      <xdr:nvSpPr>
        <xdr:cNvPr id="251" name="テキスト ボックス 250"/>
        <xdr:cNvSpPr txBox="1"/>
      </xdr:nvSpPr>
      <xdr:spPr>
        <a:xfrm>
          <a:off x="3530111" y="158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31,827</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65412</xdr:rowOff>
    </xdr:from>
    <xdr:to>
      <xdr:col>4</xdr:col>
      <xdr:colOff>206375</xdr:colOff>
      <xdr:row>90</xdr:row>
      <xdr:rowOff>167012</xdr:rowOff>
    </xdr:to>
    <xdr:sp macro="" textlink="">
      <xdr:nvSpPr>
        <xdr:cNvPr id="252" name="円/楕円 251"/>
        <xdr:cNvSpPr/>
      </xdr:nvSpPr>
      <xdr:spPr>
        <a:xfrm>
          <a:off x="2857500" y="154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12089</xdr:rowOff>
    </xdr:from>
    <xdr:ext cx="534377" cy="259045"/>
    <xdr:sp macro="" textlink="">
      <xdr:nvSpPr>
        <xdr:cNvPr id="253" name="テキスト ボックス 252"/>
        <xdr:cNvSpPr txBox="1"/>
      </xdr:nvSpPr>
      <xdr:spPr>
        <a:xfrm>
          <a:off x="2641111" y="1527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57583</xdr:rowOff>
    </xdr:from>
    <xdr:to>
      <xdr:col>3</xdr:col>
      <xdr:colOff>3175</xdr:colOff>
      <xdr:row>92</xdr:row>
      <xdr:rowOff>159183</xdr:rowOff>
    </xdr:to>
    <xdr:sp macro="" textlink="">
      <xdr:nvSpPr>
        <xdr:cNvPr id="254" name="円/楕円 253"/>
        <xdr:cNvSpPr/>
      </xdr:nvSpPr>
      <xdr:spPr>
        <a:xfrm>
          <a:off x="1968500" y="158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4260</xdr:rowOff>
    </xdr:from>
    <xdr:ext cx="534377" cy="259045"/>
    <xdr:sp macro="" textlink="">
      <xdr:nvSpPr>
        <xdr:cNvPr id="255" name="テキスト ボックス 254"/>
        <xdr:cNvSpPr txBox="1"/>
      </xdr:nvSpPr>
      <xdr:spPr>
        <a:xfrm>
          <a:off x="1752111" y="156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100673</xdr:rowOff>
    </xdr:from>
    <xdr:to>
      <xdr:col>1</xdr:col>
      <xdr:colOff>485775</xdr:colOff>
      <xdr:row>94</xdr:row>
      <xdr:rowOff>30823</xdr:rowOff>
    </xdr:to>
    <xdr:sp macro="" textlink="">
      <xdr:nvSpPr>
        <xdr:cNvPr id="256" name="円/楕円 255"/>
        <xdr:cNvSpPr/>
      </xdr:nvSpPr>
      <xdr:spPr>
        <a:xfrm>
          <a:off x="1079500" y="160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47350</xdr:rowOff>
    </xdr:from>
    <xdr:ext cx="534377" cy="259045"/>
    <xdr:sp macro="" textlink="">
      <xdr:nvSpPr>
        <xdr:cNvPr id="257" name="テキスト ボックス 256"/>
        <xdr:cNvSpPr txBox="1"/>
      </xdr:nvSpPr>
      <xdr:spPr>
        <a:xfrm>
          <a:off x="863111" y="158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1" name="直線コネクタ 28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3" name="直線コネクタ 28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5" name="直線コネクタ 28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35306</xdr:rowOff>
    </xdr:from>
    <xdr:to>
      <xdr:col>15</xdr:col>
      <xdr:colOff>180975</xdr:colOff>
      <xdr:row>38</xdr:row>
      <xdr:rowOff>57023</xdr:rowOff>
    </xdr:to>
    <xdr:cxnSp macro="">
      <xdr:nvCxnSpPr>
        <xdr:cNvPr id="286" name="直線コネクタ 285"/>
        <xdr:cNvCxnSpPr/>
      </xdr:nvCxnSpPr>
      <xdr:spPr>
        <a:xfrm>
          <a:off x="9639300" y="655040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88282</xdr:rowOff>
    </xdr:from>
    <xdr:ext cx="469744" cy="259045"/>
    <xdr:sp macro="" textlink="">
      <xdr:nvSpPr>
        <xdr:cNvPr id="287" name="労働費平均値テキスト"/>
        <xdr:cNvSpPr txBox="1"/>
      </xdr:nvSpPr>
      <xdr:spPr>
        <a:xfrm>
          <a:off x="10528300" y="626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88" name="フローチャート : 判断 28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141097</xdr:rowOff>
    </xdr:from>
    <xdr:to>
      <xdr:col>14</xdr:col>
      <xdr:colOff>28575</xdr:colOff>
      <xdr:row>38</xdr:row>
      <xdr:rowOff>35306</xdr:rowOff>
    </xdr:to>
    <xdr:cxnSp macro="">
      <xdr:nvCxnSpPr>
        <xdr:cNvPr id="289" name="直線コネクタ 288"/>
        <xdr:cNvCxnSpPr/>
      </xdr:nvCxnSpPr>
      <xdr:spPr>
        <a:xfrm>
          <a:off x="8750300" y="648474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0" name="フローチャート : 判断 289"/>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132351</xdr:rowOff>
    </xdr:from>
    <xdr:ext cx="378565" cy="259045"/>
    <xdr:sp macro="" textlink="">
      <xdr:nvSpPr>
        <xdr:cNvPr id="291" name="テキスト ボックス 290"/>
        <xdr:cNvSpPr txBox="1"/>
      </xdr:nvSpPr>
      <xdr:spPr>
        <a:xfrm>
          <a:off x="9450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157734</xdr:rowOff>
    </xdr:from>
    <xdr:to>
      <xdr:col>12</xdr:col>
      <xdr:colOff>511175</xdr:colOff>
      <xdr:row>37</xdr:row>
      <xdr:rowOff>141097</xdr:rowOff>
    </xdr:to>
    <xdr:cxnSp macro="">
      <xdr:nvCxnSpPr>
        <xdr:cNvPr id="292" name="直線コネクタ 291"/>
        <xdr:cNvCxnSpPr/>
      </xdr:nvCxnSpPr>
      <xdr:spPr>
        <a:xfrm>
          <a:off x="7861300" y="6329934"/>
          <a:ext cx="8890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3" name="フローチャート : 判断 292"/>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86504</xdr:rowOff>
    </xdr:from>
    <xdr:ext cx="469744" cy="259045"/>
    <xdr:sp macro="" textlink="">
      <xdr:nvSpPr>
        <xdr:cNvPr id="294" name="テキスト ボックス 293"/>
        <xdr:cNvSpPr txBox="1"/>
      </xdr:nvSpPr>
      <xdr:spPr>
        <a:xfrm>
          <a:off x="8515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73025</xdr:rowOff>
    </xdr:from>
    <xdr:to>
      <xdr:col>11</xdr:col>
      <xdr:colOff>307975</xdr:colOff>
      <xdr:row>36</xdr:row>
      <xdr:rowOff>157734</xdr:rowOff>
    </xdr:to>
    <xdr:cxnSp macro="">
      <xdr:nvCxnSpPr>
        <xdr:cNvPr id="295" name="直線コネクタ 294"/>
        <xdr:cNvCxnSpPr/>
      </xdr:nvCxnSpPr>
      <xdr:spPr>
        <a:xfrm>
          <a:off x="6972300" y="6245225"/>
          <a:ext cx="8890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296" name="フローチャート : 判断 295"/>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64025</xdr:rowOff>
    </xdr:from>
    <xdr:ext cx="469744" cy="259045"/>
    <xdr:sp macro="" textlink="">
      <xdr:nvSpPr>
        <xdr:cNvPr id="297" name="テキスト ボックス 296"/>
        <xdr:cNvSpPr txBox="1"/>
      </xdr:nvSpPr>
      <xdr:spPr>
        <a:xfrm>
          <a:off x="7626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298" name="フローチャート : 判断 297"/>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147972</xdr:rowOff>
    </xdr:from>
    <xdr:ext cx="469744" cy="259045"/>
    <xdr:sp macro="" textlink="">
      <xdr:nvSpPr>
        <xdr:cNvPr id="299" name="テキスト ボックス 298"/>
        <xdr:cNvSpPr txBox="1"/>
      </xdr:nvSpPr>
      <xdr:spPr>
        <a:xfrm>
          <a:off x="6737427" y="64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6223</xdr:rowOff>
    </xdr:from>
    <xdr:to>
      <xdr:col>15</xdr:col>
      <xdr:colOff>231775</xdr:colOff>
      <xdr:row>38</xdr:row>
      <xdr:rowOff>107823</xdr:rowOff>
    </xdr:to>
    <xdr:sp macro="" textlink="">
      <xdr:nvSpPr>
        <xdr:cNvPr id="305" name="円/楕円 304"/>
        <xdr:cNvSpPr/>
      </xdr:nvSpPr>
      <xdr:spPr>
        <a:xfrm>
          <a:off x="104267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92600</xdr:rowOff>
    </xdr:from>
    <xdr:ext cx="469744" cy="259045"/>
    <xdr:sp macro="" textlink="">
      <xdr:nvSpPr>
        <xdr:cNvPr id="306" name="労働費該当値テキスト"/>
        <xdr:cNvSpPr txBox="1"/>
      </xdr:nvSpPr>
      <xdr:spPr>
        <a:xfrm>
          <a:off x="10528300" y="64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155956</xdr:rowOff>
    </xdr:from>
    <xdr:to>
      <xdr:col>14</xdr:col>
      <xdr:colOff>79375</xdr:colOff>
      <xdr:row>38</xdr:row>
      <xdr:rowOff>86106</xdr:rowOff>
    </xdr:to>
    <xdr:sp macro="" textlink="">
      <xdr:nvSpPr>
        <xdr:cNvPr id="307" name="円/楕円 306"/>
        <xdr:cNvSpPr/>
      </xdr:nvSpPr>
      <xdr:spPr>
        <a:xfrm>
          <a:off x="9588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102633</xdr:rowOff>
    </xdr:from>
    <xdr:ext cx="469744" cy="259045"/>
    <xdr:sp macro="" textlink="">
      <xdr:nvSpPr>
        <xdr:cNvPr id="308" name="テキスト ボックス 307"/>
        <xdr:cNvSpPr txBox="1"/>
      </xdr:nvSpPr>
      <xdr:spPr>
        <a:xfrm>
          <a:off x="9404427" y="62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90297</xdr:rowOff>
    </xdr:from>
    <xdr:to>
      <xdr:col>12</xdr:col>
      <xdr:colOff>561975</xdr:colOff>
      <xdr:row>38</xdr:row>
      <xdr:rowOff>20447</xdr:rowOff>
    </xdr:to>
    <xdr:sp macro="" textlink="">
      <xdr:nvSpPr>
        <xdr:cNvPr id="309" name="円/楕円 308"/>
        <xdr:cNvSpPr/>
      </xdr:nvSpPr>
      <xdr:spPr>
        <a:xfrm>
          <a:off x="8699500" y="6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36974</xdr:rowOff>
    </xdr:from>
    <xdr:ext cx="469744" cy="259045"/>
    <xdr:sp macro="" textlink="">
      <xdr:nvSpPr>
        <xdr:cNvPr id="310" name="テキスト ボックス 309"/>
        <xdr:cNvSpPr txBox="1"/>
      </xdr:nvSpPr>
      <xdr:spPr>
        <a:xfrm>
          <a:off x="8515427" y="62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106934</xdr:rowOff>
    </xdr:from>
    <xdr:to>
      <xdr:col>11</xdr:col>
      <xdr:colOff>358775</xdr:colOff>
      <xdr:row>37</xdr:row>
      <xdr:rowOff>37084</xdr:rowOff>
    </xdr:to>
    <xdr:sp macro="" textlink="">
      <xdr:nvSpPr>
        <xdr:cNvPr id="311" name="円/楕円 310"/>
        <xdr:cNvSpPr/>
      </xdr:nvSpPr>
      <xdr:spPr>
        <a:xfrm>
          <a:off x="7810500" y="62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53611</xdr:rowOff>
    </xdr:from>
    <xdr:ext cx="469744" cy="259045"/>
    <xdr:sp macro="" textlink="">
      <xdr:nvSpPr>
        <xdr:cNvPr id="312" name="テキスト ボックス 311"/>
        <xdr:cNvSpPr txBox="1"/>
      </xdr:nvSpPr>
      <xdr:spPr>
        <a:xfrm>
          <a:off x="7626427"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22225</xdr:rowOff>
    </xdr:from>
    <xdr:to>
      <xdr:col>10</xdr:col>
      <xdr:colOff>155575</xdr:colOff>
      <xdr:row>36</xdr:row>
      <xdr:rowOff>123825</xdr:rowOff>
    </xdr:to>
    <xdr:sp macro="" textlink="">
      <xdr:nvSpPr>
        <xdr:cNvPr id="313" name="円/楕円 312"/>
        <xdr:cNvSpPr/>
      </xdr:nvSpPr>
      <xdr:spPr>
        <a:xfrm>
          <a:off x="6921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140352</xdr:rowOff>
    </xdr:from>
    <xdr:ext cx="469744" cy="259045"/>
    <xdr:sp macro="" textlink="">
      <xdr:nvSpPr>
        <xdr:cNvPr id="314" name="テキスト ボックス 313"/>
        <xdr:cNvSpPr txBox="1"/>
      </xdr:nvSpPr>
      <xdr:spPr>
        <a:xfrm>
          <a:off x="67374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28" name="テキスト ボックス 32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38" name="直線コネクタ 337"/>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39"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0" name="直線コネクタ 339"/>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1"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2" name="直線コネクタ 341"/>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88112</xdr:rowOff>
    </xdr:from>
    <xdr:to>
      <xdr:col>15</xdr:col>
      <xdr:colOff>180975</xdr:colOff>
      <xdr:row>57</xdr:row>
      <xdr:rowOff>33477</xdr:rowOff>
    </xdr:to>
    <xdr:cxnSp macro="">
      <xdr:nvCxnSpPr>
        <xdr:cNvPr id="343" name="直線コネクタ 342"/>
        <xdr:cNvCxnSpPr/>
      </xdr:nvCxnSpPr>
      <xdr:spPr>
        <a:xfrm flipV="1">
          <a:off x="9639300" y="9689312"/>
          <a:ext cx="8382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151096</xdr:rowOff>
    </xdr:from>
    <xdr:ext cx="469744" cy="259045"/>
    <xdr:sp macro="" textlink="">
      <xdr:nvSpPr>
        <xdr:cNvPr id="344" name="農林水産業費平均値テキスト"/>
        <xdr:cNvSpPr txBox="1"/>
      </xdr:nvSpPr>
      <xdr:spPr>
        <a:xfrm>
          <a:off x="10528300" y="9237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5" name="フローチャート : 判断 344"/>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103886</xdr:rowOff>
    </xdr:from>
    <xdr:to>
      <xdr:col>14</xdr:col>
      <xdr:colOff>28575</xdr:colOff>
      <xdr:row>57</xdr:row>
      <xdr:rowOff>33477</xdr:rowOff>
    </xdr:to>
    <xdr:cxnSp macro="">
      <xdr:nvCxnSpPr>
        <xdr:cNvPr id="346" name="直線コネクタ 345"/>
        <xdr:cNvCxnSpPr/>
      </xdr:nvCxnSpPr>
      <xdr:spPr>
        <a:xfrm>
          <a:off x="8750300" y="9705086"/>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47" name="フローチャート : 判断 346"/>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63161</xdr:rowOff>
    </xdr:from>
    <xdr:ext cx="469744" cy="259045"/>
    <xdr:sp macro="" textlink="">
      <xdr:nvSpPr>
        <xdr:cNvPr id="348" name="テキスト ボックス 347"/>
        <xdr:cNvSpPr txBox="1"/>
      </xdr:nvSpPr>
      <xdr:spPr>
        <a:xfrm>
          <a:off x="9404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103886</xdr:rowOff>
    </xdr:from>
    <xdr:to>
      <xdr:col>12</xdr:col>
      <xdr:colOff>511175</xdr:colOff>
      <xdr:row>56</xdr:row>
      <xdr:rowOff>147548</xdr:rowOff>
    </xdr:to>
    <xdr:cxnSp macro="">
      <xdr:nvCxnSpPr>
        <xdr:cNvPr id="349" name="直線コネクタ 348"/>
        <xdr:cNvCxnSpPr/>
      </xdr:nvCxnSpPr>
      <xdr:spPr>
        <a:xfrm flipV="1">
          <a:off x="7861300" y="9705086"/>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0" name="フローチャート : 判断 349"/>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165930</xdr:rowOff>
    </xdr:from>
    <xdr:ext cx="469744" cy="259045"/>
    <xdr:sp macro="" textlink="">
      <xdr:nvSpPr>
        <xdr:cNvPr id="351" name="テキスト ボックス 350"/>
        <xdr:cNvSpPr txBox="1"/>
      </xdr:nvSpPr>
      <xdr:spPr>
        <a:xfrm>
          <a:off x="8515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123622</xdr:rowOff>
    </xdr:from>
    <xdr:to>
      <xdr:col>11</xdr:col>
      <xdr:colOff>307975</xdr:colOff>
      <xdr:row>56</xdr:row>
      <xdr:rowOff>147548</xdr:rowOff>
    </xdr:to>
    <xdr:cxnSp macro="">
      <xdr:nvCxnSpPr>
        <xdr:cNvPr id="352" name="直線コネクタ 351"/>
        <xdr:cNvCxnSpPr/>
      </xdr:nvCxnSpPr>
      <xdr:spPr>
        <a:xfrm>
          <a:off x="6972300" y="9724822"/>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3" name="フローチャート : 判断 352"/>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37152</xdr:rowOff>
    </xdr:from>
    <xdr:ext cx="469744" cy="259045"/>
    <xdr:sp macro="" textlink="">
      <xdr:nvSpPr>
        <xdr:cNvPr id="354" name="テキスト ボックス 353"/>
        <xdr:cNvSpPr txBox="1"/>
      </xdr:nvSpPr>
      <xdr:spPr>
        <a:xfrm>
          <a:off x="7626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5" name="フローチャート : 判断 354"/>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25036</xdr:rowOff>
    </xdr:from>
    <xdr:ext cx="469744" cy="259045"/>
    <xdr:sp macro="" textlink="">
      <xdr:nvSpPr>
        <xdr:cNvPr id="356" name="テキスト ボックス 355"/>
        <xdr:cNvSpPr txBox="1"/>
      </xdr:nvSpPr>
      <xdr:spPr>
        <a:xfrm>
          <a:off x="67374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37312</xdr:rowOff>
    </xdr:from>
    <xdr:to>
      <xdr:col>15</xdr:col>
      <xdr:colOff>231775</xdr:colOff>
      <xdr:row>56</xdr:row>
      <xdr:rowOff>138912</xdr:rowOff>
    </xdr:to>
    <xdr:sp macro="" textlink="">
      <xdr:nvSpPr>
        <xdr:cNvPr id="362" name="円/楕円 361"/>
        <xdr:cNvSpPr/>
      </xdr:nvSpPr>
      <xdr:spPr>
        <a:xfrm>
          <a:off x="10426700" y="9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15739</xdr:rowOff>
    </xdr:from>
    <xdr:ext cx="469744" cy="259045"/>
    <xdr:sp macro="" textlink="">
      <xdr:nvSpPr>
        <xdr:cNvPr id="363" name="農林水産業費該当値テキスト"/>
        <xdr:cNvSpPr txBox="1"/>
      </xdr:nvSpPr>
      <xdr:spPr>
        <a:xfrm>
          <a:off x="10528300" y="961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154127</xdr:rowOff>
    </xdr:from>
    <xdr:to>
      <xdr:col>14</xdr:col>
      <xdr:colOff>79375</xdr:colOff>
      <xdr:row>57</xdr:row>
      <xdr:rowOff>84277</xdr:rowOff>
    </xdr:to>
    <xdr:sp macro="" textlink="">
      <xdr:nvSpPr>
        <xdr:cNvPr id="364" name="円/楕円 363"/>
        <xdr:cNvSpPr/>
      </xdr:nvSpPr>
      <xdr:spPr>
        <a:xfrm>
          <a:off x="9588500" y="97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75404</xdr:rowOff>
    </xdr:from>
    <xdr:ext cx="469744" cy="259045"/>
    <xdr:sp macro="" textlink="">
      <xdr:nvSpPr>
        <xdr:cNvPr id="365" name="テキスト ボックス 364"/>
        <xdr:cNvSpPr txBox="1"/>
      </xdr:nvSpPr>
      <xdr:spPr>
        <a:xfrm>
          <a:off x="9404427" y="98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53086</xdr:rowOff>
    </xdr:from>
    <xdr:to>
      <xdr:col>12</xdr:col>
      <xdr:colOff>561975</xdr:colOff>
      <xdr:row>56</xdr:row>
      <xdr:rowOff>154686</xdr:rowOff>
    </xdr:to>
    <xdr:sp macro="" textlink="">
      <xdr:nvSpPr>
        <xdr:cNvPr id="366" name="円/楕円 365"/>
        <xdr:cNvSpPr/>
      </xdr:nvSpPr>
      <xdr:spPr>
        <a:xfrm>
          <a:off x="86995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171213</xdr:rowOff>
    </xdr:from>
    <xdr:ext cx="469744" cy="259045"/>
    <xdr:sp macro="" textlink="">
      <xdr:nvSpPr>
        <xdr:cNvPr id="367" name="テキスト ボックス 366"/>
        <xdr:cNvSpPr txBox="1"/>
      </xdr:nvSpPr>
      <xdr:spPr>
        <a:xfrm>
          <a:off x="8515427" y="94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96748</xdr:rowOff>
    </xdr:from>
    <xdr:to>
      <xdr:col>11</xdr:col>
      <xdr:colOff>358775</xdr:colOff>
      <xdr:row>57</xdr:row>
      <xdr:rowOff>26898</xdr:rowOff>
    </xdr:to>
    <xdr:sp macro="" textlink="">
      <xdr:nvSpPr>
        <xdr:cNvPr id="368" name="円/楕円 367"/>
        <xdr:cNvSpPr/>
      </xdr:nvSpPr>
      <xdr:spPr>
        <a:xfrm>
          <a:off x="7810500" y="96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43425</xdr:rowOff>
    </xdr:from>
    <xdr:ext cx="469744" cy="259045"/>
    <xdr:sp macro="" textlink="">
      <xdr:nvSpPr>
        <xdr:cNvPr id="369" name="テキスト ボックス 368"/>
        <xdr:cNvSpPr txBox="1"/>
      </xdr:nvSpPr>
      <xdr:spPr>
        <a:xfrm>
          <a:off x="7626427" y="947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72822</xdr:rowOff>
    </xdr:from>
    <xdr:to>
      <xdr:col>10</xdr:col>
      <xdr:colOff>155575</xdr:colOff>
      <xdr:row>57</xdr:row>
      <xdr:rowOff>2972</xdr:rowOff>
    </xdr:to>
    <xdr:sp macro="" textlink="">
      <xdr:nvSpPr>
        <xdr:cNvPr id="370" name="円/楕円 369"/>
        <xdr:cNvSpPr/>
      </xdr:nvSpPr>
      <xdr:spPr>
        <a:xfrm>
          <a:off x="6921500" y="96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19499</xdr:rowOff>
    </xdr:from>
    <xdr:ext cx="469744" cy="259045"/>
    <xdr:sp macro="" textlink="">
      <xdr:nvSpPr>
        <xdr:cNvPr id="371" name="テキスト ボックス 370"/>
        <xdr:cNvSpPr txBox="1"/>
      </xdr:nvSpPr>
      <xdr:spPr>
        <a:xfrm>
          <a:off x="6737427" y="94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5" name="直線コネクタ 39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7" name="直線コネクタ 39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9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99" name="直線コネクタ 39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128041</xdr:rowOff>
    </xdr:from>
    <xdr:to>
      <xdr:col>15</xdr:col>
      <xdr:colOff>180975</xdr:colOff>
      <xdr:row>73</xdr:row>
      <xdr:rowOff>34887</xdr:rowOff>
    </xdr:to>
    <xdr:cxnSp macro="">
      <xdr:nvCxnSpPr>
        <xdr:cNvPr id="400" name="直線コネクタ 399"/>
        <xdr:cNvCxnSpPr/>
      </xdr:nvCxnSpPr>
      <xdr:spPr>
        <a:xfrm>
          <a:off x="9639300" y="12300991"/>
          <a:ext cx="8382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31551</xdr:rowOff>
    </xdr:from>
    <xdr:ext cx="534377" cy="259045"/>
    <xdr:sp macro="" textlink="">
      <xdr:nvSpPr>
        <xdr:cNvPr id="401" name="商工費平均値テキスト"/>
        <xdr:cNvSpPr txBox="1"/>
      </xdr:nvSpPr>
      <xdr:spPr>
        <a:xfrm>
          <a:off x="10528300" y="1289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2" name="フローチャート : 判断 40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128041</xdr:rowOff>
    </xdr:from>
    <xdr:to>
      <xdr:col>14</xdr:col>
      <xdr:colOff>28575</xdr:colOff>
      <xdr:row>72</xdr:row>
      <xdr:rowOff>69177</xdr:rowOff>
    </xdr:to>
    <xdr:cxnSp macro="">
      <xdr:nvCxnSpPr>
        <xdr:cNvPr id="403" name="直線コネクタ 402"/>
        <xdr:cNvCxnSpPr/>
      </xdr:nvCxnSpPr>
      <xdr:spPr>
        <a:xfrm flipV="1">
          <a:off x="8750300" y="12300991"/>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4" name="フローチャート : 判断 403"/>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05" name="テキスト ボックス 404"/>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69177</xdr:rowOff>
    </xdr:from>
    <xdr:to>
      <xdr:col>12</xdr:col>
      <xdr:colOff>511175</xdr:colOff>
      <xdr:row>73</xdr:row>
      <xdr:rowOff>97180</xdr:rowOff>
    </xdr:to>
    <xdr:cxnSp macro="">
      <xdr:nvCxnSpPr>
        <xdr:cNvPr id="406" name="直線コネクタ 405"/>
        <xdr:cNvCxnSpPr/>
      </xdr:nvCxnSpPr>
      <xdr:spPr>
        <a:xfrm flipV="1">
          <a:off x="7861300" y="12413577"/>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07" name="フローチャート : 判断 406"/>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08" name="テキスト ボックス 407"/>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52032</xdr:rowOff>
    </xdr:from>
    <xdr:to>
      <xdr:col>11</xdr:col>
      <xdr:colOff>307975</xdr:colOff>
      <xdr:row>73</xdr:row>
      <xdr:rowOff>97180</xdr:rowOff>
    </xdr:to>
    <xdr:cxnSp macro="">
      <xdr:nvCxnSpPr>
        <xdr:cNvPr id="409" name="直線コネクタ 408"/>
        <xdr:cNvCxnSpPr/>
      </xdr:nvCxnSpPr>
      <xdr:spPr>
        <a:xfrm>
          <a:off x="6972300" y="1256788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0" name="フローチャート : 判断 409"/>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1" name="テキスト ボックス 410"/>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2" name="フローチャート : 判断 411"/>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3" name="テキスト ボックス 412"/>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155537</xdr:rowOff>
    </xdr:from>
    <xdr:to>
      <xdr:col>15</xdr:col>
      <xdr:colOff>231775</xdr:colOff>
      <xdr:row>73</xdr:row>
      <xdr:rowOff>85687</xdr:rowOff>
    </xdr:to>
    <xdr:sp macro="" textlink="">
      <xdr:nvSpPr>
        <xdr:cNvPr id="419" name="円/楕円 418"/>
        <xdr:cNvSpPr/>
      </xdr:nvSpPr>
      <xdr:spPr>
        <a:xfrm>
          <a:off x="104267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6964</xdr:rowOff>
    </xdr:from>
    <xdr:ext cx="534377" cy="259045"/>
    <xdr:sp macro="" textlink="">
      <xdr:nvSpPr>
        <xdr:cNvPr id="420" name="商工費該当値テキスト"/>
        <xdr:cNvSpPr txBox="1"/>
      </xdr:nvSpPr>
      <xdr:spPr>
        <a:xfrm>
          <a:off x="10528300" y="123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77241</xdr:rowOff>
    </xdr:from>
    <xdr:to>
      <xdr:col>14</xdr:col>
      <xdr:colOff>79375</xdr:colOff>
      <xdr:row>72</xdr:row>
      <xdr:rowOff>7391</xdr:rowOff>
    </xdr:to>
    <xdr:sp macro="" textlink="">
      <xdr:nvSpPr>
        <xdr:cNvPr id="421" name="円/楕円 420"/>
        <xdr:cNvSpPr/>
      </xdr:nvSpPr>
      <xdr:spPr>
        <a:xfrm>
          <a:off x="9588500" y="122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23918</xdr:rowOff>
    </xdr:from>
    <xdr:ext cx="534377" cy="259045"/>
    <xdr:sp macro="" textlink="">
      <xdr:nvSpPr>
        <xdr:cNvPr id="422" name="テキスト ボックス 421"/>
        <xdr:cNvSpPr txBox="1"/>
      </xdr:nvSpPr>
      <xdr:spPr>
        <a:xfrm>
          <a:off x="9372111" y="12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18377</xdr:rowOff>
    </xdr:from>
    <xdr:to>
      <xdr:col>12</xdr:col>
      <xdr:colOff>561975</xdr:colOff>
      <xdr:row>72</xdr:row>
      <xdr:rowOff>119977</xdr:rowOff>
    </xdr:to>
    <xdr:sp macro="" textlink="">
      <xdr:nvSpPr>
        <xdr:cNvPr id="423" name="円/楕円 422"/>
        <xdr:cNvSpPr/>
      </xdr:nvSpPr>
      <xdr:spPr>
        <a:xfrm>
          <a:off x="8699500" y="12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136504</xdr:rowOff>
    </xdr:from>
    <xdr:ext cx="534377" cy="259045"/>
    <xdr:sp macro="" textlink="">
      <xdr:nvSpPr>
        <xdr:cNvPr id="424" name="テキスト ボックス 423"/>
        <xdr:cNvSpPr txBox="1"/>
      </xdr:nvSpPr>
      <xdr:spPr>
        <a:xfrm>
          <a:off x="8483111" y="121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46380</xdr:rowOff>
    </xdr:from>
    <xdr:to>
      <xdr:col>11</xdr:col>
      <xdr:colOff>358775</xdr:colOff>
      <xdr:row>73</xdr:row>
      <xdr:rowOff>147980</xdr:rowOff>
    </xdr:to>
    <xdr:sp macro="" textlink="">
      <xdr:nvSpPr>
        <xdr:cNvPr id="425" name="円/楕円 424"/>
        <xdr:cNvSpPr/>
      </xdr:nvSpPr>
      <xdr:spPr>
        <a:xfrm>
          <a:off x="7810500" y="12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164507</xdr:rowOff>
    </xdr:from>
    <xdr:ext cx="534377" cy="259045"/>
    <xdr:sp macro="" textlink="">
      <xdr:nvSpPr>
        <xdr:cNvPr id="426" name="テキスト ボックス 425"/>
        <xdr:cNvSpPr txBox="1"/>
      </xdr:nvSpPr>
      <xdr:spPr>
        <a:xfrm>
          <a:off x="7594111" y="12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1232</xdr:rowOff>
    </xdr:from>
    <xdr:to>
      <xdr:col>10</xdr:col>
      <xdr:colOff>155575</xdr:colOff>
      <xdr:row>73</xdr:row>
      <xdr:rowOff>102832</xdr:rowOff>
    </xdr:to>
    <xdr:sp macro="" textlink="">
      <xdr:nvSpPr>
        <xdr:cNvPr id="427" name="円/楕円 426"/>
        <xdr:cNvSpPr/>
      </xdr:nvSpPr>
      <xdr:spPr>
        <a:xfrm>
          <a:off x="6921500" y="12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119359</xdr:rowOff>
    </xdr:from>
    <xdr:ext cx="534377" cy="259045"/>
    <xdr:sp macro="" textlink="">
      <xdr:nvSpPr>
        <xdr:cNvPr id="428" name="テキスト ボックス 427"/>
        <xdr:cNvSpPr txBox="1"/>
      </xdr:nvSpPr>
      <xdr:spPr>
        <a:xfrm>
          <a:off x="6705111" y="122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99619</xdr:rowOff>
    </xdr:from>
    <xdr:to>
      <xdr:col>15</xdr:col>
      <xdr:colOff>180340</xdr:colOff>
      <xdr:row>98</xdr:row>
      <xdr:rowOff>13512</xdr:rowOff>
    </xdr:to>
    <xdr:cxnSp macro="">
      <xdr:nvCxnSpPr>
        <xdr:cNvPr id="453" name="直線コネクタ 452"/>
        <xdr:cNvCxnSpPr/>
      </xdr:nvCxnSpPr>
      <xdr:spPr>
        <a:xfrm flipV="1">
          <a:off x="10475595" y="16215919"/>
          <a:ext cx="1270" cy="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17339</xdr:rowOff>
    </xdr:from>
    <xdr:ext cx="534377" cy="259045"/>
    <xdr:sp macro="" textlink="">
      <xdr:nvSpPr>
        <xdr:cNvPr id="454" name="土木費最小値テキスト"/>
        <xdr:cNvSpPr txBox="1"/>
      </xdr:nvSpPr>
      <xdr:spPr>
        <a:xfrm>
          <a:off x="10528300" y="168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13512</xdr:rowOff>
    </xdr:from>
    <xdr:to>
      <xdr:col>15</xdr:col>
      <xdr:colOff>269875</xdr:colOff>
      <xdr:row>98</xdr:row>
      <xdr:rowOff>13512</xdr:rowOff>
    </xdr:to>
    <xdr:cxnSp macro="">
      <xdr:nvCxnSpPr>
        <xdr:cNvPr id="455" name="直線コネクタ 454"/>
        <xdr:cNvCxnSpPr/>
      </xdr:nvCxnSpPr>
      <xdr:spPr>
        <a:xfrm>
          <a:off x="10388600" y="168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46296</xdr:rowOff>
    </xdr:from>
    <xdr:ext cx="534377" cy="259045"/>
    <xdr:sp macro="" textlink="">
      <xdr:nvSpPr>
        <xdr:cNvPr id="456" name="土木費最大値テキスト"/>
        <xdr:cNvSpPr txBox="1"/>
      </xdr:nvSpPr>
      <xdr:spPr>
        <a:xfrm>
          <a:off x="10528300" y="159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94</xdr:row>
      <xdr:rowOff>99619</xdr:rowOff>
    </xdr:from>
    <xdr:to>
      <xdr:col>15</xdr:col>
      <xdr:colOff>269875</xdr:colOff>
      <xdr:row>94</xdr:row>
      <xdr:rowOff>99619</xdr:rowOff>
    </xdr:to>
    <xdr:cxnSp macro="">
      <xdr:nvCxnSpPr>
        <xdr:cNvPr id="457" name="直線コネクタ 456"/>
        <xdr:cNvCxnSpPr/>
      </xdr:nvCxnSpPr>
      <xdr:spPr>
        <a:xfrm>
          <a:off x="10388600" y="1621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89</xdr:row>
      <xdr:rowOff>168808</xdr:rowOff>
    </xdr:from>
    <xdr:to>
      <xdr:col>15</xdr:col>
      <xdr:colOff>180975</xdr:colOff>
      <xdr:row>95</xdr:row>
      <xdr:rowOff>88742</xdr:rowOff>
    </xdr:to>
    <xdr:cxnSp macro="">
      <xdr:nvCxnSpPr>
        <xdr:cNvPr id="458" name="直線コネクタ 457"/>
        <xdr:cNvCxnSpPr/>
      </xdr:nvCxnSpPr>
      <xdr:spPr>
        <a:xfrm>
          <a:off x="9639300" y="15427858"/>
          <a:ext cx="838200" cy="9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1128</xdr:rowOff>
    </xdr:from>
    <xdr:ext cx="534377" cy="259045"/>
    <xdr:sp macro="" textlink="">
      <xdr:nvSpPr>
        <xdr:cNvPr id="459" name="土木費平均値テキスト"/>
        <xdr:cNvSpPr txBox="1"/>
      </xdr:nvSpPr>
      <xdr:spPr>
        <a:xfrm>
          <a:off x="10528300" y="1646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22701</xdr:rowOff>
    </xdr:from>
    <xdr:to>
      <xdr:col>15</xdr:col>
      <xdr:colOff>231775</xdr:colOff>
      <xdr:row>96</xdr:row>
      <xdr:rowOff>124301</xdr:rowOff>
    </xdr:to>
    <xdr:sp macro="" textlink="">
      <xdr:nvSpPr>
        <xdr:cNvPr id="460" name="フローチャート : 判断 459"/>
        <xdr:cNvSpPr/>
      </xdr:nvSpPr>
      <xdr:spPr>
        <a:xfrm>
          <a:off x="10426700" y="164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168808</xdr:rowOff>
    </xdr:from>
    <xdr:to>
      <xdr:col>14</xdr:col>
      <xdr:colOff>28575</xdr:colOff>
      <xdr:row>90</xdr:row>
      <xdr:rowOff>156998</xdr:rowOff>
    </xdr:to>
    <xdr:cxnSp macro="">
      <xdr:nvCxnSpPr>
        <xdr:cNvPr id="461" name="直線コネクタ 460"/>
        <xdr:cNvCxnSpPr/>
      </xdr:nvCxnSpPr>
      <xdr:spPr>
        <a:xfrm flipV="1">
          <a:off x="8750300" y="15427858"/>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161443</xdr:rowOff>
    </xdr:from>
    <xdr:to>
      <xdr:col>14</xdr:col>
      <xdr:colOff>79375</xdr:colOff>
      <xdr:row>97</xdr:row>
      <xdr:rowOff>91593</xdr:rowOff>
    </xdr:to>
    <xdr:sp macro="" textlink="">
      <xdr:nvSpPr>
        <xdr:cNvPr id="462" name="フローチャート : 判断 461"/>
        <xdr:cNvSpPr/>
      </xdr:nvSpPr>
      <xdr:spPr>
        <a:xfrm>
          <a:off x="9588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82720</xdr:rowOff>
    </xdr:from>
    <xdr:ext cx="534377" cy="259045"/>
    <xdr:sp macro="" textlink="">
      <xdr:nvSpPr>
        <xdr:cNvPr id="463" name="テキスト ボックス 462"/>
        <xdr:cNvSpPr txBox="1"/>
      </xdr:nvSpPr>
      <xdr:spPr>
        <a:xfrm>
          <a:off x="9372111" y="16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156998</xdr:rowOff>
    </xdr:from>
    <xdr:to>
      <xdr:col>12</xdr:col>
      <xdr:colOff>511175</xdr:colOff>
      <xdr:row>92</xdr:row>
      <xdr:rowOff>154121</xdr:rowOff>
    </xdr:to>
    <xdr:cxnSp macro="">
      <xdr:nvCxnSpPr>
        <xdr:cNvPr id="464" name="直線コネクタ 463"/>
        <xdr:cNvCxnSpPr/>
      </xdr:nvCxnSpPr>
      <xdr:spPr>
        <a:xfrm flipV="1">
          <a:off x="7861300" y="15587498"/>
          <a:ext cx="889000" cy="3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134410</xdr:rowOff>
    </xdr:from>
    <xdr:to>
      <xdr:col>12</xdr:col>
      <xdr:colOff>561975</xdr:colOff>
      <xdr:row>97</xdr:row>
      <xdr:rowOff>64560</xdr:rowOff>
    </xdr:to>
    <xdr:sp macro="" textlink="">
      <xdr:nvSpPr>
        <xdr:cNvPr id="465" name="フローチャート : 判断 464"/>
        <xdr:cNvSpPr/>
      </xdr:nvSpPr>
      <xdr:spPr>
        <a:xfrm>
          <a:off x="8699500" y="1659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55687</xdr:rowOff>
    </xdr:from>
    <xdr:ext cx="534377" cy="259045"/>
    <xdr:sp macro="" textlink="">
      <xdr:nvSpPr>
        <xdr:cNvPr id="466" name="テキスト ボックス 465"/>
        <xdr:cNvSpPr txBox="1"/>
      </xdr:nvSpPr>
      <xdr:spPr>
        <a:xfrm>
          <a:off x="8483111" y="166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125107</xdr:rowOff>
    </xdr:from>
    <xdr:to>
      <xdr:col>11</xdr:col>
      <xdr:colOff>307975</xdr:colOff>
      <xdr:row>92</xdr:row>
      <xdr:rowOff>154121</xdr:rowOff>
    </xdr:to>
    <xdr:cxnSp macro="">
      <xdr:nvCxnSpPr>
        <xdr:cNvPr id="467" name="直線コネクタ 466"/>
        <xdr:cNvCxnSpPr/>
      </xdr:nvCxnSpPr>
      <xdr:spPr>
        <a:xfrm>
          <a:off x="6972300" y="15898507"/>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148337</xdr:rowOff>
    </xdr:from>
    <xdr:to>
      <xdr:col>11</xdr:col>
      <xdr:colOff>358775</xdr:colOff>
      <xdr:row>97</xdr:row>
      <xdr:rowOff>78487</xdr:rowOff>
    </xdr:to>
    <xdr:sp macro="" textlink="">
      <xdr:nvSpPr>
        <xdr:cNvPr id="468" name="フローチャート : 判断 467"/>
        <xdr:cNvSpPr/>
      </xdr:nvSpPr>
      <xdr:spPr>
        <a:xfrm>
          <a:off x="7810500" y="166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69614</xdr:rowOff>
    </xdr:from>
    <xdr:ext cx="534377" cy="259045"/>
    <xdr:sp macro="" textlink="">
      <xdr:nvSpPr>
        <xdr:cNvPr id="469" name="テキスト ボックス 468"/>
        <xdr:cNvSpPr txBox="1"/>
      </xdr:nvSpPr>
      <xdr:spPr>
        <a:xfrm>
          <a:off x="7594111"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167405</xdr:rowOff>
    </xdr:from>
    <xdr:to>
      <xdr:col>10</xdr:col>
      <xdr:colOff>155575</xdr:colOff>
      <xdr:row>97</xdr:row>
      <xdr:rowOff>97555</xdr:rowOff>
    </xdr:to>
    <xdr:sp macro="" textlink="">
      <xdr:nvSpPr>
        <xdr:cNvPr id="470" name="フローチャート : 判断 469"/>
        <xdr:cNvSpPr/>
      </xdr:nvSpPr>
      <xdr:spPr>
        <a:xfrm>
          <a:off x="6921500" y="1662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88682</xdr:rowOff>
    </xdr:from>
    <xdr:ext cx="534377" cy="259045"/>
    <xdr:sp macro="" textlink="">
      <xdr:nvSpPr>
        <xdr:cNvPr id="471" name="テキスト ボックス 470"/>
        <xdr:cNvSpPr txBox="1"/>
      </xdr:nvSpPr>
      <xdr:spPr>
        <a:xfrm>
          <a:off x="6705111" y="167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37942</xdr:rowOff>
    </xdr:from>
    <xdr:to>
      <xdr:col>15</xdr:col>
      <xdr:colOff>231775</xdr:colOff>
      <xdr:row>95</xdr:row>
      <xdr:rowOff>139542</xdr:rowOff>
    </xdr:to>
    <xdr:sp macro="" textlink="">
      <xdr:nvSpPr>
        <xdr:cNvPr id="477" name="円/楕円 476"/>
        <xdr:cNvSpPr/>
      </xdr:nvSpPr>
      <xdr:spPr>
        <a:xfrm>
          <a:off x="10426700" y="163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60819</xdr:rowOff>
    </xdr:from>
    <xdr:ext cx="534377" cy="259045"/>
    <xdr:sp macro="" textlink="">
      <xdr:nvSpPr>
        <xdr:cNvPr id="478" name="土木費該当値テキスト"/>
        <xdr:cNvSpPr txBox="1"/>
      </xdr:nvSpPr>
      <xdr:spPr>
        <a:xfrm>
          <a:off x="10528300" y="161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118008</xdr:rowOff>
    </xdr:from>
    <xdr:to>
      <xdr:col>14</xdr:col>
      <xdr:colOff>79375</xdr:colOff>
      <xdr:row>90</xdr:row>
      <xdr:rowOff>48158</xdr:rowOff>
    </xdr:to>
    <xdr:sp macro="" textlink="">
      <xdr:nvSpPr>
        <xdr:cNvPr id="479" name="円/楕円 478"/>
        <xdr:cNvSpPr/>
      </xdr:nvSpPr>
      <xdr:spPr>
        <a:xfrm>
          <a:off x="9588500" y="15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64685</xdr:rowOff>
    </xdr:from>
    <xdr:ext cx="599010" cy="259045"/>
    <xdr:sp macro="" textlink="">
      <xdr:nvSpPr>
        <xdr:cNvPr id="480" name="テキスト ボックス 479"/>
        <xdr:cNvSpPr txBox="1"/>
      </xdr:nvSpPr>
      <xdr:spPr>
        <a:xfrm>
          <a:off x="9339794" y="15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103,472</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106198</xdr:rowOff>
    </xdr:from>
    <xdr:to>
      <xdr:col>12</xdr:col>
      <xdr:colOff>561975</xdr:colOff>
      <xdr:row>91</xdr:row>
      <xdr:rowOff>36348</xdr:rowOff>
    </xdr:to>
    <xdr:sp macro="" textlink="">
      <xdr:nvSpPr>
        <xdr:cNvPr id="481" name="円/楕円 480"/>
        <xdr:cNvSpPr/>
      </xdr:nvSpPr>
      <xdr:spPr>
        <a:xfrm>
          <a:off x="8699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52875</xdr:rowOff>
    </xdr:from>
    <xdr:ext cx="534377" cy="259045"/>
    <xdr:sp macro="" textlink="">
      <xdr:nvSpPr>
        <xdr:cNvPr id="482" name="テキスト ボックス 481"/>
        <xdr:cNvSpPr txBox="1"/>
      </xdr:nvSpPr>
      <xdr:spPr>
        <a:xfrm>
          <a:off x="8483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95,092</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103321</xdr:rowOff>
    </xdr:from>
    <xdr:to>
      <xdr:col>11</xdr:col>
      <xdr:colOff>358775</xdr:colOff>
      <xdr:row>93</xdr:row>
      <xdr:rowOff>33471</xdr:rowOff>
    </xdr:to>
    <xdr:sp macro="" textlink="">
      <xdr:nvSpPr>
        <xdr:cNvPr id="483" name="円/楕円 482"/>
        <xdr:cNvSpPr/>
      </xdr:nvSpPr>
      <xdr:spPr>
        <a:xfrm>
          <a:off x="7810500" y="158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49998</xdr:rowOff>
    </xdr:from>
    <xdr:ext cx="534377" cy="259045"/>
    <xdr:sp macro="" textlink="">
      <xdr:nvSpPr>
        <xdr:cNvPr id="484" name="テキスト ボックス 483"/>
        <xdr:cNvSpPr txBox="1"/>
      </xdr:nvSpPr>
      <xdr:spPr>
        <a:xfrm>
          <a:off x="7594111" y="156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74307</xdr:rowOff>
    </xdr:from>
    <xdr:to>
      <xdr:col>10</xdr:col>
      <xdr:colOff>155575</xdr:colOff>
      <xdr:row>93</xdr:row>
      <xdr:rowOff>4457</xdr:rowOff>
    </xdr:to>
    <xdr:sp macro="" textlink="">
      <xdr:nvSpPr>
        <xdr:cNvPr id="485" name="円/楕円 484"/>
        <xdr:cNvSpPr/>
      </xdr:nvSpPr>
      <xdr:spPr>
        <a:xfrm>
          <a:off x="6921500" y="158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20984</xdr:rowOff>
    </xdr:from>
    <xdr:ext cx="534377" cy="259045"/>
    <xdr:sp macro="" textlink="">
      <xdr:nvSpPr>
        <xdr:cNvPr id="486" name="テキスト ボックス 485"/>
        <xdr:cNvSpPr txBox="1"/>
      </xdr:nvSpPr>
      <xdr:spPr>
        <a:xfrm>
          <a:off x="6705111" y="156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9" name="テキスト ボックス 49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11" name="テキスト ボックス 51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5" name="直線コネクタ 514"/>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6"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7" name="直線コネクタ 516"/>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8"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9" name="直線コネクタ 518"/>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119602</xdr:rowOff>
    </xdr:from>
    <xdr:to>
      <xdr:col>23</xdr:col>
      <xdr:colOff>517525</xdr:colOff>
      <xdr:row>36</xdr:row>
      <xdr:rowOff>161131</xdr:rowOff>
    </xdr:to>
    <xdr:cxnSp macro="">
      <xdr:nvCxnSpPr>
        <xdr:cNvPr id="520" name="直線コネクタ 519"/>
        <xdr:cNvCxnSpPr/>
      </xdr:nvCxnSpPr>
      <xdr:spPr>
        <a:xfrm>
          <a:off x="15481300" y="5948902"/>
          <a:ext cx="8382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115111</xdr:rowOff>
    </xdr:from>
    <xdr:ext cx="534377" cy="259045"/>
    <xdr:sp macro="" textlink="">
      <xdr:nvSpPr>
        <xdr:cNvPr id="521" name="消防費平均値テキスト"/>
        <xdr:cNvSpPr txBox="1"/>
      </xdr:nvSpPr>
      <xdr:spPr>
        <a:xfrm>
          <a:off x="16370300" y="611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2" name="フローチャート : 判断 521"/>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119602</xdr:rowOff>
    </xdr:from>
    <xdr:to>
      <xdr:col>22</xdr:col>
      <xdr:colOff>365125</xdr:colOff>
      <xdr:row>35</xdr:row>
      <xdr:rowOff>108839</xdr:rowOff>
    </xdr:to>
    <xdr:cxnSp macro="">
      <xdr:nvCxnSpPr>
        <xdr:cNvPr id="523" name="直線コネクタ 522"/>
        <xdr:cNvCxnSpPr/>
      </xdr:nvCxnSpPr>
      <xdr:spPr>
        <a:xfrm flipV="1">
          <a:off x="14592300" y="5948902"/>
          <a:ext cx="889000" cy="1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4" name="フローチャート : 判断 523"/>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100855</xdr:rowOff>
    </xdr:from>
    <xdr:ext cx="534377" cy="259045"/>
    <xdr:sp macro="" textlink="">
      <xdr:nvSpPr>
        <xdr:cNvPr id="525" name="テキスト ボックス 524"/>
        <xdr:cNvSpPr txBox="1"/>
      </xdr:nvSpPr>
      <xdr:spPr>
        <a:xfrm>
          <a:off x="152141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108839</xdr:rowOff>
    </xdr:from>
    <xdr:to>
      <xdr:col>21</xdr:col>
      <xdr:colOff>161925</xdr:colOff>
      <xdr:row>37</xdr:row>
      <xdr:rowOff>48165</xdr:rowOff>
    </xdr:to>
    <xdr:cxnSp macro="">
      <xdr:nvCxnSpPr>
        <xdr:cNvPr id="526" name="直線コネクタ 525"/>
        <xdr:cNvCxnSpPr/>
      </xdr:nvCxnSpPr>
      <xdr:spPr>
        <a:xfrm flipV="1">
          <a:off x="13703300" y="6109589"/>
          <a:ext cx="889000" cy="2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7" name="フローチャート : 判断 526"/>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128096</xdr:rowOff>
    </xdr:from>
    <xdr:ext cx="534377" cy="259045"/>
    <xdr:sp macro="" textlink="">
      <xdr:nvSpPr>
        <xdr:cNvPr id="528" name="テキスト ボックス 527"/>
        <xdr:cNvSpPr txBox="1"/>
      </xdr:nvSpPr>
      <xdr:spPr>
        <a:xfrm>
          <a:off x="14325111" y="64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59023</xdr:rowOff>
    </xdr:from>
    <xdr:to>
      <xdr:col>19</xdr:col>
      <xdr:colOff>644525</xdr:colOff>
      <xdr:row>37</xdr:row>
      <xdr:rowOff>48165</xdr:rowOff>
    </xdr:to>
    <xdr:cxnSp macro="">
      <xdr:nvCxnSpPr>
        <xdr:cNvPr id="529" name="直線コネクタ 528"/>
        <xdr:cNvCxnSpPr/>
      </xdr:nvCxnSpPr>
      <xdr:spPr>
        <a:xfrm>
          <a:off x="12814300" y="6059773"/>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30" name="フローチャート : 判断 529"/>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150766</xdr:rowOff>
    </xdr:from>
    <xdr:ext cx="534377" cy="259045"/>
    <xdr:sp macro="" textlink="">
      <xdr:nvSpPr>
        <xdr:cNvPr id="531" name="テキスト ボックス 530"/>
        <xdr:cNvSpPr txBox="1"/>
      </xdr:nvSpPr>
      <xdr:spPr>
        <a:xfrm>
          <a:off x="13436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2" name="フローチャート : 判断 531"/>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159243</xdr:rowOff>
    </xdr:from>
    <xdr:ext cx="534377" cy="259045"/>
    <xdr:sp macro="" textlink="">
      <xdr:nvSpPr>
        <xdr:cNvPr id="533" name="テキスト ボックス 532"/>
        <xdr:cNvSpPr txBox="1"/>
      </xdr:nvSpPr>
      <xdr:spPr>
        <a:xfrm>
          <a:off x="12547111" y="65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110331</xdr:rowOff>
    </xdr:from>
    <xdr:to>
      <xdr:col>23</xdr:col>
      <xdr:colOff>568325</xdr:colOff>
      <xdr:row>37</xdr:row>
      <xdr:rowOff>40481</xdr:rowOff>
    </xdr:to>
    <xdr:sp macro="" textlink="">
      <xdr:nvSpPr>
        <xdr:cNvPr id="539" name="円/楕円 538"/>
        <xdr:cNvSpPr/>
      </xdr:nvSpPr>
      <xdr:spPr>
        <a:xfrm>
          <a:off x="16268700" y="62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88758</xdr:rowOff>
    </xdr:from>
    <xdr:ext cx="534377" cy="259045"/>
    <xdr:sp macro="" textlink="">
      <xdr:nvSpPr>
        <xdr:cNvPr id="540" name="消防費該当値テキスト"/>
        <xdr:cNvSpPr txBox="1"/>
      </xdr:nvSpPr>
      <xdr:spPr>
        <a:xfrm>
          <a:off x="16370300" y="62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68802</xdr:rowOff>
    </xdr:from>
    <xdr:to>
      <xdr:col>22</xdr:col>
      <xdr:colOff>415925</xdr:colOff>
      <xdr:row>34</xdr:row>
      <xdr:rowOff>170402</xdr:rowOff>
    </xdr:to>
    <xdr:sp macro="" textlink="">
      <xdr:nvSpPr>
        <xdr:cNvPr id="541" name="円/楕円 540"/>
        <xdr:cNvSpPr/>
      </xdr:nvSpPr>
      <xdr:spPr>
        <a:xfrm>
          <a:off x="15430500" y="58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15479</xdr:rowOff>
    </xdr:from>
    <xdr:ext cx="534377" cy="259045"/>
    <xdr:sp macro="" textlink="">
      <xdr:nvSpPr>
        <xdr:cNvPr id="542" name="テキスト ボックス 541"/>
        <xdr:cNvSpPr txBox="1"/>
      </xdr:nvSpPr>
      <xdr:spPr>
        <a:xfrm>
          <a:off x="15214111" y="56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58039</xdr:rowOff>
    </xdr:from>
    <xdr:to>
      <xdr:col>21</xdr:col>
      <xdr:colOff>212725</xdr:colOff>
      <xdr:row>35</xdr:row>
      <xdr:rowOff>159639</xdr:rowOff>
    </xdr:to>
    <xdr:sp macro="" textlink="">
      <xdr:nvSpPr>
        <xdr:cNvPr id="543" name="円/楕円 542"/>
        <xdr:cNvSpPr/>
      </xdr:nvSpPr>
      <xdr:spPr>
        <a:xfrm>
          <a:off x="14541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4716</xdr:rowOff>
    </xdr:from>
    <xdr:ext cx="534377" cy="259045"/>
    <xdr:sp macro="" textlink="">
      <xdr:nvSpPr>
        <xdr:cNvPr id="544" name="テキスト ボックス 543"/>
        <xdr:cNvSpPr txBox="1"/>
      </xdr:nvSpPr>
      <xdr:spPr>
        <a:xfrm>
          <a:off x="14325111" y="58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168815</xdr:rowOff>
    </xdr:from>
    <xdr:to>
      <xdr:col>20</xdr:col>
      <xdr:colOff>9525</xdr:colOff>
      <xdr:row>37</xdr:row>
      <xdr:rowOff>98965</xdr:rowOff>
    </xdr:to>
    <xdr:sp macro="" textlink="">
      <xdr:nvSpPr>
        <xdr:cNvPr id="545" name="円/楕円 544"/>
        <xdr:cNvSpPr/>
      </xdr:nvSpPr>
      <xdr:spPr>
        <a:xfrm>
          <a:off x="13652500" y="63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115492</xdr:rowOff>
    </xdr:from>
    <xdr:ext cx="534377" cy="259045"/>
    <xdr:sp macro="" textlink="">
      <xdr:nvSpPr>
        <xdr:cNvPr id="546" name="テキスト ボックス 545"/>
        <xdr:cNvSpPr txBox="1"/>
      </xdr:nvSpPr>
      <xdr:spPr>
        <a:xfrm>
          <a:off x="13436111" y="61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8223</xdr:rowOff>
    </xdr:from>
    <xdr:to>
      <xdr:col>18</xdr:col>
      <xdr:colOff>492125</xdr:colOff>
      <xdr:row>35</xdr:row>
      <xdr:rowOff>109823</xdr:rowOff>
    </xdr:to>
    <xdr:sp macro="" textlink="">
      <xdr:nvSpPr>
        <xdr:cNvPr id="547" name="円/楕円 546"/>
        <xdr:cNvSpPr/>
      </xdr:nvSpPr>
      <xdr:spPr>
        <a:xfrm>
          <a:off x="12763500" y="60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126350</xdr:rowOff>
    </xdr:from>
    <xdr:ext cx="534377" cy="259045"/>
    <xdr:sp macro="" textlink="">
      <xdr:nvSpPr>
        <xdr:cNvPr id="548" name="テキスト ボックス 547"/>
        <xdr:cNvSpPr txBox="1"/>
      </xdr:nvSpPr>
      <xdr:spPr>
        <a:xfrm>
          <a:off x="12547111" y="57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43574</xdr:rowOff>
    </xdr:from>
    <xdr:to>
      <xdr:col>23</xdr:col>
      <xdr:colOff>516889</xdr:colOff>
      <xdr:row>59</xdr:row>
      <xdr:rowOff>8027</xdr:rowOff>
    </xdr:to>
    <xdr:cxnSp macro="">
      <xdr:nvCxnSpPr>
        <xdr:cNvPr id="573" name="直線コネクタ 572"/>
        <xdr:cNvCxnSpPr/>
      </xdr:nvCxnSpPr>
      <xdr:spPr>
        <a:xfrm flipV="1">
          <a:off x="16317595" y="9130424"/>
          <a:ext cx="1269" cy="99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11854</xdr:rowOff>
    </xdr:from>
    <xdr:ext cx="534377" cy="259045"/>
    <xdr:sp macro="" textlink="">
      <xdr:nvSpPr>
        <xdr:cNvPr id="574" name="教育費最小値テキスト"/>
        <xdr:cNvSpPr txBox="1"/>
      </xdr:nvSpPr>
      <xdr:spPr>
        <a:xfrm>
          <a:off x="16370300" y="101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59</xdr:row>
      <xdr:rowOff>8027</xdr:rowOff>
    </xdr:from>
    <xdr:to>
      <xdr:col>23</xdr:col>
      <xdr:colOff>606425</xdr:colOff>
      <xdr:row>59</xdr:row>
      <xdr:rowOff>8027</xdr:rowOff>
    </xdr:to>
    <xdr:cxnSp macro="">
      <xdr:nvCxnSpPr>
        <xdr:cNvPr id="575" name="直線コネクタ 574"/>
        <xdr:cNvCxnSpPr/>
      </xdr:nvCxnSpPr>
      <xdr:spPr>
        <a:xfrm>
          <a:off x="16230600" y="1012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161701</xdr:rowOff>
    </xdr:from>
    <xdr:ext cx="534377" cy="259045"/>
    <xdr:sp macro="" textlink="">
      <xdr:nvSpPr>
        <xdr:cNvPr id="576" name="教育費最大値テキスト"/>
        <xdr:cNvSpPr txBox="1"/>
      </xdr:nvSpPr>
      <xdr:spPr>
        <a:xfrm>
          <a:off x="16370300" y="8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53</xdr:row>
      <xdr:rowOff>43574</xdr:rowOff>
    </xdr:from>
    <xdr:to>
      <xdr:col>23</xdr:col>
      <xdr:colOff>606425</xdr:colOff>
      <xdr:row>53</xdr:row>
      <xdr:rowOff>43574</xdr:rowOff>
    </xdr:to>
    <xdr:cxnSp macro="">
      <xdr:nvCxnSpPr>
        <xdr:cNvPr id="577" name="直線コネクタ 576"/>
        <xdr:cNvCxnSpPr/>
      </xdr:nvCxnSpPr>
      <xdr:spPr>
        <a:xfrm>
          <a:off x="16230600" y="913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129260</xdr:rowOff>
    </xdr:from>
    <xdr:to>
      <xdr:col>23</xdr:col>
      <xdr:colOff>517525</xdr:colOff>
      <xdr:row>55</xdr:row>
      <xdr:rowOff>71577</xdr:rowOff>
    </xdr:to>
    <xdr:cxnSp macro="">
      <xdr:nvCxnSpPr>
        <xdr:cNvPr id="578" name="直線コネクタ 577"/>
        <xdr:cNvCxnSpPr/>
      </xdr:nvCxnSpPr>
      <xdr:spPr>
        <a:xfrm>
          <a:off x="15481300" y="8873210"/>
          <a:ext cx="838200" cy="6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146575</xdr:rowOff>
    </xdr:from>
    <xdr:ext cx="534377" cy="259045"/>
    <xdr:sp macro="" textlink="">
      <xdr:nvSpPr>
        <xdr:cNvPr id="579" name="教育費平均値テキスト"/>
        <xdr:cNvSpPr txBox="1"/>
      </xdr:nvSpPr>
      <xdr:spPr>
        <a:xfrm>
          <a:off x="16370300" y="95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168148</xdr:rowOff>
    </xdr:from>
    <xdr:to>
      <xdr:col>23</xdr:col>
      <xdr:colOff>568325</xdr:colOff>
      <xdr:row>56</xdr:row>
      <xdr:rowOff>98298</xdr:rowOff>
    </xdr:to>
    <xdr:sp macro="" textlink="">
      <xdr:nvSpPr>
        <xdr:cNvPr id="580" name="フローチャート : 判断 579"/>
        <xdr:cNvSpPr/>
      </xdr:nvSpPr>
      <xdr:spPr>
        <a:xfrm>
          <a:off x="162687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129260</xdr:rowOff>
    </xdr:from>
    <xdr:to>
      <xdr:col>22</xdr:col>
      <xdr:colOff>365125</xdr:colOff>
      <xdr:row>53</xdr:row>
      <xdr:rowOff>134785</xdr:rowOff>
    </xdr:to>
    <xdr:cxnSp macro="">
      <xdr:nvCxnSpPr>
        <xdr:cNvPr id="581" name="直線コネクタ 580"/>
        <xdr:cNvCxnSpPr/>
      </xdr:nvCxnSpPr>
      <xdr:spPr>
        <a:xfrm flipV="1">
          <a:off x="14592300" y="8873210"/>
          <a:ext cx="889000" cy="3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123190</xdr:rowOff>
    </xdr:from>
    <xdr:to>
      <xdr:col>22</xdr:col>
      <xdr:colOff>415925</xdr:colOff>
      <xdr:row>57</xdr:row>
      <xdr:rowOff>53340</xdr:rowOff>
    </xdr:to>
    <xdr:sp macro="" textlink="">
      <xdr:nvSpPr>
        <xdr:cNvPr id="582" name="フローチャート : 判断 581"/>
        <xdr:cNvSpPr/>
      </xdr:nvSpPr>
      <xdr:spPr>
        <a:xfrm>
          <a:off x="15430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44467</xdr:rowOff>
    </xdr:from>
    <xdr:ext cx="534377" cy="259045"/>
    <xdr:sp macro="" textlink="">
      <xdr:nvSpPr>
        <xdr:cNvPr id="583" name="テキスト ボックス 582"/>
        <xdr:cNvSpPr txBox="1"/>
      </xdr:nvSpPr>
      <xdr:spPr>
        <a:xfrm>
          <a:off x="15214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134785</xdr:rowOff>
    </xdr:from>
    <xdr:to>
      <xdr:col>21</xdr:col>
      <xdr:colOff>161925</xdr:colOff>
      <xdr:row>56</xdr:row>
      <xdr:rowOff>120993</xdr:rowOff>
    </xdr:to>
    <xdr:cxnSp macro="">
      <xdr:nvCxnSpPr>
        <xdr:cNvPr id="584" name="直線コネクタ 583"/>
        <xdr:cNvCxnSpPr/>
      </xdr:nvCxnSpPr>
      <xdr:spPr>
        <a:xfrm flipV="1">
          <a:off x="13703300" y="9221635"/>
          <a:ext cx="889000" cy="5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48285</xdr:rowOff>
    </xdr:from>
    <xdr:to>
      <xdr:col>21</xdr:col>
      <xdr:colOff>212725</xdr:colOff>
      <xdr:row>57</xdr:row>
      <xdr:rowOff>149885</xdr:rowOff>
    </xdr:to>
    <xdr:sp macro="" textlink="">
      <xdr:nvSpPr>
        <xdr:cNvPr id="585" name="フローチャート : 判断 584"/>
        <xdr:cNvSpPr/>
      </xdr:nvSpPr>
      <xdr:spPr>
        <a:xfrm>
          <a:off x="14541500" y="98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141012</xdr:rowOff>
    </xdr:from>
    <xdr:ext cx="534377" cy="259045"/>
    <xdr:sp macro="" textlink="">
      <xdr:nvSpPr>
        <xdr:cNvPr id="586" name="テキスト ボックス 585"/>
        <xdr:cNvSpPr txBox="1"/>
      </xdr:nvSpPr>
      <xdr:spPr>
        <a:xfrm>
          <a:off x="14325111" y="99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56452</xdr:rowOff>
    </xdr:from>
    <xdr:to>
      <xdr:col>19</xdr:col>
      <xdr:colOff>644525</xdr:colOff>
      <xdr:row>56</xdr:row>
      <xdr:rowOff>120993</xdr:rowOff>
    </xdr:to>
    <xdr:cxnSp macro="">
      <xdr:nvCxnSpPr>
        <xdr:cNvPr id="587" name="直線コネクタ 586"/>
        <xdr:cNvCxnSpPr/>
      </xdr:nvCxnSpPr>
      <xdr:spPr>
        <a:xfrm>
          <a:off x="12814300" y="9657652"/>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71412</xdr:rowOff>
    </xdr:from>
    <xdr:to>
      <xdr:col>20</xdr:col>
      <xdr:colOff>9525</xdr:colOff>
      <xdr:row>58</xdr:row>
      <xdr:rowOff>1562</xdr:rowOff>
    </xdr:to>
    <xdr:sp macro="" textlink="">
      <xdr:nvSpPr>
        <xdr:cNvPr id="588" name="フローチャート : 判断 587"/>
        <xdr:cNvSpPr/>
      </xdr:nvSpPr>
      <xdr:spPr>
        <a:xfrm>
          <a:off x="13652500" y="984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164139</xdr:rowOff>
    </xdr:from>
    <xdr:ext cx="534377" cy="259045"/>
    <xdr:sp macro="" textlink="">
      <xdr:nvSpPr>
        <xdr:cNvPr id="589" name="テキスト ボックス 588"/>
        <xdr:cNvSpPr txBox="1"/>
      </xdr:nvSpPr>
      <xdr:spPr>
        <a:xfrm>
          <a:off x="13436111" y="99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20434</xdr:rowOff>
    </xdr:from>
    <xdr:to>
      <xdr:col>18</xdr:col>
      <xdr:colOff>492125</xdr:colOff>
      <xdr:row>57</xdr:row>
      <xdr:rowOff>122034</xdr:rowOff>
    </xdr:to>
    <xdr:sp macro="" textlink="">
      <xdr:nvSpPr>
        <xdr:cNvPr id="590" name="フローチャート : 判断 589"/>
        <xdr:cNvSpPr/>
      </xdr:nvSpPr>
      <xdr:spPr>
        <a:xfrm>
          <a:off x="12763500" y="979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113161</xdr:rowOff>
    </xdr:from>
    <xdr:ext cx="534377" cy="259045"/>
    <xdr:sp macro="" textlink="">
      <xdr:nvSpPr>
        <xdr:cNvPr id="591" name="テキスト ボックス 590"/>
        <xdr:cNvSpPr txBox="1"/>
      </xdr:nvSpPr>
      <xdr:spPr>
        <a:xfrm>
          <a:off x="12547111" y="98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20777</xdr:rowOff>
    </xdr:from>
    <xdr:to>
      <xdr:col>23</xdr:col>
      <xdr:colOff>568325</xdr:colOff>
      <xdr:row>55</xdr:row>
      <xdr:rowOff>122377</xdr:rowOff>
    </xdr:to>
    <xdr:sp macro="" textlink="">
      <xdr:nvSpPr>
        <xdr:cNvPr id="597" name="円/楕円 596"/>
        <xdr:cNvSpPr/>
      </xdr:nvSpPr>
      <xdr:spPr>
        <a:xfrm>
          <a:off x="16268700" y="94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43654</xdr:rowOff>
    </xdr:from>
    <xdr:ext cx="534377" cy="259045"/>
    <xdr:sp macro="" textlink="">
      <xdr:nvSpPr>
        <xdr:cNvPr id="598" name="教育費該当値テキスト"/>
        <xdr:cNvSpPr txBox="1"/>
      </xdr:nvSpPr>
      <xdr:spPr>
        <a:xfrm>
          <a:off x="16370300" y="93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47,288</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78460</xdr:rowOff>
    </xdr:from>
    <xdr:to>
      <xdr:col>22</xdr:col>
      <xdr:colOff>415925</xdr:colOff>
      <xdr:row>52</xdr:row>
      <xdr:rowOff>8610</xdr:rowOff>
    </xdr:to>
    <xdr:sp macro="" textlink="">
      <xdr:nvSpPr>
        <xdr:cNvPr id="599" name="円/楕円 598"/>
        <xdr:cNvSpPr/>
      </xdr:nvSpPr>
      <xdr:spPr>
        <a:xfrm>
          <a:off x="15430500" y="88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25137</xdr:rowOff>
    </xdr:from>
    <xdr:ext cx="534377" cy="259045"/>
    <xdr:sp macro="" textlink="">
      <xdr:nvSpPr>
        <xdr:cNvPr id="600" name="テキスト ボックス 599"/>
        <xdr:cNvSpPr txBox="1"/>
      </xdr:nvSpPr>
      <xdr:spPr>
        <a:xfrm>
          <a:off x="15214111" y="85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83985</xdr:rowOff>
    </xdr:from>
    <xdr:to>
      <xdr:col>21</xdr:col>
      <xdr:colOff>212725</xdr:colOff>
      <xdr:row>54</xdr:row>
      <xdr:rowOff>14135</xdr:rowOff>
    </xdr:to>
    <xdr:sp macro="" textlink="">
      <xdr:nvSpPr>
        <xdr:cNvPr id="601" name="円/楕円 600"/>
        <xdr:cNvSpPr/>
      </xdr:nvSpPr>
      <xdr:spPr>
        <a:xfrm>
          <a:off x="14541500" y="91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30662</xdr:rowOff>
    </xdr:from>
    <xdr:ext cx="534377" cy="259045"/>
    <xdr:sp macro="" textlink="">
      <xdr:nvSpPr>
        <xdr:cNvPr id="602" name="テキスト ボックス 601"/>
        <xdr:cNvSpPr txBox="1"/>
      </xdr:nvSpPr>
      <xdr:spPr>
        <a:xfrm>
          <a:off x="14325111" y="89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70193</xdr:rowOff>
    </xdr:from>
    <xdr:to>
      <xdr:col>20</xdr:col>
      <xdr:colOff>9525</xdr:colOff>
      <xdr:row>57</xdr:row>
      <xdr:rowOff>343</xdr:rowOff>
    </xdr:to>
    <xdr:sp macro="" textlink="">
      <xdr:nvSpPr>
        <xdr:cNvPr id="603" name="円/楕円 602"/>
        <xdr:cNvSpPr/>
      </xdr:nvSpPr>
      <xdr:spPr>
        <a:xfrm>
          <a:off x="13652500" y="96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16870</xdr:rowOff>
    </xdr:from>
    <xdr:ext cx="534377" cy="259045"/>
    <xdr:sp macro="" textlink="">
      <xdr:nvSpPr>
        <xdr:cNvPr id="604" name="テキスト ボックス 603"/>
        <xdr:cNvSpPr txBox="1"/>
      </xdr:nvSpPr>
      <xdr:spPr>
        <a:xfrm>
          <a:off x="13436111" y="94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5652</xdr:rowOff>
    </xdr:from>
    <xdr:to>
      <xdr:col>18</xdr:col>
      <xdr:colOff>492125</xdr:colOff>
      <xdr:row>56</xdr:row>
      <xdr:rowOff>107252</xdr:rowOff>
    </xdr:to>
    <xdr:sp macro="" textlink="">
      <xdr:nvSpPr>
        <xdr:cNvPr id="605" name="円/楕円 604"/>
        <xdr:cNvSpPr/>
      </xdr:nvSpPr>
      <xdr:spPr>
        <a:xfrm>
          <a:off x="12763500" y="96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123779</xdr:rowOff>
    </xdr:from>
    <xdr:ext cx="534377" cy="259045"/>
    <xdr:sp macro="" textlink="">
      <xdr:nvSpPr>
        <xdr:cNvPr id="606" name="テキスト ボックス 605"/>
        <xdr:cNvSpPr txBox="1"/>
      </xdr:nvSpPr>
      <xdr:spPr>
        <a:xfrm>
          <a:off x="12547111" y="93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32" name="直線コネクタ 631"/>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5"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6" name="直線コネクタ 635"/>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157335</xdr:rowOff>
    </xdr:from>
    <xdr:to>
      <xdr:col>23</xdr:col>
      <xdr:colOff>517525</xdr:colOff>
      <xdr:row>79</xdr:row>
      <xdr:rowOff>33564</xdr:rowOff>
    </xdr:to>
    <xdr:cxnSp macro="">
      <xdr:nvCxnSpPr>
        <xdr:cNvPr id="637" name="直線コネクタ 636"/>
        <xdr:cNvCxnSpPr/>
      </xdr:nvCxnSpPr>
      <xdr:spPr>
        <a:xfrm>
          <a:off x="15481300" y="13530435"/>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159783</xdr:rowOff>
    </xdr:from>
    <xdr:ext cx="378565" cy="259045"/>
    <xdr:sp macro="" textlink="">
      <xdr:nvSpPr>
        <xdr:cNvPr id="638" name="災害復旧費平均値テキスト"/>
        <xdr:cNvSpPr txBox="1"/>
      </xdr:nvSpPr>
      <xdr:spPr>
        <a:xfrm>
          <a:off x="16370300" y="13189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9" name="フローチャート : 判断 638"/>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166805</xdr:rowOff>
    </xdr:from>
    <xdr:to>
      <xdr:col>22</xdr:col>
      <xdr:colOff>365125</xdr:colOff>
      <xdr:row>78</xdr:row>
      <xdr:rowOff>157335</xdr:rowOff>
    </xdr:to>
    <xdr:cxnSp macro="">
      <xdr:nvCxnSpPr>
        <xdr:cNvPr id="640" name="直線コネクタ 639"/>
        <xdr:cNvCxnSpPr/>
      </xdr:nvCxnSpPr>
      <xdr:spPr>
        <a:xfrm>
          <a:off x="14592300" y="13197005"/>
          <a:ext cx="889000" cy="3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641" name="フローチャート : 判断 640"/>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642" name="テキスト ボックス 641"/>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166805</xdr:rowOff>
    </xdr:from>
    <xdr:to>
      <xdr:col>21</xdr:col>
      <xdr:colOff>161925</xdr:colOff>
      <xdr:row>77</xdr:row>
      <xdr:rowOff>138720</xdr:rowOff>
    </xdr:to>
    <xdr:cxnSp macro="">
      <xdr:nvCxnSpPr>
        <xdr:cNvPr id="643" name="直線コネクタ 642"/>
        <xdr:cNvCxnSpPr/>
      </xdr:nvCxnSpPr>
      <xdr:spPr>
        <a:xfrm flipV="1">
          <a:off x="13703300" y="13197005"/>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35995</xdr:rowOff>
    </xdr:from>
    <xdr:to>
      <xdr:col>21</xdr:col>
      <xdr:colOff>212725</xdr:colOff>
      <xdr:row>73</xdr:row>
      <xdr:rowOff>137595</xdr:rowOff>
    </xdr:to>
    <xdr:sp macro="" textlink="">
      <xdr:nvSpPr>
        <xdr:cNvPr id="644" name="フローチャート : 判断 643"/>
        <xdr:cNvSpPr/>
      </xdr:nvSpPr>
      <xdr:spPr>
        <a:xfrm>
          <a:off x="14541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154122</xdr:rowOff>
    </xdr:from>
    <xdr:ext cx="469744" cy="259045"/>
    <xdr:sp macro="" textlink="">
      <xdr:nvSpPr>
        <xdr:cNvPr id="645" name="テキスト ボックス 644"/>
        <xdr:cNvSpPr txBox="1"/>
      </xdr:nvSpPr>
      <xdr:spPr>
        <a:xfrm>
          <a:off x="14357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138720</xdr:rowOff>
    </xdr:from>
    <xdr:to>
      <xdr:col>19</xdr:col>
      <xdr:colOff>644525</xdr:colOff>
      <xdr:row>79</xdr:row>
      <xdr:rowOff>55118</xdr:rowOff>
    </xdr:to>
    <xdr:cxnSp macro="">
      <xdr:nvCxnSpPr>
        <xdr:cNvPr id="646" name="直線コネクタ 645"/>
        <xdr:cNvCxnSpPr/>
      </xdr:nvCxnSpPr>
      <xdr:spPr>
        <a:xfrm flipV="1">
          <a:off x="12814300" y="13340370"/>
          <a:ext cx="889000" cy="2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43507</xdr:rowOff>
    </xdr:from>
    <xdr:to>
      <xdr:col>20</xdr:col>
      <xdr:colOff>9525</xdr:colOff>
      <xdr:row>73</xdr:row>
      <xdr:rowOff>145107</xdr:rowOff>
    </xdr:to>
    <xdr:sp macro="" textlink="">
      <xdr:nvSpPr>
        <xdr:cNvPr id="647" name="フローチャート : 判断 646"/>
        <xdr:cNvSpPr/>
      </xdr:nvSpPr>
      <xdr:spPr>
        <a:xfrm>
          <a:off x="13652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161634</xdr:rowOff>
    </xdr:from>
    <xdr:ext cx="469744" cy="259045"/>
    <xdr:sp macro="" textlink="">
      <xdr:nvSpPr>
        <xdr:cNvPr id="648" name="テキスト ボックス 647"/>
        <xdr:cNvSpPr txBox="1"/>
      </xdr:nvSpPr>
      <xdr:spPr>
        <a:xfrm>
          <a:off x="13468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145397</xdr:rowOff>
    </xdr:from>
    <xdr:to>
      <xdr:col>18</xdr:col>
      <xdr:colOff>492125</xdr:colOff>
      <xdr:row>74</xdr:row>
      <xdr:rowOff>75547</xdr:rowOff>
    </xdr:to>
    <xdr:sp macro="" textlink="">
      <xdr:nvSpPr>
        <xdr:cNvPr id="649" name="フローチャート : 判断 648"/>
        <xdr:cNvSpPr/>
      </xdr:nvSpPr>
      <xdr:spPr>
        <a:xfrm>
          <a:off x="12763500" y="1266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92074</xdr:rowOff>
    </xdr:from>
    <xdr:ext cx="469744" cy="259045"/>
    <xdr:sp macro="" textlink="">
      <xdr:nvSpPr>
        <xdr:cNvPr id="650" name="テキスト ボックス 649"/>
        <xdr:cNvSpPr txBox="1"/>
      </xdr:nvSpPr>
      <xdr:spPr>
        <a:xfrm>
          <a:off x="12579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154214</xdr:rowOff>
    </xdr:from>
    <xdr:to>
      <xdr:col>23</xdr:col>
      <xdr:colOff>568325</xdr:colOff>
      <xdr:row>79</xdr:row>
      <xdr:rowOff>84364</xdr:rowOff>
    </xdr:to>
    <xdr:sp macro="" textlink="">
      <xdr:nvSpPr>
        <xdr:cNvPr id="656" name="円/楕円 655"/>
        <xdr:cNvSpPr/>
      </xdr:nvSpPr>
      <xdr:spPr>
        <a:xfrm>
          <a:off x="16268700" y="135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69141</xdr:rowOff>
    </xdr:from>
    <xdr:ext cx="378565" cy="259045"/>
    <xdr:sp macro="" textlink="">
      <xdr:nvSpPr>
        <xdr:cNvPr id="657" name="災害復旧費該当値テキスト"/>
        <xdr:cNvSpPr txBox="1"/>
      </xdr:nvSpPr>
      <xdr:spPr>
        <a:xfrm>
          <a:off x="16370300" y="13442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106535</xdr:rowOff>
    </xdr:from>
    <xdr:to>
      <xdr:col>22</xdr:col>
      <xdr:colOff>415925</xdr:colOff>
      <xdr:row>79</xdr:row>
      <xdr:rowOff>36685</xdr:rowOff>
    </xdr:to>
    <xdr:sp macro="" textlink="">
      <xdr:nvSpPr>
        <xdr:cNvPr id="658" name="円/楕円 657"/>
        <xdr:cNvSpPr/>
      </xdr:nvSpPr>
      <xdr:spPr>
        <a:xfrm>
          <a:off x="154305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27812</xdr:rowOff>
    </xdr:from>
    <xdr:ext cx="378565" cy="259045"/>
    <xdr:sp macro="" textlink="">
      <xdr:nvSpPr>
        <xdr:cNvPr id="659" name="テキスト ボックス 658"/>
        <xdr:cNvSpPr txBox="1"/>
      </xdr:nvSpPr>
      <xdr:spPr>
        <a:xfrm>
          <a:off x="15292017" y="13572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116005</xdr:rowOff>
    </xdr:from>
    <xdr:to>
      <xdr:col>21</xdr:col>
      <xdr:colOff>212725</xdr:colOff>
      <xdr:row>77</xdr:row>
      <xdr:rowOff>46155</xdr:rowOff>
    </xdr:to>
    <xdr:sp macro="" textlink="">
      <xdr:nvSpPr>
        <xdr:cNvPr id="660" name="円/楕円 659"/>
        <xdr:cNvSpPr/>
      </xdr:nvSpPr>
      <xdr:spPr>
        <a:xfrm>
          <a:off x="14541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37282</xdr:rowOff>
    </xdr:from>
    <xdr:ext cx="469744" cy="259045"/>
    <xdr:sp macro="" textlink="">
      <xdr:nvSpPr>
        <xdr:cNvPr id="661" name="テキスト ボックス 660"/>
        <xdr:cNvSpPr txBox="1"/>
      </xdr:nvSpPr>
      <xdr:spPr>
        <a:xfrm>
          <a:off x="14357427" y="1323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87920</xdr:rowOff>
    </xdr:from>
    <xdr:to>
      <xdr:col>20</xdr:col>
      <xdr:colOff>9525</xdr:colOff>
      <xdr:row>78</xdr:row>
      <xdr:rowOff>18070</xdr:rowOff>
    </xdr:to>
    <xdr:sp macro="" textlink="">
      <xdr:nvSpPr>
        <xdr:cNvPr id="662" name="円/楕円 661"/>
        <xdr:cNvSpPr/>
      </xdr:nvSpPr>
      <xdr:spPr>
        <a:xfrm>
          <a:off x="13652500" y="132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9197</xdr:rowOff>
    </xdr:from>
    <xdr:ext cx="378565" cy="259045"/>
    <xdr:sp macro="" textlink="">
      <xdr:nvSpPr>
        <xdr:cNvPr id="663" name="テキスト ボックス 662"/>
        <xdr:cNvSpPr txBox="1"/>
      </xdr:nvSpPr>
      <xdr:spPr>
        <a:xfrm>
          <a:off x="13514017" y="13382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4318</xdr:rowOff>
    </xdr:from>
    <xdr:to>
      <xdr:col>18</xdr:col>
      <xdr:colOff>492125</xdr:colOff>
      <xdr:row>79</xdr:row>
      <xdr:rowOff>105918</xdr:rowOff>
    </xdr:to>
    <xdr:sp macro="" textlink="">
      <xdr:nvSpPr>
        <xdr:cNvPr id="664" name="円/楕円 663"/>
        <xdr:cNvSpPr/>
      </xdr:nvSpPr>
      <xdr:spPr>
        <a:xfrm>
          <a:off x="12763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97045</xdr:rowOff>
    </xdr:from>
    <xdr:ext cx="378565" cy="259045"/>
    <xdr:sp macro="" textlink="">
      <xdr:nvSpPr>
        <xdr:cNvPr id="665" name="テキスト ボックス 664"/>
        <xdr:cNvSpPr txBox="1"/>
      </xdr:nvSpPr>
      <xdr:spPr>
        <a:xfrm>
          <a:off x="12625017" y="1364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9" name="直線コネクタ 688"/>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90"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91" name="直線コネクタ 690"/>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92"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93" name="直線コネクタ 692"/>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35782</xdr:rowOff>
    </xdr:from>
    <xdr:to>
      <xdr:col>23</xdr:col>
      <xdr:colOff>517525</xdr:colOff>
      <xdr:row>93</xdr:row>
      <xdr:rowOff>47879</xdr:rowOff>
    </xdr:to>
    <xdr:cxnSp macro="">
      <xdr:nvCxnSpPr>
        <xdr:cNvPr id="694" name="直線コネクタ 693"/>
        <xdr:cNvCxnSpPr/>
      </xdr:nvCxnSpPr>
      <xdr:spPr>
        <a:xfrm flipV="1">
          <a:off x="15481300" y="15980632"/>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142231</xdr:rowOff>
    </xdr:from>
    <xdr:ext cx="534377" cy="259045"/>
    <xdr:sp macro="" textlink="">
      <xdr:nvSpPr>
        <xdr:cNvPr id="695" name="公債費平均値テキスト"/>
        <xdr:cNvSpPr txBox="1"/>
      </xdr:nvSpPr>
      <xdr:spPr>
        <a:xfrm>
          <a:off x="16370300" y="162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6" name="フローチャート : 判断 695"/>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47879</xdr:rowOff>
    </xdr:from>
    <xdr:to>
      <xdr:col>22</xdr:col>
      <xdr:colOff>365125</xdr:colOff>
      <xdr:row>93</xdr:row>
      <xdr:rowOff>101733</xdr:rowOff>
    </xdr:to>
    <xdr:cxnSp macro="">
      <xdr:nvCxnSpPr>
        <xdr:cNvPr id="697" name="直線コネクタ 696"/>
        <xdr:cNvCxnSpPr/>
      </xdr:nvCxnSpPr>
      <xdr:spPr>
        <a:xfrm flipV="1">
          <a:off x="14592300" y="15992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8" name="フローチャート : 判断 697"/>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699" name="テキスト ボックス 698"/>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65976</xdr:rowOff>
    </xdr:from>
    <xdr:to>
      <xdr:col>21</xdr:col>
      <xdr:colOff>161925</xdr:colOff>
      <xdr:row>93</xdr:row>
      <xdr:rowOff>101733</xdr:rowOff>
    </xdr:to>
    <xdr:cxnSp macro="">
      <xdr:nvCxnSpPr>
        <xdr:cNvPr id="700" name="直線コネクタ 699"/>
        <xdr:cNvCxnSpPr/>
      </xdr:nvCxnSpPr>
      <xdr:spPr>
        <a:xfrm>
          <a:off x="13703300" y="16010826"/>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701" name="フローチャート : 判断 700"/>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702" name="テキスト ボックス 701"/>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65976</xdr:rowOff>
    </xdr:from>
    <xdr:to>
      <xdr:col>19</xdr:col>
      <xdr:colOff>644525</xdr:colOff>
      <xdr:row>93</xdr:row>
      <xdr:rowOff>98171</xdr:rowOff>
    </xdr:to>
    <xdr:cxnSp macro="">
      <xdr:nvCxnSpPr>
        <xdr:cNvPr id="703" name="直線コネクタ 702"/>
        <xdr:cNvCxnSpPr/>
      </xdr:nvCxnSpPr>
      <xdr:spPr>
        <a:xfrm flipV="1">
          <a:off x="12814300" y="16010826"/>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4" name="フローチャート : 判断 703"/>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131982</xdr:rowOff>
    </xdr:from>
    <xdr:ext cx="534377" cy="259045"/>
    <xdr:sp macro="" textlink="">
      <xdr:nvSpPr>
        <xdr:cNvPr id="705" name="テキスト ボックス 704"/>
        <xdr:cNvSpPr txBox="1"/>
      </xdr:nvSpPr>
      <xdr:spPr>
        <a:xfrm>
          <a:off x="13436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6" name="フローチャート : 判断 705"/>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104836</xdr:rowOff>
    </xdr:from>
    <xdr:ext cx="534377" cy="259045"/>
    <xdr:sp macro="" textlink="">
      <xdr:nvSpPr>
        <xdr:cNvPr id="707" name="テキスト ボックス 706"/>
        <xdr:cNvSpPr txBox="1"/>
      </xdr:nvSpPr>
      <xdr:spPr>
        <a:xfrm>
          <a:off x="12547111"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156432</xdr:rowOff>
    </xdr:from>
    <xdr:to>
      <xdr:col>23</xdr:col>
      <xdr:colOff>568325</xdr:colOff>
      <xdr:row>93</xdr:row>
      <xdr:rowOff>86582</xdr:rowOff>
    </xdr:to>
    <xdr:sp macro="" textlink="">
      <xdr:nvSpPr>
        <xdr:cNvPr id="713" name="円/楕円 712"/>
        <xdr:cNvSpPr/>
      </xdr:nvSpPr>
      <xdr:spPr>
        <a:xfrm>
          <a:off x="16268700" y="159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7859</xdr:rowOff>
    </xdr:from>
    <xdr:ext cx="534377" cy="259045"/>
    <xdr:sp macro="" textlink="">
      <xdr:nvSpPr>
        <xdr:cNvPr id="714" name="公債費該当値テキスト"/>
        <xdr:cNvSpPr txBox="1"/>
      </xdr:nvSpPr>
      <xdr:spPr>
        <a:xfrm>
          <a:off x="16370300" y="157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168529</xdr:rowOff>
    </xdr:from>
    <xdr:to>
      <xdr:col>22</xdr:col>
      <xdr:colOff>415925</xdr:colOff>
      <xdr:row>93</xdr:row>
      <xdr:rowOff>98679</xdr:rowOff>
    </xdr:to>
    <xdr:sp macro="" textlink="">
      <xdr:nvSpPr>
        <xdr:cNvPr id="715" name="円/楕円 714"/>
        <xdr:cNvSpPr/>
      </xdr:nvSpPr>
      <xdr:spPr>
        <a:xfrm>
          <a:off x="154305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115206</xdr:rowOff>
    </xdr:from>
    <xdr:ext cx="534377" cy="259045"/>
    <xdr:sp macro="" textlink="">
      <xdr:nvSpPr>
        <xdr:cNvPr id="716" name="テキスト ボックス 715"/>
        <xdr:cNvSpPr txBox="1"/>
      </xdr:nvSpPr>
      <xdr:spPr>
        <a:xfrm>
          <a:off x="15214111" y="157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50933</xdr:rowOff>
    </xdr:from>
    <xdr:to>
      <xdr:col>21</xdr:col>
      <xdr:colOff>212725</xdr:colOff>
      <xdr:row>93</xdr:row>
      <xdr:rowOff>152533</xdr:rowOff>
    </xdr:to>
    <xdr:sp macro="" textlink="">
      <xdr:nvSpPr>
        <xdr:cNvPr id="717" name="円/楕円 716"/>
        <xdr:cNvSpPr/>
      </xdr:nvSpPr>
      <xdr:spPr>
        <a:xfrm>
          <a:off x="14541500" y="15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169060</xdr:rowOff>
    </xdr:from>
    <xdr:ext cx="534377" cy="259045"/>
    <xdr:sp macro="" textlink="">
      <xdr:nvSpPr>
        <xdr:cNvPr id="718" name="テキスト ボックス 717"/>
        <xdr:cNvSpPr txBox="1"/>
      </xdr:nvSpPr>
      <xdr:spPr>
        <a:xfrm>
          <a:off x="14325111" y="15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15176</xdr:rowOff>
    </xdr:from>
    <xdr:to>
      <xdr:col>20</xdr:col>
      <xdr:colOff>9525</xdr:colOff>
      <xdr:row>93</xdr:row>
      <xdr:rowOff>116776</xdr:rowOff>
    </xdr:to>
    <xdr:sp macro="" textlink="">
      <xdr:nvSpPr>
        <xdr:cNvPr id="719" name="円/楕円 718"/>
        <xdr:cNvSpPr/>
      </xdr:nvSpPr>
      <xdr:spPr>
        <a:xfrm>
          <a:off x="13652500" y="159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133303</xdr:rowOff>
    </xdr:from>
    <xdr:ext cx="534377" cy="259045"/>
    <xdr:sp macro="" textlink="">
      <xdr:nvSpPr>
        <xdr:cNvPr id="720" name="テキスト ボックス 719"/>
        <xdr:cNvSpPr txBox="1"/>
      </xdr:nvSpPr>
      <xdr:spPr>
        <a:xfrm>
          <a:off x="13436111" y="157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47371</xdr:rowOff>
    </xdr:from>
    <xdr:to>
      <xdr:col>18</xdr:col>
      <xdr:colOff>492125</xdr:colOff>
      <xdr:row>93</xdr:row>
      <xdr:rowOff>148971</xdr:rowOff>
    </xdr:to>
    <xdr:sp macro="" textlink="">
      <xdr:nvSpPr>
        <xdr:cNvPr id="721" name="円/楕円 720"/>
        <xdr:cNvSpPr/>
      </xdr:nvSpPr>
      <xdr:spPr>
        <a:xfrm>
          <a:off x="12763500" y="159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165498</xdr:rowOff>
    </xdr:from>
    <xdr:ext cx="534377" cy="259045"/>
    <xdr:sp macro="" textlink="">
      <xdr:nvSpPr>
        <xdr:cNvPr id="722" name="テキスト ボックス 721"/>
        <xdr:cNvSpPr txBox="1"/>
      </xdr:nvSpPr>
      <xdr:spPr>
        <a:xfrm>
          <a:off x="12547111" y="157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44" name="直線コネクタ 743"/>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47"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8" name="直線コネクタ 747"/>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50"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51" name="フローチャート : 判断 750"/>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104902</xdr:rowOff>
    </xdr:from>
    <xdr:to>
      <xdr:col>31</xdr:col>
      <xdr:colOff>85725</xdr:colOff>
      <xdr:row>32</xdr:row>
      <xdr:rowOff>35052</xdr:rowOff>
    </xdr:to>
    <xdr:sp macro="" textlink="">
      <xdr:nvSpPr>
        <xdr:cNvPr id="753" name="フローチャート : 判断 752"/>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754" name="テキスト ボックス 753"/>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59182</xdr:rowOff>
    </xdr:from>
    <xdr:to>
      <xdr:col>29</xdr:col>
      <xdr:colOff>568325</xdr:colOff>
      <xdr:row>33</xdr:row>
      <xdr:rowOff>160782</xdr:rowOff>
    </xdr:to>
    <xdr:sp macro="" textlink="">
      <xdr:nvSpPr>
        <xdr:cNvPr id="756" name="フローチャート : 判断 755"/>
        <xdr:cNvSpPr/>
      </xdr:nvSpPr>
      <xdr:spPr>
        <a:xfrm>
          <a:off x="20383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5859</xdr:rowOff>
    </xdr:from>
    <xdr:ext cx="378565" cy="259045"/>
    <xdr:sp macro="" textlink="">
      <xdr:nvSpPr>
        <xdr:cNvPr id="757" name="テキスト ボックス 756"/>
        <xdr:cNvSpPr txBox="1"/>
      </xdr:nvSpPr>
      <xdr:spPr>
        <a:xfrm>
          <a:off x="20245017" y="549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130048</xdr:rowOff>
    </xdr:from>
    <xdr:to>
      <xdr:col>28</xdr:col>
      <xdr:colOff>365125</xdr:colOff>
      <xdr:row>33</xdr:row>
      <xdr:rowOff>60198</xdr:rowOff>
    </xdr:to>
    <xdr:sp macro="" textlink="">
      <xdr:nvSpPr>
        <xdr:cNvPr id="759" name="フローチャート : 判断 758"/>
        <xdr:cNvSpPr/>
      </xdr:nvSpPr>
      <xdr:spPr>
        <a:xfrm>
          <a:off x="19494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76725</xdr:rowOff>
    </xdr:from>
    <xdr:ext cx="378565" cy="259045"/>
    <xdr:sp macro="" textlink="">
      <xdr:nvSpPr>
        <xdr:cNvPr id="760" name="テキスト ボックス 759"/>
        <xdr:cNvSpPr txBox="1"/>
      </xdr:nvSpPr>
      <xdr:spPr>
        <a:xfrm>
          <a:off x="19356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77470</xdr:rowOff>
    </xdr:from>
    <xdr:to>
      <xdr:col>27</xdr:col>
      <xdr:colOff>161925</xdr:colOff>
      <xdr:row>32</xdr:row>
      <xdr:rowOff>7620</xdr:rowOff>
    </xdr:to>
    <xdr:sp macro="" textlink="">
      <xdr:nvSpPr>
        <xdr:cNvPr id="761" name="フローチャート : 判断 760"/>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24147</xdr:rowOff>
    </xdr:from>
    <xdr:ext cx="378565" cy="259045"/>
    <xdr:sp macro="" textlink="">
      <xdr:nvSpPr>
        <xdr:cNvPr id="762" name="テキスト ボックス 761"/>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歳出決算総額では、住民</a:t>
          </a:r>
          <a:r>
            <a:rPr kumimoji="1" lang="ja-JP" altLang="en-US" sz="1300">
              <a:solidFill>
                <a:schemeClr val="dk1"/>
              </a:solidFill>
              <a:effectLst/>
              <a:latin typeface="+mn-lt"/>
              <a:ea typeface="+mn-ea"/>
              <a:cs typeface="+mn-cs"/>
            </a:rPr>
            <a:t>一</a:t>
          </a:r>
          <a:r>
            <a:rPr kumimoji="1" lang="ja-JP" altLang="ja-JP" sz="1300">
              <a:solidFill>
                <a:schemeClr val="dk1"/>
              </a:solidFill>
              <a:effectLst/>
              <a:latin typeface="+mn-lt"/>
              <a:ea typeface="+mn-ea"/>
              <a:cs typeface="+mn-cs"/>
            </a:rPr>
            <a:t>人当たり</a:t>
          </a:r>
          <a:r>
            <a:rPr kumimoji="1" lang="ja-JP" altLang="en-US" sz="1300">
              <a:solidFill>
                <a:schemeClr val="dk1"/>
              </a:solidFill>
              <a:effectLst/>
              <a:latin typeface="+mn-lt"/>
              <a:ea typeface="+mn-ea"/>
              <a:cs typeface="+mn-cs"/>
            </a:rPr>
            <a:t>のコストは</a:t>
          </a:r>
          <a:r>
            <a:rPr kumimoji="1" lang="en-US" altLang="ja-JP" sz="1300">
              <a:solidFill>
                <a:schemeClr val="dk1"/>
              </a:solidFill>
              <a:effectLst/>
              <a:latin typeface="+mn-lt"/>
              <a:ea typeface="+mn-ea"/>
              <a:cs typeface="+mn-cs"/>
            </a:rPr>
            <a:t>391,429</a:t>
          </a:r>
          <a:r>
            <a:rPr kumimoji="1" lang="ja-JP" altLang="ja-JP" sz="1300">
              <a:solidFill>
                <a:schemeClr val="dk1"/>
              </a:solidFill>
              <a:effectLst/>
              <a:latin typeface="+mn-lt"/>
              <a:ea typeface="+mn-ea"/>
              <a:cs typeface="+mn-cs"/>
            </a:rPr>
            <a:t>円となって</a:t>
          </a:r>
          <a:r>
            <a:rPr kumimoji="1" lang="ja-JP" altLang="en-US" sz="1300">
              <a:solidFill>
                <a:schemeClr val="dk1"/>
              </a:solidFill>
              <a:effectLst/>
              <a:latin typeface="+mn-lt"/>
              <a:ea typeface="+mn-ea"/>
              <a:cs typeface="+mn-cs"/>
            </a:rPr>
            <a:t>おり、前年度に比べ</a:t>
          </a:r>
          <a:r>
            <a:rPr kumimoji="1" lang="en-US" altLang="ja-JP" sz="1300">
              <a:solidFill>
                <a:schemeClr val="dk1"/>
              </a:solidFill>
              <a:effectLst/>
              <a:latin typeface="+mn-lt"/>
              <a:ea typeface="+mn-ea"/>
              <a:cs typeface="+mn-cs"/>
            </a:rPr>
            <a:t>18.0</a:t>
          </a:r>
          <a:r>
            <a:rPr kumimoji="1" lang="ja-JP" altLang="en-US" sz="1300">
              <a:solidFill>
                <a:schemeClr val="dk1"/>
              </a:solidFill>
              <a:effectLst/>
              <a:latin typeface="+mn-lt"/>
              <a:ea typeface="+mn-ea"/>
              <a:cs typeface="+mn-cs"/>
            </a:rPr>
            <a:t>％の減となっている。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住民一人当たりのコスト</a:t>
          </a:r>
          <a:r>
            <a:rPr kumimoji="1" lang="ja-JP" altLang="en-US" sz="1300">
              <a:solidFill>
                <a:schemeClr val="dk1"/>
              </a:solidFill>
              <a:effectLst/>
              <a:latin typeface="+mn-lt"/>
              <a:ea typeface="+mn-ea"/>
              <a:cs typeface="+mn-cs"/>
            </a:rPr>
            <a:t>について、総務費は、</a:t>
          </a:r>
          <a:r>
            <a:rPr kumimoji="1" lang="en-US" altLang="ja-JP" sz="1300">
              <a:solidFill>
                <a:schemeClr val="dk1"/>
              </a:solidFill>
              <a:effectLst/>
              <a:latin typeface="+mn-lt"/>
              <a:ea typeface="+mn-ea"/>
              <a:cs typeface="+mn-cs"/>
            </a:rPr>
            <a:t>29,224</a:t>
          </a:r>
          <a:r>
            <a:rPr kumimoji="1" lang="ja-JP" altLang="en-US" sz="1300">
              <a:solidFill>
                <a:schemeClr val="dk1"/>
              </a:solidFill>
              <a:effectLst/>
              <a:latin typeface="+mn-lt"/>
              <a:ea typeface="+mn-ea"/>
              <a:cs typeface="+mn-cs"/>
            </a:rPr>
            <a:t>円で、前年度と比較すると</a:t>
          </a:r>
          <a:r>
            <a:rPr kumimoji="1" lang="en-US" altLang="ja-JP" sz="1300">
              <a:solidFill>
                <a:schemeClr val="dk1"/>
              </a:solidFill>
              <a:effectLst/>
              <a:latin typeface="+mn-lt"/>
              <a:ea typeface="+mn-ea"/>
              <a:cs typeface="+mn-cs"/>
            </a:rPr>
            <a:t>20.0</a:t>
          </a:r>
          <a:r>
            <a:rPr kumimoji="1" lang="ja-JP" altLang="en-US" sz="1300">
              <a:solidFill>
                <a:schemeClr val="dk1"/>
              </a:solidFill>
              <a:effectLst/>
              <a:latin typeface="+mn-lt"/>
              <a:ea typeface="+mn-ea"/>
              <a:cs typeface="+mn-cs"/>
            </a:rPr>
            <a:t>％の減となっており、これは、コミュニティ施設等の整備完了による減などによるものである。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土木費は、</a:t>
          </a:r>
          <a:r>
            <a:rPr kumimoji="1" lang="en-US" altLang="ja-JP" sz="1300">
              <a:solidFill>
                <a:schemeClr val="dk1"/>
              </a:solidFill>
              <a:effectLst/>
              <a:latin typeface="+mn-lt"/>
              <a:ea typeface="+mn-ea"/>
              <a:cs typeface="+mn-cs"/>
            </a:rPr>
            <a:t>53,675</a:t>
          </a:r>
          <a:r>
            <a:rPr kumimoji="1" lang="ja-JP" altLang="en-US" sz="1300">
              <a:solidFill>
                <a:schemeClr val="dk1"/>
              </a:solidFill>
              <a:effectLst/>
              <a:latin typeface="+mn-lt"/>
              <a:ea typeface="+mn-ea"/>
              <a:cs typeface="+mn-cs"/>
            </a:rPr>
            <a:t>円で、前年度と比較すると</a:t>
          </a:r>
          <a:r>
            <a:rPr kumimoji="1" lang="en-US" altLang="ja-JP" sz="1300">
              <a:solidFill>
                <a:schemeClr val="dk1"/>
              </a:solidFill>
              <a:effectLst/>
              <a:latin typeface="+mn-lt"/>
              <a:ea typeface="+mn-ea"/>
              <a:cs typeface="+mn-cs"/>
            </a:rPr>
            <a:t>48.1</a:t>
          </a:r>
          <a:r>
            <a:rPr kumimoji="1" lang="ja-JP" altLang="en-US" sz="1300">
              <a:solidFill>
                <a:schemeClr val="dk1"/>
              </a:solidFill>
              <a:effectLst/>
              <a:latin typeface="+mn-lt"/>
              <a:ea typeface="+mn-ea"/>
              <a:cs typeface="+mn-cs"/>
            </a:rPr>
            <a:t>％の減となっており、これは新幹線関連事業完了による減などによるものである。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教育費は、</a:t>
          </a:r>
          <a:r>
            <a:rPr kumimoji="1" lang="en-US" altLang="ja-JP" sz="1300">
              <a:solidFill>
                <a:schemeClr val="dk1"/>
              </a:solidFill>
              <a:effectLst/>
              <a:latin typeface="+mn-lt"/>
              <a:ea typeface="+mn-ea"/>
              <a:cs typeface="+mn-cs"/>
            </a:rPr>
            <a:t>47,288</a:t>
          </a:r>
          <a:r>
            <a:rPr kumimoji="1" lang="ja-JP" altLang="en-US" sz="1300">
              <a:solidFill>
                <a:schemeClr val="dk1"/>
              </a:solidFill>
              <a:effectLst/>
              <a:latin typeface="+mn-lt"/>
              <a:ea typeface="+mn-ea"/>
              <a:cs typeface="+mn-cs"/>
            </a:rPr>
            <a:t>円で</a:t>
          </a:r>
          <a:r>
            <a:rPr kumimoji="1" lang="ja-JP" altLang="ja-JP" sz="1300">
              <a:solidFill>
                <a:schemeClr val="dk1"/>
              </a:solidFill>
              <a:effectLst/>
              <a:latin typeface="+mn-lt"/>
              <a:ea typeface="+mn-ea"/>
              <a:cs typeface="+mn-cs"/>
            </a:rPr>
            <a:t>、前年度と比較すると</a:t>
          </a:r>
          <a:r>
            <a:rPr kumimoji="1" lang="en-US" altLang="ja-JP" sz="1300">
              <a:solidFill>
                <a:schemeClr val="dk1"/>
              </a:solidFill>
              <a:effectLst/>
              <a:latin typeface="+mn-lt"/>
              <a:ea typeface="+mn-ea"/>
              <a:cs typeface="+mn-cs"/>
            </a:rPr>
            <a:t>25.9</a:t>
          </a:r>
          <a:r>
            <a:rPr kumimoji="1" lang="ja-JP" altLang="ja-JP" sz="1300">
              <a:solidFill>
                <a:schemeClr val="dk1"/>
              </a:solidFill>
              <a:effectLst/>
              <a:latin typeface="+mn-lt"/>
              <a:ea typeface="+mn-ea"/>
              <a:cs typeface="+mn-cs"/>
            </a:rPr>
            <a:t>％の減となってお</a:t>
          </a:r>
          <a:r>
            <a:rPr kumimoji="1" lang="ja-JP" altLang="en-US" sz="1300">
              <a:solidFill>
                <a:schemeClr val="dk1"/>
              </a:solidFill>
              <a:effectLst/>
              <a:latin typeface="+mn-lt"/>
              <a:ea typeface="+mn-ea"/>
              <a:cs typeface="+mn-cs"/>
            </a:rPr>
            <a:t>り、これは学校耐震化事業完了による減などによるものである。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今後とも、事業の優先度、緊急度、事業効果等を勘案しながら、事業の選択と集中を更に徹底</a:t>
          </a:r>
          <a:r>
            <a:rPr lang="ja-JP" altLang="en-US" sz="1300">
              <a:solidFill>
                <a:schemeClr val="dk1"/>
              </a:solidFill>
              <a:effectLst/>
              <a:latin typeface="+mn-lt"/>
              <a:ea typeface="+mn-ea"/>
              <a:cs typeface="+mn-cs"/>
            </a:rPr>
            <a:t>して</a:t>
          </a:r>
          <a:r>
            <a:rPr lang="ja-JP" altLang="ja-JP" sz="1300">
              <a:solidFill>
                <a:schemeClr val="dk1"/>
              </a:solidFill>
              <a:effectLst/>
              <a:latin typeface="+mn-lt"/>
              <a:ea typeface="+mn-ea"/>
              <a:cs typeface="+mn-cs"/>
            </a:rPr>
            <a:t>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財政調整基金残高は標準財政規模比ベース近年</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ヵ年平均で</a:t>
          </a:r>
          <a:r>
            <a:rPr kumimoji="1" lang="en-US" altLang="ja-JP" sz="1100">
              <a:solidFill>
                <a:sysClr val="windowText" lastClr="000000"/>
              </a:solidFill>
              <a:effectLst/>
              <a:latin typeface="+mn-lt"/>
              <a:ea typeface="+mn-ea"/>
              <a:cs typeface="+mn-cs"/>
            </a:rPr>
            <a:t>5.57</a:t>
          </a:r>
          <a:r>
            <a:rPr kumimoji="1" lang="ja-JP" altLang="ja-JP" sz="1100">
              <a:solidFill>
                <a:sysClr val="windowText" lastClr="000000"/>
              </a:solidFill>
              <a:effectLst/>
              <a:latin typeface="+mn-lt"/>
              <a:ea typeface="+mn-ea"/>
              <a:cs typeface="+mn-cs"/>
            </a:rPr>
            <a:t>ポイント、また実質収支比率は前年度比</a:t>
          </a:r>
          <a:r>
            <a:rPr kumimoji="1" lang="en-US" altLang="ja-JP" sz="1100">
              <a:solidFill>
                <a:sysClr val="windowText" lastClr="000000"/>
              </a:solidFill>
              <a:effectLst/>
              <a:latin typeface="+mn-lt"/>
              <a:ea typeface="+mn-ea"/>
              <a:cs typeface="+mn-cs"/>
            </a:rPr>
            <a:t>1.23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まだ低い水準にあ</a:t>
          </a:r>
          <a:r>
            <a:rPr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。実質単年度収支では前年比</a:t>
          </a:r>
          <a:r>
            <a:rPr kumimoji="1" lang="ja-JP" altLang="en-US" sz="1100">
              <a:solidFill>
                <a:sysClr val="windowText" lastClr="000000"/>
              </a:solidFill>
              <a:effectLst/>
              <a:latin typeface="+mn-lt"/>
              <a:ea typeface="+mn-ea"/>
              <a:cs typeface="+mn-cs"/>
            </a:rPr>
            <a:t>プラス</a:t>
          </a:r>
          <a:r>
            <a:rPr kumimoji="1" lang="en-US" altLang="ja-JP" sz="1100">
              <a:solidFill>
                <a:sysClr val="windowText" lastClr="000000"/>
              </a:solidFill>
              <a:effectLst/>
              <a:latin typeface="+mn-lt"/>
              <a:ea typeface="+mn-ea"/>
              <a:cs typeface="+mn-cs"/>
            </a:rPr>
            <a:t>2.45</a:t>
          </a:r>
          <a:r>
            <a:rPr kumimoji="1" lang="ja-JP" altLang="ja-JP" sz="1100">
              <a:solidFill>
                <a:sysClr val="windowText" lastClr="000000"/>
              </a:solidFill>
              <a:effectLst/>
              <a:latin typeface="+mn-lt"/>
              <a:ea typeface="+mn-ea"/>
              <a:cs typeface="+mn-cs"/>
            </a:rPr>
            <a:t>ポイントとなっており主な要因として</a:t>
          </a:r>
          <a:r>
            <a:rPr kumimoji="1" lang="ja-JP" altLang="en-US" sz="1100">
              <a:solidFill>
                <a:sysClr val="windowText" lastClr="000000"/>
              </a:solidFill>
              <a:effectLst/>
              <a:latin typeface="+mn-lt"/>
              <a:ea typeface="+mn-ea"/>
              <a:cs typeface="+mn-cs"/>
            </a:rPr>
            <a:t>地方消費税交付金の増</a:t>
          </a:r>
          <a:r>
            <a:rPr kumimoji="1" lang="ja-JP" altLang="ja-JP" sz="1100">
              <a:solidFill>
                <a:sysClr val="windowText" lastClr="000000"/>
              </a:solidFill>
              <a:effectLst/>
              <a:latin typeface="+mn-lt"/>
              <a:ea typeface="+mn-ea"/>
              <a:cs typeface="+mn-cs"/>
            </a:rPr>
            <a:t>が挙げられる。今後も収支の健全化を図るため市税徴収の強化等による歳入の確保や歳出面では市債発行額、償還額の抑制管理に努めていく。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の実質収支は黒字であり、連結実質赤字比率は早期健全化基準等の比率に達していないことから、今後も介護保険料、国民健康保険税、水道などの利用料金等の適正化を図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合併特例債を活用した大型事業や臨時財政対策債、北陸新幹線関連事業債の償還が予定されているほか、土地区画整理事業などの大型事業を実施していることから、今後も元利償還金を中心に逓増傾向で推移するものと思われ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比率（分子）の大部分を占めている一般会計等に係る地方債の現在高は、合併特例債を活用した事業や、耐震補強に関する学校教育施設整備事業などの大型事業の市債発行等により増加してきており、各年度の市債発行額を元金償還額以内に抑えるなど、将来負担比率が悪化しないよう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62027_&#39640;&#23713;&#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171.7</v>
          </cell>
          <cell r="L73">
            <v>173.1</v>
          </cell>
          <cell r="M73">
            <v>174.1</v>
          </cell>
          <cell r="N73">
            <v>175.1</v>
          </cell>
          <cell r="O73">
            <v>171.3</v>
          </cell>
        </row>
        <row r="75">
          <cell r="K75">
            <v>15.9</v>
          </cell>
          <cell r="L75">
            <v>16</v>
          </cell>
          <cell r="M75">
            <v>15.5</v>
          </cell>
          <cell r="N75">
            <v>15.1</v>
          </cell>
          <cell r="O75">
            <v>15.2</v>
          </cell>
        </row>
        <row r="77">
          <cell r="G77" t="str">
            <v>類似団体内平均値</v>
          </cell>
          <cell r="K77">
            <v>53.1</v>
          </cell>
          <cell r="L77">
            <v>42</v>
          </cell>
          <cell r="M77">
            <v>32.6</v>
          </cell>
          <cell r="N77">
            <v>30.5</v>
          </cell>
          <cell r="O77">
            <v>13.7</v>
          </cell>
        </row>
        <row r="79">
          <cell r="K79">
            <v>7.6</v>
          </cell>
          <cell r="L79">
            <v>6.8</v>
          </cell>
          <cell r="M79">
            <v>5.9</v>
          </cell>
          <cell r="N79">
            <v>5.2</v>
          </cell>
          <cell r="O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69538830</v>
      </c>
      <c r="BO4" s="349"/>
      <c r="BP4" s="349"/>
      <c r="BQ4" s="349"/>
      <c r="BR4" s="349"/>
      <c r="BS4" s="349"/>
      <c r="BT4" s="349"/>
      <c r="BU4" s="350"/>
      <c r="BV4" s="348">
        <v>84654375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1.3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68457856</v>
      </c>
      <c r="BO5" s="386"/>
      <c r="BP5" s="386"/>
      <c r="BQ5" s="386"/>
      <c r="BR5" s="386"/>
      <c r="BS5" s="386"/>
      <c r="BT5" s="386"/>
      <c r="BU5" s="387"/>
      <c r="BV5" s="385">
        <v>83926707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84.5</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1080974</v>
      </c>
      <c r="BO6" s="386"/>
      <c r="BP6" s="386"/>
      <c r="BQ6" s="386"/>
      <c r="BR6" s="386"/>
      <c r="BS6" s="386"/>
      <c r="BT6" s="386"/>
      <c r="BU6" s="387"/>
      <c r="BV6" s="385">
        <v>727668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91.3</v>
      </c>
      <c r="CU6" s="423"/>
      <c r="CV6" s="423"/>
      <c r="CW6" s="423"/>
      <c r="CX6" s="423"/>
      <c r="CY6" s="423"/>
      <c r="CZ6" s="423"/>
      <c r="DA6" s="424"/>
      <c r="DB6" s="422">
        <v>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99333</v>
      </c>
      <c r="BO7" s="386"/>
      <c r="BP7" s="386"/>
      <c r="BQ7" s="386"/>
      <c r="BR7" s="386"/>
      <c r="BS7" s="386"/>
      <c r="BT7" s="386"/>
      <c r="BU7" s="387"/>
      <c r="BV7" s="385">
        <v>226083</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38515336</v>
      </c>
      <c r="CU7" s="386"/>
      <c r="CV7" s="386"/>
      <c r="CW7" s="386"/>
      <c r="CX7" s="386"/>
      <c r="CY7" s="386"/>
      <c r="CZ7" s="386"/>
      <c r="DA7" s="387"/>
      <c r="DB7" s="385">
        <v>37957099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981641</v>
      </c>
      <c r="BO8" s="386"/>
      <c r="BP8" s="386"/>
      <c r="BQ8" s="386"/>
      <c r="BR8" s="386"/>
      <c r="BS8" s="386"/>
      <c r="BT8" s="386"/>
      <c r="BU8" s="387"/>
      <c r="BV8" s="385">
        <v>501585</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172125</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97</v>
      </c>
      <c r="AV9" s="418"/>
      <c r="AW9" s="418"/>
      <c r="AX9" s="418"/>
      <c r="AY9" s="419" t="s">
        <v>98</v>
      </c>
      <c r="AZ9" s="420"/>
      <c r="BA9" s="420"/>
      <c r="BB9" s="420"/>
      <c r="BC9" s="420"/>
      <c r="BD9" s="420"/>
      <c r="BE9" s="420"/>
      <c r="BF9" s="420"/>
      <c r="BG9" s="420"/>
      <c r="BH9" s="420"/>
      <c r="BI9" s="420"/>
      <c r="BJ9" s="420"/>
      <c r="BK9" s="420"/>
      <c r="BL9" s="420"/>
      <c r="BM9" s="421"/>
      <c r="BN9" s="385">
        <v>480056</v>
      </c>
      <c r="BO9" s="386"/>
      <c r="BP9" s="386"/>
      <c r="BQ9" s="386"/>
      <c r="BR9" s="386"/>
      <c r="BS9" s="386"/>
      <c r="BT9" s="386"/>
      <c r="BU9" s="387"/>
      <c r="BV9" s="385">
        <v>-55143</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21.3</v>
      </c>
      <c r="CU9" s="383"/>
      <c r="CV9" s="383"/>
      <c r="CW9" s="383"/>
      <c r="CX9" s="383"/>
      <c r="CY9" s="383"/>
      <c r="CZ9" s="383"/>
      <c r="DA9" s="384"/>
      <c r="DB9" s="382">
        <v>21.5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176061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706</v>
      </c>
      <c r="BO10" s="386"/>
      <c r="BP10" s="386"/>
      <c r="BQ10" s="386"/>
      <c r="BR10" s="386"/>
      <c r="BS10" s="386"/>
      <c r="BT10" s="386"/>
      <c r="BU10" s="387"/>
      <c r="BV10" s="385">
        <v>710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97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174892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400000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172247</v>
      </c>
      <c r="S13" s="467"/>
      <c r="T13" s="467"/>
      <c r="U13" s="467"/>
      <c r="V13" s="468"/>
      <c r="W13" s="401" t="s">
        <v>120</v>
      </c>
      <c r="X13" s="402"/>
      <c r="Y13" s="402"/>
      <c r="Z13" s="402"/>
      <c r="AA13" s="402"/>
      <c r="AB13" s="392"/>
      <c r="AC13" s="436">
        <v>1941</v>
      </c>
      <c r="AD13" s="437"/>
      <c r="AE13" s="437"/>
      <c r="AF13" s="437"/>
      <c r="AG13" s="476"/>
      <c r="AH13" s="436">
        <v>2646</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480762</v>
      </c>
      <c r="BO13" s="386"/>
      <c r="BP13" s="386"/>
      <c r="BQ13" s="386"/>
      <c r="BR13" s="386"/>
      <c r="BS13" s="386"/>
      <c r="BT13" s="386"/>
      <c r="BU13" s="387"/>
      <c r="BV13" s="385">
        <v>-454433</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15.2</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175719</v>
      </c>
      <c r="S14" s="467"/>
      <c r="T14" s="467"/>
      <c r="U14" s="467"/>
      <c r="V14" s="468"/>
      <c r="W14" s="375"/>
      <c r="X14" s="376"/>
      <c r="Y14" s="376"/>
      <c r="Z14" s="376"/>
      <c r="AA14" s="376"/>
      <c r="AB14" s="365"/>
      <c r="AC14" s="469">
        <v>2.2999999999999998</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171.3</v>
      </c>
      <c r="CU14" s="481"/>
      <c r="CV14" s="481"/>
      <c r="CW14" s="481"/>
      <c r="CX14" s="481"/>
      <c r="CY14" s="481"/>
      <c r="CZ14" s="481"/>
      <c r="DA14" s="482"/>
      <c r="DB14" s="480">
        <v>175.1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173186</v>
      </c>
      <c r="S15" s="467"/>
      <c r="T15" s="467"/>
      <c r="U15" s="467"/>
      <c r="V15" s="468"/>
      <c r="W15" s="401" t="s">
        <v>127</v>
      </c>
      <c r="X15" s="402"/>
      <c r="Y15" s="402"/>
      <c r="Z15" s="402"/>
      <c r="AA15" s="402"/>
      <c r="AB15" s="392"/>
      <c r="AC15" s="436">
        <v>28727</v>
      </c>
      <c r="AD15" s="437"/>
      <c r="AE15" s="437"/>
      <c r="AF15" s="437"/>
      <c r="AG15" s="476"/>
      <c r="AH15" s="436">
        <v>32458</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21395054</v>
      </c>
      <c r="BO15" s="349"/>
      <c r="BP15" s="349"/>
      <c r="BQ15" s="349"/>
      <c r="BR15" s="349"/>
      <c r="BS15" s="349"/>
      <c r="BT15" s="349"/>
      <c r="BU15" s="350"/>
      <c r="BV15" s="348">
        <v>20656196</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34</v>
      </c>
      <c r="AD16" s="470"/>
      <c r="AE16" s="470"/>
      <c r="AF16" s="470"/>
      <c r="AG16" s="471"/>
      <c r="AH16" s="469">
        <v>34.5</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28845698</v>
      </c>
      <c r="BO16" s="386"/>
      <c r="BP16" s="386"/>
      <c r="BQ16" s="386"/>
      <c r="BR16" s="386"/>
      <c r="BS16" s="386"/>
      <c r="BT16" s="386"/>
      <c r="BU16" s="387"/>
      <c r="BV16" s="385">
        <v>27712195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53820</v>
      </c>
      <c r="AD17" s="437"/>
      <c r="AE17" s="437"/>
      <c r="AF17" s="437"/>
      <c r="AG17" s="476"/>
      <c r="AH17" s="436">
        <v>57973</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27266819</v>
      </c>
      <c r="BO17" s="386"/>
      <c r="BP17" s="386"/>
      <c r="BQ17" s="386"/>
      <c r="BR17" s="386"/>
      <c r="BS17" s="386"/>
      <c r="BT17" s="386"/>
      <c r="BU17" s="387"/>
      <c r="BV17" s="385">
        <v>26592990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209.57</v>
      </c>
      <c r="M18" s="498"/>
      <c r="N18" s="498"/>
      <c r="O18" s="498"/>
      <c r="P18" s="498"/>
      <c r="Q18" s="498"/>
      <c r="R18" s="499"/>
      <c r="S18" s="499"/>
      <c r="T18" s="499"/>
      <c r="U18" s="499"/>
      <c r="V18" s="500"/>
      <c r="W18" s="403"/>
      <c r="X18" s="404"/>
      <c r="Y18" s="404"/>
      <c r="Z18" s="404"/>
      <c r="AA18" s="404"/>
      <c r="AB18" s="395"/>
      <c r="AC18" s="501">
        <v>63.7</v>
      </c>
      <c r="AD18" s="502"/>
      <c r="AE18" s="502"/>
      <c r="AF18" s="502"/>
      <c r="AG18" s="503"/>
      <c r="AH18" s="501">
        <v>61.7</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34864191</v>
      </c>
      <c r="BO18" s="386"/>
      <c r="BP18" s="386"/>
      <c r="BQ18" s="386"/>
      <c r="BR18" s="386"/>
      <c r="BS18" s="386"/>
      <c r="BT18" s="386"/>
      <c r="BU18" s="387"/>
      <c r="BV18" s="385">
        <v>34616431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821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43626519</v>
      </c>
      <c r="BO19" s="386"/>
      <c r="BP19" s="386"/>
      <c r="BQ19" s="386"/>
      <c r="BR19" s="386"/>
      <c r="BS19" s="386"/>
      <c r="BT19" s="386"/>
      <c r="BU19" s="387"/>
      <c r="BV19" s="385">
        <v>43020458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63814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111699097</v>
      </c>
      <c r="BO23" s="386"/>
      <c r="BP23" s="386"/>
      <c r="BQ23" s="386"/>
      <c r="BR23" s="386"/>
      <c r="BS23" s="386"/>
      <c r="BT23" s="386"/>
      <c r="BU23" s="387"/>
      <c r="BV23" s="385">
        <v>111340163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8500</v>
      </c>
      <c r="R24" s="437"/>
      <c r="S24" s="437"/>
      <c r="T24" s="437"/>
      <c r="U24" s="437"/>
      <c r="V24" s="476"/>
      <c r="W24" s="531"/>
      <c r="X24" s="519"/>
      <c r="Y24" s="520"/>
      <c r="Z24" s="435" t="s">
        <v>150</v>
      </c>
      <c r="AA24" s="415"/>
      <c r="AB24" s="415"/>
      <c r="AC24" s="415"/>
      <c r="AD24" s="415"/>
      <c r="AE24" s="415"/>
      <c r="AF24" s="415"/>
      <c r="AG24" s="416"/>
      <c r="AH24" s="436">
        <v>1258</v>
      </c>
      <c r="AI24" s="437"/>
      <c r="AJ24" s="437"/>
      <c r="AK24" s="437"/>
      <c r="AL24" s="476"/>
      <c r="AM24" s="436">
        <v>3751356</v>
      </c>
      <c r="AN24" s="437"/>
      <c r="AO24" s="437"/>
      <c r="AP24" s="437"/>
      <c r="AQ24" s="437"/>
      <c r="AR24" s="476"/>
      <c r="AS24" s="436">
        <v>2982</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56457090</v>
      </c>
      <c r="BO24" s="386"/>
      <c r="BP24" s="386"/>
      <c r="BQ24" s="386"/>
      <c r="BR24" s="386"/>
      <c r="BS24" s="386"/>
      <c r="BT24" s="386"/>
      <c r="BU24" s="387"/>
      <c r="BV24" s="385">
        <v>56136352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2</v>
      </c>
      <c r="M25" s="437"/>
      <c r="N25" s="437"/>
      <c r="O25" s="437"/>
      <c r="P25" s="476"/>
      <c r="Q25" s="436">
        <v>7719</v>
      </c>
      <c r="R25" s="437"/>
      <c r="S25" s="437"/>
      <c r="T25" s="437"/>
      <c r="U25" s="437"/>
      <c r="V25" s="476"/>
      <c r="W25" s="531"/>
      <c r="X25" s="519"/>
      <c r="Y25" s="520"/>
      <c r="Z25" s="435" t="s">
        <v>153</v>
      </c>
      <c r="AA25" s="415"/>
      <c r="AB25" s="415"/>
      <c r="AC25" s="415"/>
      <c r="AD25" s="415"/>
      <c r="AE25" s="415"/>
      <c r="AF25" s="415"/>
      <c r="AG25" s="416"/>
      <c r="AH25" s="436">
        <v>224</v>
      </c>
      <c r="AI25" s="437"/>
      <c r="AJ25" s="437"/>
      <c r="AK25" s="437"/>
      <c r="AL25" s="476"/>
      <c r="AM25" s="436">
        <v>678720</v>
      </c>
      <c r="AN25" s="437"/>
      <c r="AO25" s="437"/>
      <c r="AP25" s="437"/>
      <c r="AQ25" s="437"/>
      <c r="AR25" s="476"/>
      <c r="AS25" s="436">
        <v>3030</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5636269</v>
      </c>
      <c r="BO25" s="349"/>
      <c r="BP25" s="349"/>
      <c r="BQ25" s="349"/>
      <c r="BR25" s="349"/>
      <c r="BS25" s="349"/>
      <c r="BT25" s="349"/>
      <c r="BU25" s="350"/>
      <c r="BV25" s="348">
        <v>7323006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5952</v>
      </c>
      <c r="R26" s="437"/>
      <c r="S26" s="437"/>
      <c r="T26" s="437"/>
      <c r="U26" s="437"/>
      <c r="V26" s="476"/>
      <c r="W26" s="531"/>
      <c r="X26" s="519"/>
      <c r="Y26" s="520"/>
      <c r="Z26" s="435" t="s">
        <v>156</v>
      </c>
      <c r="AA26" s="541"/>
      <c r="AB26" s="541"/>
      <c r="AC26" s="541"/>
      <c r="AD26" s="541"/>
      <c r="AE26" s="541"/>
      <c r="AF26" s="541"/>
      <c r="AG26" s="542"/>
      <c r="AH26" s="436">
        <v>226</v>
      </c>
      <c r="AI26" s="437"/>
      <c r="AJ26" s="437"/>
      <c r="AK26" s="437"/>
      <c r="AL26" s="476"/>
      <c r="AM26" s="436">
        <v>683424</v>
      </c>
      <c r="AN26" s="437"/>
      <c r="AO26" s="437"/>
      <c r="AP26" s="437"/>
      <c r="AQ26" s="437"/>
      <c r="AR26" s="476"/>
      <c r="AS26" s="436">
        <v>3024</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6450</v>
      </c>
      <c r="R27" s="437"/>
      <c r="S27" s="437"/>
      <c r="T27" s="437"/>
      <c r="U27" s="437"/>
      <c r="V27" s="476"/>
      <c r="W27" s="531"/>
      <c r="X27" s="519"/>
      <c r="Y27" s="520"/>
      <c r="Z27" s="435" t="s">
        <v>159</v>
      </c>
      <c r="AA27" s="415"/>
      <c r="AB27" s="415"/>
      <c r="AC27" s="415"/>
      <c r="AD27" s="415"/>
      <c r="AE27" s="415"/>
      <c r="AF27" s="415"/>
      <c r="AG27" s="416"/>
      <c r="AH27" s="436">
        <v>4</v>
      </c>
      <c r="AI27" s="437"/>
      <c r="AJ27" s="437"/>
      <c r="AK27" s="437"/>
      <c r="AL27" s="476"/>
      <c r="AM27" s="436">
        <v>16796</v>
      </c>
      <c r="AN27" s="437"/>
      <c r="AO27" s="437"/>
      <c r="AP27" s="437"/>
      <c r="AQ27" s="437"/>
      <c r="AR27" s="476"/>
      <c r="AS27" s="436">
        <v>4199</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500246</v>
      </c>
      <c r="BO27" s="555"/>
      <c r="BP27" s="555"/>
      <c r="BQ27" s="555"/>
      <c r="BR27" s="555"/>
      <c r="BS27" s="555"/>
      <c r="BT27" s="555"/>
      <c r="BU27" s="556"/>
      <c r="BV27" s="554">
        <v>500246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5800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2279716</v>
      </c>
      <c r="BO28" s="349"/>
      <c r="BP28" s="349"/>
      <c r="BQ28" s="349"/>
      <c r="BR28" s="349"/>
      <c r="BS28" s="349"/>
      <c r="BT28" s="349"/>
      <c r="BU28" s="350"/>
      <c r="BV28" s="348">
        <v>2024010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28</v>
      </c>
      <c r="M29" s="437"/>
      <c r="N29" s="437"/>
      <c r="O29" s="437"/>
      <c r="P29" s="476"/>
      <c r="Q29" s="436">
        <v>5450</v>
      </c>
      <c r="R29" s="437"/>
      <c r="S29" s="437"/>
      <c r="T29" s="437"/>
      <c r="U29" s="437"/>
      <c r="V29" s="476"/>
      <c r="W29" s="532"/>
      <c r="X29" s="533"/>
      <c r="Y29" s="534"/>
      <c r="Z29" s="435" t="s">
        <v>166</v>
      </c>
      <c r="AA29" s="415"/>
      <c r="AB29" s="415"/>
      <c r="AC29" s="415"/>
      <c r="AD29" s="415"/>
      <c r="AE29" s="415"/>
      <c r="AF29" s="415"/>
      <c r="AG29" s="416"/>
      <c r="AH29" s="436">
        <v>1262</v>
      </c>
      <c r="AI29" s="437"/>
      <c r="AJ29" s="437"/>
      <c r="AK29" s="437"/>
      <c r="AL29" s="476"/>
      <c r="AM29" s="436">
        <v>3768152</v>
      </c>
      <c r="AN29" s="437"/>
      <c r="AO29" s="437"/>
      <c r="AP29" s="437"/>
      <c r="AQ29" s="437"/>
      <c r="AR29" s="476"/>
      <c r="AS29" s="436">
        <v>2986</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685065</v>
      </c>
      <c r="BO29" s="386"/>
      <c r="BP29" s="386"/>
      <c r="BQ29" s="386"/>
      <c r="BR29" s="386"/>
      <c r="BS29" s="386"/>
      <c r="BT29" s="386"/>
      <c r="BU29" s="387"/>
      <c r="BV29" s="385">
        <v>684890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102.2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3168129</v>
      </c>
      <c r="BO30" s="555"/>
      <c r="BP30" s="555"/>
      <c r="BQ30" s="555"/>
      <c r="BR30" s="555"/>
      <c r="BS30" s="555"/>
      <c r="BT30" s="555"/>
      <c r="BU30" s="556"/>
      <c r="BV30" s="554">
        <v>3356605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高岡市民病院事業会計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IF('各会計、関係団体の財政状況及び健全化判断比率'!B37="","",'各会計、関係団体の財政状況及び健全化判断比率'!B37)</f>
        <v>工業団地造成事業会計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砺波地方衛生施設組合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高岡土地開発公社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荻布奨学金事業会計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駐車場事業会計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庄川水害予防組合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（財）高岡市民文化振興事業団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簡易水道事業会計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庄川右岸水害予防組合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（財）とやま・ふくおか家族旅行村公社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後期高齢者医療事業会計</v>
      </c>
      <c r="X37" s="567"/>
      <c r="Y37" s="567"/>
      <c r="Z37" s="567"/>
      <c r="AA37" s="567"/>
      <c r="AB37" s="567"/>
      <c r="AC37" s="567"/>
      <c r="AD37" s="567"/>
      <c r="AE37" s="567"/>
      <c r="AF37" s="567"/>
      <c r="AG37" s="567"/>
      <c r="AH37" s="567"/>
      <c r="AI37" s="567"/>
      <c r="AJ37" s="567"/>
      <c r="AK37" s="567"/>
      <c r="AL37" s="165"/>
      <c r="AM37" s="566">
        <f t="shared" si="0"/>
        <v>10</v>
      </c>
      <c r="AN37" s="566"/>
      <c r="AO37" s="567" t="str">
        <f>IF('各会計、関係団体の財政状況及び健全化判断比率'!B35="","",'各会計、関係団体の財政状況及び健全化判断比率'!B35)</f>
        <v>工業用水道事業会計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小矢部川中流水害予防組合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（財）高岡市勤労者福祉サービスセンター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11</v>
      </c>
      <c r="AN38" s="566"/>
      <c r="AO38" s="567" t="str">
        <f>IF('各会計、関係団体の財政状況及び健全化判断比率'!B36="","",'各会計、関係団体の財政状況及び健全化判断比率'!B36)</f>
        <v>下水道事業会計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富山県市町村総合事務組合</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（社）高岡市自然休養村公社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高岡地区広域圏事務組合</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（株）ウェルカム福岡</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富山県市町村会館管理組合</v>
      </c>
      <c r="BZ40" s="567"/>
      <c r="CA40" s="567"/>
      <c r="CB40" s="567"/>
      <c r="CC40" s="567"/>
      <c r="CD40" s="567"/>
      <c r="CE40" s="567"/>
      <c r="CF40" s="567"/>
      <c r="CG40" s="567"/>
      <c r="CH40" s="567"/>
      <c r="CI40" s="567"/>
      <c r="CJ40" s="567"/>
      <c r="CK40" s="567"/>
      <c r="CL40" s="567"/>
      <c r="CM40" s="567"/>
      <c r="CN40" s="165"/>
      <c r="CO40" s="566">
        <f t="shared" si="3"/>
        <v>28</v>
      </c>
      <c r="CP40" s="566"/>
      <c r="CQ40" s="567" t="str">
        <f>IF('各会計、関係団体の財政状況及び健全化判断比率'!BS13="","",'各会計、関係団体の財政状況及び健全化判断比率'!BS13)</f>
        <v>（財）高岡市体育協会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富山県後期高齢者医療広域連合
（一般会計）</v>
      </c>
      <c r="BZ41" s="567"/>
      <c r="CA41" s="567"/>
      <c r="CB41" s="567"/>
      <c r="CC41" s="567"/>
      <c r="CD41" s="567"/>
      <c r="CE41" s="567"/>
      <c r="CF41" s="567"/>
      <c r="CG41" s="567"/>
      <c r="CH41" s="567"/>
      <c r="CI41" s="567"/>
      <c r="CJ41" s="567"/>
      <c r="CK41" s="567"/>
      <c r="CL41" s="567"/>
      <c r="CM41" s="567"/>
      <c r="CN41" s="165"/>
      <c r="CO41" s="566">
        <f t="shared" si="3"/>
        <v>29</v>
      </c>
      <c r="CP41" s="566"/>
      <c r="CQ41" s="567" t="str">
        <f>IF('各会計、関係団体の財政状況及び健全化判断比率'!BS14="","",'各会計、関係団体の財政状況及び健全化判断比率'!BS14)</f>
        <v>万葉線（株）</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富山県後期高齢者医療広域連合
（後期高齢者医療事業会計）</v>
      </c>
      <c r="BZ42" s="567"/>
      <c r="CA42" s="567"/>
      <c r="CB42" s="567"/>
      <c r="CC42" s="567"/>
      <c r="CD42" s="567"/>
      <c r="CE42" s="567"/>
      <c r="CF42" s="567"/>
      <c r="CG42" s="567"/>
      <c r="CH42" s="567"/>
      <c r="CI42" s="567"/>
      <c r="CJ42" s="567"/>
      <c r="CK42" s="567"/>
      <c r="CL42" s="567"/>
      <c r="CM42" s="567"/>
      <c r="CN42" s="165"/>
      <c r="CO42" s="566">
        <f t="shared" si="3"/>
        <v>30</v>
      </c>
      <c r="CP42" s="566"/>
      <c r="CQ42" s="567" t="str">
        <f>IF('各会計、関係団体の財政状況及び健全化判断比率'!BS15="","",'各会計、関係団体の財政状況及び健全化判断比率'!BS15)</f>
        <v>（財）高岡地域地場産業センター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31</v>
      </c>
      <c r="CP43" s="566"/>
      <c r="CQ43" s="567" t="str">
        <f>IF('各会計、関係団体の財政状況及び健全化判断比率'!BS16="","",'各会計、関係団体の財政状況及び健全化判断比率'!BS16)</f>
        <v>（株）えんじゅビル</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25242915</v>
      </c>
      <c r="S5" s="583"/>
      <c r="T5" s="583"/>
      <c r="U5" s="583"/>
      <c r="V5" s="583"/>
      <c r="W5" s="583"/>
      <c r="X5" s="583"/>
      <c r="Y5" s="584"/>
      <c r="Z5" s="585">
        <v>36.299999999999997</v>
      </c>
      <c r="AA5" s="585"/>
      <c r="AB5" s="585"/>
      <c r="AC5" s="585"/>
      <c r="AD5" s="586">
        <v>25242915</v>
      </c>
      <c r="AE5" s="586"/>
      <c r="AF5" s="586"/>
      <c r="AG5" s="586"/>
      <c r="AH5" s="586"/>
      <c r="AI5" s="586"/>
      <c r="AJ5" s="586"/>
      <c r="AK5" s="586"/>
      <c r="AL5" s="587">
        <v>66.099999999999994</v>
      </c>
      <c r="AM5" s="588"/>
      <c r="AN5" s="588"/>
      <c r="AO5" s="589"/>
      <c r="AP5" s="579" t="s">
        <v>205</v>
      </c>
      <c r="AQ5" s="580"/>
      <c r="AR5" s="580"/>
      <c r="AS5" s="580"/>
      <c r="AT5" s="580"/>
      <c r="AU5" s="580"/>
      <c r="AV5" s="580"/>
      <c r="AW5" s="580"/>
      <c r="AX5" s="580"/>
      <c r="AY5" s="580"/>
      <c r="AZ5" s="580"/>
      <c r="BA5" s="580"/>
      <c r="BB5" s="580"/>
      <c r="BC5" s="580"/>
      <c r="BD5" s="580"/>
      <c r="BE5" s="580"/>
      <c r="BF5" s="581"/>
      <c r="BG5" s="593">
        <v>25234994</v>
      </c>
      <c r="BH5" s="594"/>
      <c r="BI5" s="594"/>
      <c r="BJ5" s="594"/>
      <c r="BK5" s="594"/>
      <c r="BL5" s="594"/>
      <c r="BM5" s="594"/>
      <c r="BN5" s="595"/>
      <c r="BO5" s="596">
        <v>100</v>
      </c>
      <c r="BP5" s="596"/>
      <c r="BQ5" s="596"/>
      <c r="BR5" s="596"/>
      <c r="BS5" s="597">
        <v>1940947</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606248</v>
      </c>
      <c r="S6" s="594"/>
      <c r="T6" s="594"/>
      <c r="U6" s="594"/>
      <c r="V6" s="594"/>
      <c r="W6" s="594"/>
      <c r="X6" s="594"/>
      <c r="Y6" s="595"/>
      <c r="Z6" s="596">
        <v>0.9</v>
      </c>
      <c r="AA6" s="596"/>
      <c r="AB6" s="596"/>
      <c r="AC6" s="596"/>
      <c r="AD6" s="597">
        <v>606248</v>
      </c>
      <c r="AE6" s="597"/>
      <c r="AF6" s="597"/>
      <c r="AG6" s="597"/>
      <c r="AH6" s="597"/>
      <c r="AI6" s="597"/>
      <c r="AJ6" s="597"/>
      <c r="AK6" s="597"/>
      <c r="AL6" s="598">
        <v>1.6</v>
      </c>
      <c r="AM6" s="599"/>
      <c r="AN6" s="599"/>
      <c r="AO6" s="600"/>
      <c r="AP6" s="590" t="s">
        <v>210</v>
      </c>
      <c r="AQ6" s="591"/>
      <c r="AR6" s="591"/>
      <c r="AS6" s="591"/>
      <c r="AT6" s="591"/>
      <c r="AU6" s="591"/>
      <c r="AV6" s="591"/>
      <c r="AW6" s="591"/>
      <c r="AX6" s="591"/>
      <c r="AY6" s="591"/>
      <c r="AZ6" s="591"/>
      <c r="BA6" s="591"/>
      <c r="BB6" s="591"/>
      <c r="BC6" s="591"/>
      <c r="BD6" s="591"/>
      <c r="BE6" s="591"/>
      <c r="BF6" s="592"/>
      <c r="BG6" s="593">
        <v>25234994</v>
      </c>
      <c r="BH6" s="594"/>
      <c r="BI6" s="594"/>
      <c r="BJ6" s="594"/>
      <c r="BK6" s="594"/>
      <c r="BL6" s="594"/>
      <c r="BM6" s="594"/>
      <c r="BN6" s="595"/>
      <c r="BO6" s="596">
        <v>100</v>
      </c>
      <c r="BP6" s="596"/>
      <c r="BQ6" s="596"/>
      <c r="BR6" s="596"/>
      <c r="BS6" s="597">
        <v>1940947</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528912</v>
      </c>
      <c r="CS6" s="594"/>
      <c r="CT6" s="594"/>
      <c r="CU6" s="594"/>
      <c r="CV6" s="594"/>
      <c r="CW6" s="594"/>
      <c r="CX6" s="594"/>
      <c r="CY6" s="595"/>
      <c r="CZ6" s="596">
        <v>0.8</v>
      </c>
      <c r="DA6" s="596"/>
      <c r="DB6" s="596"/>
      <c r="DC6" s="596"/>
      <c r="DD6" s="602">
        <v>8378</v>
      </c>
      <c r="DE6" s="594"/>
      <c r="DF6" s="594"/>
      <c r="DG6" s="594"/>
      <c r="DH6" s="594"/>
      <c r="DI6" s="594"/>
      <c r="DJ6" s="594"/>
      <c r="DK6" s="594"/>
      <c r="DL6" s="594"/>
      <c r="DM6" s="594"/>
      <c r="DN6" s="594"/>
      <c r="DO6" s="594"/>
      <c r="DP6" s="595"/>
      <c r="DQ6" s="602">
        <v>528912</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50102</v>
      </c>
      <c r="S7" s="594"/>
      <c r="T7" s="594"/>
      <c r="U7" s="594"/>
      <c r="V7" s="594"/>
      <c r="W7" s="594"/>
      <c r="X7" s="594"/>
      <c r="Y7" s="595"/>
      <c r="Z7" s="596">
        <v>0.1</v>
      </c>
      <c r="AA7" s="596"/>
      <c r="AB7" s="596"/>
      <c r="AC7" s="596"/>
      <c r="AD7" s="597">
        <v>50102</v>
      </c>
      <c r="AE7" s="597"/>
      <c r="AF7" s="597"/>
      <c r="AG7" s="597"/>
      <c r="AH7" s="597"/>
      <c r="AI7" s="597"/>
      <c r="AJ7" s="597"/>
      <c r="AK7" s="597"/>
      <c r="AL7" s="598">
        <v>0.1</v>
      </c>
      <c r="AM7" s="599"/>
      <c r="AN7" s="599"/>
      <c r="AO7" s="600"/>
      <c r="AP7" s="590" t="s">
        <v>213</v>
      </c>
      <c r="AQ7" s="591"/>
      <c r="AR7" s="591"/>
      <c r="AS7" s="591"/>
      <c r="AT7" s="591"/>
      <c r="AU7" s="591"/>
      <c r="AV7" s="591"/>
      <c r="AW7" s="591"/>
      <c r="AX7" s="591"/>
      <c r="AY7" s="591"/>
      <c r="AZ7" s="591"/>
      <c r="BA7" s="591"/>
      <c r="BB7" s="591"/>
      <c r="BC7" s="591"/>
      <c r="BD7" s="591"/>
      <c r="BE7" s="591"/>
      <c r="BF7" s="592"/>
      <c r="BG7" s="593">
        <v>10675640</v>
      </c>
      <c r="BH7" s="594"/>
      <c r="BI7" s="594"/>
      <c r="BJ7" s="594"/>
      <c r="BK7" s="594"/>
      <c r="BL7" s="594"/>
      <c r="BM7" s="594"/>
      <c r="BN7" s="595"/>
      <c r="BO7" s="596">
        <v>42.3</v>
      </c>
      <c r="BP7" s="596"/>
      <c r="BQ7" s="596"/>
      <c r="BR7" s="596"/>
      <c r="BS7" s="597">
        <v>256185</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5111050</v>
      </c>
      <c r="CS7" s="594"/>
      <c r="CT7" s="594"/>
      <c r="CU7" s="594"/>
      <c r="CV7" s="594"/>
      <c r="CW7" s="594"/>
      <c r="CX7" s="594"/>
      <c r="CY7" s="595"/>
      <c r="CZ7" s="596">
        <v>7.5</v>
      </c>
      <c r="DA7" s="596"/>
      <c r="DB7" s="596"/>
      <c r="DC7" s="596"/>
      <c r="DD7" s="602">
        <v>196738</v>
      </c>
      <c r="DE7" s="594"/>
      <c r="DF7" s="594"/>
      <c r="DG7" s="594"/>
      <c r="DH7" s="594"/>
      <c r="DI7" s="594"/>
      <c r="DJ7" s="594"/>
      <c r="DK7" s="594"/>
      <c r="DL7" s="594"/>
      <c r="DM7" s="594"/>
      <c r="DN7" s="594"/>
      <c r="DO7" s="594"/>
      <c r="DP7" s="595"/>
      <c r="DQ7" s="602">
        <v>4052936</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163522</v>
      </c>
      <c r="S8" s="594"/>
      <c r="T8" s="594"/>
      <c r="U8" s="594"/>
      <c r="V8" s="594"/>
      <c r="W8" s="594"/>
      <c r="X8" s="594"/>
      <c r="Y8" s="595"/>
      <c r="Z8" s="596">
        <v>0.2</v>
      </c>
      <c r="AA8" s="596"/>
      <c r="AB8" s="596"/>
      <c r="AC8" s="596"/>
      <c r="AD8" s="597">
        <v>163522</v>
      </c>
      <c r="AE8" s="597"/>
      <c r="AF8" s="597"/>
      <c r="AG8" s="597"/>
      <c r="AH8" s="597"/>
      <c r="AI8" s="597"/>
      <c r="AJ8" s="597"/>
      <c r="AK8" s="597"/>
      <c r="AL8" s="598">
        <v>0.4</v>
      </c>
      <c r="AM8" s="599"/>
      <c r="AN8" s="599"/>
      <c r="AO8" s="600"/>
      <c r="AP8" s="590" t="s">
        <v>216</v>
      </c>
      <c r="AQ8" s="591"/>
      <c r="AR8" s="591"/>
      <c r="AS8" s="591"/>
      <c r="AT8" s="591"/>
      <c r="AU8" s="591"/>
      <c r="AV8" s="591"/>
      <c r="AW8" s="591"/>
      <c r="AX8" s="591"/>
      <c r="AY8" s="591"/>
      <c r="AZ8" s="591"/>
      <c r="BA8" s="591"/>
      <c r="BB8" s="591"/>
      <c r="BC8" s="591"/>
      <c r="BD8" s="591"/>
      <c r="BE8" s="591"/>
      <c r="BF8" s="592"/>
      <c r="BG8" s="593">
        <v>308151</v>
      </c>
      <c r="BH8" s="594"/>
      <c r="BI8" s="594"/>
      <c r="BJ8" s="594"/>
      <c r="BK8" s="594"/>
      <c r="BL8" s="594"/>
      <c r="BM8" s="594"/>
      <c r="BN8" s="595"/>
      <c r="BO8" s="596">
        <v>1.2</v>
      </c>
      <c r="BP8" s="596"/>
      <c r="BQ8" s="596"/>
      <c r="BR8" s="596"/>
      <c r="BS8" s="602" t="s">
        <v>108</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21814932</v>
      </c>
      <c r="CS8" s="594"/>
      <c r="CT8" s="594"/>
      <c r="CU8" s="594"/>
      <c r="CV8" s="594"/>
      <c r="CW8" s="594"/>
      <c r="CX8" s="594"/>
      <c r="CY8" s="595"/>
      <c r="CZ8" s="596">
        <v>31.9</v>
      </c>
      <c r="DA8" s="596"/>
      <c r="DB8" s="596"/>
      <c r="DC8" s="596"/>
      <c r="DD8" s="602">
        <v>483446</v>
      </c>
      <c r="DE8" s="594"/>
      <c r="DF8" s="594"/>
      <c r="DG8" s="594"/>
      <c r="DH8" s="594"/>
      <c r="DI8" s="594"/>
      <c r="DJ8" s="594"/>
      <c r="DK8" s="594"/>
      <c r="DL8" s="594"/>
      <c r="DM8" s="594"/>
      <c r="DN8" s="594"/>
      <c r="DO8" s="594"/>
      <c r="DP8" s="595"/>
      <c r="DQ8" s="602">
        <v>10746671</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129540</v>
      </c>
      <c r="S9" s="594"/>
      <c r="T9" s="594"/>
      <c r="U9" s="594"/>
      <c r="V9" s="594"/>
      <c r="W9" s="594"/>
      <c r="X9" s="594"/>
      <c r="Y9" s="595"/>
      <c r="Z9" s="596">
        <v>0.2</v>
      </c>
      <c r="AA9" s="596"/>
      <c r="AB9" s="596"/>
      <c r="AC9" s="596"/>
      <c r="AD9" s="597">
        <v>129540</v>
      </c>
      <c r="AE9" s="597"/>
      <c r="AF9" s="597"/>
      <c r="AG9" s="597"/>
      <c r="AH9" s="597"/>
      <c r="AI9" s="597"/>
      <c r="AJ9" s="597"/>
      <c r="AK9" s="597"/>
      <c r="AL9" s="598">
        <v>0.3</v>
      </c>
      <c r="AM9" s="599"/>
      <c r="AN9" s="599"/>
      <c r="AO9" s="600"/>
      <c r="AP9" s="590" t="s">
        <v>219</v>
      </c>
      <c r="AQ9" s="591"/>
      <c r="AR9" s="591"/>
      <c r="AS9" s="591"/>
      <c r="AT9" s="591"/>
      <c r="AU9" s="591"/>
      <c r="AV9" s="591"/>
      <c r="AW9" s="591"/>
      <c r="AX9" s="591"/>
      <c r="AY9" s="591"/>
      <c r="AZ9" s="591"/>
      <c r="BA9" s="591"/>
      <c r="BB9" s="591"/>
      <c r="BC9" s="591"/>
      <c r="BD9" s="591"/>
      <c r="BE9" s="591"/>
      <c r="BF9" s="592"/>
      <c r="BG9" s="593">
        <v>8258444</v>
      </c>
      <c r="BH9" s="594"/>
      <c r="BI9" s="594"/>
      <c r="BJ9" s="594"/>
      <c r="BK9" s="594"/>
      <c r="BL9" s="594"/>
      <c r="BM9" s="594"/>
      <c r="BN9" s="595"/>
      <c r="BO9" s="596">
        <v>32.700000000000003</v>
      </c>
      <c r="BP9" s="596"/>
      <c r="BQ9" s="596"/>
      <c r="BR9" s="596"/>
      <c r="BS9" s="602" t="s">
        <v>108</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5242155</v>
      </c>
      <c r="CS9" s="594"/>
      <c r="CT9" s="594"/>
      <c r="CU9" s="594"/>
      <c r="CV9" s="594"/>
      <c r="CW9" s="594"/>
      <c r="CX9" s="594"/>
      <c r="CY9" s="595"/>
      <c r="CZ9" s="596">
        <v>7.7</v>
      </c>
      <c r="DA9" s="596"/>
      <c r="DB9" s="596"/>
      <c r="DC9" s="596"/>
      <c r="DD9" s="602">
        <v>69925</v>
      </c>
      <c r="DE9" s="594"/>
      <c r="DF9" s="594"/>
      <c r="DG9" s="594"/>
      <c r="DH9" s="594"/>
      <c r="DI9" s="594"/>
      <c r="DJ9" s="594"/>
      <c r="DK9" s="594"/>
      <c r="DL9" s="594"/>
      <c r="DM9" s="594"/>
      <c r="DN9" s="594"/>
      <c r="DO9" s="594"/>
      <c r="DP9" s="595"/>
      <c r="DQ9" s="602">
        <v>4404060</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3440512</v>
      </c>
      <c r="S10" s="594"/>
      <c r="T10" s="594"/>
      <c r="U10" s="594"/>
      <c r="V10" s="594"/>
      <c r="W10" s="594"/>
      <c r="X10" s="594"/>
      <c r="Y10" s="595"/>
      <c r="Z10" s="596">
        <v>4.9000000000000004</v>
      </c>
      <c r="AA10" s="596"/>
      <c r="AB10" s="596"/>
      <c r="AC10" s="596"/>
      <c r="AD10" s="597">
        <v>3440512</v>
      </c>
      <c r="AE10" s="597"/>
      <c r="AF10" s="597"/>
      <c r="AG10" s="597"/>
      <c r="AH10" s="597"/>
      <c r="AI10" s="597"/>
      <c r="AJ10" s="597"/>
      <c r="AK10" s="597"/>
      <c r="AL10" s="598">
        <v>9</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540074</v>
      </c>
      <c r="BH10" s="594"/>
      <c r="BI10" s="594"/>
      <c r="BJ10" s="594"/>
      <c r="BK10" s="594"/>
      <c r="BL10" s="594"/>
      <c r="BM10" s="594"/>
      <c r="BN10" s="595"/>
      <c r="BO10" s="596">
        <v>2.1</v>
      </c>
      <c r="BP10" s="596"/>
      <c r="BQ10" s="596"/>
      <c r="BR10" s="596"/>
      <c r="BS10" s="602" t="s">
        <v>108</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218863</v>
      </c>
      <c r="CS10" s="594"/>
      <c r="CT10" s="594"/>
      <c r="CU10" s="594"/>
      <c r="CV10" s="594"/>
      <c r="CW10" s="594"/>
      <c r="CX10" s="594"/>
      <c r="CY10" s="595"/>
      <c r="CZ10" s="596">
        <v>0.3</v>
      </c>
      <c r="DA10" s="596"/>
      <c r="DB10" s="596"/>
      <c r="DC10" s="596"/>
      <c r="DD10" s="602" t="s">
        <v>108</v>
      </c>
      <c r="DE10" s="594"/>
      <c r="DF10" s="594"/>
      <c r="DG10" s="594"/>
      <c r="DH10" s="594"/>
      <c r="DI10" s="594"/>
      <c r="DJ10" s="594"/>
      <c r="DK10" s="594"/>
      <c r="DL10" s="594"/>
      <c r="DM10" s="594"/>
      <c r="DN10" s="594"/>
      <c r="DO10" s="594"/>
      <c r="DP10" s="595"/>
      <c r="DQ10" s="602">
        <v>56555</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v>16911</v>
      </c>
      <c r="S11" s="594"/>
      <c r="T11" s="594"/>
      <c r="U11" s="594"/>
      <c r="V11" s="594"/>
      <c r="W11" s="594"/>
      <c r="X11" s="594"/>
      <c r="Y11" s="595"/>
      <c r="Z11" s="596">
        <v>0</v>
      </c>
      <c r="AA11" s="596"/>
      <c r="AB11" s="596"/>
      <c r="AC11" s="596"/>
      <c r="AD11" s="597">
        <v>16911</v>
      </c>
      <c r="AE11" s="597"/>
      <c r="AF11" s="597"/>
      <c r="AG11" s="597"/>
      <c r="AH11" s="597"/>
      <c r="AI11" s="597"/>
      <c r="AJ11" s="597"/>
      <c r="AK11" s="597"/>
      <c r="AL11" s="598">
        <v>0</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1568971</v>
      </c>
      <c r="BH11" s="594"/>
      <c r="BI11" s="594"/>
      <c r="BJ11" s="594"/>
      <c r="BK11" s="594"/>
      <c r="BL11" s="594"/>
      <c r="BM11" s="594"/>
      <c r="BN11" s="595"/>
      <c r="BO11" s="596">
        <v>6.2</v>
      </c>
      <c r="BP11" s="596"/>
      <c r="BQ11" s="596"/>
      <c r="BR11" s="596"/>
      <c r="BS11" s="602">
        <v>256185</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1080377</v>
      </c>
      <c r="CS11" s="594"/>
      <c r="CT11" s="594"/>
      <c r="CU11" s="594"/>
      <c r="CV11" s="594"/>
      <c r="CW11" s="594"/>
      <c r="CX11" s="594"/>
      <c r="CY11" s="595"/>
      <c r="CZ11" s="596">
        <v>1.6</v>
      </c>
      <c r="DA11" s="596"/>
      <c r="DB11" s="596"/>
      <c r="DC11" s="596"/>
      <c r="DD11" s="602">
        <v>307485</v>
      </c>
      <c r="DE11" s="594"/>
      <c r="DF11" s="594"/>
      <c r="DG11" s="594"/>
      <c r="DH11" s="594"/>
      <c r="DI11" s="594"/>
      <c r="DJ11" s="594"/>
      <c r="DK11" s="594"/>
      <c r="DL11" s="594"/>
      <c r="DM11" s="594"/>
      <c r="DN11" s="594"/>
      <c r="DO11" s="594"/>
      <c r="DP11" s="595"/>
      <c r="DQ11" s="602">
        <v>498947</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12852616</v>
      </c>
      <c r="BH12" s="594"/>
      <c r="BI12" s="594"/>
      <c r="BJ12" s="594"/>
      <c r="BK12" s="594"/>
      <c r="BL12" s="594"/>
      <c r="BM12" s="594"/>
      <c r="BN12" s="595"/>
      <c r="BO12" s="596">
        <v>50.9</v>
      </c>
      <c r="BP12" s="596"/>
      <c r="BQ12" s="596"/>
      <c r="BR12" s="596"/>
      <c r="BS12" s="602">
        <v>1684762</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4766019</v>
      </c>
      <c r="CS12" s="594"/>
      <c r="CT12" s="594"/>
      <c r="CU12" s="594"/>
      <c r="CV12" s="594"/>
      <c r="CW12" s="594"/>
      <c r="CX12" s="594"/>
      <c r="CY12" s="595"/>
      <c r="CZ12" s="596">
        <v>7</v>
      </c>
      <c r="DA12" s="596"/>
      <c r="DB12" s="596"/>
      <c r="DC12" s="596"/>
      <c r="DD12" s="602">
        <v>288513</v>
      </c>
      <c r="DE12" s="594"/>
      <c r="DF12" s="594"/>
      <c r="DG12" s="594"/>
      <c r="DH12" s="594"/>
      <c r="DI12" s="594"/>
      <c r="DJ12" s="594"/>
      <c r="DK12" s="594"/>
      <c r="DL12" s="594"/>
      <c r="DM12" s="594"/>
      <c r="DN12" s="594"/>
      <c r="DO12" s="594"/>
      <c r="DP12" s="595"/>
      <c r="DQ12" s="602">
        <v>1340698</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118146</v>
      </c>
      <c r="S13" s="594"/>
      <c r="T13" s="594"/>
      <c r="U13" s="594"/>
      <c r="V13" s="594"/>
      <c r="W13" s="594"/>
      <c r="X13" s="594"/>
      <c r="Y13" s="595"/>
      <c r="Z13" s="596">
        <v>0.2</v>
      </c>
      <c r="AA13" s="596"/>
      <c r="AB13" s="596"/>
      <c r="AC13" s="596"/>
      <c r="AD13" s="597">
        <v>118146</v>
      </c>
      <c r="AE13" s="597"/>
      <c r="AF13" s="597"/>
      <c r="AG13" s="597"/>
      <c r="AH13" s="597"/>
      <c r="AI13" s="597"/>
      <c r="AJ13" s="597"/>
      <c r="AK13" s="597"/>
      <c r="AL13" s="598">
        <v>0.3</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12841400</v>
      </c>
      <c r="BH13" s="594"/>
      <c r="BI13" s="594"/>
      <c r="BJ13" s="594"/>
      <c r="BK13" s="594"/>
      <c r="BL13" s="594"/>
      <c r="BM13" s="594"/>
      <c r="BN13" s="595"/>
      <c r="BO13" s="596">
        <v>50.9</v>
      </c>
      <c r="BP13" s="596"/>
      <c r="BQ13" s="596"/>
      <c r="BR13" s="596"/>
      <c r="BS13" s="602">
        <v>1684762</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9387356</v>
      </c>
      <c r="CS13" s="594"/>
      <c r="CT13" s="594"/>
      <c r="CU13" s="594"/>
      <c r="CV13" s="594"/>
      <c r="CW13" s="594"/>
      <c r="CX13" s="594"/>
      <c r="CY13" s="595"/>
      <c r="CZ13" s="596">
        <v>13.7</v>
      </c>
      <c r="DA13" s="596"/>
      <c r="DB13" s="596"/>
      <c r="DC13" s="596"/>
      <c r="DD13" s="602">
        <v>4179097</v>
      </c>
      <c r="DE13" s="594"/>
      <c r="DF13" s="594"/>
      <c r="DG13" s="594"/>
      <c r="DH13" s="594"/>
      <c r="DI13" s="594"/>
      <c r="DJ13" s="594"/>
      <c r="DK13" s="594"/>
      <c r="DL13" s="594"/>
      <c r="DM13" s="594"/>
      <c r="DN13" s="594"/>
      <c r="DO13" s="594"/>
      <c r="DP13" s="595"/>
      <c r="DQ13" s="602">
        <v>4700347</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376174</v>
      </c>
      <c r="BH14" s="594"/>
      <c r="BI14" s="594"/>
      <c r="BJ14" s="594"/>
      <c r="BK14" s="594"/>
      <c r="BL14" s="594"/>
      <c r="BM14" s="594"/>
      <c r="BN14" s="595"/>
      <c r="BO14" s="596">
        <v>1.5</v>
      </c>
      <c r="BP14" s="596"/>
      <c r="BQ14" s="596"/>
      <c r="BR14" s="596"/>
      <c r="BS14" s="602" t="s">
        <v>108</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2479180</v>
      </c>
      <c r="CS14" s="594"/>
      <c r="CT14" s="594"/>
      <c r="CU14" s="594"/>
      <c r="CV14" s="594"/>
      <c r="CW14" s="594"/>
      <c r="CX14" s="594"/>
      <c r="CY14" s="595"/>
      <c r="CZ14" s="596">
        <v>3.6</v>
      </c>
      <c r="DA14" s="596"/>
      <c r="DB14" s="596"/>
      <c r="DC14" s="596"/>
      <c r="DD14" s="602">
        <v>195077</v>
      </c>
      <c r="DE14" s="594"/>
      <c r="DF14" s="594"/>
      <c r="DG14" s="594"/>
      <c r="DH14" s="594"/>
      <c r="DI14" s="594"/>
      <c r="DJ14" s="594"/>
      <c r="DK14" s="594"/>
      <c r="DL14" s="594"/>
      <c r="DM14" s="594"/>
      <c r="DN14" s="594"/>
      <c r="DO14" s="594"/>
      <c r="DP14" s="595"/>
      <c r="DQ14" s="602">
        <v>2280456</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77546</v>
      </c>
      <c r="S15" s="594"/>
      <c r="T15" s="594"/>
      <c r="U15" s="594"/>
      <c r="V15" s="594"/>
      <c r="W15" s="594"/>
      <c r="X15" s="594"/>
      <c r="Y15" s="595"/>
      <c r="Z15" s="596">
        <v>0.1</v>
      </c>
      <c r="AA15" s="596"/>
      <c r="AB15" s="596"/>
      <c r="AC15" s="596"/>
      <c r="AD15" s="597">
        <v>77546</v>
      </c>
      <c r="AE15" s="597"/>
      <c r="AF15" s="597"/>
      <c r="AG15" s="597"/>
      <c r="AH15" s="597"/>
      <c r="AI15" s="597"/>
      <c r="AJ15" s="597"/>
      <c r="AK15" s="597"/>
      <c r="AL15" s="598">
        <v>0.2</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1330440</v>
      </c>
      <c r="BH15" s="594"/>
      <c r="BI15" s="594"/>
      <c r="BJ15" s="594"/>
      <c r="BK15" s="594"/>
      <c r="BL15" s="594"/>
      <c r="BM15" s="594"/>
      <c r="BN15" s="595"/>
      <c r="BO15" s="596">
        <v>5.3</v>
      </c>
      <c r="BP15" s="596"/>
      <c r="BQ15" s="596"/>
      <c r="BR15" s="596"/>
      <c r="BS15" s="602" t="s">
        <v>108</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8270356</v>
      </c>
      <c r="CS15" s="594"/>
      <c r="CT15" s="594"/>
      <c r="CU15" s="594"/>
      <c r="CV15" s="594"/>
      <c r="CW15" s="594"/>
      <c r="CX15" s="594"/>
      <c r="CY15" s="595"/>
      <c r="CZ15" s="596">
        <v>12.1</v>
      </c>
      <c r="DA15" s="596"/>
      <c r="DB15" s="596"/>
      <c r="DC15" s="596"/>
      <c r="DD15" s="602">
        <v>3580631</v>
      </c>
      <c r="DE15" s="594"/>
      <c r="DF15" s="594"/>
      <c r="DG15" s="594"/>
      <c r="DH15" s="594"/>
      <c r="DI15" s="594"/>
      <c r="DJ15" s="594"/>
      <c r="DK15" s="594"/>
      <c r="DL15" s="594"/>
      <c r="DM15" s="594"/>
      <c r="DN15" s="594"/>
      <c r="DO15" s="594"/>
      <c r="DP15" s="595"/>
      <c r="DQ15" s="602">
        <v>4630256</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9823145</v>
      </c>
      <c r="S16" s="594"/>
      <c r="T16" s="594"/>
      <c r="U16" s="594"/>
      <c r="V16" s="594"/>
      <c r="W16" s="594"/>
      <c r="X16" s="594"/>
      <c r="Y16" s="595"/>
      <c r="Z16" s="596">
        <v>14.1</v>
      </c>
      <c r="AA16" s="596"/>
      <c r="AB16" s="596"/>
      <c r="AC16" s="596"/>
      <c r="AD16" s="597">
        <v>8152621</v>
      </c>
      <c r="AE16" s="597"/>
      <c r="AF16" s="597"/>
      <c r="AG16" s="597"/>
      <c r="AH16" s="597"/>
      <c r="AI16" s="597"/>
      <c r="AJ16" s="597"/>
      <c r="AK16" s="597"/>
      <c r="AL16" s="598">
        <v>21.4</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v>124</v>
      </c>
      <c r="BH16" s="594"/>
      <c r="BI16" s="594"/>
      <c r="BJ16" s="594"/>
      <c r="BK16" s="594"/>
      <c r="BL16" s="594"/>
      <c r="BM16" s="594"/>
      <c r="BN16" s="595"/>
      <c r="BO16" s="596">
        <v>0</v>
      </c>
      <c r="BP16" s="596"/>
      <c r="BQ16" s="596"/>
      <c r="BR16" s="596"/>
      <c r="BS16" s="602" t="s">
        <v>108</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34949</v>
      </c>
      <c r="CS16" s="594"/>
      <c r="CT16" s="594"/>
      <c r="CU16" s="594"/>
      <c r="CV16" s="594"/>
      <c r="CW16" s="594"/>
      <c r="CX16" s="594"/>
      <c r="CY16" s="595"/>
      <c r="CZ16" s="596">
        <v>0.1</v>
      </c>
      <c r="DA16" s="596"/>
      <c r="DB16" s="596"/>
      <c r="DC16" s="596"/>
      <c r="DD16" s="602" t="s">
        <v>108</v>
      </c>
      <c r="DE16" s="594"/>
      <c r="DF16" s="594"/>
      <c r="DG16" s="594"/>
      <c r="DH16" s="594"/>
      <c r="DI16" s="594"/>
      <c r="DJ16" s="594"/>
      <c r="DK16" s="594"/>
      <c r="DL16" s="594"/>
      <c r="DM16" s="594"/>
      <c r="DN16" s="594"/>
      <c r="DO16" s="594"/>
      <c r="DP16" s="595"/>
      <c r="DQ16" s="602">
        <v>4028</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8152621</v>
      </c>
      <c r="S17" s="594"/>
      <c r="T17" s="594"/>
      <c r="U17" s="594"/>
      <c r="V17" s="594"/>
      <c r="W17" s="594"/>
      <c r="X17" s="594"/>
      <c r="Y17" s="595"/>
      <c r="Z17" s="596">
        <v>11.7</v>
      </c>
      <c r="AA17" s="596"/>
      <c r="AB17" s="596"/>
      <c r="AC17" s="596"/>
      <c r="AD17" s="597">
        <v>8152621</v>
      </c>
      <c r="AE17" s="597"/>
      <c r="AF17" s="597"/>
      <c r="AG17" s="597"/>
      <c r="AH17" s="597"/>
      <c r="AI17" s="597"/>
      <c r="AJ17" s="597"/>
      <c r="AK17" s="597"/>
      <c r="AL17" s="598">
        <v>21.4</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9523707</v>
      </c>
      <c r="CS17" s="594"/>
      <c r="CT17" s="594"/>
      <c r="CU17" s="594"/>
      <c r="CV17" s="594"/>
      <c r="CW17" s="594"/>
      <c r="CX17" s="594"/>
      <c r="CY17" s="595"/>
      <c r="CZ17" s="596">
        <v>13.9</v>
      </c>
      <c r="DA17" s="596"/>
      <c r="DB17" s="596"/>
      <c r="DC17" s="596"/>
      <c r="DD17" s="602" t="s">
        <v>108</v>
      </c>
      <c r="DE17" s="594"/>
      <c r="DF17" s="594"/>
      <c r="DG17" s="594"/>
      <c r="DH17" s="594"/>
      <c r="DI17" s="594"/>
      <c r="DJ17" s="594"/>
      <c r="DK17" s="594"/>
      <c r="DL17" s="594"/>
      <c r="DM17" s="594"/>
      <c r="DN17" s="594"/>
      <c r="DO17" s="594"/>
      <c r="DP17" s="595"/>
      <c r="DQ17" s="602">
        <v>9301679</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1670524</v>
      </c>
      <c r="S18" s="594"/>
      <c r="T18" s="594"/>
      <c r="U18" s="594"/>
      <c r="V18" s="594"/>
      <c r="W18" s="594"/>
      <c r="X18" s="594"/>
      <c r="Y18" s="595"/>
      <c r="Z18" s="596">
        <v>2.4</v>
      </c>
      <c r="AA18" s="596"/>
      <c r="AB18" s="596"/>
      <c r="AC18" s="596"/>
      <c r="AD18" s="597" t="s">
        <v>108</v>
      </c>
      <c r="AE18" s="597"/>
      <c r="AF18" s="597"/>
      <c r="AG18" s="597"/>
      <c r="AH18" s="597"/>
      <c r="AI18" s="597"/>
      <c r="AJ18" s="597"/>
      <c r="AK18" s="597"/>
      <c r="AL18" s="598" t="s">
        <v>108</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7921</v>
      </c>
      <c r="BH19" s="594"/>
      <c r="BI19" s="594"/>
      <c r="BJ19" s="594"/>
      <c r="BK19" s="594"/>
      <c r="BL19" s="594"/>
      <c r="BM19" s="594"/>
      <c r="BN19" s="595"/>
      <c r="BO19" s="596">
        <v>0</v>
      </c>
      <c r="BP19" s="596"/>
      <c r="BQ19" s="596"/>
      <c r="BR19" s="596"/>
      <c r="BS19" s="602" t="s">
        <v>108</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39668587</v>
      </c>
      <c r="S20" s="594"/>
      <c r="T20" s="594"/>
      <c r="U20" s="594"/>
      <c r="V20" s="594"/>
      <c r="W20" s="594"/>
      <c r="X20" s="594"/>
      <c r="Y20" s="595"/>
      <c r="Z20" s="596">
        <v>57</v>
      </c>
      <c r="AA20" s="596"/>
      <c r="AB20" s="596"/>
      <c r="AC20" s="596"/>
      <c r="AD20" s="597">
        <v>37998063</v>
      </c>
      <c r="AE20" s="597"/>
      <c r="AF20" s="597"/>
      <c r="AG20" s="597"/>
      <c r="AH20" s="597"/>
      <c r="AI20" s="597"/>
      <c r="AJ20" s="597"/>
      <c r="AK20" s="597"/>
      <c r="AL20" s="598">
        <v>99.5</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7921</v>
      </c>
      <c r="BH20" s="594"/>
      <c r="BI20" s="594"/>
      <c r="BJ20" s="594"/>
      <c r="BK20" s="594"/>
      <c r="BL20" s="594"/>
      <c r="BM20" s="594"/>
      <c r="BN20" s="595"/>
      <c r="BO20" s="596">
        <v>0</v>
      </c>
      <c r="BP20" s="596"/>
      <c r="BQ20" s="596"/>
      <c r="BR20" s="596"/>
      <c r="BS20" s="602" t="s">
        <v>108</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68457856</v>
      </c>
      <c r="CS20" s="594"/>
      <c r="CT20" s="594"/>
      <c r="CU20" s="594"/>
      <c r="CV20" s="594"/>
      <c r="CW20" s="594"/>
      <c r="CX20" s="594"/>
      <c r="CY20" s="595"/>
      <c r="CZ20" s="596">
        <v>100</v>
      </c>
      <c r="DA20" s="596"/>
      <c r="DB20" s="596"/>
      <c r="DC20" s="596"/>
      <c r="DD20" s="602">
        <v>9309290</v>
      </c>
      <c r="DE20" s="594"/>
      <c r="DF20" s="594"/>
      <c r="DG20" s="594"/>
      <c r="DH20" s="594"/>
      <c r="DI20" s="594"/>
      <c r="DJ20" s="594"/>
      <c r="DK20" s="594"/>
      <c r="DL20" s="594"/>
      <c r="DM20" s="594"/>
      <c r="DN20" s="594"/>
      <c r="DO20" s="594"/>
      <c r="DP20" s="595"/>
      <c r="DQ20" s="602">
        <v>42545545</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30921</v>
      </c>
      <c r="S21" s="594"/>
      <c r="T21" s="594"/>
      <c r="U21" s="594"/>
      <c r="V21" s="594"/>
      <c r="W21" s="594"/>
      <c r="X21" s="594"/>
      <c r="Y21" s="595"/>
      <c r="Z21" s="596">
        <v>0</v>
      </c>
      <c r="AA21" s="596"/>
      <c r="AB21" s="596"/>
      <c r="AC21" s="596"/>
      <c r="AD21" s="597">
        <v>30921</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7921</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792972</v>
      </c>
      <c r="S22" s="594"/>
      <c r="T22" s="594"/>
      <c r="U22" s="594"/>
      <c r="V22" s="594"/>
      <c r="W22" s="594"/>
      <c r="X22" s="594"/>
      <c r="Y22" s="595"/>
      <c r="Z22" s="596">
        <v>1.1000000000000001</v>
      </c>
      <c r="AA22" s="596"/>
      <c r="AB22" s="596"/>
      <c r="AC22" s="596"/>
      <c r="AD22" s="597" t="s">
        <v>108</v>
      </c>
      <c r="AE22" s="597"/>
      <c r="AF22" s="597"/>
      <c r="AG22" s="597"/>
      <c r="AH22" s="597"/>
      <c r="AI22" s="597"/>
      <c r="AJ22" s="597"/>
      <c r="AK22" s="597"/>
      <c r="AL22" s="598" t="s">
        <v>108</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1768496</v>
      </c>
      <c r="S23" s="594"/>
      <c r="T23" s="594"/>
      <c r="U23" s="594"/>
      <c r="V23" s="594"/>
      <c r="W23" s="594"/>
      <c r="X23" s="594"/>
      <c r="Y23" s="595"/>
      <c r="Z23" s="596">
        <v>2.5</v>
      </c>
      <c r="AA23" s="596"/>
      <c r="AB23" s="596"/>
      <c r="AC23" s="596"/>
      <c r="AD23" s="597">
        <v>124930</v>
      </c>
      <c r="AE23" s="597"/>
      <c r="AF23" s="597"/>
      <c r="AG23" s="597"/>
      <c r="AH23" s="597"/>
      <c r="AI23" s="597"/>
      <c r="AJ23" s="597"/>
      <c r="AK23" s="597"/>
      <c r="AL23" s="598">
        <v>0.3</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8" t="s">
        <v>264</v>
      </c>
      <c r="DM23" s="619"/>
      <c r="DN23" s="619"/>
      <c r="DO23" s="619"/>
      <c r="DP23" s="619"/>
      <c r="DQ23" s="619"/>
      <c r="DR23" s="619"/>
      <c r="DS23" s="619"/>
      <c r="DT23" s="619"/>
      <c r="DU23" s="619"/>
      <c r="DV23" s="620"/>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392526</v>
      </c>
      <c r="S24" s="594"/>
      <c r="T24" s="594"/>
      <c r="U24" s="594"/>
      <c r="V24" s="594"/>
      <c r="W24" s="594"/>
      <c r="X24" s="594"/>
      <c r="Y24" s="595"/>
      <c r="Z24" s="596">
        <v>0.6</v>
      </c>
      <c r="AA24" s="596"/>
      <c r="AB24" s="596"/>
      <c r="AC24" s="596"/>
      <c r="AD24" s="597">
        <v>1854</v>
      </c>
      <c r="AE24" s="597"/>
      <c r="AF24" s="597"/>
      <c r="AG24" s="597"/>
      <c r="AH24" s="597"/>
      <c r="AI24" s="597"/>
      <c r="AJ24" s="597"/>
      <c r="AK24" s="597"/>
      <c r="AL24" s="598">
        <v>0</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32657029</v>
      </c>
      <c r="CS24" s="583"/>
      <c r="CT24" s="583"/>
      <c r="CU24" s="583"/>
      <c r="CV24" s="583"/>
      <c r="CW24" s="583"/>
      <c r="CX24" s="583"/>
      <c r="CY24" s="584"/>
      <c r="CZ24" s="622">
        <v>47.7</v>
      </c>
      <c r="DA24" s="623"/>
      <c r="DB24" s="623"/>
      <c r="DC24" s="624"/>
      <c r="DD24" s="621">
        <v>22783663</v>
      </c>
      <c r="DE24" s="583"/>
      <c r="DF24" s="583"/>
      <c r="DG24" s="583"/>
      <c r="DH24" s="583"/>
      <c r="DI24" s="583"/>
      <c r="DJ24" s="583"/>
      <c r="DK24" s="584"/>
      <c r="DL24" s="621">
        <v>22085783</v>
      </c>
      <c r="DM24" s="583"/>
      <c r="DN24" s="583"/>
      <c r="DO24" s="583"/>
      <c r="DP24" s="583"/>
      <c r="DQ24" s="583"/>
      <c r="DR24" s="583"/>
      <c r="DS24" s="583"/>
      <c r="DT24" s="583"/>
      <c r="DU24" s="583"/>
      <c r="DV24" s="584"/>
      <c r="DW24" s="587">
        <v>53.5</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8499939</v>
      </c>
      <c r="S25" s="594"/>
      <c r="T25" s="594"/>
      <c r="U25" s="594"/>
      <c r="V25" s="594"/>
      <c r="W25" s="594"/>
      <c r="X25" s="594"/>
      <c r="Y25" s="595"/>
      <c r="Z25" s="596">
        <v>12.2</v>
      </c>
      <c r="AA25" s="596"/>
      <c r="AB25" s="596"/>
      <c r="AC25" s="596"/>
      <c r="AD25" s="597" t="s">
        <v>108</v>
      </c>
      <c r="AE25" s="597"/>
      <c r="AF25" s="597"/>
      <c r="AG25" s="597"/>
      <c r="AH25" s="597"/>
      <c r="AI25" s="597"/>
      <c r="AJ25" s="597"/>
      <c r="AK25" s="597"/>
      <c r="AL25" s="598" t="s">
        <v>108</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10366650</v>
      </c>
      <c r="CS25" s="613"/>
      <c r="CT25" s="613"/>
      <c r="CU25" s="613"/>
      <c r="CV25" s="613"/>
      <c r="CW25" s="613"/>
      <c r="CX25" s="613"/>
      <c r="CY25" s="614"/>
      <c r="CZ25" s="627">
        <v>15.1</v>
      </c>
      <c r="DA25" s="628"/>
      <c r="DB25" s="628"/>
      <c r="DC25" s="629"/>
      <c r="DD25" s="602">
        <v>8968365</v>
      </c>
      <c r="DE25" s="613"/>
      <c r="DF25" s="613"/>
      <c r="DG25" s="613"/>
      <c r="DH25" s="613"/>
      <c r="DI25" s="613"/>
      <c r="DJ25" s="613"/>
      <c r="DK25" s="614"/>
      <c r="DL25" s="602">
        <v>8363668</v>
      </c>
      <c r="DM25" s="613"/>
      <c r="DN25" s="613"/>
      <c r="DO25" s="613"/>
      <c r="DP25" s="613"/>
      <c r="DQ25" s="613"/>
      <c r="DR25" s="613"/>
      <c r="DS25" s="613"/>
      <c r="DT25" s="613"/>
      <c r="DU25" s="613"/>
      <c r="DV25" s="614"/>
      <c r="DW25" s="598">
        <v>20.3</v>
      </c>
      <c r="DX25" s="625"/>
      <c r="DY25" s="625"/>
      <c r="DZ25" s="625"/>
      <c r="EA25" s="625"/>
      <c r="EB25" s="625"/>
      <c r="EC25" s="626"/>
    </row>
    <row r="26" spans="2:133" ht="11.25" customHeight="1">
      <c r="B26" s="630" t="s">
        <v>272</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6736106</v>
      </c>
      <c r="CS26" s="594"/>
      <c r="CT26" s="594"/>
      <c r="CU26" s="594"/>
      <c r="CV26" s="594"/>
      <c r="CW26" s="594"/>
      <c r="CX26" s="594"/>
      <c r="CY26" s="595"/>
      <c r="CZ26" s="627">
        <v>9.8000000000000007</v>
      </c>
      <c r="DA26" s="628"/>
      <c r="DB26" s="628"/>
      <c r="DC26" s="629"/>
      <c r="DD26" s="602">
        <v>5396517</v>
      </c>
      <c r="DE26" s="594"/>
      <c r="DF26" s="594"/>
      <c r="DG26" s="594"/>
      <c r="DH26" s="594"/>
      <c r="DI26" s="594"/>
      <c r="DJ26" s="594"/>
      <c r="DK26" s="595"/>
      <c r="DL26" s="602" t="s">
        <v>275</v>
      </c>
      <c r="DM26" s="594"/>
      <c r="DN26" s="594"/>
      <c r="DO26" s="594"/>
      <c r="DP26" s="594"/>
      <c r="DQ26" s="594"/>
      <c r="DR26" s="594"/>
      <c r="DS26" s="594"/>
      <c r="DT26" s="594"/>
      <c r="DU26" s="594"/>
      <c r="DV26" s="595"/>
      <c r="DW26" s="598" t="s">
        <v>275</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4258412</v>
      </c>
      <c r="S27" s="594"/>
      <c r="T27" s="594"/>
      <c r="U27" s="594"/>
      <c r="V27" s="594"/>
      <c r="W27" s="594"/>
      <c r="X27" s="594"/>
      <c r="Y27" s="595"/>
      <c r="Z27" s="596">
        <v>6.1</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25242915</v>
      </c>
      <c r="BH27" s="594"/>
      <c r="BI27" s="594"/>
      <c r="BJ27" s="594"/>
      <c r="BK27" s="594"/>
      <c r="BL27" s="594"/>
      <c r="BM27" s="594"/>
      <c r="BN27" s="595"/>
      <c r="BO27" s="596">
        <v>100</v>
      </c>
      <c r="BP27" s="596"/>
      <c r="BQ27" s="596"/>
      <c r="BR27" s="596"/>
      <c r="BS27" s="602">
        <v>1940947</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12766672</v>
      </c>
      <c r="CS27" s="613"/>
      <c r="CT27" s="613"/>
      <c r="CU27" s="613"/>
      <c r="CV27" s="613"/>
      <c r="CW27" s="613"/>
      <c r="CX27" s="613"/>
      <c r="CY27" s="614"/>
      <c r="CZ27" s="627">
        <v>18.600000000000001</v>
      </c>
      <c r="DA27" s="628"/>
      <c r="DB27" s="628"/>
      <c r="DC27" s="629"/>
      <c r="DD27" s="602">
        <v>4513619</v>
      </c>
      <c r="DE27" s="613"/>
      <c r="DF27" s="613"/>
      <c r="DG27" s="613"/>
      <c r="DH27" s="613"/>
      <c r="DI27" s="613"/>
      <c r="DJ27" s="613"/>
      <c r="DK27" s="614"/>
      <c r="DL27" s="602">
        <v>4420436</v>
      </c>
      <c r="DM27" s="613"/>
      <c r="DN27" s="613"/>
      <c r="DO27" s="613"/>
      <c r="DP27" s="613"/>
      <c r="DQ27" s="613"/>
      <c r="DR27" s="613"/>
      <c r="DS27" s="613"/>
      <c r="DT27" s="613"/>
      <c r="DU27" s="613"/>
      <c r="DV27" s="614"/>
      <c r="DW27" s="598">
        <v>10.7</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34847</v>
      </c>
      <c r="S28" s="594"/>
      <c r="T28" s="594"/>
      <c r="U28" s="594"/>
      <c r="V28" s="594"/>
      <c r="W28" s="594"/>
      <c r="X28" s="594"/>
      <c r="Y28" s="595"/>
      <c r="Z28" s="596">
        <v>0.1</v>
      </c>
      <c r="AA28" s="596"/>
      <c r="AB28" s="596"/>
      <c r="AC28" s="596"/>
      <c r="AD28" s="597">
        <v>18396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9523707</v>
      </c>
      <c r="CS28" s="594"/>
      <c r="CT28" s="594"/>
      <c r="CU28" s="594"/>
      <c r="CV28" s="594"/>
      <c r="CW28" s="594"/>
      <c r="CX28" s="594"/>
      <c r="CY28" s="595"/>
      <c r="CZ28" s="627">
        <v>13.9</v>
      </c>
      <c r="DA28" s="628"/>
      <c r="DB28" s="628"/>
      <c r="DC28" s="629"/>
      <c r="DD28" s="602">
        <v>9301679</v>
      </c>
      <c r="DE28" s="594"/>
      <c r="DF28" s="594"/>
      <c r="DG28" s="594"/>
      <c r="DH28" s="594"/>
      <c r="DI28" s="594"/>
      <c r="DJ28" s="594"/>
      <c r="DK28" s="595"/>
      <c r="DL28" s="602">
        <v>9301679</v>
      </c>
      <c r="DM28" s="594"/>
      <c r="DN28" s="594"/>
      <c r="DO28" s="594"/>
      <c r="DP28" s="594"/>
      <c r="DQ28" s="594"/>
      <c r="DR28" s="594"/>
      <c r="DS28" s="594"/>
      <c r="DT28" s="594"/>
      <c r="DU28" s="594"/>
      <c r="DV28" s="595"/>
      <c r="DW28" s="598">
        <v>22.5</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69410</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9519777</v>
      </c>
      <c r="CS29" s="613"/>
      <c r="CT29" s="613"/>
      <c r="CU29" s="613"/>
      <c r="CV29" s="613"/>
      <c r="CW29" s="613"/>
      <c r="CX29" s="613"/>
      <c r="CY29" s="614"/>
      <c r="CZ29" s="627">
        <v>13.9</v>
      </c>
      <c r="DA29" s="628"/>
      <c r="DB29" s="628"/>
      <c r="DC29" s="629"/>
      <c r="DD29" s="602">
        <v>9297749</v>
      </c>
      <c r="DE29" s="613"/>
      <c r="DF29" s="613"/>
      <c r="DG29" s="613"/>
      <c r="DH29" s="613"/>
      <c r="DI29" s="613"/>
      <c r="DJ29" s="613"/>
      <c r="DK29" s="614"/>
      <c r="DL29" s="602">
        <v>9297749</v>
      </c>
      <c r="DM29" s="613"/>
      <c r="DN29" s="613"/>
      <c r="DO29" s="613"/>
      <c r="DP29" s="613"/>
      <c r="DQ29" s="613"/>
      <c r="DR29" s="613"/>
      <c r="DS29" s="613"/>
      <c r="DT29" s="613"/>
      <c r="DU29" s="613"/>
      <c r="DV29" s="614"/>
      <c r="DW29" s="598">
        <v>22.5</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259771</v>
      </c>
      <c r="S30" s="594"/>
      <c r="T30" s="594"/>
      <c r="U30" s="594"/>
      <c r="V30" s="594"/>
      <c r="W30" s="594"/>
      <c r="X30" s="594"/>
      <c r="Y30" s="595"/>
      <c r="Z30" s="596">
        <v>0.4</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98.7</v>
      </c>
      <c r="BH30" s="652"/>
      <c r="BI30" s="652"/>
      <c r="BJ30" s="652"/>
      <c r="BK30" s="652"/>
      <c r="BL30" s="652"/>
      <c r="BM30" s="588">
        <v>94.6</v>
      </c>
      <c r="BN30" s="652"/>
      <c r="BO30" s="652"/>
      <c r="BP30" s="652"/>
      <c r="BQ30" s="653"/>
      <c r="BR30" s="651">
        <v>98.7</v>
      </c>
      <c r="BS30" s="652"/>
      <c r="BT30" s="652"/>
      <c r="BU30" s="652"/>
      <c r="BV30" s="652"/>
      <c r="BW30" s="652"/>
      <c r="BX30" s="588">
        <v>94.3</v>
      </c>
      <c r="BY30" s="652"/>
      <c r="BZ30" s="652"/>
      <c r="CA30" s="652"/>
      <c r="CB30" s="653"/>
      <c r="CD30" s="656"/>
      <c r="CE30" s="657"/>
      <c r="CF30" s="607" t="s">
        <v>289</v>
      </c>
      <c r="CG30" s="608"/>
      <c r="CH30" s="608"/>
      <c r="CI30" s="608"/>
      <c r="CJ30" s="608"/>
      <c r="CK30" s="608"/>
      <c r="CL30" s="608"/>
      <c r="CM30" s="608"/>
      <c r="CN30" s="608"/>
      <c r="CO30" s="608"/>
      <c r="CP30" s="608"/>
      <c r="CQ30" s="609"/>
      <c r="CR30" s="593">
        <v>8419666</v>
      </c>
      <c r="CS30" s="594"/>
      <c r="CT30" s="594"/>
      <c r="CU30" s="594"/>
      <c r="CV30" s="594"/>
      <c r="CW30" s="594"/>
      <c r="CX30" s="594"/>
      <c r="CY30" s="595"/>
      <c r="CZ30" s="627">
        <v>12.3</v>
      </c>
      <c r="DA30" s="628"/>
      <c r="DB30" s="628"/>
      <c r="DC30" s="629"/>
      <c r="DD30" s="602">
        <v>8232919</v>
      </c>
      <c r="DE30" s="594"/>
      <c r="DF30" s="594"/>
      <c r="DG30" s="594"/>
      <c r="DH30" s="594"/>
      <c r="DI30" s="594"/>
      <c r="DJ30" s="594"/>
      <c r="DK30" s="595"/>
      <c r="DL30" s="602">
        <v>8232919</v>
      </c>
      <c r="DM30" s="594"/>
      <c r="DN30" s="594"/>
      <c r="DO30" s="594"/>
      <c r="DP30" s="594"/>
      <c r="DQ30" s="594"/>
      <c r="DR30" s="594"/>
      <c r="DS30" s="594"/>
      <c r="DT30" s="594"/>
      <c r="DU30" s="594"/>
      <c r="DV30" s="595"/>
      <c r="DW30" s="598">
        <v>19.899999999999999</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472668</v>
      </c>
      <c r="S31" s="594"/>
      <c r="T31" s="594"/>
      <c r="U31" s="594"/>
      <c r="V31" s="594"/>
      <c r="W31" s="594"/>
      <c r="X31" s="594"/>
      <c r="Y31" s="595"/>
      <c r="Z31" s="596">
        <v>0.7</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98.7</v>
      </c>
      <c r="BH31" s="613"/>
      <c r="BI31" s="613"/>
      <c r="BJ31" s="613"/>
      <c r="BK31" s="613"/>
      <c r="BL31" s="613"/>
      <c r="BM31" s="599">
        <v>94.7</v>
      </c>
      <c r="BN31" s="649"/>
      <c r="BO31" s="649"/>
      <c r="BP31" s="649"/>
      <c r="BQ31" s="650"/>
      <c r="BR31" s="648">
        <v>98.8</v>
      </c>
      <c r="BS31" s="613"/>
      <c r="BT31" s="613"/>
      <c r="BU31" s="613"/>
      <c r="BV31" s="613"/>
      <c r="BW31" s="613"/>
      <c r="BX31" s="599">
        <v>94.4</v>
      </c>
      <c r="BY31" s="649"/>
      <c r="BZ31" s="649"/>
      <c r="CA31" s="649"/>
      <c r="CB31" s="650"/>
      <c r="CD31" s="656"/>
      <c r="CE31" s="657"/>
      <c r="CF31" s="607" t="s">
        <v>293</v>
      </c>
      <c r="CG31" s="608"/>
      <c r="CH31" s="608"/>
      <c r="CI31" s="608"/>
      <c r="CJ31" s="608"/>
      <c r="CK31" s="608"/>
      <c r="CL31" s="608"/>
      <c r="CM31" s="608"/>
      <c r="CN31" s="608"/>
      <c r="CO31" s="608"/>
      <c r="CP31" s="608"/>
      <c r="CQ31" s="609"/>
      <c r="CR31" s="593">
        <v>1100111</v>
      </c>
      <c r="CS31" s="613"/>
      <c r="CT31" s="613"/>
      <c r="CU31" s="613"/>
      <c r="CV31" s="613"/>
      <c r="CW31" s="613"/>
      <c r="CX31" s="613"/>
      <c r="CY31" s="614"/>
      <c r="CZ31" s="627">
        <v>1.6</v>
      </c>
      <c r="DA31" s="628"/>
      <c r="DB31" s="628"/>
      <c r="DC31" s="629"/>
      <c r="DD31" s="602">
        <v>1064830</v>
      </c>
      <c r="DE31" s="613"/>
      <c r="DF31" s="613"/>
      <c r="DG31" s="613"/>
      <c r="DH31" s="613"/>
      <c r="DI31" s="613"/>
      <c r="DJ31" s="613"/>
      <c r="DK31" s="614"/>
      <c r="DL31" s="602">
        <v>1064830</v>
      </c>
      <c r="DM31" s="613"/>
      <c r="DN31" s="613"/>
      <c r="DO31" s="613"/>
      <c r="DP31" s="613"/>
      <c r="DQ31" s="613"/>
      <c r="DR31" s="613"/>
      <c r="DS31" s="613"/>
      <c r="DT31" s="613"/>
      <c r="DU31" s="613"/>
      <c r="DV31" s="614"/>
      <c r="DW31" s="598">
        <v>2.6</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4511681</v>
      </c>
      <c r="S32" s="594"/>
      <c r="T32" s="594"/>
      <c r="U32" s="594"/>
      <c r="V32" s="594"/>
      <c r="W32" s="594"/>
      <c r="X32" s="594"/>
      <c r="Y32" s="595"/>
      <c r="Z32" s="596">
        <v>6.5</v>
      </c>
      <c r="AA32" s="596"/>
      <c r="AB32" s="596"/>
      <c r="AC32" s="596"/>
      <c r="AD32" s="597">
        <v>2570</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98.6</v>
      </c>
      <c r="BH32" s="661"/>
      <c r="BI32" s="661"/>
      <c r="BJ32" s="661"/>
      <c r="BK32" s="661"/>
      <c r="BL32" s="661"/>
      <c r="BM32" s="662">
        <v>94</v>
      </c>
      <c r="BN32" s="661"/>
      <c r="BO32" s="661"/>
      <c r="BP32" s="661"/>
      <c r="BQ32" s="663"/>
      <c r="BR32" s="660">
        <v>98.5</v>
      </c>
      <c r="BS32" s="661"/>
      <c r="BT32" s="661"/>
      <c r="BU32" s="661"/>
      <c r="BV32" s="661"/>
      <c r="BW32" s="661"/>
      <c r="BX32" s="662">
        <v>93.7</v>
      </c>
      <c r="BY32" s="661"/>
      <c r="BZ32" s="661"/>
      <c r="CA32" s="661"/>
      <c r="CB32" s="663"/>
      <c r="CD32" s="658"/>
      <c r="CE32" s="659"/>
      <c r="CF32" s="607" t="s">
        <v>296</v>
      </c>
      <c r="CG32" s="608"/>
      <c r="CH32" s="608"/>
      <c r="CI32" s="608"/>
      <c r="CJ32" s="608"/>
      <c r="CK32" s="608"/>
      <c r="CL32" s="608"/>
      <c r="CM32" s="608"/>
      <c r="CN32" s="608"/>
      <c r="CO32" s="608"/>
      <c r="CP32" s="608"/>
      <c r="CQ32" s="609"/>
      <c r="CR32" s="593">
        <v>3930</v>
      </c>
      <c r="CS32" s="594"/>
      <c r="CT32" s="594"/>
      <c r="CU32" s="594"/>
      <c r="CV32" s="594"/>
      <c r="CW32" s="594"/>
      <c r="CX32" s="594"/>
      <c r="CY32" s="595"/>
      <c r="CZ32" s="627">
        <v>0</v>
      </c>
      <c r="DA32" s="628"/>
      <c r="DB32" s="628"/>
      <c r="DC32" s="629"/>
      <c r="DD32" s="602">
        <v>3930</v>
      </c>
      <c r="DE32" s="594"/>
      <c r="DF32" s="594"/>
      <c r="DG32" s="594"/>
      <c r="DH32" s="594"/>
      <c r="DI32" s="594"/>
      <c r="DJ32" s="594"/>
      <c r="DK32" s="595"/>
      <c r="DL32" s="602">
        <v>3930</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8778600</v>
      </c>
      <c r="S33" s="594"/>
      <c r="T33" s="594"/>
      <c r="U33" s="594"/>
      <c r="V33" s="594"/>
      <c r="W33" s="594"/>
      <c r="X33" s="594"/>
      <c r="Y33" s="595"/>
      <c r="Z33" s="596">
        <v>12.6</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26456588</v>
      </c>
      <c r="CS33" s="613"/>
      <c r="CT33" s="613"/>
      <c r="CU33" s="613"/>
      <c r="CV33" s="613"/>
      <c r="CW33" s="613"/>
      <c r="CX33" s="613"/>
      <c r="CY33" s="614"/>
      <c r="CZ33" s="627">
        <v>38.6</v>
      </c>
      <c r="DA33" s="628"/>
      <c r="DB33" s="628"/>
      <c r="DC33" s="629"/>
      <c r="DD33" s="602">
        <v>18597396</v>
      </c>
      <c r="DE33" s="613"/>
      <c r="DF33" s="613"/>
      <c r="DG33" s="613"/>
      <c r="DH33" s="613"/>
      <c r="DI33" s="613"/>
      <c r="DJ33" s="613"/>
      <c r="DK33" s="614"/>
      <c r="DL33" s="602">
        <v>12778408</v>
      </c>
      <c r="DM33" s="613"/>
      <c r="DN33" s="613"/>
      <c r="DO33" s="613"/>
      <c r="DP33" s="613"/>
      <c r="DQ33" s="613"/>
      <c r="DR33" s="613"/>
      <c r="DS33" s="613"/>
      <c r="DT33" s="613"/>
      <c r="DU33" s="613"/>
      <c r="DV33" s="614"/>
      <c r="DW33" s="598">
        <v>31</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8636250</v>
      </c>
      <c r="CS34" s="594"/>
      <c r="CT34" s="594"/>
      <c r="CU34" s="594"/>
      <c r="CV34" s="594"/>
      <c r="CW34" s="594"/>
      <c r="CX34" s="594"/>
      <c r="CY34" s="595"/>
      <c r="CZ34" s="627">
        <v>12.6</v>
      </c>
      <c r="DA34" s="628"/>
      <c r="DB34" s="628"/>
      <c r="DC34" s="629"/>
      <c r="DD34" s="602">
        <v>6575685</v>
      </c>
      <c r="DE34" s="594"/>
      <c r="DF34" s="594"/>
      <c r="DG34" s="594"/>
      <c r="DH34" s="594"/>
      <c r="DI34" s="594"/>
      <c r="DJ34" s="594"/>
      <c r="DK34" s="595"/>
      <c r="DL34" s="602">
        <v>6038281</v>
      </c>
      <c r="DM34" s="594"/>
      <c r="DN34" s="594"/>
      <c r="DO34" s="594"/>
      <c r="DP34" s="594"/>
      <c r="DQ34" s="594"/>
      <c r="DR34" s="594"/>
      <c r="DS34" s="594"/>
      <c r="DT34" s="594"/>
      <c r="DU34" s="594"/>
      <c r="DV34" s="595"/>
      <c r="DW34" s="598">
        <v>14.6</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3095800</v>
      </c>
      <c r="S35" s="594"/>
      <c r="T35" s="594"/>
      <c r="U35" s="594"/>
      <c r="V35" s="594"/>
      <c r="W35" s="594"/>
      <c r="X35" s="594"/>
      <c r="Y35" s="595"/>
      <c r="Z35" s="596">
        <v>4.5</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9604458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306517</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734044</v>
      </c>
      <c r="CS35" s="613"/>
      <c r="CT35" s="613"/>
      <c r="CU35" s="613"/>
      <c r="CV35" s="613"/>
      <c r="CW35" s="613"/>
      <c r="CX35" s="613"/>
      <c r="CY35" s="614"/>
      <c r="CZ35" s="627">
        <v>1.1000000000000001</v>
      </c>
      <c r="DA35" s="628"/>
      <c r="DB35" s="628"/>
      <c r="DC35" s="629"/>
      <c r="DD35" s="602">
        <v>674344</v>
      </c>
      <c r="DE35" s="613"/>
      <c r="DF35" s="613"/>
      <c r="DG35" s="613"/>
      <c r="DH35" s="613"/>
      <c r="DI35" s="613"/>
      <c r="DJ35" s="613"/>
      <c r="DK35" s="614"/>
      <c r="DL35" s="602">
        <v>368369</v>
      </c>
      <c r="DM35" s="613"/>
      <c r="DN35" s="613"/>
      <c r="DO35" s="613"/>
      <c r="DP35" s="613"/>
      <c r="DQ35" s="613"/>
      <c r="DR35" s="613"/>
      <c r="DS35" s="613"/>
      <c r="DT35" s="613"/>
      <c r="DU35" s="613"/>
      <c r="DV35" s="614"/>
      <c r="DW35" s="598">
        <v>0.9</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69538830</v>
      </c>
      <c r="S36" s="666"/>
      <c r="T36" s="666"/>
      <c r="U36" s="666"/>
      <c r="V36" s="666"/>
      <c r="W36" s="666"/>
      <c r="X36" s="666"/>
      <c r="Y36" s="667"/>
      <c r="Z36" s="668">
        <v>100</v>
      </c>
      <c r="AA36" s="668"/>
      <c r="AB36" s="668"/>
      <c r="AC36" s="668"/>
      <c r="AD36" s="669">
        <v>38176734</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1854590</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256700</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6266220</v>
      </c>
      <c r="CS36" s="594"/>
      <c r="CT36" s="594"/>
      <c r="CU36" s="594"/>
      <c r="CV36" s="594"/>
      <c r="CW36" s="594"/>
      <c r="CX36" s="594"/>
      <c r="CY36" s="595"/>
      <c r="CZ36" s="627">
        <v>9.1999999999999993</v>
      </c>
      <c r="DA36" s="628"/>
      <c r="DB36" s="628"/>
      <c r="DC36" s="629"/>
      <c r="DD36" s="602">
        <v>5350254</v>
      </c>
      <c r="DE36" s="594"/>
      <c r="DF36" s="594"/>
      <c r="DG36" s="594"/>
      <c r="DH36" s="594"/>
      <c r="DI36" s="594"/>
      <c r="DJ36" s="594"/>
      <c r="DK36" s="595"/>
      <c r="DL36" s="602">
        <v>1586802</v>
      </c>
      <c r="DM36" s="594"/>
      <c r="DN36" s="594"/>
      <c r="DO36" s="594"/>
      <c r="DP36" s="594"/>
      <c r="DQ36" s="594"/>
      <c r="DR36" s="594"/>
      <c r="DS36" s="594"/>
      <c r="DT36" s="594"/>
      <c r="DU36" s="594"/>
      <c r="DV36" s="595"/>
      <c r="DW36" s="598">
        <v>3.8</v>
      </c>
      <c r="DX36" s="625"/>
      <c r="DY36" s="625"/>
      <c r="DZ36" s="625"/>
      <c r="EA36" s="625"/>
      <c r="EB36" s="625"/>
      <c r="EC36" s="626"/>
    </row>
    <row r="37" spans="2:133" ht="11.25" customHeight="1">
      <c r="AQ37" s="672" t="s">
        <v>311</v>
      </c>
      <c r="AR37" s="673"/>
      <c r="AS37" s="673"/>
      <c r="AT37" s="673"/>
      <c r="AU37" s="673"/>
      <c r="AV37" s="673"/>
      <c r="AW37" s="673"/>
      <c r="AX37" s="673"/>
      <c r="AY37" s="674"/>
      <c r="AZ37" s="593">
        <v>1361032</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23909</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254376</v>
      </c>
      <c r="CS37" s="613"/>
      <c r="CT37" s="613"/>
      <c r="CU37" s="613"/>
      <c r="CV37" s="613"/>
      <c r="CW37" s="613"/>
      <c r="CX37" s="613"/>
      <c r="CY37" s="614"/>
      <c r="CZ37" s="627">
        <v>0.4</v>
      </c>
      <c r="DA37" s="628"/>
      <c r="DB37" s="628"/>
      <c r="DC37" s="629"/>
      <c r="DD37" s="602">
        <v>230397</v>
      </c>
      <c r="DE37" s="613"/>
      <c r="DF37" s="613"/>
      <c r="DG37" s="613"/>
      <c r="DH37" s="613"/>
      <c r="DI37" s="613"/>
      <c r="DJ37" s="613"/>
      <c r="DK37" s="614"/>
      <c r="DL37" s="602">
        <v>66478</v>
      </c>
      <c r="DM37" s="613"/>
      <c r="DN37" s="613"/>
      <c r="DO37" s="613"/>
      <c r="DP37" s="613"/>
      <c r="DQ37" s="613"/>
      <c r="DR37" s="613"/>
      <c r="DS37" s="613"/>
      <c r="DT37" s="613"/>
      <c r="DU37" s="613"/>
      <c r="DV37" s="614"/>
      <c r="DW37" s="598">
        <v>0.2</v>
      </c>
      <c r="DX37" s="625"/>
      <c r="DY37" s="625"/>
      <c r="DZ37" s="625"/>
      <c r="EA37" s="625"/>
      <c r="EB37" s="625"/>
      <c r="EC37" s="626"/>
    </row>
    <row r="38" spans="2:133" ht="11.25" customHeight="1">
      <c r="AQ38" s="672" t="s">
        <v>314</v>
      </c>
      <c r="AR38" s="673"/>
      <c r="AS38" s="673"/>
      <c r="AT38" s="673"/>
      <c r="AU38" s="673"/>
      <c r="AV38" s="673"/>
      <c r="AW38" s="673"/>
      <c r="AX38" s="673"/>
      <c r="AY38" s="674"/>
      <c r="AZ38" s="593">
        <v>301995</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38660</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6312593</v>
      </c>
      <c r="CS38" s="594"/>
      <c r="CT38" s="594"/>
      <c r="CU38" s="594"/>
      <c r="CV38" s="594"/>
      <c r="CW38" s="594"/>
      <c r="CX38" s="594"/>
      <c r="CY38" s="595"/>
      <c r="CZ38" s="627">
        <v>9.1999999999999993</v>
      </c>
      <c r="DA38" s="628"/>
      <c r="DB38" s="628"/>
      <c r="DC38" s="629"/>
      <c r="DD38" s="602">
        <v>5334367</v>
      </c>
      <c r="DE38" s="594"/>
      <c r="DF38" s="594"/>
      <c r="DG38" s="594"/>
      <c r="DH38" s="594"/>
      <c r="DI38" s="594"/>
      <c r="DJ38" s="594"/>
      <c r="DK38" s="595"/>
      <c r="DL38" s="602">
        <v>4776477</v>
      </c>
      <c r="DM38" s="594"/>
      <c r="DN38" s="594"/>
      <c r="DO38" s="594"/>
      <c r="DP38" s="594"/>
      <c r="DQ38" s="594"/>
      <c r="DR38" s="594"/>
      <c r="DS38" s="594"/>
      <c r="DT38" s="594"/>
      <c r="DU38" s="594"/>
      <c r="DV38" s="595"/>
      <c r="DW38" s="598">
        <v>11.6</v>
      </c>
      <c r="DX38" s="625"/>
      <c r="DY38" s="625"/>
      <c r="DZ38" s="625"/>
      <c r="EA38" s="625"/>
      <c r="EB38" s="625"/>
      <c r="EC38" s="626"/>
    </row>
    <row r="39" spans="2:133" ht="11.25" customHeight="1">
      <c r="AQ39" s="672" t="s">
        <v>317</v>
      </c>
      <c r="AR39" s="673"/>
      <c r="AS39" s="673"/>
      <c r="AT39" s="673"/>
      <c r="AU39" s="673"/>
      <c r="AV39" s="673"/>
      <c r="AW39" s="673"/>
      <c r="AX39" s="673"/>
      <c r="AY39" s="674"/>
      <c r="AZ39" s="593">
        <v>39259</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93</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72175</v>
      </c>
      <c r="CS39" s="613"/>
      <c r="CT39" s="613"/>
      <c r="CU39" s="613"/>
      <c r="CV39" s="613"/>
      <c r="CW39" s="613"/>
      <c r="CX39" s="613"/>
      <c r="CY39" s="614"/>
      <c r="CZ39" s="627">
        <v>0.1</v>
      </c>
      <c r="DA39" s="628"/>
      <c r="DB39" s="628"/>
      <c r="DC39" s="629"/>
      <c r="DD39" s="602">
        <v>61</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1289034</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90</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4435306</v>
      </c>
      <c r="CS40" s="594"/>
      <c r="CT40" s="594"/>
      <c r="CU40" s="594"/>
      <c r="CV40" s="594"/>
      <c r="CW40" s="594"/>
      <c r="CX40" s="594"/>
      <c r="CY40" s="595"/>
      <c r="CZ40" s="627">
        <v>6.5</v>
      </c>
      <c r="DA40" s="628"/>
      <c r="DB40" s="628"/>
      <c r="DC40" s="629"/>
      <c r="DD40" s="602">
        <v>662685</v>
      </c>
      <c r="DE40" s="594"/>
      <c r="DF40" s="594"/>
      <c r="DG40" s="594"/>
      <c r="DH40" s="594"/>
      <c r="DI40" s="594"/>
      <c r="DJ40" s="594"/>
      <c r="DK40" s="595"/>
      <c r="DL40" s="602">
        <v>8479</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4758548</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315</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275</v>
      </c>
      <c r="CS41" s="613"/>
      <c r="CT41" s="613"/>
      <c r="CU41" s="613"/>
      <c r="CV41" s="613"/>
      <c r="CW41" s="613"/>
      <c r="CX41" s="613"/>
      <c r="CY41" s="614"/>
      <c r="CZ41" s="627" t="s">
        <v>275</v>
      </c>
      <c r="DA41" s="628"/>
      <c r="DB41" s="628"/>
      <c r="DC41" s="629"/>
      <c r="DD41" s="602" t="s">
        <v>275</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9344239</v>
      </c>
      <c r="CS42" s="594"/>
      <c r="CT42" s="594"/>
      <c r="CU42" s="594"/>
      <c r="CV42" s="594"/>
      <c r="CW42" s="594"/>
      <c r="CX42" s="594"/>
      <c r="CY42" s="595"/>
      <c r="CZ42" s="627">
        <v>13.6</v>
      </c>
      <c r="DA42" s="676"/>
      <c r="DB42" s="676"/>
      <c r="DC42" s="677"/>
      <c r="DD42" s="602">
        <v>1164486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173401</v>
      </c>
      <c r="CS43" s="613"/>
      <c r="CT43" s="613"/>
      <c r="CU43" s="613"/>
      <c r="CV43" s="613"/>
      <c r="CW43" s="613"/>
      <c r="CX43" s="613"/>
      <c r="CY43" s="614"/>
      <c r="CZ43" s="627">
        <v>0.3</v>
      </c>
      <c r="DA43" s="628"/>
      <c r="DB43" s="628"/>
      <c r="DC43" s="629"/>
      <c r="DD43" s="602">
        <v>173401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9309290</v>
      </c>
      <c r="CS44" s="594"/>
      <c r="CT44" s="594"/>
      <c r="CU44" s="594"/>
      <c r="CV44" s="594"/>
      <c r="CW44" s="594"/>
      <c r="CX44" s="594"/>
      <c r="CY44" s="595"/>
      <c r="CZ44" s="627">
        <v>13.6</v>
      </c>
      <c r="DA44" s="676"/>
      <c r="DB44" s="676"/>
      <c r="DC44" s="677"/>
      <c r="DD44" s="602">
        <v>1160458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4651471</v>
      </c>
      <c r="CS45" s="613"/>
      <c r="CT45" s="613"/>
      <c r="CU45" s="613"/>
      <c r="CV45" s="613"/>
      <c r="CW45" s="613"/>
      <c r="CX45" s="613"/>
      <c r="CY45" s="614"/>
      <c r="CZ45" s="627">
        <v>6.8</v>
      </c>
      <c r="DA45" s="628"/>
      <c r="DB45" s="628"/>
      <c r="DC45" s="629"/>
      <c r="DD45" s="602">
        <v>361163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4458481</v>
      </c>
      <c r="CS46" s="594"/>
      <c r="CT46" s="594"/>
      <c r="CU46" s="594"/>
      <c r="CV46" s="594"/>
      <c r="CW46" s="594"/>
      <c r="CX46" s="594"/>
      <c r="CY46" s="595"/>
      <c r="CZ46" s="627">
        <v>6.5</v>
      </c>
      <c r="DA46" s="676"/>
      <c r="DB46" s="676"/>
      <c r="DC46" s="677"/>
      <c r="DD46" s="602">
        <v>755745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34949</v>
      </c>
      <c r="CS47" s="613"/>
      <c r="CT47" s="613"/>
      <c r="CU47" s="613"/>
      <c r="CV47" s="613"/>
      <c r="CW47" s="613"/>
      <c r="CX47" s="613"/>
      <c r="CY47" s="614"/>
      <c r="CZ47" s="627">
        <v>0.1</v>
      </c>
      <c r="DA47" s="628"/>
      <c r="DB47" s="628"/>
      <c r="DC47" s="629"/>
      <c r="DD47" s="602">
        <v>4028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68457856</v>
      </c>
      <c r="CS49" s="661"/>
      <c r="CT49" s="661"/>
      <c r="CU49" s="661"/>
      <c r="CV49" s="661"/>
      <c r="CW49" s="661"/>
      <c r="CX49" s="661"/>
      <c r="CY49" s="688"/>
      <c r="CZ49" s="689">
        <v>100</v>
      </c>
      <c r="DA49" s="690"/>
      <c r="DB49" s="690"/>
      <c r="DC49" s="691"/>
      <c r="DD49" s="692">
        <v>42545545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69538</v>
      </c>
      <c r="R7" s="723"/>
      <c r="S7" s="723"/>
      <c r="T7" s="723"/>
      <c r="U7" s="723"/>
      <c r="V7" s="723">
        <v>68457</v>
      </c>
      <c r="W7" s="723"/>
      <c r="X7" s="723"/>
      <c r="Y7" s="723"/>
      <c r="Z7" s="723"/>
      <c r="AA7" s="723">
        <v>1081</v>
      </c>
      <c r="AB7" s="723"/>
      <c r="AC7" s="723"/>
      <c r="AD7" s="723"/>
      <c r="AE7" s="724"/>
      <c r="AF7" s="725">
        <v>982</v>
      </c>
      <c r="AG7" s="726"/>
      <c r="AH7" s="726"/>
      <c r="AI7" s="726"/>
      <c r="AJ7" s="727"/>
      <c r="AK7" s="765">
        <v>259</v>
      </c>
      <c r="AL7" s="766"/>
      <c r="AM7" s="766"/>
      <c r="AN7" s="766"/>
      <c r="AO7" s="766"/>
      <c r="AP7" s="766">
        <v>111729</v>
      </c>
      <c r="AQ7" s="766"/>
      <c r="AR7" s="766"/>
      <c r="AS7" s="766"/>
      <c r="AT7" s="766"/>
      <c r="AU7" s="767" t="s">
        <v>537</v>
      </c>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t="s">
        <v>570</v>
      </c>
      <c r="BS7" s="769" t="s">
        <v>552</v>
      </c>
      <c r="BT7" s="770"/>
      <c r="BU7" s="770"/>
      <c r="BV7" s="770"/>
      <c r="BW7" s="770"/>
      <c r="BX7" s="770"/>
      <c r="BY7" s="770"/>
      <c r="BZ7" s="770"/>
      <c r="CA7" s="770"/>
      <c r="CB7" s="770"/>
      <c r="CC7" s="770"/>
      <c r="CD7" s="770"/>
      <c r="CE7" s="770"/>
      <c r="CF7" s="770"/>
      <c r="CG7" s="771"/>
      <c r="CH7" s="759">
        <v>0</v>
      </c>
      <c r="CI7" s="760"/>
      <c r="CJ7" s="760"/>
      <c r="CK7" s="760"/>
      <c r="CL7" s="761"/>
      <c r="CM7" s="759">
        <v>7</v>
      </c>
      <c r="CN7" s="760"/>
      <c r="CO7" s="760"/>
      <c r="CP7" s="760"/>
      <c r="CQ7" s="761"/>
      <c r="CR7" s="759">
        <v>5</v>
      </c>
      <c r="CS7" s="760"/>
      <c r="CT7" s="760"/>
      <c r="CU7" s="760"/>
      <c r="CV7" s="761"/>
      <c r="CW7" s="759" t="s">
        <v>539</v>
      </c>
      <c r="CX7" s="760"/>
      <c r="CY7" s="760"/>
      <c r="CZ7" s="760"/>
      <c r="DA7" s="761"/>
      <c r="DB7" s="759" t="s">
        <v>539</v>
      </c>
      <c r="DC7" s="760"/>
      <c r="DD7" s="760"/>
      <c r="DE7" s="760"/>
      <c r="DF7" s="761"/>
      <c r="DG7" s="759">
        <v>1113</v>
      </c>
      <c r="DH7" s="760"/>
      <c r="DI7" s="760"/>
      <c r="DJ7" s="760"/>
      <c r="DK7" s="761"/>
      <c r="DL7" s="762" t="s">
        <v>536</v>
      </c>
      <c r="DM7" s="763"/>
      <c r="DN7" s="763"/>
      <c r="DO7" s="763"/>
      <c r="DP7" s="764"/>
      <c r="DQ7" s="762" t="s">
        <v>536</v>
      </c>
      <c r="DR7" s="763"/>
      <c r="DS7" s="763"/>
      <c r="DT7" s="763"/>
      <c r="DU7" s="764"/>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569</v>
      </c>
      <c r="AB8" s="747"/>
      <c r="AC8" s="747"/>
      <c r="AD8" s="747"/>
      <c r="AE8" s="748"/>
      <c r="AF8" s="749" t="s">
        <v>108</v>
      </c>
      <c r="AG8" s="750"/>
      <c r="AH8" s="750"/>
      <c r="AI8" s="750"/>
      <c r="AJ8" s="751"/>
      <c r="AK8" s="752">
        <v>1</v>
      </c>
      <c r="AL8" s="753"/>
      <c r="AM8" s="753"/>
      <c r="AN8" s="753"/>
      <c r="AO8" s="753"/>
      <c r="AP8" s="753" t="s">
        <v>536</v>
      </c>
      <c r="AQ8" s="753"/>
      <c r="AR8" s="753"/>
      <c r="AS8" s="753"/>
      <c r="AT8" s="753"/>
      <c r="AU8" s="754" t="s">
        <v>538</v>
      </c>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553</v>
      </c>
      <c r="BT8" s="757"/>
      <c r="BU8" s="757"/>
      <c r="BV8" s="757"/>
      <c r="BW8" s="757"/>
      <c r="BX8" s="757"/>
      <c r="BY8" s="757"/>
      <c r="BZ8" s="757"/>
      <c r="CA8" s="757"/>
      <c r="CB8" s="757"/>
      <c r="CC8" s="757"/>
      <c r="CD8" s="757"/>
      <c r="CE8" s="757"/>
      <c r="CF8" s="757"/>
      <c r="CG8" s="758"/>
      <c r="CH8" s="762">
        <v>0</v>
      </c>
      <c r="CI8" s="763"/>
      <c r="CJ8" s="763"/>
      <c r="CK8" s="763"/>
      <c r="CL8" s="764"/>
      <c r="CM8" s="762">
        <v>32</v>
      </c>
      <c r="CN8" s="763"/>
      <c r="CO8" s="763"/>
      <c r="CP8" s="763"/>
      <c r="CQ8" s="764"/>
      <c r="CR8" s="762">
        <v>30</v>
      </c>
      <c r="CS8" s="763"/>
      <c r="CT8" s="763"/>
      <c r="CU8" s="763"/>
      <c r="CV8" s="764"/>
      <c r="CW8" s="762">
        <v>128</v>
      </c>
      <c r="CX8" s="763"/>
      <c r="CY8" s="763"/>
      <c r="CZ8" s="763"/>
      <c r="DA8" s="764"/>
      <c r="DB8" s="762" t="s">
        <v>539</v>
      </c>
      <c r="DC8" s="763"/>
      <c r="DD8" s="763"/>
      <c r="DE8" s="763"/>
      <c r="DF8" s="764"/>
      <c r="DG8" s="762" t="s">
        <v>539</v>
      </c>
      <c r="DH8" s="763"/>
      <c r="DI8" s="763"/>
      <c r="DJ8" s="763"/>
      <c r="DK8" s="764"/>
      <c r="DL8" s="762" t="s">
        <v>536</v>
      </c>
      <c r="DM8" s="763"/>
      <c r="DN8" s="763"/>
      <c r="DO8" s="763"/>
      <c r="DP8" s="764"/>
      <c r="DQ8" s="762" t="s">
        <v>536</v>
      </c>
      <c r="DR8" s="763"/>
      <c r="DS8" s="763"/>
      <c r="DT8" s="763"/>
      <c r="DU8" s="764"/>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554</v>
      </c>
      <c r="BT9" s="757"/>
      <c r="BU9" s="757"/>
      <c r="BV9" s="757"/>
      <c r="BW9" s="757"/>
      <c r="BX9" s="757"/>
      <c r="BY9" s="757"/>
      <c r="BZ9" s="757"/>
      <c r="CA9" s="757"/>
      <c r="CB9" s="757"/>
      <c r="CC9" s="757"/>
      <c r="CD9" s="757"/>
      <c r="CE9" s="757"/>
      <c r="CF9" s="757"/>
      <c r="CG9" s="758"/>
      <c r="CH9" s="762">
        <v>4</v>
      </c>
      <c r="CI9" s="763"/>
      <c r="CJ9" s="763"/>
      <c r="CK9" s="763"/>
      <c r="CL9" s="764"/>
      <c r="CM9" s="762">
        <v>106</v>
      </c>
      <c r="CN9" s="763"/>
      <c r="CO9" s="763"/>
      <c r="CP9" s="763"/>
      <c r="CQ9" s="764"/>
      <c r="CR9" s="762">
        <v>104</v>
      </c>
      <c r="CS9" s="763"/>
      <c r="CT9" s="763"/>
      <c r="CU9" s="763"/>
      <c r="CV9" s="764"/>
      <c r="CW9" s="762">
        <v>9</v>
      </c>
      <c r="CX9" s="763"/>
      <c r="CY9" s="763"/>
      <c r="CZ9" s="763"/>
      <c r="DA9" s="764"/>
      <c r="DB9" s="762" t="s">
        <v>539</v>
      </c>
      <c r="DC9" s="763"/>
      <c r="DD9" s="763"/>
      <c r="DE9" s="763"/>
      <c r="DF9" s="764"/>
      <c r="DG9" s="762" t="s">
        <v>539</v>
      </c>
      <c r="DH9" s="763"/>
      <c r="DI9" s="763"/>
      <c r="DJ9" s="763"/>
      <c r="DK9" s="764"/>
      <c r="DL9" s="762" t="s">
        <v>536</v>
      </c>
      <c r="DM9" s="763"/>
      <c r="DN9" s="763"/>
      <c r="DO9" s="763"/>
      <c r="DP9" s="764"/>
      <c r="DQ9" s="762" t="s">
        <v>536</v>
      </c>
      <c r="DR9" s="763"/>
      <c r="DS9" s="763"/>
      <c r="DT9" s="763"/>
      <c r="DU9" s="764"/>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555</v>
      </c>
      <c r="BT10" s="757"/>
      <c r="BU10" s="757"/>
      <c r="BV10" s="757"/>
      <c r="BW10" s="757"/>
      <c r="BX10" s="757"/>
      <c r="BY10" s="757"/>
      <c r="BZ10" s="757"/>
      <c r="CA10" s="757"/>
      <c r="CB10" s="757"/>
      <c r="CC10" s="757"/>
      <c r="CD10" s="757"/>
      <c r="CE10" s="757"/>
      <c r="CF10" s="757"/>
      <c r="CG10" s="758"/>
      <c r="CH10" s="762">
        <v>0</v>
      </c>
      <c r="CI10" s="763"/>
      <c r="CJ10" s="763"/>
      <c r="CK10" s="763"/>
      <c r="CL10" s="764"/>
      <c r="CM10" s="762">
        <v>59</v>
      </c>
      <c r="CN10" s="763"/>
      <c r="CO10" s="763"/>
      <c r="CP10" s="763"/>
      <c r="CQ10" s="764"/>
      <c r="CR10" s="762">
        <v>20</v>
      </c>
      <c r="CS10" s="763"/>
      <c r="CT10" s="763"/>
      <c r="CU10" s="763"/>
      <c r="CV10" s="764"/>
      <c r="CW10" s="762">
        <v>15</v>
      </c>
      <c r="CX10" s="763"/>
      <c r="CY10" s="763"/>
      <c r="CZ10" s="763"/>
      <c r="DA10" s="764"/>
      <c r="DB10" s="762" t="s">
        <v>539</v>
      </c>
      <c r="DC10" s="763"/>
      <c r="DD10" s="763"/>
      <c r="DE10" s="763"/>
      <c r="DF10" s="764"/>
      <c r="DG10" s="762" t="s">
        <v>539</v>
      </c>
      <c r="DH10" s="763"/>
      <c r="DI10" s="763"/>
      <c r="DJ10" s="763"/>
      <c r="DK10" s="764"/>
      <c r="DL10" s="762" t="s">
        <v>536</v>
      </c>
      <c r="DM10" s="763"/>
      <c r="DN10" s="763"/>
      <c r="DO10" s="763"/>
      <c r="DP10" s="764"/>
      <c r="DQ10" s="762" t="s">
        <v>536</v>
      </c>
      <c r="DR10" s="763"/>
      <c r="DS10" s="763"/>
      <c r="DT10" s="763"/>
      <c r="DU10" s="764"/>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556</v>
      </c>
      <c r="BT11" s="757"/>
      <c r="BU11" s="757"/>
      <c r="BV11" s="757"/>
      <c r="BW11" s="757"/>
      <c r="BX11" s="757"/>
      <c r="BY11" s="757"/>
      <c r="BZ11" s="757"/>
      <c r="CA11" s="757"/>
      <c r="CB11" s="757"/>
      <c r="CC11" s="757"/>
      <c r="CD11" s="757"/>
      <c r="CE11" s="757"/>
      <c r="CF11" s="757"/>
      <c r="CG11" s="758"/>
      <c r="CH11" s="762">
        <v>1</v>
      </c>
      <c r="CI11" s="763"/>
      <c r="CJ11" s="763"/>
      <c r="CK11" s="763"/>
      <c r="CL11" s="764"/>
      <c r="CM11" s="762">
        <v>198</v>
      </c>
      <c r="CN11" s="763"/>
      <c r="CO11" s="763"/>
      <c r="CP11" s="763"/>
      <c r="CQ11" s="764"/>
      <c r="CR11" s="762">
        <v>15</v>
      </c>
      <c r="CS11" s="763"/>
      <c r="CT11" s="763"/>
      <c r="CU11" s="763"/>
      <c r="CV11" s="764"/>
      <c r="CW11" s="762">
        <v>32</v>
      </c>
      <c r="CX11" s="763"/>
      <c r="CY11" s="763"/>
      <c r="CZ11" s="763"/>
      <c r="DA11" s="764"/>
      <c r="DB11" s="762" t="s">
        <v>567</v>
      </c>
      <c r="DC11" s="763"/>
      <c r="DD11" s="763"/>
      <c r="DE11" s="763"/>
      <c r="DF11" s="764"/>
      <c r="DG11" s="762" t="s">
        <v>539</v>
      </c>
      <c r="DH11" s="763"/>
      <c r="DI11" s="763"/>
      <c r="DJ11" s="763"/>
      <c r="DK11" s="764"/>
      <c r="DL11" s="762" t="s">
        <v>536</v>
      </c>
      <c r="DM11" s="763"/>
      <c r="DN11" s="763"/>
      <c r="DO11" s="763"/>
      <c r="DP11" s="764"/>
      <c r="DQ11" s="762" t="s">
        <v>536</v>
      </c>
      <c r="DR11" s="763"/>
      <c r="DS11" s="763"/>
      <c r="DT11" s="763"/>
      <c r="DU11" s="764"/>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557</v>
      </c>
      <c r="BT12" s="757"/>
      <c r="BU12" s="757"/>
      <c r="BV12" s="757"/>
      <c r="BW12" s="757"/>
      <c r="BX12" s="757"/>
      <c r="BY12" s="757"/>
      <c r="BZ12" s="757"/>
      <c r="CA12" s="757"/>
      <c r="CB12" s="757"/>
      <c r="CC12" s="757"/>
      <c r="CD12" s="757"/>
      <c r="CE12" s="757"/>
      <c r="CF12" s="757"/>
      <c r="CG12" s="758"/>
      <c r="CH12" s="762">
        <v>1</v>
      </c>
      <c r="CI12" s="763"/>
      <c r="CJ12" s="763"/>
      <c r="CK12" s="763"/>
      <c r="CL12" s="764"/>
      <c r="CM12" s="762">
        <v>25</v>
      </c>
      <c r="CN12" s="763"/>
      <c r="CO12" s="763"/>
      <c r="CP12" s="763"/>
      <c r="CQ12" s="764"/>
      <c r="CR12" s="762">
        <v>6</v>
      </c>
      <c r="CS12" s="763"/>
      <c r="CT12" s="763"/>
      <c r="CU12" s="763"/>
      <c r="CV12" s="764"/>
      <c r="CW12" s="762" t="s">
        <v>539</v>
      </c>
      <c r="CX12" s="763"/>
      <c r="CY12" s="763"/>
      <c r="CZ12" s="763"/>
      <c r="DA12" s="764"/>
      <c r="DB12" s="762" t="s">
        <v>539</v>
      </c>
      <c r="DC12" s="763"/>
      <c r="DD12" s="763"/>
      <c r="DE12" s="763"/>
      <c r="DF12" s="764"/>
      <c r="DG12" s="762" t="s">
        <v>539</v>
      </c>
      <c r="DH12" s="763"/>
      <c r="DI12" s="763"/>
      <c r="DJ12" s="763"/>
      <c r="DK12" s="764"/>
      <c r="DL12" s="762" t="s">
        <v>536</v>
      </c>
      <c r="DM12" s="763"/>
      <c r="DN12" s="763"/>
      <c r="DO12" s="763"/>
      <c r="DP12" s="764"/>
      <c r="DQ12" s="762" t="s">
        <v>536</v>
      </c>
      <c r="DR12" s="763"/>
      <c r="DS12" s="763"/>
      <c r="DT12" s="763"/>
      <c r="DU12" s="764"/>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558</v>
      </c>
      <c r="BT13" s="757"/>
      <c r="BU13" s="757"/>
      <c r="BV13" s="757"/>
      <c r="BW13" s="757"/>
      <c r="BX13" s="757"/>
      <c r="BY13" s="757"/>
      <c r="BZ13" s="757"/>
      <c r="CA13" s="757"/>
      <c r="CB13" s="757"/>
      <c r="CC13" s="757"/>
      <c r="CD13" s="757"/>
      <c r="CE13" s="757"/>
      <c r="CF13" s="757"/>
      <c r="CG13" s="758"/>
      <c r="CH13" s="762">
        <v>2</v>
      </c>
      <c r="CI13" s="763"/>
      <c r="CJ13" s="763"/>
      <c r="CK13" s="763"/>
      <c r="CL13" s="764"/>
      <c r="CM13" s="762">
        <v>221</v>
      </c>
      <c r="CN13" s="763"/>
      <c r="CO13" s="763"/>
      <c r="CP13" s="763"/>
      <c r="CQ13" s="764"/>
      <c r="CR13" s="762">
        <v>70</v>
      </c>
      <c r="CS13" s="763"/>
      <c r="CT13" s="763"/>
      <c r="CU13" s="763"/>
      <c r="CV13" s="764"/>
      <c r="CW13" s="762">
        <v>73</v>
      </c>
      <c r="CX13" s="763"/>
      <c r="CY13" s="763"/>
      <c r="CZ13" s="763"/>
      <c r="DA13" s="764"/>
      <c r="DB13" s="762" t="s">
        <v>539</v>
      </c>
      <c r="DC13" s="763"/>
      <c r="DD13" s="763"/>
      <c r="DE13" s="763"/>
      <c r="DF13" s="764"/>
      <c r="DG13" s="762" t="s">
        <v>539</v>
      </c>
      <c r="DH13" s="763"/>
      <c r="DI13" s="763"/>
      <c r="DJ13" s="763"/>
      <c r="DK13" s="764"/>
      <c r="DL13" s="762" t="s">
        <v>536</v>
      </c>
      <c r="DM13" s="763"/>
      <c r="DN13" s="763"/>
      <c r="DO13" s="763"/>
      <c r="DP13" s="764"/>
      <c r="DQ13" s="762" t="s">
        <v>536</v>
      </c>
      <c r="DR13" s="763"/>
      <c r="DS13" s="763"/>
      <c r="DT13" s="763"/>
      <c r="DU13" s="764"/>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559</v>
      </c>
      <c r="BT14" s="757"/>
      <c r="BU14" s="757"/>
      <c r="BV14" s="757"/>
      <c r="BW14" s="757"/>
      <c r="BX14" s="757"/>
      <c r="BY14" s="757"/>
      <c r="BZ14" s="757"/>
      <c r="CA14" s="757"/>
      <c r="CB14" s="757"/>
      <c r="CC14" s="757"/>
      <c r="CD14" s="757"/>
      <c r="CE14" s="757"/>
      <c r="CF14" s="757"/>
      <c r="CG14" s="758"/>
      <c r="CH14" s="762">
        <v>-84</v>
      </c>
      <c r="CI14" s="763"/>
      <c r="CJ14" s="763"/>
      <c r="CK14" s="763"/>
      <c r="CL14" s="764"/>
      <c r="CM14" s="762">
        <v>462</v>
      </c>
      <c r="CN14" s="763"/>
      <c r="CO14" s="763"/>
      <c r="CP14" s="763"/>
      <c r="CQ14" s="764"/>
      <c r="CR14" s="762">
        <v>150</v>
      </c>
      <c r="CS14" s="763"/>
      <c r="CT14" s="763"/>
      <c r="CU14" s="763"/>
      <c r="CV14" s="764"/>
      <c r="CW14" s="762" t="s">
        <v>539</v>
      </c>
      <c r="CX14" s="763"/>
      <c r="CY14" s="763"/>
      <c r="CZ14" s="763"/>
      <c r="DA14" s="764"/>
      <c r="DB14" s="762">
        <v>53</v>
      </c>
      <c r="DC14" s="763"/>
      <c r="DD14" s="763"/>
      <c r="DE14" s="763"/>
      <c r="DF14" s="764"/>
      <c r="DG14" s="775" t="s">
        <v>568</v>
      </c>
      <c r="DH14" s="763"/>
      <c r="DI14" s="763"/>
      <c r="DJ14" s="763"/>
      <c r="DK14" s="764"/>
      <c r="DL14" s="775" t="s">
        <v>536</v>
      </c>
      <c r="DM14" s="763"/>
      <c r="DN14" s="763"/>
      <c r="DO14" s="763"/>
      <c r="DP14" s="764"/>
      <c r="DQ14" s="775" t="s">
        <v>536</v>
      </c>
      <c r="DR14" s="763"/>
      <c r="DS14" s="763"/>
      <c r="DT14" s="763"/>
      <c r="DU14" s="764"/>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560</v>
      </c>
      <c r="BT15" s="757"/>
      <c r="BU15" s="757"/>
      <c r="BV15" s="757"/>
      <c r="BW15" s="757"/>
      <c r="BX15" s="757"/>
      <c r="BY15" s="757"/>
      <c r="BZ15" s="757"/>
      <c r="CA15" s="757"/>
      <c r="CB15" s="757"/>
      <c r="CC15" s="757"/>
      <c r="CD15" s="757"/>
      <c r="CE15" s="757"/>
      <c r="CF15" s="757"/>
      <c r="CG15" s="758"/>
      <c r="CH15" s="762">
        <v>3</v>
      </c>
      <c r="CI15" s="763"/>
      <c r="CJ15" s="763"/>
      <c r="CK15" s="763"/>
      <c r="CL15" s="764"/>
      <c r="CM15" s="762">
        <v>938</v>
      </c>
      <c r="CN15" s="763"/>
      <c r="CO15" s="763"/>
      <c r="CP15" s="763"/>
      <c r="CQ15" s="764"/>
      <c r="CR15" s="762">
        <v>5</v>
      </c>
      <c r="CS15" s="763"/>
      <c r="CT15" s="763"/>
      <c r="CU15" s="763"/>
      <c r="CV15" s="764"/>
      <c r="CW15" s="762">
        <v>55</v>
      </c>
      <c r="CX15" s="763"/>
      <c r="CY15" s="763"/>
      <c r="CZ15" s="763"/>
      <c r="DA15" s="764"/>
      <c r="DB15" s="762" t="s">
        <v>539</v>
      </c>
      <c r="DC15" s="763"/>
      <c r="DD15" s="763"/>
      <c r="DE15" s="763"/>
      <c r="DF15" s="764"/>
      <c r="DG15" s="762" t="s">
        <v>539</v>
      </c>
      <c r="DH15" s="763"/>
      <c r="DI15" s="763"/>
      <c r="DJ15" s="763"/>
      <c r="DK15" s="764"/>
      <c r="DL15" s="762" t="s">
        <v>536</v>
      </c>
      <c r="DM15" s="763"/>
      <c r="DN15" s="763"/>
      <c r="DO15" s="763"/>
      <c r="DP15" s="764"/>
      <c r="DQ15" s="762" t="s">
        <v>536</v>
      </c>
      <c r="DR15" s="763"/>
      <c r="DS15" s="763"/>
      <c r="DT15" s="763"/>
      <c r="DU15" s="764"/>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561</v>
      </c>
      <c r="BT16" s="757"/>
      <c r="BU16" s="757"/>
      <c r="BV16" s="757"/>
      <c r="BW16" s="757"/>
      <c r="BX16" s="757"/>
      <c r="BY16" s="757"/>
      <c r="BZ16" s="757"/>
      <c r="CA16" s="757"/>
      <c r="CB16" s="757"/>
      <c r="CC16" s="757"/>
      <c r="CD16" s="757"/>
      <c r="CE16" s="757"/>
      <c r="CF16" s="757"/>
      <c r="CG16" s="758"/>
      <c r="CH16" s="762">
        <v>4</v>
      </c>
      <c r="CI16" s="763"/>
      <c r="CJ16" s="763"/>
      <c r="CK16" s="763"/>
      <c r="CL16" s="764"/>
      <c r="CM16" s="762">
        <v>83</v>
      </c>
      <c r="CN16" s="763"/>
      <c r="CO16" s="763"/>
      <c r="CP16" s="763"/>
      <c r="CQ16" s="764"/>
      <c r="CR16" s="762">
        <v>6</v>
      </c>
      <c r="CS16" s="763"/>
      <c r="CT16" s="763"/>
      <c r="CU16" s="763"/>
      <c r="CV16" s="764"/>
      <c r="CW16" s="762" t="s">
        <v>539</v>
      </c>
      <c r="CX16" s="763"/>
      <c r="CY16" s="763"/>
      <c r="CZ16" s="763"/>
      <c r="DA16" s="764"/>
      <c r="DB16" s="762">
        <v>23</v>
      </c>
      <c r="DC16" s="763"/>
      <c r="DD16" s="763"/>
      <c r="DE16" s="763"/>
      <c r="DF16" s="764"/>
      <c r="DG16" s="762" t="s">
        <v>539</v>
      </c>
      <c r="DH16" s="763"/>
      <c r="DI16" s="763"/>
      <c r="DJ16" s="763"/>
      <c r="DK16" s="764"/>
      <c r="DL16" s="762" t="s">
        <v>536</v>
      </c>
      <c r="DM16" s="763"/>
      <c r="DN16" s="763"/>
      <c r="DO16" s="763"/>
      <c r="DP16" s="764"/>
      <c r="DQ16" s="762" t="s">
        <v>536</v>
      </c>
      <c r="DR16" s="763"/>
      <c r="DS16" s="763"/>
      <c r="DT16" s="763"/>
      <c r="DU16" s="764"/>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562</v>
      </c>
      <c r="BT17" s="757"/>
      <c r="BU17" s="757"/>
      <c r="BV17" s="757"/>
      <c r="BW17" s="757"/>
      <c r="BX17" s="757"/>
      <c r="BY17" s="757"/>
      <c r="BZ17" s="757"/>
      <c r="CA17" s="757"/>
      <c r="CB17" s="757"/>
      <c r="CC17" s="757"/>
      <c r="CD17" s="757"/>
      <c r="CE17" s="757"/>
      <c r="CF17" s="757"/>
      <c r="CG17" s="758"/>
      <c r="CH17" s="762">
        <v>4</v>
      </c>
      <c r="CI17" s="763"/>
      <c r="CJ17" s="763"/>
      <c r="CK17" s="763"/>
      <c r="CL17" s="764"/>
      <c r="CM17" s="762">
        <v>66</v>
      </c>
      <c r="CN17" s="763"/>
      <c r="CO17" s="763"/>
      <c r="CP17" s="763"/>
      <c r="CQ17" s="764"/>
      <c r="CR17" s="762">
        <v>60</v>
      </c>
      <c r="CS17" s="763"/>
      <c r="CT17" s="763"/>
      <c r="CU17" s="763"/>
      <c r="CV17" s="764"/>
      <c r="CW17" s="762">
        <v>10</v>
      </c>
      <c r="CX17" s="763"/>
      <c r="CY17" s="763"/>
      <c r="CZ17" s="763"/>
      <c r="DA17" s="764"/>
      <c r="DB17" s="762" t="s">
        <v>539</v>
      </c>
      <c r="DC17" s="763"/>
      <c r="DD17" s="763"/>
      <c r="DE17" s="763"/>
      <c r="DF17" s="764"/>
      <c r="DG17" s="762" t="s">
        <v>567</v>
      </c>
      <c r="DH17" s="763"/>
      <c r="DI17" s="763"/>
      <c r="DJ17" s="763"/>
      <c r="DK17" s="764"/>
      <c r="DL17" s="762" t="s">
        <v>536</v>
      </c>
      <c r="DM17" s="763"/>
      <c r="DN17" s="763"/>
      <c r="DO17" s="763"/>
      <c r="DP17" s="764"/>
      <c r="DQ17" s="762" t="s">
        <v>536</v>
      </c>
      <c r="DR17" s="763"/>
      <c r="DS17" s="763"/>
      <c r="DT17" s="763"/>
      <c r="DU17" s="764"/>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563</v>
      </c>
      <c r="BT18" s="757"/>
      <c r="BU18" s="757"/>
      <c r="BV18" s="757"/>
      <c r="BW18" s="757"/>
      <c r="BX18" s="757"/>
      <c r="BY18" s="757"/>
      <c r="BZ18" s="757"/>
      <c r="CA18" s="757"/>
      <c r="CB18" s="757"/>
      <c r="CC18" s="757"/>
      <c r="CD18" s="757"/>
      <c r="CE18" s="757"/>
      <c r="CF18" s="757"/>
      <c r="CG18" s="758"/>
      <c r="CH18" s="762">
        <v>90</v>
      </c>
      <c r="CI18" s="763"/>
      <c r="CJ18" s="763"/>
      <c r="CK18" s="763"/>
      <c r="CL18" s="764"/>
      <c r="CM18" s="762">
        <v>836</v>
      </c>
      <c r="CN18" s="763"/>
      <c r="CO18" s="763"/>
      <c r="CP18" s="763"/>
      <c r="CQ18" s="764"/>
      <c r="CR18" s="762">
        <v>51</v>
      </c>
      <c r="CS18" s="763"/>
      <c r="CT18" s="763"/>
      <c r="CU18" s="763"/>
      <c r="CV18" s="764"/>
      <c r="CW18" s="762">
        <v>16</v>
      </c>
      <c r="CX18" s="763"/>
      <c r="CY18" s="763"/>
      <c r="CZ18" s="763"/>
      <c r="DA18" s="764"/>
      <c r="DB18" s="762" t="s">
        <v>539</v>
      </c>
      <c r="DC18" s="763"/>
      <c r="DD18" s="763"/>
      <c r="DE18" s="763"/>
      <c r="DF18" s="764"/>
      <c r="DG18" s="762" t="s">
        <v>539</v>
      </c>
      <c r="DH18" s="763"/>
      <c r="DI18" s="763"/>
      <c r="DJ18" s="763"/>
      <c r="DK18" s="764"/>
      <c r="DL18" s="762" t="s">
        <v>536</v>
      </c>
      <c r="DM18" s="763"/>
      <c r="DN18" s="763"/>
      <c r="DO18" s="763"/>
      <c r="DP18" s="764"/>
      <c r="DQ18" s="762" t="s">
        <v>536</v>
      </c>
      <c r="DR18" s="763"/>
      <c r="DS18" s="763"/>
      <c r="DT18" s="763"/>
      <c r="DU18" s="764"/>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564</v>
      </c>
      <c r="BT19" s="757"/>
      <c r="BU19" s="757"/>
      <c r="BV19" s="757"/>
      <c r="BW19" s="757"/>
      <c r="BX19" s="757"/>
      <c r="BY19" s="757"/>
      <c r="BZ19" s="757"/>
      <c r="CA19" s="757"/>
      <c r="CB19" s="757"/>
      <c r="CC19" s="757"/>
      <c r="CD19" s="757"/>
      <c r="CE19" s="757"/>
      <c r="CF19" s="757"/>
      <c r="CG19" s="758"/>
      <c r="CH19" s="762">
        <v>0</v>
      </c>
      <c r="CI19" s="763"/>
      <c r="CJ19" s="763"/>
      <c r="CK19" s="763"/>
      <c r="CL19" s="764"/>
      <c r="CM19" s="762">
        <v>5</v>
      </c>
      <c r="CN19" s="763"/>
      <c r="CO19" s="763"/>
      <c r="CP19" s="763"/>
      <c r="CQ19" s="764"/>
      <c r="CR19" s="762">
        <v>24</v>
      </c>
      <c r="CS19" s="763"/>
      <c r="CT19" s="763"/>
      <c r="CU19" s="763"/>
      <c r="CV19" s="764"/>
      <c r="CW19" s="762">
        <v>1</v>
      </c>
      <c r="CX19" s="763"/>
      <c r="CY19" s="763"/>
      <c r="CZ19" s="763"/>
      <c r="DA19" s="764"/>
      <c r="DB19" s="762" t="s">
        <v>539</v>
      </c>
      <c r="DC19" s="763"/>
      <c r="DD19" s="763"/>
      <c r="DE19" s="763"/>
      <c r="DF19" s="764"/>
      <c r="DG19" s="762" t="s">
        <v>539</v>
      </c>
      <c r="DH19" s="763"/>
      <c r="DI19" s="763"/>
      <c r="DJ19" s="763"/>
      <c r="DK19" s="764"/>
      <c r="DL19" s="762" t="s">
        <v>536</v>
      </c>
      <c r="DM19" s="763"/>
      <c r="DN19" s="763"/>
      <c r="DO19" s="763"/>
      <c r="DP19" s="764"/>
      <c r="DQ19" s="762" t="s">
        <v>536</v>
      </c>
      <c r="DR19" s="763"/>
      <c r="DS19" s="763"/>
      <c r="DT19" s="763"/>
      <c r="DU19" s="764"/>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565</v>
      </c>
      <c r="BT20" s="757"/>
      <c r="BU20" s="757"/>
      <c r="BV20" s="757"/>
      <c r="BW20" s="757"/>
      <c r="BX20" s="757"/>
      <c r="BY20" s="757"/>
      <c r="BZ20" s="757"/>
      <c r="CA20" s="757"/>
      <c r="CB20" s="757"/>
      <c r="CC20" s="757"/>
      <c r="CD20" s="757"/>
      <c r="CE20" s="757"/>
      <c r="CF20" s="757"/>
      <c r="CG20" s="758"/>
      <c r="CH20" s="762">
        <v>-34</v>
      </c>
      <c r="CI20" s="763"/>
      <c r="CJ20" s="763"/>
      <c r="CK20" s="763"/>
      <c r="CL20" s="764"/>
      <c r="CM20" s="762">
        <v>1762</v>
      </c>
      <c r="CN20" s="763"/>
      <c r="CO20" s="763"/>
      <c r="CP20" s="763"/>
      <c r="CQ20" s="764"/>
      <c r="CR20" s="762">
        <v>10</v>
      </c>
      <c r="CS20" s="763"/>
      <c r="CT20" s="763"/>
      <c r="CU20" s="763"/>
      <c r="CV20" s="764"/>
      <c r="CW20" s="762">
        <v>9</v>
      </c>
      <c r="CX20" s="763"/>
      <c r="CY20" s="763"/>
      <c r="CZ20" s="763"/>
      <c r="DA20" s="764"/>
      <c r="DB20" s="762" t="s">
        <v>539</v>
      </c>
      <c r="DC20" s="763"/>
      <c r="DD20" s="763"/>
      <c r="DE20" s="763"/>
      <c r="DF20" s="764"/>
      <c r="DG20" s="762" t="s">
        <v>549</v>
      </c>
      <c r="DH20" s="763"/>
      <c r="DI20" s="763"/>
      <c r="DJ20" s="763"/>
      <c r="DK20" s="764"/>
      <c r="DL20" s="762" t="s">
        <v>536</v>
      </c>
      <c r="DM20" s="763"/>
      <c r="DN20" s="763"/>
      <c r="DO20" s="763"/>
      <c r="DP20" s="764"/>
      <c r="DQ20" s="762" t="s">
        <v>536</v>
      </c>
      <c r="DR20" s="763"/>
      <c r="DS20" s="763"/>
      <c r="DT20" s="763"/>
      <c r="DU20" s="764"/>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566</v>
      </c>
      <c r="BT21" s="757"/>
      <c r="BU21" s="757"/>
      <c r="BV21" s="757"/>
      <c r="BW21" s="757"/>
      <c r="BX21" s="757"/>
      <c r="BY21" s="757"/>
      <c r="BZ21" s="757"/>
      <c r="CA21" s="757"/>
      <c r="CB21" s="757"/>
      <c r="CC21" s="757"/>
      <c r="CD21" s="757"/>
      <c r="CE21" s="757"/>
      <c r="CF21" s="757"/>
      <c r="CG21" s="758"/>
      <c r="CH21" s="762">
        <v>1</v>
      </c>
      <c r="CI21" s="763"/>
      <c r="CJ21" s="763"/>
      <c r="CK21" s="763"/>
      <c r="CL21" s="764"/>
      <c r="CM21" s="762">
        <v>113</v>
      </c>
      <c r="CN21" s="763"/>
      <c r="CO21" s="763"/>
      <c r="CP21" s="763"/>
      <c r="CQ21" s="764"/>
      <c r="CR21" s="762">
        <v>5</v>
      </c>
      <c r="CS21" s="763"/>
      <c r="CT21" s="763"/>
      <c r="CU21" s="763"/>
      <c r="CV21" s="764"/>
      <c r="CW21" s="762">
        <v>2</v>
      </c>
      <c r="CX21" s="763"/>
      <c r="CY21" s="763"/>
      <c r="CZ21" s="763"/>
      <c r="DA21" s="764"/>
      <c r="DB21" s="762" t="s">
        <v>539</v>
      </c>
      <c r="DC21" s="763"/>
      <c r="DD21" s="763"/>
      <c r="DE21" s="763"/>
      <c r="DF21" s="764"/>
      <c r="DG21" s="762" t="s">
        <v>539</v>
      </c>
      <c r="DH21" s="763"/>
      <c r="DI21" s="763"/>
      <c r="DJ21" s="763"/>
      <c r="DK21" s="764"/>
      <c r="DL21" s="762" t="s">
        <v>536</v>
      </c>
      <c r="DM21" s="763"/>
      <c r="DN21" s="763"/>
      <c r="DO21" s="763"/>
      <c r="DP21" s="764"/>
      <c r="DQ21" s="762" t="s">
        <v>536</v>
      </c>
      <c r="DR21" s="763"/>
      <c r="DS21" s="763"/>
      <c r="DT21" s="763"/>
      <c r="DU21" s="764"/>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362</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72"/>
      <c r="DW22" s="773"/>
      <c r="DX22" s="773"/>
      <c r="DY22" s="773"/>
      <c r="DZ22" s="774"/>
      <c r="EA22" s="205"/>
    </row>
    <row r="23" spans="1:131" s="206" customFormat="1" ht="26.25" customHeight="1" thickBot="1">
      <c r="A23" s="215" t="s">
        <v>363</v>
      </c>
      <c r="B23" s="779" t="s">
        <v>364</v>
      </c>
      <c r="C23" s="780"/>
      <c r="D23" s="780"/>
      <c r="E23" s="780"/>
      <c r="F23" s="780"/>
      <c r="G23" s="780"/>
      <c r="H23" s="780"/>
      <c r="I23" s="780"/>
      <c r="J23" s="780"/>
      <c r="K23" s="780"/>
      <c r="L23" s="780"/>
      <c r="M23" s="780"/>
      <c r="N23" s="780"/>
      <c r="O23" s="780"/>
      <c r="P23" s="781"/>
      <c r="Q23" s="782">
        <v>69539</v>
      </c>
      <c r="R23" s="783"/>
      <c r="S23" s="783"/>
      <c r="T23" s="783"/>
      <c r="U23" s="783"/>
      <c r="V23" s="783">
        <v>68458</v>
      </c>
      <c r="W23" s="783"/>
      <c r="X23" s="783"/>
      <c r="Y23" s="783"/>
      <c r="Z23" s="783"/>
      <c r="AA23" s="783">
        <v>1081</v>
      </c>
      <c r="AB23" s="783"/>
      <c r="AC23" s="783"/>
      <c r="AD23" s="783"/>
      <c r="AE23" s="784"/>
      <c r="AF23" s="785">
        <v>982</v>
      </c>
      <c r="AG23" s="783"/>
      <c r="AH23" s="783"/>
      <c r="AI23" s="783"/>
      <c r="AJ23" s="786"/>
      <c r="AK23" s="787"/>
      <c r="AL23" s="788"/>
      <c r="AM23" s="788"/>
      <c r="AN23" s="788"/>
      <c r="AO23" s="788"/>
      <c r="AP23" s="783">
        <v>1111729</v>
      </c>
      <c r="AQ23" s="783"/>
      <c r="AR23" s="783"/>
      <c r="AS23" s="783"/>
      <c r="AT23" s="783"/>
      <c r="AU23" s="789"/>
      <c r="AV23" s="789"/>
      <c r="AW23" s="789"/>
      <c r="AX23" s="789"/>
      <c r="AY23" s="790"/>
      <c r="AZ23" s="798" t="s">
        <v>108</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72"/>
      <c r="DW23" s="773"/>
      <c r="DX23" s="773"/>
      <c r="DY23" s="773"/>
      <c r="DZ23" s="774"/>
      <c r="EA23" s="205"/>
    </row>
    <row r="24" spans="1:131" s="206" customFormat="1" ht="26.25" customHeight="1">
      <c r="A24" s="797" t="s">
        <v>365</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1" t="s">
        <v>370</v>
      </c>
      <c r="AG26" s="802"/>
      <c r="AH26" s="802"/>
      <c r="AI26" s="802"/>
      <c r="AJ26" s="803"/>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20038</v>
      </c>
      <c r="R28" s="811"/>
      <c r="S28" s="811"/>
      <c r="T28" s="811"/>
      <c r="U28" s="811"/>
      <c r="V28" s="811">
        <v>19731</v>
      </c>
      <c r="W28" s="811"/>
      <c r="X28" s="811"/>
      <c r="Y28" s="811"/>
      <c r="Z28" s="811"/>
      <c r="AA28" s="811">
        <v>307</v>
      </c>
      <c r="AB28" s="811"/>
      <c r="AC28" s="811"/>
      <c r="AD28" s="811"/>
      <c r="AE28" s="812"/>
      <c r="AF28" s="813">
        <v>307</v>
      </c>
      <c r="AG28" s="811"/>
      <c r="AH28" s="811"/>
      <c r="AI28" s="811"/>
      <c r="AJ28" s="814"/>
      <c r="AK28" s="815">
        <v>1289</v>
      </c>
      <c r="AL28" s="807"/>
      <c r="AM28" s="807"/>
      <c r="AN28" s="807"/>
      <c r="AO28" s="807"/>
      <c r="AP28" s="807" t="s">
        <v>539</v>
      </c>
      <c r="AQ28" s="807"/>
      <c r="AR28" s="807"/>
      <c r="AS28" s="807"/>
      <c r="AT28" s="807"/>
      <c r="AU28" s="807" t="s">
        <v>539</v>
      </c>
      <c r="AV28" s="807"/>
      <c r="AW28" s="807"/>
      <c r="AX28" s="807"/>
      <c r="AY28" s="807"/>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604</v>
      </c>
      <c r="R29" s="747"/>
      <c r="S29" s="747"/>
      <c r="T29" s="747"/>
      <c r="U29" s="747"/>
      <c r="V29" s="747">
        <v>604</v>
      </c>
      <c r="W29" s="747"/>
      <c r="X29" s="747"/>
      <c r="Y29" s="747"/>
      <c r="Z29" s="747"/>
      <c r="AA29" s="747" t="s">
        <v>539</v>
      </c>
      <c r="AB29" s="747"/>
      <c r="AC29" s="747"/>
      <c r="AD29" s="747"/>
      <c r="AE29" s="748"/>
      <c r="AF29" s="749" t="s">
        <v>108</v>
      </c>
      <c r="AG29" s="750"/>
      <c r="AH29" s="750"/>
      <c r="AI29" s="750"/>
      <c r="AJ29" s="751"/>
      <c r="AK29" s="818">
        <v>302</v>
      </c>
      <c r="AL29" s="819"/>
      <c r="AM29" s="819"/>
      <c r="AN29" s="819"/>
      <c r="AO29" s="819"/>
      <c r="AP29" s="819">
        <v>1702</v>
      </c>
      <c r="AQ29" s="819"/>
      <c r="AR29" s="819"/>
      <c r="AS29" s="819"/>
      <c r="AT29" s="819"/>
      <c r="AU29" s="819" t="s">
        <v>539</v>
      </c>
      <c r="AV29" s="819"/>
      <c r="AW29" s="819"/>
      <c r="AX29" s="819"/>
      <c r="AY29" s="819"/>
      <c r="AZ29" s="819" t="s">
        <v>536</v>
      </c>
      <c r="BA29" s="819"/>
      <c r="BB29" s="819"/>
      <c r="BC29" s="819"/>
      <c r="BD29" s="819"/>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16526</v>
      </c>
      <c r="R30" s="747"/>
      <c r="S30" s="747"/>
      <c r="T30" s="747"/>
      <c r="U30" s="747"/>
      <c r="V30" s="747">
        <v>16362</v>
      </c>
      <c r="W30" s="747"/>
      <c r="X30" s="747"/>
      <c r="Y30" s="747"/>
      <c r="Z30" s="747"/>
      <c r="AA30" s="747">
        <v>164</v>
      </c>
      <c r="AB30" s="747"/>
      <c r="AC30" s="747"/>
      <c r="AD30" s="747"/>
      <c r="AE30" s="748"/>
      <c r="AF30" s="749">
        <v>164</v>
      </c>
      <c r="AG30" s="750"/>
      <c r="AH30" s="750"/>
      <c r="AI30" s="750"/>
      <c r="AJ30" s="751"/>
      <c r="AK30" s="818">
        <v>2356</v>
      </c>
      <c r="AL30" s="819"/>
      <c r="AM30" s="819"/>
      <c r="AN30" s="819"/>
      <c r="AO30" s="819"/>
      <c r="AP30" s="819" t="s">
        <v>539</v>
      </c>
      <c r="AQ30" s="819"/>
      <c r="AR30" s="819"/>
      <c r="AS30" s="819"/>
      <c r="AT30" s="819"/>
      <c r="AU30" s="819" t="s">
        <v>539</v>
      </c>
      <c r="AV30" s="819"/>
      <c r="AW30" s="819"/>
      <c r="AX30" s="819"/>
      <c r="AY30" s="819"/>
      <c r="AZ30" s="819" t="s">
        <v>536</v>
      </c>
      <c r="BA30" s="819"/>
      <c r="BB30" s="819"/>
      <c r="BC30" s="819"/>
      <c r="BD30" s="819"/>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2120</v>
      </c>
      <c r="R31" s="747"/>
      <c r="S31" s="747"/>
      <c r="T31" s="747"/>
      <c r="U31" s="747"/>
      <c r="V31" s="747">
        <v>2117</v>
      </c>
      <c r="W31" s="747"/>
      <c r="X31" s="747"/>
      <c r="Y31" s="747"/>
      <c r="Z31" s="747"/>
      <c r="AA31" s="747">
        <v>3</v>
      </c>
      <c r="AB31" s="747"/>
      <c r="AC31" s="747"/>
      <c r="AD31" s="747"/>
      <c r="AE31" s="748"/>
      <c r="AF31" s="749">
        <v>3</v>
      </c>
      <c r="AG31" s="750"/>
      <c r="AH31" s="750"/>
      <c r="AI31" s="750"/>
      <c r="AJ31" s="751"/>
      <c r="AK31" s="818">
        <v>457</v>
      </c>
      <c r="AL31" s="819"/>
      <c r="AM31" s="819"/>
      <c r="AN31" s="819"/>
      <c r="AO31" s="819"/>
      <c r="AP31" s="819" t="s">
        <v>539</v>
      </c>
      <c r="AQ31" s="819"/>
      <c r="AR31" s="819"/>
      <c r="AS31" s="819"/>
      <c r="AT31" s="819"/>
      <c r="AU31" s="819" t="s">
        <v>539</v>
      </c>
      <c r="AV31" s="819"/>
      <c r="AW31" s="819"/>
      <c r="AX31" s="819"/>
      <c r="AY31" s="819"/>
      <c r="AZ31" s="819" t="s">
        <v>536</v>
      </c>
      <c r="BA31" s="819"/>
      <c r="BB31" s="819"/>
      <c r="BC31" s="819"/>
      <c r="BD31" s="819"/>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9130</v>
      </c>
      <c r="R32" s="747"/>
      <c r="S32" s="747"/>
      <c r="T32" s="747"/>
      <c r="U32" s="747"/>
      <c r="V32" s="747">
        <v>9423</v>
      </c>
      <c r="W32" s="747"/>
      <c r="X32" s="747"/>
      <c r="Y32" s="747"/>
      <c r="Z32" s="747"/>
      <c r="AA32" s="747">
        <v>-293</v>
      </c>
      <c r="AB32" s="747"/>
      <c r="AC32" s="747"/>
      <c r="AD32" s="747"/>
      <c r="AE32" s="748"/>
      <c r="AF32" s="749">
        <v>1920</v>
      </c>
      <c r="AG32" s="750"/>
      <c r="AH32" s="750"/>
      <c r="AI32" s="750"/>
      <c r="AJ32" s="751"/>
      <c r="AK32" s="818">
        <v>1361</v>
      </c>
      <c r="AL32" s="819"/>
      <c r="AM32" s="819"/>
      <c r="AN32" s="819"/>
      <c r="AO32" s="819"/>
      <c r="AP32" s="819">
        <v>12036</v>
      </c>
      <c r="AQ32" s="819"/>
      <c r="AR32" s="819"/>
      <c r="AS32" s="819"/>
      <c r="AT32" s="819"/>
      <c r="AU32" s="819">
        <v>7717</v>
      </c>
      <c r="AV32" s="819"/>
      <c r="AW32" s="819"/>
      <c r="AX32" s="819"/>
      <c r="AY32" s="819"/>
      <c r="AZ32" s="819" t="s">
        <v>536</v>
      </c>
      <c r="BA32" s="819"/>
      <c r="BB32" s="819"/>
      <c r="BC32" s="819"/>
      <c r="BD32" s="819"/>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3210</v>
      </c>
      <c r="R33" s="747"/>
      <c r="S33" s="747"/>
      <c r="T33" s="747"/>
      <c r="U33" s="747"/>
      <c r="V33" s="747">
        <v>2669</v>
      </c>
      <c r="W33" s="747"/>
      <c r="X33" s="747"/>
      <c r="Y33" s="747"/>
      <c r="Z33" s="747"/>
      <c r="AA33" s="747">
        <v>541</v>
      </c>
      <c r="AB33" s="747"/>
      <c r="AC33" s="747"/>
      <c r="AD33" s="747"/>
      <c r="AE33" s="748"/>
      <c r="AF33" s="749">
        <v>1810</v>
      </c>
      <c r="AG33" s="750"/>
      <c r="AH33" s="750"/>
      <c r="AI33" s="750"/>
      <c r="AJ33" s="751"/>
      <c r="AK33" s="818">
        <v>43</v>
      </c>
      <c r="AL33" s="819"/>
      <c r="AM33" s="819"/>
      <c r="AN33" s="819"/>
      <c r="AO33" s="819"/>
      <c r="AP33" s="819">
        <v>7030</v>
      </c>
      <c r="AQ33" s="819"/>
      <c r="AR33" s="819"/>
      <c r="AS33" s="819"/>
      <c r="AT33" s="819"/>
      <c r="AU33" s="819">
        <v>91</v>
      </c>
      <c r="AV33" s="819"/>
      <c r="AW33" s="819"/>
      <c r="AX33" s="819"/>
      <c r="AY33" s="819"/>
      <c r="AZ33" s="819" t="s">
        <v>536</v>
      </c>
      <c r="BA33" s="819"/>
      <c r="BB33" s="819"/>
      <c r="BC33" s="819"/>
      <c r="BD33" s="819"/>
      <c r="BE33" s="816" t="s">
        <v>380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72"/>
      <c r="DW33" s="773"/>
      <c r="DX33" s="773"/>
      <c r="DY33" s="773"/>
      <c r="DZ33" s="774"/>
      <c r="EA33" s="197"/>
    </row>
    <row r="34" spans="1:131" s="198" customFormat="1" ht="26.25" customHeight="1">
      <c r="A34" s="217">
        <v>7</v>
      </c>
      <c r="B34" s="743" t="s">
        <v>382</v>
      </c>
      <c r="C34" s="744"/>
      <c r="D34" s="744"/>
      <c r="E34" s="744"/>
      <c r="F34" s="744"/>
      <c r="G34" s="744"/>
      <c r="H34" s="744"/>
      <c r="I34" s="744"/>
      <c r="J34" s="744"/>
      <c r="K34" s="744"/>
      <c r="L34" s="744"/>
      <c r="M34" s="744"/>
      <c r="N34" s="744"/>
      <c r="O34" s="744"/>
      <c r="P34" s="745"/>
      <c r="Q34" s="746">
        <v>164</v>
      </c>
      <c r="R34" s="747"/>
      <c r="S34" s="747"/>
      <c r="T34" s="747"/>
      <c r="U34" s="747"/>
      <c r="V34" s="747">
        <v>180</v>
      </c>
      <c r="W34" s="747"/>
      <c r="X34" s="747"/>
      <c r="Y34" s="747"/>
      <c r="Z34" s="747"/>
      <c r="AA34" s="747">
        <v>-16</v>
      </c>
      <c r="AB34" s="747"/>
      <c r="AC34" s="747"/>
      <c r="AD34" s="747"/>
      <c r="AE34" s="748"/>
      <c r="AF34" s="749">
        <v>142</v>
      </c>
      <c r="AG34" s="750"/>
      <c r="AH34" s="750"/>
      <c r="AI34" s="750"/>
      <c r="AJ34" s="751"/>
      <c r="AK34" s="818">
        <v>37</v>
      </c>
      <c r="AL34" s="819"/>
      <c r="AM34" s="819"/>
      <c r="AN34" s="819"/>
      <c r="AO34" s="819"/>
      <c r="AP34" s="819">
        <v>1121</v>
      </c>
      <c r="AQ34" s="819"/>
      <c r="AR34" s="819"/>
      <c r="AS34" s="819"/>
      <c r="AT34" s="819"/>
      <c r="AU34" s="819">
        <v>611</v>
      </c>
      <c r="AV34" s="819"/>
      <c r="AW34" s="819"/>
      <c r="AX34" s="819"/>
      <c r="AY34" s="819"/>
      <c r="AZ34" s="819" t="s">
        <v>536</v>
      </c>
      <c r="BA34" s="819"/>
      <c r="BB34" s="819"/>
      <c r="BC34" s="819"/>
      <c r="BD34" s="819"/>
      <c r="BE34" s="816" t="s">
        <v>380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72"/>
      <c r="DW34" s="773"/>
      <c r="DX34" s="773"/>
      <c r="DY34" s="773"/>
      <c r="DZ34" s="774"/>
      <c r="EA34" s="197"/>
    </row>
    <row r="35" spans="1:131" s="198" customFormat="1" ht="26.25" customHeight="1">
      <c r="A35" s="217">
        <v>8</v>
      </c>
      <c r="B35" s="743" t="s">
        <v>383</v>
      </c>
      <c r="C35" s="744"/>
      <c r="D35" s="744"/>
      <c r="E35" s="744"/>
      <c r="F35" s="744"/>
      <c r="G35" s="744"/>
      <c r="H35" s="744"/>
      <c r="I35" s="744"/>
      <c r="J35" s="744"/>
      <c r="K35" s="744"/>
      <c r="L35" s="744"/>
      <c r="M35" s="744"/>
      <c r="N35" s="744"/>
      <c r="O35" s="744"/>
      <c r="P35" s="745"/>
      <c r="Q35" s="746">
        <v>33</v>
      </c>
      <c r="R35" s="747"/>
      <c r="S35" s="747"/>
      <c r="T35" s="747"/>
      <c r="U35" s="747"/>
      <c r="V35" s="747">
        <v>32</v>
      </c>
      <c r="W35" s="747"/>
      <c r="X35" s="747"/>
      <c r="Y35" s="747"/>
      <c r="Z35" s="747"/>
      <c r="AA35" s="747">
        <v>2</v>
      </c>
      <c r="AB35" s="747"/>
      <c r="AC35" s="747"/>
      <c r="AD35" s="747"/>
      <c r="AE35" s="748"/>
      <c r="AF35" s="749">
        <v>422</v>
      </c>
      <c r="AG35" s="750"/>
      <c r="AH35" s="750"/>
      <c r="AI35" s="750"/>
      <c r="AJ35" s="751"/>
      <c r="AK35" s="818" t="s">
        <v>539</v>
      </c>
      <c r="AL35" s="819"/>
      <c r="AM35" s="819"/>
      <c r="AN35" s="819"/>
      <c r="AO35" s="819"/>
      <c r="AP35" s="819" t="s">
        <v>539</v>
      </c>
      <c r="AQ35" s="819"/>
      <c r="AR35" s="819"/>
      <c r="AS35" s="819"/>
      <c r="AT35" s="819"/>
      <c r="AU35" s="819" t="s">
        <v>539</v>
      </c>
      <c r="AV35" s="819"/>
      <c r="AW35" s="819"/>
      <c r="AX35" s="819"/>
      <c r="AY35" s="819"/>
      <c r="AZ35" s="819" t="s">
        <v>536</v>
      </c>
      <c r="BA35" s="819"/>
      <c r="BB35" s="819"/>
      <c r="BC35" s="819"/>
      <c r="BD35" s="819"/>
      <c r="BE35" s="816" t="s">
        <v>380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72"/>
      <c r="DW35" s="773"/>
      <c r="DX35" s="773"/>
      <c r="DY35" s="773"/>
      <c r="DZ35" s="774"/>
      <c r="EA35" s="197"/>
    </row>
    <row r="36" spans="1:131" s="198" customFormat="1" ht="26.25" customHeight="1">
      <c r="A36" s="217">
        <v>9</v>
      </c>
      <c r="B36" s="743" t="s">
        <v>384</v>
      </c>
      <c r="C36" s="744"/>
      <c r="D36" s="744"/>
      <c r="E36" s="744"/>
      <c r="F36" s="744"/>
      <c r="G36" s="744"/>
      <c r="H36" s="744"/>
      <c r="I36" s="744"/>
      <c r="J36" s="744"/>
      <c r="K36" s="744"/>
      <c r="L36" s="744"/>
      <c r="M36" s="744"/>
      <c r="N36" s="744"/>
      <c r="O36" s="744"/>
      <c r="P36" s="745"/>
      <c r="Q36" s="746">
        <v>5809</v>
      </c>
      <c r="R36" s="747"/>
      <c r="S36" s="747"/>
      <c r="T36" s="747"/>
      <c r="U36" s="747"/>
      <c r="V36" s="747">
        <v>5597</v>
      </c>
      <c r="W36" s="747"/>
      <c r="X36" s="747"/>
      <c r="Y36" s="747"/>
      <c r="Z36" s="747"/>
      <c r="AA36" s="747">
        <v>212</v>
      </c>
      <c r="AB36" s="747"/>
      <c r="AC36" s="747"/>
      <c r="AD36" s="747"/>
      <c r="AE36" s="748"/>
      <c r="AF36" s="749">
        <v>474</v>
      </c>
      <c r="AG36" s="750"/>
      <c r="AH36" s="750"/>
      <c r="AI36" s="750"/>
      <c r="AJ36" s="751"/>
      <c r="AK36" s="818">
        <v>2072</v>
      </c>
      <c r="AL36" s="819"/>
      <c r="AM36" s="819"/>
      <c r="AN36" s="819"/>
      <c r="AO36" s="819"/>
      <c r="AP36" s="819">
        <v>54627</v>
      </c>
      <c r="AQ36" s="819"/>
      <c r="AR36" s="819"/>
      <c r="AS36" s="819"/>
      <c r="AT36" s="819"/>
      <c r="AU36" s="819">
        <v>21469</v>
      </c>
      <c r="AV36" s="819"/>
      <c r="AW36" s="819"/>
      <c r="AX36" s="819"/>
      <c r="AY36" s="819"/>
      <c r="AZ36" s="819" t="s">
        <v>536</v>
      </c>
      <c r="BA36" s="819"/>
      <c r="BB36" s="819"/>
      <c r="BC36" s="819"/>
      <c r="BD36" s="819"/>
      <c r="BE36" s="816" t="s">
        <v>380</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72"/>
      <c r="DW36" s="773"/>
      <c r="DX36" s="773"/>
      <c r="DY36" s="773"/>
      <c r="DZ36" s="774"/>
      <c r="EA36" s="197"/>
    </row>
    <row r="37" spans="1:131" s="198" customFormat="1" ht="26.25" customHeight="1">
      <c r="A37" s="217">
        <v>10</v>
      </c>
      <c r="B37" s="743" t="s">
        <v>385</v>
      </c>
      <c r="C37" s="744"/>
      <c r="D37" s="744"/>
      <c r="E37" s="744"/>
      <c r="F37" s="744"/>
      <c r="G37" s="744"/>
      <c r="H37" s="744"/>
      <c r="I37" s="744"/>
      <c r="J37" s="744"/>
      <c r="K37" s="744"/>
      <c r="L37" s="744"/>
      <c r="M37" s="744"/>
      <c r="N37" s="744"/>
      <c r="O37" s="744"/>
      <c r="P37" s="745"/>
      <c r="Q37" s="746">
        <v>216</v>
      </c>
      <c r="R37" s="747"/>
      <c r="S37" s="747"/>
      <c r="T37" s="747"/>
      <c r="U37" s="747"/>
      <c r="V37" s="747">
        <v>216</v>
      </c>
      <c r="W37" s="747"/>
      <c r="X37" s="747"/>
      <c r="Y37" s="747"/>
      <c r="Z37" s="747"/>
      <c r="AA37" s="747" t="s">
        <v>539</v>
      </c>
      <c r="AB37" s="747"/>
      <c r="AC37" s="747"/>
      <c r="AD37" s="747"/>
      <c r="AE37" s="748"/>
      <c r="AF37" s="749">
        <v>37</v>
      </c>
      <c r="AG37" s="750"/>
      <c r="AH37" s="750"/>
      <c r="AI37" s="750"/>
      <c r="AJ37" s="751"/>
      <c r="AK37" s="818">
        <v>27</v>
      </c>
      <c r="AL37" s="819"/>
      <c r="AM37" s="819"/>
      <c r="AN37" s="819"/>
      <c r="AO37" s="819"/>
      <c r="AP37" s="819">
        <v>743</v>
      </c>
      <c r="AQ37" s="819"/>
      <c r="AR37" s="819"/>
      <c r="AS37" s="819"/>
      <c r="AT37" s="819"/>
      <c r="AU37" s="819" t="s">
        <v>539</v>
      </c>
      <c r="AV37" s="819"/>
      <c r="AW37" s="819"/>
      <c r="AX37" s="819"/>
      <c r="AY37" s="819"/>
      <c r="AZ37" s="819" t="s">
        <v>536</v>
      </c>
      <c r="BA37" s="819"/>
      <c r="BB37" s="819"/>
      <c r="BC37" s="819"/>
      <c r="BD37" s="819"/>
      <c r="BE37" s="816" t="s">
        <v>386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72"/>
      <c r="DW62" s="773"/>
      <c r="DX62" s="773"/>
      <c r="DY62" s="773"/>
      <c r="DZ62" s="774"/>
      <c r="EA62" s="197"/>
    </row>
    <row r="63" spans="1:131" s="198" customFormat="1" ht="26.25" customHeight="1" thickBot="1">
      <c r="A63" s="215" t="s">
        <v>363</v>
      </c>
      <c r="B63" s="779" t="s">
        <v>388</v>
      </c>
      <c r="C63" s="780"/>
      <c r="D63" s="780"/>
      <c r="E63" s="780"/>
      <c r="F63" s="780"/>
      <c r="G63" s="780"/>
      <c r="H63" s="780"/>
      <c r="I63" s="780"/>
      <c r="J63" s="780"/>
      <c r="K63" s="780"/>
      <c r="L63" s="780"/>
      <c r="M63" s="780"/>
      <c r="N63" s="780"/>
      <c r="O63" s="780"/>
      <c r="P63" s="781"/>
      <c r="Q63" s="826"/>
      <c r="R63" s="827"/>
      <c r="S63" s="827"/>
      <c r="T63" s="827"/>
      <c r="U63" s="827"/>
      <c r="V63" s="827"/>
      <c r="W63" s="827"/>
      <c r="X63" s="827"/>
      <c r="Y63" s="827"/>
      <c r="Z63" s="827"/>
      <c r="AA63" s="827"/>
      <c r="AB63" s="827"/>
      <c r="AC63" s="827"/>
      <c r="AD63" s="827"/>
      <c r="AE63" s="828"/>
      <c r="AF63" s="829">
        <v>5278</v>
      </c>
      <c r="AG63" s="830"/>
      <c r="AH63" s="830"/>
      <c r="AI63" s="830"/>
      <c r="AJ63" s="831"/>
      <c r="AK63" s="832"/>
      <c r="AL63" s="827"/>
      <c r="AM63" s="827"/>
      <c r="AN63" s="827"/>
      <c r="AO63" s="827"/>
      <c r="AP63" s="834">
        <v>77259</v>
      </c>
      <c r="AQ63" s="835"/>
      <c r="AR63" s="835"/>
      <c r="AS63" s="835"/>
      <c r="AT63" s="836"/>
      <c r="AU63" s="830">
        <v>29888</v>
      </c>
      <c r="AV63" s="830"/>
      <c r="AW63" s="830"/>
      <c r="AX63" s="830"/>
      <c r="AY63" s="830"/>
      <c r="AZ63" s="837"/>
      <c r="BA63" s="837"/>
      <c r="BB63" s="837"/>
      <c r="BC63" s="837"/>
      <c r="BD63" s="837"/>
      <c r="BE63" s="838"/>
      <c r="BF63" s="838"/>
      <c r="BG63" s="838"/>
      <c r="BH63" s="838"/>
      <c r="BI63" s="839"/>
      <c r="BJ63" s="840" t="s">
        <v>108</v>
      </c>
      <c r="BK63" s="835"/>
      <c r="BL63" s="835"/>
      <c r="BM63" s="835"/>
      <c r="BN63" s="841"/>
      <c r="BO63" s="216"/>
      <c r="BP63" s="216"/>
      <c r="BQ63" s="213">
        <v>57</v>
      </c>
      <c r="BR63" s="214"/>
      <c r="BS63" s="756"/>
      <c r="BT63" s="757"/>
      <c r="BU63" s="757"/>
      <c r="BV63" s="757"/>
      <c r="BW63" s="757"/>
      <c r="BX63" s="757"/>
      <c r="BY63" s="757"/>
      <c r="BZ63" s="757"/>
      <c r="CA63" s="757"/>
      <c r="CB63" s="757"/>
      <c r="CC63" s="757"/>
      <c r="CD63" s="757"/>
      <c r="CE63" s="757"/>
      <c r="CF63" s="757"/>
      <c r="CG63" s="758"/>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2" t="s">
        <v>370</v>
      </c>
      <c r="AG66" s="802"/>
      <c r="AH66" s="802"/>
      <c r="AI66" s="802"/>
      <c r="AJ66" s="843"/>
      <c r="AK66" s="705" t="s">
        <v>371</v>
      </c>
      <c r="AL66" s="729"/>
      <c r="AM66" s="729"/>
      <c r="AN66" s="729"/>
      <c r="AO66" s="730"/>
      <c r="AP66" s="705" t="s">
        <v>372</v>
      </c>
      <c r="AQ66" s="706"/>
      <c r="AR66" s="706"/>
      <c r="AS66" s="706"/>
      <c r="AT66" s="707"/>
      <c r="AU66" s="705" t="s">
        <v>391</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5"/>
      <c r="AH67" s="805"/>
      <c r="AI67" s="805"/>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540</v>
      </c>
      <c r="C68" s="860"/>
      <c r="D68" s="860"/>
      <c r="E68" s="860"/>
      <c r="F68" s="860"/>
      <c r="G68" s="860"/>
      <c r="H68" s="860"/>
      <c r="I68" s="860"/>
      <c r="J68" s="860"/>
      <c r="K68" s="860"/>
      <c r="L68" s="860"/>
      <c r="M68" s="860"/>
      <c r="N68" s="860"/>
      <c r="O68" s="860"/>
      <c r="P68" s="861"/>
      <c r="Q68" s="862">
        <v>244</v>
      </c>
      <c r="R68" s="856"/>
      <c r="S68" s="856"/>
      <c r="T68" s="856"/>
      <c r="U68" s="856"/>
      <c r="V68" s="856">
        <v>229</v>
      </c>
      <c r="W68" s="856"/>
      <c r="X68" s="856"/>
      <c r="Y68" s="856"/>
      <c r="Z68" s="856"/>
      <c r="AA68" s="856">
        <v>15</v>
      </c>
      <c r="AB68" s="856"/>
      <c r="AC68" s="856"/>
      <c r="AD68" s="856"/>
      <c r="AE68" s="856"/>
      <c r="AF68" s="856">
        <v>15</v>
      </c>
      <c r="AG68" s="856"/>
      <c r="AH68" s="856"/>
      <c r="AI68" s="856"/>
      <c r="AJ68" s="856"/>
      <c r="AK68" s="856" t="s">
        <v>539</v>
      </c>
      <c r="AL68" s="856"/>
      <c r="AM68" s="856"/>
      <c r="AN68" s="856"/>
      <c r="AO68" s="856"/>
      <c r="AP68" s="856" t="s">
        <v>539</v>
      </c>
      <c r="AQ68" s="856"/>
      <c r="AR68" s="856"/>
      <c r="AS68" s="856"/>
      <c r="AT68" s="856"/>
      <c r="AU68" s="856" t="s">
        <v>539</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548</v>
      </c>
      <c r="C69" s="864"/>
      <c r="D69" s="864"/>
      <c r="E69" s="864"/>
      <c r="F69" s="864"/>
      <c r="G69" s="864"/>
      <c r="H69" s="864"/>
      <c r="I69" s="864"/>
      <c r="J69" s="864"/>
      <c r="K69" s="864"/>
      <c r="L69" s="864"/>
      <c r="M69" s="864"/>
      <c r="N69" s="864"/>
      <c r="O69" s="864"/>
      <c r="P69" s="865"/>
      <c r="Q69" s="866">
        <v>1</v>
      </c>
      <c r="R69" s="819"/>
      <c r="S69" s="819"/>
      <c r="T69" s="819"/>
      <c r="U69" s="819"/>
      <c r="V69" s="819">
        <v>1</v>
      </c>
      <c r="W69" s="819"/>
      <c r="X69" s="819"/>
      <c r="Y69" s="819"/>
      <c r="Z69" s="819"/>
      <c r="AA69" s="819">
        <v>0</v>
      </c>
      <c r="AB69" s="819"/>
      <c r="AC69" s="819"/>
      <c r="AD69" s="819"/>
      <c r="AE69" s="819"/>
      <c r="AF69" s="819" t="s">
        <v>539</v>
      </c>
      <c r="AG69" s="819"/>
      <c r="AH69" s="819"/>
      <c r="AI69" s="819"/>
      <c r="AJ69" s="819"/>
      <c r="AK69" s="819" t="s">
        <v>539</v>
      </c>
      <c r="AL69" s="819"/>
      <c r="AM69" s="819"/>
      <c r="AN69" s="819"/>
      <c r="AO69" s="819"/>
      <c r="AP69" s="819" t="s">
        <v>539</v>
      </c>
      <c r="AQ69" s="819"/>
      <c r="AR69" s="819"/>
      <c r="AS69" s="819"/>
      <c r="AT69" s="819"/>
      <c r="AU69" s="819" t="s">
        <v>539</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541</v>
      </c>
      <c r="C70" s="864"/>
      <c r="D70" s="864"/>
      <c r="E70" s="864"/>
      <c r="F70" s="864"/>
      <c r="G70" s="864"/>
      <c r="H70" s="864"/>
      <c r="I70" s="864"/>
      <c r="J70" s="864"/>
      <c r="K70" s="864"/>
      <c r="L70" s="864"/>
      <c r="M70" s="864"/>
      <c r="N70" s="864"/>
      <c r="O70" s="864"/>
      <c r="P70" s="865"/>
      <c r="Q70" s="866">
        <v>1</v>
      </c>
      <c r="R70" s="819"/>
      <c r="S70" s="819"/>
      <c r="T70" s="819"/>
      <c r="U70" s="819"/>
      <c r="V70" s="819">
        <v>1</v>
      </c>
      <c r="W70" s="819"/>
      <c r="X70" s="819"/>
      <c r="Y70" s="819"/>
      <c r="Z70" s="819"/>
      <c r="AA70" s="819">
        <v>0</v>
      </c>
      <c r="AB70" s="819"/>
      <c r="AC70" s="819"/>
      <c r="AD70" s="819"/>
      <c r="AE70" s="819"/>
      <c r="AF70" s="819" t="s">
        <v>539</v>
      </c>
      <c r="AG70" s="819"/>
      <c r="AH70" s="819"/>
      <c r="AI70" s="819"/>
      <c r="AJ70" s="819"/>
      <c r="AK70" s="819" t="s">
        <v>539</v>
      </c>
      <c r="AL70" s="819"/>
      <c r="AM70" s="819"/>
      <c r="AN70" s="819"/>
      <c r="AO70" s="819"/>
      <c r="AP70" s="819" t="s">
        <v>539</v>
      </c>
      <c r="AQ70" s="819"/>
      <c r="AR70" s="819"/>
      <c r="AS70" s="819"/>
      <c r="AT70" s="819"/>
      <c r="AU70" s="819" t="s">
        <v>539</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542</v>
      </c>
      <c r="C71" s="864"/>
      <c r="D71" s="864"/>
      <c r="E71" s="864"/>
      <c r="F71" s="864"/>
      <c r="G71" s="864"/>
      <c r="H71" s="864"/>
      <c r="I71" s="864"/>
      <c r="J71" s="864"/>
      <c r="K71" s="864"/>
      <c r="L71" s="864"/>
      <c r="M71" s="864"/>
      <c r="N71" s="864"/>
      <c r="O71" s="864"/>
      <c r="P71" s="865"/>
      <c r="Q71" s="866">
        <v>0</v>
      </c>
      <c r="R71" s="819"/>
      <c r="S71" s="819"/>
      <c r="T71" s="819"/>
      <c r="U71" s="819"/>
      <c r="V71" s="819">
        <v>0</v>
      </c>
      <c r="W71" s="819"/>
      <c r="X71" s="819"/>
      <c r="Y71" s="819"/>
      <c r="Z71" s="819"/>
      <c r="AA71" s="819">
        <v>0</v>
      </c>
      <c r="AB71" s="819"/>
      <c r="AC71" s="819"/>
      <c r="AD71" s="819"/>
      <c r="AE71" s="819"/>
      <c r="AF71" s="819" t="s">
        <v>539</v>
      </c>
      <c r="AG71" s="819"/>
      <c r="AH71" s="819"/>
      <c r="AI71" s="819"/>
      <c r="AJ71" s="819"/>
      <c r="AK71" s="819" t="s">
        <v>539</v>
      </c>
      <c r="AL71" s="819"/>
      <c r="AM71" s="819"/>
      <c r="AN71" s="819"/>
      <c r="AO71" s="819"/>
      <c r="AP71" s="819" t="s">
        <v>539</v>
      </c>
      <c r="AQ71" s="819"/>
      <c r="AR71" s="819"/>
      <c r="AS71" s="819"/>
      <c r="AT71" s="819"/>
      <c r="AU71" s="819" t="s">
        <v>539</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t="s">
        <v>543</v>
      </c>
      <c r="C72" s="864"/>
      <c r="D72" s="864"/>
      <c r="E72" s="864"/>
      <c r="F72" s="864"/>
      <c r="G72" s="864"/>
      <c r="H72" s="864"/>
      <c r="I72" s="864"/>
      <c r="J72" s="864"/>
      <c r="K72" s="864"/>
      <c r="L72" s="864"/>
      <c r="M72" s="864"/>
      <c r="N72" s="864"/>
      <c r="O72" s="864"/>
      <c r="P72" s="865"/>
      <c r="Q72" s="866">
        <v>9019</v>
      </c>
      <c r="R72" s="819"/>
      <c r="S72" s="819"/>
      <c r="T72" s="819"/>
      <c r="U72" s="819"/>
      <c r="V72" s="819">
        <v>7918</v>
      </c>
      <c r="W72" s="819"/>
      <c r="X72" s="819"/>
      <c r="Y72" s="819"/>
      <c r="Z72" s="819"/>
      <c r="AA72" s="819">
        <v>1101</v>
      </c>
      <c r="AB72" s="819"/>
      <c r="AC72" s="819"/>
      <c r="AD72" s="819"/>
      <c r="AE72" s="819"/>
      <c r="AF72" s="819" t="s">
        <v>549</v>
      </c>
      <c r="AG72" s="819"/>
      <c r="AH72" s="819"/>
      <c r="AI72" s="819"/>
      <c r="AJ72" s="819"/>
      <c r="AK72" s="819">
        <v>11600</v>
      </c>
      <c r="AL72" s="819"/>
      <c r="AM72" s="819"/>
      <c r="AN72" s="819"/>
      <c r="AO72" s="819"/>
      <c r="AP72" s="819" t="s">
        <v>539</v>
      </c>
      <c r="AQ72" s="819"/>
      <c r="AR72" s="819"/>
      <c r="AS72" s="819"/>
      <c r="AT72" s="819"/>
      <c r="AU72" s="819" t="s">
        <v>539</v>
      </c>
      <c r="AV72" s="819"/>
      <c r="AW72" s="819"/>
      <c r="AX72" s="819"/>
      <c r="AY72" s="819"/>
      <c r="AZ72" s="867" t="s">
        <v>550</v>
      </c>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t="s">
        <v>544</v>
      </c>
      <c r="C73" s="864"/>
      <c r="D73" s="864"/>
      <c r="E73" s="864"/>
      <c r="F73" s="864"/>
      <c r="G73" s="864"/>
      <c r="H73" s="864"/>
      <c r="I73" s="864"/>
      <c r="J73" s="864"/>
      <c r="K73" s="864"/>
      <c r="L73" s="864"/>
      <c r="M73" s="864"/>
      <c r="N73" s="864"/>
      <c r="O73" s="864"/>
      <c r="P73" s="865"/>
      <c r="Q73" s="866">
        <v>1011</v>
      </c>
      <c r="R73" s="819"/>
      <c r="S73" s="819"/>
      <c r="T73" s="819"/>
      <c r="U73" s="819"/>
      <c r="V73" s="819">
        <v>885</v>
      </c>
      <c r="W73" s="819"/>
      <c r="X73" s="819"/>
      <c r="Y73" s="819"/>
      <c r="Z73" s="819"/>
      <c r="AA73" s="819">
        <v>126</v>
      </c>
      <c r="AB73" s="819"/>
      <c r="AC73" s="819"/>
      <c r="AD73" s="819"/>
      <c r="AE73" s="819"/>
      <c r="AF73" s="819">
        <v>155</v>
      </c>
      <c r="AG73" s="819"/>
      <c r="AH73" s="819"/>
      <c r="AI73" s="819"/>
      <c r="AJ73" s="819"/>
      <c r="AK73" s="819" t="s">
        <v>539</v>
      </c>
      <c r="AL73" s="819"/>
      <c r="AM73" s="819"/>
      <c r="AN73" s="819"/>
      <c r="AO73" s="819"/>
      <c r="AP73" s="819">
        <v>2856</v>
      </c>
      <c r="AQ73" s="819"/>
      <c r="AR73" s="819"/>
      <c r="AS73" s="819"/>
      <c r="AT73" s="819"/>
      <c r="AU73" s="819">
        <v>2099</v>
      </c>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t="s">
        <v>545</v>
      </c>
      <c r="C74" s="864"/>
      <c r="D74" s="864"/>
      <c r="E74" s="864"/>
      <c r="F74" s="864"/>
      <c r="G74" s="864"/>
      <c r="H74" s="864"/>
      <c r="I74" s="864"/>
      <c r="J74" s="864"/>
      <c r="K74" s="864"/>
      <c r="L74" s="864"/>
      <c r="M74" s="864"/>
      <c r="N74" s="864"/>
      <c r="O74" s="864"/>
      <c r="P74" s="865"/>
      <c r="Q74" s="866">
        <v>244</v>
      </c>
      <c r="R74" s="819"/>
      <c r="S74" s="819"/>
      <c r="T74" s="819"/>
      <c r="U74" s="819"/>
      <c r="V74" s="819">
        <v>210</v>
      </c>
      <c r="W74" s="819"/>
      <c r="X74" s="819"/>
      <c r="Y74" s="819"/>
      <c r="Z74" s="819"/>
      <c r="AA74" s="819">
        <v>33</v>
      </c>
      <c r="AB74" s="819"/>
      <c r="AC74" s="819"/>
      <c r="AD74" s="819"/>
      <c r="AE74" s="819"/>
      <c r="AF74" s="819">
        <v>33</v>
      </c>
      <c r="AG74" s="819"/>
      <c r="AH74" s="819"/>
      <c r="AI74" s="819"/>
      <c r="AJ74" s="819"/>
      <c r="AK74" s="819" t="s">
        <v>539</v>
      </c>
      <c r="AL74" s="819"/>
      <c r="AM74" s="819"/>
      <c r="AN74" s="819"/>
      <c r="AO74" s="819"/>
      <c r="AP74" s="819" t="s">
        <v>539</v>
      </c>
      <c r="AQ74" s="819"/>
      <c r="AR74" s="819"/>
      <c r="AS74" s="819"/>
      <c r="AT74" s="819"/>
      <c r="AU74" s="819" t="s">
        <v>539</v>
      </c>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36" customHeight="1">
      <c r="A75" s="212">
        <v>8</v>
      </c>
      <c r="B75" s="869" t="s">
        <v>546</v>
      </c>
      <c r="C75" s="864"/>
      <c r="D75" s="864"/>
      <c r="E75" s="864"/>
      <c r="F75" s="864"/>
      <c r="G75" s="864"/>
      <c r="H75" s="864"/>
      <c r="I75" s="864"/>
      <c r="J75" s="864"/>
      <c r="K75" s="864"/>
      <c r="L75" s="864"/>
      <c r="M75" s="864"/>
      <c r="N75" s="864"/>
      <c r="O75" s="864"/>
      <c r="P75" s="865"/>
      <c r="Q75" s="870">
        <v>138</v>
      </c>
      <c r="R75" s="871"/>
      <c r="S75" s="871"/>
      <c r="T75" s="871"/>
      <c r="U75" s="818"/>
      <c r="V75" s="872">
        <v>134</v>
      </c>
      <c r="W75" s="871"/>
      <c r="X75" s="871"/>
      <c r="Y75" s="871"/>
      <c r="Z75" s="818"/>
      <c r="AA75" s="872">
        <v>4</v>
      </c>
      <c r="AB75" s="871"/>
      <c r="AC75" s="871"/>
      <c r="AD75" s="871"/>
      <c r="AE75" s="818"/>
      <c r="AF75" s="872">
        <v>4</v>
      </c>
      <c r="AG75" s="871"/>
      <c r="AH75" s="871"/>
      <c r="AI75" s="871"/>
      <c r="AJ75" s="818"/>
      <c r="AK75" s="819" t="s">
        <v>539</v>
      </c>
      <c r="AL75" s="819"/>
      <c r="AM75" s="819"/>
      <c r="AN75" s="819"/>
      <c r="AO75" s="819"/>
      <c r="AP75" s="819" t="s">
        <v>539</v>
      </c>
      <c r="AQ75" s="819"/>
      <c r="AR75" s="819"/>
      <c r="AS75" s="819"/>
      <c r="AT75" s="819"/>
      <c r="AU75" s="819" t="s">
        <v>539</v>
      </c>
      <c r="AV75" s="819"/>
      <c r="AW75" s="819"/>
      <c r="AX75" s="819"/>
      <c r="AY75" s="819"/>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36" customHeight="1">
      <c r="A76" s="212">
        <v>9</v>
      </c>
      <c r="B76" s="869" t="s">
        <v>547</v>
      </c>
      <c r="C76" s="864"/>
      <c r="D76" s="864"/>
      <c r="E76" s="864"/>
      <c r="F76" s="864"/>
      <c r="G76" s="864"/>
      <c r="H76" s="864"/>
      <c r="I76" s="864"/>
      <c r="J76" s="864"/>
      <c r="K76" s="864"/>
      <c r="L76" s="864"/>
      <c r="M76" s="864"/>
      <c r="N76" s="864"/>
      <c r="O76" s="864"/>
      <c r="P76" s="865"/>
      <c r="Q76" s="870">
        <v>147044</v>
      </c>
      <c r="R76" s="871"/>
      <c r="S76" s="871"/>
      <c r="T76" s="871"/>
      <c r="U76" s="818"/>
      <c r="V76" s="872">
        <v>146360</v>
      </c>
      <c r="W76" s="871"/>
      <c r="X76" s="871"/>
      <c r="Y76" s="871"/>
      <c r="Z76" s="818"/>
      <c r="AA76" s="872">
        <v>684</v>
      </c>
      <c r="AB76" s="871"/>
      <c r="AC76" s="871"/>
      <c r="AD76" s="871"/>
      <c r="AE76" s="818"/>
      <c r="AF76" s="872">
        <v>684</v>
      </c>
      <c r="AG76" s="871"/>
      <c r="AH76" s="871"/>
      <c r="AI76" s="871"/>
      <c r="AJ76" s="818"/>
      <c r="AK76" s="872">
        <v>884</v>
      </c>
      <c r="AL76" s="871"/>
      <c r="AM76" s="871"/>
      <c r="AN76" s="871"/>
      <c r="AO76" s="818"/>
      <c r="AP76" s="819" t="s">
        <v>539</v>
      </c>
      <c r="AQ76" s="819"/>
      <c r="AR76" s="819"/>
      <c r="AS76" s="819"/>
      <c r="AT76" s="819"/>
      <c r="AU76" s="819" t="s">
        <v>539</v>
      </c>
      <c r="AV76" s="819"/>
      <c r="AW76" s="819"/>
      <c r="AX76" s="819"/>
      <c r="AY76" s="819"/>
      <c r="AZ76" s="867" t="s">
        <v>551</v>
      </c>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363</v>
      </c>
      <c r="B88" s="779" t="s">
        <v>392</v>
      </c>
      <c r="C88" s="780"/>
      <c r="D88" s="780"/>
      <c r="E88" s="780"/>
      <c r="F88" s="780"/>
      <c r="G88" s="780"/>
      <c r="H88" s="780"/>
      <c r="I88" s="780"/>
      <c r="J88" s="780"/>
      <c r="K88" s="780"/>
      <c r="L88" s="780"/>
      <c r="M88" s="780"/>
      <c r="N88" s="780"/>
      <c r="O88" s="780"/>
      <c r="P88" s="781"/>
      <c r="Q88" s="826"/>
      <c r="R88" s="827"/>
      <c r="S88" s="827"/>
      <c r="T88" s="827"/>
      <c r="U88" s="827"/>
      <c r="V88" s="827"/>
      <c r="W88" s="827"/>
      <c r="X88" s="827"/>
      <c r="Y88" s="827"/>
      <c r="Z88" s="827"/>
      <c r="AA88" s="827"/>
      <c r="AB88" s="827"/>
      <c r="AC88" s="827"/>
      <c r="AD88" s="827"/>
      <c r="AE88" s="827"/>
      <c r="AF88" s="830">
        <v>891</v>
      </c>
      <c r="AG88" s="830"/>
      <c r="AH88" s="830"/>
      <c r="AI88" s="830"/>
      <c r="AJ88" s="830"/>
      <c r="AK88" s="827"/>
      <c r="AL88" s="827"/>
      <c r="AM88" s="827"/>
      <c r="AN88" s="827"/>
      <c r="AO88" s="827"/>
      <c r="AP88" s="830">
        <v>2856</v>
      </c>
      <c r="AQ88" s="830"/>
      <c r="AR88" s="830"/>
      <c r="AS88" s="830"/>
      <c r="AT88" s="830"/>
      <c r="AU88" s="830">
        <v>2099</v>
      </c>
      <c r="AV88" s="830"/>
      <c r="AW88" s="830"/>
      <c r="AX88" s="830"/>
      <c r="AY88" s="830"/>
      <c r="AZ88" s="838"/>
      <c r="BA88" s="838"/>
      <c r="BB88" s="838"/>
      <c r="BC88" s="838"/>
      <c r="BD88" s="839"/>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9" t="s">
        <v>393</v>
      </c>
      <c r="BS102" s="780"/>
      <c r="BT102" s="780"/>
      <c r="BU102" s="780"/>
      <c r="BV102" s="780"/>
      <c r="BW102" s="780"/>
      <c r="BX102" s="780"/>
      <c r="BY102" s="780"/>
      <c r="BZ102" s="780"/>
      <c r="CA102" s="780"/>
      <c r="CB102" s="780"/>
      <c r="CC102" s="780"/>
      <c r="CD102" s="780"/>
      <c r="CE102" s="780"/>
      <c r="CF102" s="780"/>
      <c r="CG102" s="781"/>
      <c r="CH102" s="880"/>
      <c r="CI102" s="881"/>
      <c r="CJ102" s="881"/>
      <c r="CK102" s="881"/>
      <c r="CL102" s="882"/>
      <c r="CM102" s="880"/>
      <c r="CN102" s="881"/>
      <c r="CO102" s="881"/>
      <c r="CP102" s="881"/>
      <c r="CQ102" s="882"/>
      <c r="CR102" s="883">
        <v>561</v>
      </c>
      <c r="CS102" s="835"/>
      <c r="CT102" s="835"/>
      <c r="CU102" s="835"/>
      <c r="CV102" s="884"/>
      <c r="CW102" s="883">
        <v>350</v>
      </c>
      <c r="CX102" s="835"/>
      <c r="CY102" s="835"/>
      <c r="CZ102" s="835"/>
      <c r="DA102" s="884"/>
      <c r="DB102" s="883">
        <v>76</v>
      </c>
      <c r="DC102" s="835"/>
      <c r="DD102" s="835"/>
      <c r="DE102" s="835"/>
      <c r="DF102" s="884"/>
      <c r="DG102" s="883">
        <v>1113</v>
      </c>
      <c r="DH102" s="835"/>
      <c r="DI102" s="835"/>
      <c r="DJ102" s="835"/>
      <c r="DK102" s="884"/>
      <c r="DL102" s="883" t="s">
        <v>571</v>
      </c>
      <c r="DM102" s="835"/>
      <c r="DN102" s="835"/>
      <c r="DO102" s="835"/>
      <c r="DP102" s="884"/>
      <c r="DQ102" s="883" t="s">
        <v>571</v>
      </c>
      <c r="DR102" s="835"/>
      <c r="DS102" s="835"/>
      <c r="DT102" s="835"/>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395</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398</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399</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401</v>
      </c>
      <c r="AB109" s="886"/>
      <c r="AC109" s="886"/>
      <c r="AD109" s="886"/>
      <c r="AE109" s="887"/>
      <c r="AF109" s="885" t="s">
        <v>283</v>
      </c>
      <c r="AG109" s="886"/>
      <c r="AH109" s="886"/>
      <c r="AI109" s="886"/>
      <c r="AJ109" s="887"/>
      <c r="AK109" s="885" t="s">
        <v>282</v>
      </c>
      <c r="AL109" s="886"/>
      <c r="AM109" s="886"/>
      <c r="AN109" s="886"/>
      <c r="AO109" s="887"/>
      <c r="AP109" s="885" t="s">
        <v>402</v>
      </c>
      <c r="AQ109" s="886"/>
      <c r="AR109" s="886"/>
      <c r="AS109" s="886"/>
      <c r="AT109" s="888"/>
      <c r="AU109" s="907"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401</v>
      </c>
      <c r="BR109" s="886"/>
      <c r="BS109" s="886"/>
      <c r="BT109" s="886"/>
      <c r="BU109" s="887"/>
      <c r="BV109" s="885" t="s">
        <v>283</v>
      </c>
      <c r="BW109" s="886"/>
      <c r="BX109" s="886"/>
      <c r="BY109" s="886"/>
      <c r="BZ109" s="887"/>
      <c r="CA109" s="885" t="s">
        <v>282</v>
      </c>
      <c r="CB109" s="886"/>
      <c r="CC109" s="886"/>
      <c r="CD109" s="886"/>
      <c r="CE109" s="887"/>
      <c r="CF109" s="908" t="s">
        <v>402</v>
      </c>
      <c r="CG109" s="908"/>
      <c r="CH109" s="908"/>
      <c r="CI109" s="908"/>
      <c r="CJ109" s="908"/>
      <c r="CK109" s="885"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401</v>
      </c>
      <c r="DH109" s="886"/>
      <c r="DI109" s="886"/>
      <c r="DJ109" s="886"/>
      <c r="DK109" s="887"/>
      <c r="DL109" s="885" t="s">
        <v>283</v>
      </c>
      <c r="DM109" s="886"/>
      <c r="DN109" s="886"/>
      <c r="DO109" s="886"/>
      <c r="DP109" s="887"/>
      <c r="DQ109" s="885" t="s">
        <v>282</v>
      </c>
      <c r="DR109" s="886"/>
      <c r="DS109" s="886"/>
      <c r="DT109" s="886"/>
      <c r="DU109" s="887"/>
      <c r="DV109" s="885" t="s">
        <v>402</v>
      </c>
      <c r="DW109" s="886"/>
      <c r="DX109" s="886"/>
      <c r="DY109" s="886"/>
      <c r="DZ109" s="888"/>
    </row>
    <row r="110" spans="1:131" s="197" customFormat="1" ht="26.25" customHeight="1">
      <c r="A110" s="889" t="s">
        <v>404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9029451</v>
      </c>
      <c r="AB110" s="893"/>
      <c r="AC110" s="893"/>
      <c r="AD110" s="893"/>
      <c r="AE110" s="894"/>
      <c r="AF110" s="895">
        <v>9459906</v>
      </c>
      <c r="AG110" s="893"/>
      <c r="AH110" s="893"/>
      <c r="AI110" s="893"/>
      <c r="AJ110" s="894"/>
      <c r="AK110" s="895">
        <v>9528359</v>
      </c>
      <c r="AL110" s="893"/>
      <c r="AM110" s="893"/>
      <c r="AN110" s="893"/>
      <c r="AO110" s="894"/>
      <c r="AP110" s="896">
        <v>30.1</v>
      </c>
      <c r="AQ110" s="897"/>
      <c r="AR110" s="897"/>
      <c r="AS110" s="897"/>
      <c r="AT110" s="898"/>
      <c r="AU110" s="899" t="s">
        <v>60</v>
      </c>
      <c r="AV110" s="900"/>
      <c r="AW110" s="900"/>
      <c r="AX110" s="900"/>
      <c r="AY110" s="901"/>
      <c r="AZ110" s="943" t="s">
        <v>405</v>
      </c>
      <c r="BA110" s="890"/>
      <c r="BB110" s="890"/>
      <c r="BC110" s="890"/>
      <c r="BD110" s="890"/>
      <c r="BE110" s="890"/>
      <c r="BF110" s="890"/>
      <c r="BG110" s="890"/>
      <c r="BH110" s="890"/>
      <c r="BI110" s="890"/>
      <c r="BJ110" s="890"/>
      <c r="BK110" s="890"/>
      <c r="BL110" s="890"/>
      <c r="BM110" s="890"/>
      <c r="BN110" s="890"/>
      <c r="BO110" s="890"/>
      <c r="BP110" s="891"/>
      <c r="BQ110" s="929">
        <v>103133522</v>
      </c>
      <c r="BR110" s="930"/>
      <c r="BS110" s="930"/>
      <c r="BT110" s="930"/>
      <c r="BU110" s="930"/>
      <c r="BV110" s="930">
        <v>111378290</v>
      </c>
      <c r="BW110" s="930"/>
      <c r="BX110" s="930"/>
      <c r="BY110" s="930"/>
      <c r="BZ110" s="930"/>
      <c r="CA110" s="930">
        <v>111729334</v>
      </c>
      <c r="CB110" s="930"/>
      <c r="CC110" s="930"/>
      <c r="CD110" s="930"/>
      <c r="CE110" s="930"/>
      <c r="CF110" s="944">
        <v>352.5</v>
      </c>
      <c r="CG110" s="945"/>
      <c r="CH110" s="945"/>
      <c r="CI110" s="945"/>
      <c r="CJ110" s="945"/>
      <c r="CK110" s="946" t="s">
        <v>406</v>
      </c>
      <c r="CL110" s="947"/>
      <c r="CM110" s="926" t="s">
        <v>407</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108</v>
      </c>
      <c r="DH110" s="930"/>
      <c r="DI110" s="930"/>
      <c r="DJ110" s="930"/>
      <c r="DK110" s="930"/>
      <c r="DL110" s="930" t="s">
        <v>108</v>
      </c>
      <c r="DM110" s="930"/>
      <c r="DN110" s="930"/>
      <c r="DO110" s="930"/>
      <c r="DP110" s="930"/>
      <c r="DQ110" s="930" t="s">
        <v>108</v>
      </c>
      <c r="DR110" s="930"/>
      <c r="DS110" s="930"/>
      <c r="DT110" s="930"/>
      <c r="DU110" s="930"/>
      <c r="DV110" s="931" t="s">
        <v>108</v>
      </c>
      <c r="DW110" s="931"/>
      <c r="DX110" s="931"/>
      <c r="DY110" s="931"/>
      <c r="DZ110" s="932"/>
    </row>
    <row r="111" spans="1:131" s="197" customFormat="1" ht="26.25" customHeight="1">
      <c r="A111" s="933" t="s">
        <v>408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108</v>
      </c>
      <c r="AB111" s="937"/>
      <c r="AC111" s="937"/>
      <c r="AD111" s="937"/>
      <c r="AE111" s="938"/>
      <c r="AF111" s="939" t="s">
        <v>108</v>
      </c>
      <c r="AG111" s="937"/>
      <c r="AH111" s="937"/>
      <c r="AI111" s="937"/>
      <c r="AJ111" s="938"/>
      <c r="AK111" s="939" t="s">
        <v>108</v>
      </c>
      <c r="AL111" s="937"/>
      <c r="AM111" s="937"/>
      <c r="AN111" s="937"/>
      <c r="AO111" s="938"/>
      <c r="AP111" s="940" t="s">
        <v>108</v>
      </c>
      <c r="AQ111" s="941"/>
      <c r="AR111" s="941"/>
      <c r="AS111" s="941"/>
      <c r="AT111" s="942"/>
      <c r="AU111" s="902"/>
      <c r="AV111" s="903"/>
      <c r="AW111" s="903"/>
      <c r="AX111" s="903"/>
      <c r="AY111" s="904"/>
      <c r="AZ111" s="952" t="s">
        <v>409</v>
      </c>
      <c r="BA111" s="953"/>
      <c r="BB111" s="953"/>
      <c r="BC111" s="953"/>
      <c r="BD111" s="953"/>
      <c r="BE111" s="953"/>
      <c r="BF111" s="953"/>
      <c r="BG111" s="953"/>
      <c r="BH111" s="953"/>
      <c r="BI111" s="953"/>
      <c r="BJ111" s="953"/>
      <c r="BK111" s="953"/>
      <c r="BL111" s="953"/>
      <c r="BM111" s="953"/>
      <c r="BN111" s="953"/>
      <c r="BO111" s="953"/>
      <c r="BP111" s="954"/>
      <c r="BQ111" s="922">
        <v>2115048</v>
      </c>
      <c r="BR111" s="923"/>
      <c r="BS111" s="923"/>
      <c r="BT111" s="923"/>
      <c r="BU111" s="923"/>
      <c r="BV111" s="923">
        <v>1813627</v>
      </c>
      <c r="BW111" s="923"/>
      <c r="BX111" s="923"/>
      <c r="BY111" s="923"/>
      <c r="BZ111" s="923"/>
      <c r="CA111" s="923">
        <v>2014228</v>
      </c>
      <c r="CB111" s="923"/>
      <c r="CC111" s="923"/>
      <c r="CD111" s="923"/>
      <c r="CE111" s="923"/>
      <c r="CF111" s="917">
        <v>6.4</v>
      </c>
      <c r="CG111" s="918"/>
      <c r="CH111" s="918"/>
      <c r="CI111" s="918"/>
      <c r="CJ111" s="918"/>
      <c r="CK111" s="948"/>
      <c r="CL111" s="949"/>
      <c r="CM111" s="919" t="s">
        <v>410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108</v>
      </c>
      <c r="DH111" s="923"/>
      <c r="DI111" s="923"/>
      <c r="DJ111" s="923"/>
      <c r="DK111" s="923"/>
      <c r="DL111" s="923" t="s">
        <v>108</v>
      </c>
      <c r="DM111" s="923"/>
      <c r="DN111" s="923"/>
      <c r="DO111" s="923"/>
      <c r="DP111" s="923"/>
      <c r="DQ111" s="923" t="s">
        <v>108</v>
      </c>
      <c r="DR111" s="923"/>
      <c r="DS111" s="923"/>
      <c r="DT111" s="923"/>
      <c r="DU111" s="923"/>
      <c r="DV111" s="924" t="s">
        <v>108</v>
      </c>
      <c r="DW111" s="924"/>
      <c r="DX111" s="924"/>
      <c r="DY111" s="924"/>
      <c r="DZ111" s="925"/>
    </row>
    <row r="112" spans="1:131" s="197" customFormat="1" ht="26.25" customHeight="1">
      <c r="A112" s="955" t="s">
        <v>411</v>
      </c>
      <c r="B112" s="956"/>
      <c r="C112" s="953" t="s">
        <v>412</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108</v>
      </c>
      <c r="AB112" s="962"/>
      <c r="AC112" s="962"/>
      <c r="AD112" s="962"/>
      <c r="AE112" s="963"/>
      <c r="AF112" s="964" t="s">
        <v>108</v>
      </c>
      <c r="AG112" s="962"/>
      <c r="AH112" s="962"/>
      <c r="AI112" s="962"/>
      <c r="AJ112" s="963"/>
      <c r="AK112" s="964" t="s">
        <v>108</v>
      </c>
      <c r="AL112" s="962"/>
      <c r="AM112" s="962"/>
      <c r="AN112" s="962"/>
      <c r="AO112" s="963"/>
      <c r="AP112" s="965" t="s">
        <v>108</v>
      </c>
      <c r="AQ112" s="966"/>
      <c r="AR112" s="966"/>
      <c r="AS112" s="966"/>
      <c r="AT112" s="967"/>
      <c r="AU112" s="902"/>
      <c r="AV112" s="903"/>
      <c r="AW112" s="903"/>
      <c r="AX112" s="903"/>
      <c r="AY112" s="904"/>
      <c r="AZ112" s="952" t="s">
        <v>413</v>
      </c>
      <c r="BA112" s="953"/>
      <c r="BB112" s="953"/>
      <c r="BC112" s="953"/>
      <c r="BD112" s="953"/>
      <c r="BE112" s="953"/>
      <c r="BF112" s="953"/>
      <c r="BG112" s="953"/>
      <c r="BH112" s="953"/>
      <c r="BI112" s="953"/>
      <c r="BJ112" s="953"/>
      <c r="BK112" s="953"/>
      <c r="BL112" s="953"/>
      <c r="BM112" s="953"/>
      <c r="BN112" s="953"/>
      <c r="BO112" s="953"/>
      <c r="BP112" s="954"/>
      <c r="BQ112" s="922">
        <v>32899445</v>
      </c>
      <c r="BR112" s="923"/>
      <c r="BS112" s="923"/>
      <c r="BT112" s="923"/>
      <c r="BU112" s="923"/>
      <c r="BV112" s="923">
        <v>29834353</v>
      </c>
      <c r="BW112" s="923"/>
      <c r="BX112" s="923"/>
      <c r="BY112" s="923"/>
      <c r="BZ112" s="923"/>
      <c r="CA112" s="923">
        <v>30562275</v>
      </c>
      <c r="CB112" s="923"/>
      <c r="CC112" s="923"/>
      <c r="CD112" s="923"/>
      <c r="CE112" s="923"/>
      <c r="CF112" s="917">
        <v>96.4</v>
      </c>
      <c r="CG112" s="918"/>
      <c r="CH112" s="918"/>
      <c r="CI112" s="918"/>
      <c r="CJ112" s="918"/>
      <c r="CK112" s="948"/>
      <c r="CL112" s="949"/>
      <c r="CM112" s="919" t="s">
        <v>414</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v>1217</v>
      </c>
      <c r="DH112" s="923"/>
      <c r="DI112" s="923"/>
      <c r="DJ112" s="923"/>
      <c r="DK112" s="923"/>
      <c r="DL112" s="923">
        <v>543</v>
      </c>
      <c r="DM112" s="923"/>
      <c r="DN112" s="923"/>
      <c r="DO112" s="923"/>
      <c r="DP112" s="923"/>
      <c r="DQ112" s="923">
        <v>158</v>
      </c>
      <c r="DR112" s="923"/>
      <c r="DS112" s="923"/>
      <c r="DT112" s="923"/>
      <c r="DU112" s="923"/>
      <c r="DV112" s="924">
        <v>0</v>
      </c>
      <c r="DW112" s="924"/>
      <c r="DX112" s="924"/>
      <c r="DY112" s="924"/>
      <c r="DZ112" s="925"/>
    </row>
    <row r="113" spans="1:130" s="197" customFormat="1" ht="26.25" customHeight="1">
      <c r="A113" s="957"/>
      <c r="B113" s="958"/>
      <c r="C113" s="953" t="s">
        <v>415</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2087021</v>
      </c>
      <c r="AB113" s="937"/>
      <c r="AC113" s="937"/>
      <c r="AD113" s="937"/>
      <c r="AE113" s="938"/>
      <c r="AF113" s="939">
        <v>1901222</v>
      </c>
      <c r="AG113" s="937"/>
      <c r="AH113" s="937"/>
      <c r="AI113" s="937"/>
      <c r="AJ113" s="938"/>
      <c r="AK113" s="939">
        <v>2220079</v>
      </c>
      <c r="AL113" s="937"/>
      <c r="AM113" s="937"/>
      <c r="AN113" s="937"/>
      <c r="AO113" s="938"/>
      <c r="AP113" s="940">
        <v>7</v>
      </c>
      <c r="AQ113" s="941"/>
      <c r="AR113" s="941"/>
      <c r="AS113" s="941"/>
      <c r="AT113" s="942"/>
      <c r="AU113" s="902"/>
      <c r="AV113" s="903"/>
      <c r="AW113" s="903"/>
      <c r="AX113" s="903"/>
      <c r="AY113" s="904"/>
      <c r="AZ113" s="952" t="s">
        <v>416</v>
      </c>
      <c r="BA113" s="953"/>
      <c r="BB113" s="953"/>
      <c r="BC113" s="953"/>
      <c r="BD113" s="953"/>
      <c r="BE113" s="953"/>
      <c r="BF113" s="953"/>
      <c r="BG113" s="953"/>
      <c r="BH113" s="953"/>
      <c r="BI113" s="953"/>
      <c r="BJ113" s="953"/>
      <c r="BK113" s="953"/>
      <c r="BL113" s="953"/>
      <c r="BM113" s="953"/>
      <c r="BN113" s="953"/>
      <c r="BO113" s="953"/>
      <c r="BP113" s="954"/>
      <c r="BQ113" s="922">
        <v>1009950</v>
      </c>
      <c r="BR113" s="923"/>
      <c r="BS113" s="923"/>
      <c r="BT113" s="923"/>
      <c r="BU113" s="923"/>
      <c r="BV113" s="923">
        <v>2183691</v>
      </c>
      <c r="BW113" s="923"/>
      <c r="BX113" s="923"/>
      <c r="BY113" s="923"/>
      <c r="BZ113" s="923"/>
      <c r="CA113" s="923">
        <v>2098904</v>
      </c>
      <c r="CB113" s="923"/>
      <c r="CC113" s="923"/>
      <c r="CD113" s="923"/>
      <c r="CE113" s="923"/>
      <c r="CF113" s="917">
        <v>6.6</v>
      </c>
      <c r="CG113" s="918"/>
      <c r="CH113" s="918"/>
      <c r="CI113" s="918"/>
      <c r="CJ113" s="918"/>
      <c r="CK113" s="948"/>
      <c r="CL113" s="949"/>
      <c r="CM113" s="919" t="s">
        <v>417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108</v>
      </c>
      <c r="DH113" s="962"/>
      <c r="DI113" s="962"/>
      <c r="DJ113" s="962"/>
      <c r="DK113" s="963"/>
      <c r="DL113" s="964" t="s">
        <v>108</v>
      </c>
      <c r="DM113" s="962"/>
      <c r="DN113" s="962"/>
      <c r="DO113" s="962"/>
      <c r="DP113" s="963"/>
      <c r="DQ113" s="964" t="s">
        <v>108</v>
      </c>
      <c r="DR113" s="962"/>
      <c r="DS113" s="962"/>
      <c r="DT113" s="962"/>
      <c r="DU113" s="963"/>
      <c r="DV113" s="965" t="s">
        <v>108</v>
      </c>
      <c r="DW113" s="966"/>
      <c r="DX113" s="966"/>
      <c r="DY113" s="966"/>
      <c r="DZ113" s="967"/>
    </row>
    <row r="114" spans="1:130" s="197" customFormat="1" ht="26.25" customHeight="1">
      <c r="A114" s="957"/>
      <c r="B114" s="958"/>
      <c r="C114" s="953" t="s">
        <v>418</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36647</v>
      </c>
      <c r="AB114" s="962"/>
      <c r="AC114" s="962"/>
      <c r="AD114" s="962"/>
      <c r="AE114" s="963"/>
      <c r="AF114" s="964">
        <v>76410</v>
      </c>
      <c r="AG114" s="962"/>
      <c r="AH114" s="962"/>
      <c r="AI114" s="962"/>
      <c r="AJ114" s="963"/>
      <c r="AK114" s="964">
        <v>109757</v>
      </c>
      <c r="AL114" s="962"/>
      <c r="AM114" s="962"/>
      <c r="AN114" s="962"/>
      <c r="AO114" s="963"/>
      <c r="AP114" s="965">
        <v>0.3</v>
      </c>
      <c r="AQ114" s="966"/>
      <c r="AR114" s="966"/>
      <c r="AS114" s="966"/>
      <c r="AT114" s="967"/>
      <c r="AU114" s="902"/>
      <c r="AV114" s="903"/>
      <c r="AW114" s="903"/>
      <c r="AX114" s="903"/>
      <c r="AY114" s="904"/>
      <c r="AZ114" s="952" t="s">
        <v>419</v>
      </c>
      <c r="BA114" s="953"/>
      <c r="BB114" s="953"/>
      <c r="BC114" s="953"/>
      <c r="BD114" s="953"/>
      <c r="BE114" s="953"/>
      <c r="BF114" s="953"/>
      <c r="BG114" s="953"/>
      <c r="BH114" s="953"/>
      <c r="BI114" s="953"/>
      <c r="BJ114" s="953"/>
      <c r="BK114" s="953"/>
      <c r="BL114" s="953"/>
      <c r="BM114" s="953"/>
      <c r="BN114" s="953"/>
      <c r="BO114" s="953"/>
      <c r="BP114" s="954"/>
      <c r="BQ114" s="922">
        <v>14905739</v>
      </c>
      <c r="BR114" s="923"/>
      <c r="BS114" s="923"/>
      <c r="BT114" s="923"/>
      <c r="BU114" s="923"/>
      <c r="BV114" s="923">
        <v>13306483</v>
      </c>
      <c r="BW114" s="923"/>
      <c r="BX114" s="923"/>
      <c r="BY114" s="923"/>
      <c r="BZ114" s="923"/>
      <c r="CA114" s="923">
        <v>12246879</v>
      </c>
      <c r="CB114" s="923"/>
      <c r="CC114" s="923"/>
      <c r="CD114" s="923"/>
      <c r="CE114" s="923"/>
      <c r="CF114" s="917">
        <v>38.6</v>
      </c>
      <c r="CG114" s="918"/>
      <c r="CH114" s="918"/>
      <c r="CI114" s="918"/>
      <c r="CJ114" s="918"/>
      <c r="CK114" s="948"/>
      <c r="CL114" s="949"/>
      <c r="CM114" s="919" t="s">
        <v>420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108</v>
      </c>
      <c r="DH114" s="962"/>
      <c r="DI114" s="962"/>
      <c r="DJ114" s="962"/>
      <c r="DK114" s="963"/>
      <c r="DL114" s="964" t="s">
        <v>108</v>
      </c>
      <c r="DM114" s="962"/>
      <c r="DN114" s="962"/>
      <c r="DO114" s="962"/>
      <c r="DP114" s="963"/>
      <c r="DQ114" s="964" t="s">
        <v>108</v>
      </c>
      <c r="DR114" s="962"/>
      <c r="DS114" s="962"/>
      <c r="DT114" s="962"/>
      <c r="DU114" s="963"/>
      <c r="DV114" s="965" t="s">
        <v>108</v>
      </c>
      <c r="DW114" s="966"/>
      <c r="DX114" s="966"/>
      <c r="DY114" s="966"/>
      <c r="DZ114" s="967"/>
    </row>
    <row r="115" spans="1:130" s="197" customFormat="1" ht="26.25" customHeight="1">
      <c r="A115" s="957"/>
      <c r="B115" s="958"/>
      <c r="C115" s="953" t="s">
        <v>421</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179823</v>
      </c>
      <c r="AB115" s="937"/>
      <c r="AC115" s="937"/>
      <c r="AD115" s="937"/>
      <c r="AE115" s="938"/>
      <c r="AF115" s="939">
        <v>384193</v>
      </c>
      <c r="AG115" s="937"/>
      <c r="AH115" s="937"/>
      <c r="AI115" s="937"/>
      <c r="AJ115" s="938"/>
      <c r="AK115" s="939">
        <v>384521</v>
      </c>
      <c r="AL115" s="937"/>
      <c r="AM115" s="937"/>
      <c r="AN115" s="937"/>
      <c r="AO115" s="938"/>
      <c r="AP115" s="940">
        <v>1.2</v>
      </c>
      <c r="AQ115" s="941"/>
      <c r="AR115" s="941"/>
      <c r="AS115" s="941"/>
      <c r="AT115" s="942"/>
      <c r="AU115" s="902"/>
      <c r="AV115" s="903"/>
      <c r="AW115" s="903"/>
      <c r="AX115" s="903"/>
      <c r="AY115" s="904"/>
      <c r="AZ115" s="952" t="s">
        <v>422</v>
      </c>
      <c r="BA115" s="953"/>
      <c r="BB115" s="953"/>
      <c r="BC115" s="953"/>
      <c r="BD115" s="953"/>
      <c r="BE115" s="953"/>
      <c r="BF115" s="953"/>
      <c r="BG115" s="953"/>
      <c r="BH115" s="953"/>
      <c r="BI115" s="953"/>
      <c r="BJ115" s="953"/>
      <c r="BK115" s="953"/>
      <c r="BL115" s="953"/>
      <c r="BM115" s="953"/>
      <c r="BN115" s="953"/>
      <c r="BO115" s="953"/>
      <c r="BP115" s="954"/>
      <c r="BQ115" s="922" t="s">
        <v>108</v>
      </c>
      <c r="BR115" s="923"/>
      <c r="BS115" s="923"/>
      <c r="BT115" s="923"/>
      <c r="BU115" s="923"/>
      <c r="BV115" s="923" t="s">
        <v>108</v>
      </c>
      <c r="BW115" s="923"/>
      <c r="BX115" s="923"/>
      <c r="BY115" s="923"/>
      <c r="BZ115" s="923"/>
      <c r="CA115" s="923" t="s">
        <v>108</v>
      </c>
      <c r="CB115" s="923"/>
      <c r="CC115" s="923"/>
      <c r="CD115" s="923"/>
      <c r="CE115" s="923"/>
      <c r="CF115" s="917" t="s">
        <v>108</v>
      </c>
      <c r="CG115" s="918"/>
      <c r="CH115" s="918"/>
      <c r="CI115" s="918"/>
      <c r="CJ115" s="918"/>
      <c r="CK115" s="948"/>
      <c r="CL115" s="949"/>
      <c r="CM115" s="952" t="s">
        <v>423</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943236</v>
      </c>
      <c r="DH115" s="962"/>
      <c r="DI115" s="962"/>
      <c r="DJ115" s="962"/>
      <c r="DK115" s="963"/>
      <c r="DL115" s="964">
        <v>826088</v>
      </c>
      <c r="DM115" s="962"/>
      <c r="DN115" s="962"/>
      <c r="DO115" s="962"/>
      <c r="DP115" s="963"/>
      <c r="DQ115" s="964">
        <v>1113913</v>
      </c>
      <c r="DR115" s="962"/>
      <c r="DS115" s="962"/>
      <c r="DT115" s="962"/>
      <c r="DU115" s="963"/>
      <c r="DV115" s="965">
        <v>3.5</v>
      </c>
      <c r="DW115" s="966"/>
      <c r="DX115" s="966"/>
      <c r="DY115" s="966"/>
      <c r="DZ115" s="967"/>
    </row>
    <row r="116" spans="1:130" s="197" customFormat="1" ht="26.25" customHeight="1">
      <c r="A116" s="959"/>
      <c r="B116" s="960"/>
      <c r="C116" s="974" t="s">
        <v>424</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7837</v>
      </c>
      <c r="AB116" s="962"/>
      <c r="AC116" s="962"/>
      <c r="AD116" s="962"/>
      <c r="AE116" s="963"/>
      <c r="AF116" s="964">
        <v>7759</v>
      </c>
      <c r="AG116" s="962"/>
      <c r="AH116" s="962"/>
      <c r="AI116" s="962"/>
      <c r="AJ116" s="963"/>
      <c r="AK116" s="964">
        <v>2284</v>
      </c>
      <c r="AL116" s="962"/>
      <c r="AM116" s="962"/>
      <c r="AN116" s="962"/>
      <c r="AO116" s="963"/>
      <c r="AP116" s="965">
        <v>0</v>
      </c>
      <c r="AQ116" s="966"/>
      <c r="AR116" s="966"/>
      <c r="AS116" s="966"/>
      <c r="AT116" s="967"/>
      <c r="AU116" s="902"/>
      <c r="AV116" s="903"/>
      <c r="AW116" s="903"/>
      <c r="AX116" s="903"/>
      <c r="AY116" s="904"/>
      <c r="AZ116" s="952" t="s">
        <v>425</v>
      </c>
      <c r="BA116" s="953"/>
      <c r="BB116" s="953"/>
      <c r="BC116" s="953"/>
      <c r="BD116" s="953"/>
      <c r="BE116" s="953"/>
      <c r="BF116" s="953"/>
      <c r="BG116" s="953"/>
      <c r="BH116" s="953"/>
      <c r="BI116" s="953"/>
      <c r="BJ116" s="953"/>
      <c r="BK116" s="953"/>
      <c r="BL116" s="953"/>
      <c r="BM116" s="953"/>
      <c r="BN116" s="953"/>
      <c r="BO116" s="953"/>
      <c r="BP116" s="954"/>
      <c r="BQ116" s="922" t="s">
        <v>108</v>
      </c>
      <c r="BR116" s="923"/>
      <c r="BS116" s="923"/>
      <c r="BT116" s="923"/>
      <c r="BU116" s="923"/>
      <c r="BV116" s="923" t="s">
        <v>108</v>
      </c>
      <c r="BW116" s="923"/>
      <c r="BX116" s="923"/>
      <c r="BY116" s="923"/>
      <c r="BZ116" s="923"/>
      <c r="CA116" s="923" t="s">
        <v>108</v>
      </c>
      <c r="CB116" s="923"/>
      <c r="CC116" s="923"/>
      <c r="CD116" s="923"/>
      <c r="CE116" s="923"/>
      <c r="CF116" s="917" t="s">
        <v>108</v>
      </c>
      <c r="CG116" s="918"/>
      <c r="CH116" s="918"/>
      <c r="CI116" s="918"/>
      <c r="CJ116" s="918"/>
      <c r="CK116" s="948"/>
      <c r="CL116" s="949"/>
      <c r="CM116" s="919" t="s">
        <v>426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965367</v>
      </c>
      <c r="DH116" s="962"/>
      <c r="DI116" s="962"/>
      <c r="DJ116" s="962"/>
      <c r="DK116" s="963"/>
      <c r="DL116" s="964">
        <v>817665</v>
      </c>
      <c r="DM116" s="962"/>
      <c r="DN116" s="962"/>
      <c r="DO116" s="962"/>
      <c r="DP116" s="963"/>
      <c r="DQ116" s="964">
        <v>690259</v>
      </c>
      <c r="DR116" s="962"/>
      <c r="DS116" s="962"/>
      <c r="DT116" s="962"/>
      <c r="DU116" s="963"/>
      <c r="DV116" s="965">
        <v>2.2000000000000002</v>
      </c>
      <c r="DW116" s="966"/>
      <c r="DX116" s="966"/>
      <c r="DY116" s="966"/>
      <c r="DZ116" s="967"/>
    </row>
    <row r="117" spans="1:130" s="197" customFormat="1" ht="26.25" customHeight="1">
      <c r="A117" s="907" t="s">
        <v>166</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427</v>
      </c>
      <c r="Z117" s="887"/>
      <c r="AA117" s="999">
        <v>11340779</v>
      </c>
      <c r="AB117" s="969"/>
      <c r="AC117" s="969"/>
      <c r="AD117" s="969"/>
      <c r="AE117" s="970"/>
      <c r="AF117" s="968">
        <v>11829490</v>
      </c>
      <c r="AG117" s="969"/>
      <c r="AH117" s="969"/>
      <c r="AI117" s="969"/>
      <c r="AJ117" s="970"/>
      <c r="AK117" s="968">
        <v>12245000</v>
      </c>
      <c r="AL117" s="969"/>
      <c r="AM117" s="969"/>
      <c r="AN117" s="969"/>
      <c r="AO117" s="970"/>
      <c r="AP117" s="971"/>
      <c r="AQ117" s="972"/>
      <c r="AR117" s="972"/>
      <c r="AS117" s="972"/>
      <c r="AT117" s="973"/>
      <c r="AU117" s="902"/>
      <c r="AV117" s="903"/>
      <c r="AW117" s="903"/>
      <c r="AX117" s="903"/>
      <c r="AY117" s="904"/>
      <c r="AZ117" s="998" t="s">
        <v>428</v>
      </c>
      <c r="BA117" s="974"/>
      <c r="BB117" s="974"/>
      <c r="BC117" s="974"/>
      <c r="BD117" s="974"/>
      <c r="BE117" s="974"/>
      <c r="BF117" s="974"/>
      <c r="BG117" s="974"/>
      <c r="BH117" s="974"/>
      <c r="BI117" s="974"/>
      <c r="BJ117" s="974"/>
      <c r="BK117" s="974"/>
      <c r="BL117" s="974"/>
      <c r="BM117" s="974"/>
      <c r="BN117" s="974"/>
      <c r="BO117" s="974"/>
      <c r="BP117" s="975"/>
      <c r="BQ117" s="988" t="s">
        <v>429</v>
      </c>
      <c r="BR117" s="989"/>
      <c r="BS117" s="989"/>
      <c r="BT117" s="989"/>
      <c r="BU117" s="989"/>
      <c r="BV117" s="989" t="s">
        <v>429</v>
      </c>
      <c r="BW117" s="989"/>
      <c r="BX117" s="989"/>
      <c r="BY117" s="989"/>
      <c r="BZ117" s="989"/>
      <c r="CA117" s="989" t="s">
        <v>429</v>
      </c>
      <c r="CB117" s="989"/>
      <c r="CC117" s="989"/>
      <c r="CD117" s="989"/>
      <c r="CE117" s="989"/>
      <c r="CF117" s="917" t="s">
        <v>429</v>
      </c>
      <c r="CG117" s="918"/>
      <c r="CH117" s="918"/>
      <c r="CI117" s="918"/>
      <c r="CJ117" s="918"/>
      <c r="CK117" s="948"/>
      <c r="CL117" s="949"/>
      <c r="CM117" s="919" t="s">
        <v>430</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429</v>
      </c>
      <c r="DH117" s="962"/>
      <c r="DI117" s="962"/>
      <c r="DJ117" s="962"/>
      <c r="DK117" s="963"/>
      <c r="DL117" s="964" t="s">
        <v>429</v>
      </c>
      <c r="DM117" s="962"/>
      <c r="DN117" s="962"/>
      <c r="DO117" s="962"/>
      <c r="DP117" s="963"/>
      <c r="DQ117" s="964" t="s">
        <v>429</v>
      </c>
      <c r="DR117" s="962"/>
      <c r="DS117" s="962"/>
      <c r="DT117" s="962"/>
      <c r="DU117" s="963"/>
      <c r="DV117" s="965" t="s">
        <v>429</v>
      </c>
      <c r="DW117" s="966"/>
      <c r="DX117" s="966"/>
      <c r="DY117" s="966"/>
      <c r="DZ117" s="967"/>
    </row>
    <row r="118" spans="1:130" s="197" customFormat="1" ht="26.25" customHeight="1">
      <c r="A118" s="907"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401</v>
      </c>
      <c r="AB118" s="886"/>
      <c r="AC118" s="886"/>
      <c r="AD118" s="886"/>
      <c r="AE118" s="887"/>
      <c r="AF118" s="885" t="s">
        <v>283</v>
      </c>
      <c r="AG118" s="886"/>
      <c r="AH118" s="886"/>
      <c r="AI118" s="886"/>
      <c r="AJ118" s="887"/>
      <c r="AK118" s="885" t="s">
        <v>282</v>
      </c>
      <c r="AL118" s="886"/>
      <c r="AM118" s="886"/>
      <c r="AN118" s="886"/>
      <c r="AO118" s="887"/>
      <c r="AP118" s="993" t="s">
        <v>402</v>
      </c>
      <c r="AQ118" s="994"/>
      <c r="AR118" s="994"/>
      <c r="AS118" s="994"/>
      <c r="AT118" s="995"/>
      <c r="AU118" s="905"/>
      <c r="AV118" s="906"/>
      <c r="AW118" s="906"/>
      <c r="AX118" s="906"/>
      <c r="AY118" s="906"/>
      <c r="AZ118" s="228" t="s">
        <v>166</v>
      </c>
      <c r="BA118" s="228"/>
      <c r="BB118" s="228"/>
      <c r="BC118" s="228"/>
      <c r="BD118" s="228"/>
      <c r="BE118" s="228"/>
      <c r="BF118" s="228"/>
      <c r="BG118" s="228"/>
      <c r="BH118" s="228"/>
      <c r="BI118" s="228"/>
      <c r="BJ118" s="228"/>
      <c r="BK118" s="228"/>
      <c r="BL118" s="228"/>
      <c r="BM118" s="228"/>
      <c r="BN118" s="228"/>
      <c r="BO118" s="996" t="s">
        <v>431</v>
      </c>
      <c r="BP118" s="997"/>
      <c r="BQ118" s="988">
        <v>154063704</v>
      </c>
      <c r="BR118" s="989"/>
      <c r="BS118" s="989"/>
      <c r="BT118" s="989"/>
      <c r="BU118" s="989"/>
      <c r="BV118" s="989">
        <v>158516444</v>
      </c>
      <c r="BW118" s="989"/>
      <c r="BX118" s="989"/>
      <c r="BY118" s="989"/>
      <c r="BZ118" s="989"/>
      <c r="CA118" s="989">
        <v>158651620</v>
      </c>
      <c r="CB118" s="989"/>
      <c r="CC118" s="989"/>
      <c r="CD118" s="989"/>
      <c r="CE118" s="989"/>
      <c r="CF118" s="990"/>
      <c r="CG118" s="991"/>
      <c r="CH118" s="991"/>
      <c r="CI118" s="991"/>
      <c r="CJ118" s="992"/>
      <c r="CK118" s="948"/>
      <c r="CL118" s="949"/>
      <c r="CM118" s="919" t="s">
        <v>432</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108</v>
      </c>
      <c r="DH118" s="962"/>
      <c r="DI118" s="962"/>
      <c r="DJ118" s="962"/>
      <c r="DK118" s="963"/>
      <c r="DL118" s="964" t="s">
        <v>108</v>
      </c>
      <c r="DM118" s="962"/>
      <c r="DN118" s="962"/>
      <c r="DO118" s="962"/>
      <c r="DP118" s="963"/>
      <c r="DQ118" s="964" t="s">
        <v>108</v>
      </c>
      <c r="DR118" s="962"/>
      <c r="DS118" s="962"/>
      <c r="DT118" s="962"/>
      <c r="DU118" s="963"/>
      <c r="DV118" s="965" t="s">
        <v>108</v>
      </c>
      <c r="DW118" s="966"/>
      <c r="DX118" s="966"/>
      <c r="DY118" s="966"/>
      <c r="DZ118" s="967"/>
    </row>
    <row r="119" spans="1:130" s="197" customFormat="1" ht="26.25" customHeight="1">
      <c r="A119" s="977" t="s">
        <v>406</v>
      </c>
      <c r="B119" s="947"/>
      <c r="C119" s="926" t="s">
        <v>407</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108</v>
      </c>
      <c r="AB119" s="893"/>
      <c r="AC119" s="893"/>
      <c r="AD119" s="893"/>
      <c r="AE119" s="894"/>
      <c r="AF119" s="895" t="s">
        <v>108</v>
      </c>
      <c r="AG119" s="893"/>
      <c r="AH119" s="893"/>
      <c r="AI119" s="893"/>
      <c r="AJ119" s="894"/>
      <c r="AK119" s="895" t="s">
        <v>108</v>
      </c>
      <c r="AL119" s="893"/>
      <c r="AM119" s="893"/>
      <c r="AN119" s="893"/>
      <c r="AO119" s="894"/>
      <c r="AP119" s="896" t="s">
        <v>108</v>
      </c>
      <c r="AQ119" s="897"/>
      <c r="AR119" s="897"/>
      <c r="AS119" s="897"/>
      <c r="AT119" s="898"/>
      <c r="AU119" s="980" t="s">
        <v>433</v>
      </c>
      <c r="AV119" s="981"/>
      <c r="AW119" s="981"/>
      <c r="AX119" s="981"/>
      <c r="AY119" s="982"/>
      <c r="AZ119" s="943" t="s">
        <v>434</v>
      </c>
      <c r="BA119" s="890"/>
      <c r="BB119" s="890"/>
      <c r="BC119" s="890"/>
      <c r="BD119" s="890"/>
      <c r="BE119" s="890"/>
      <c r="BF119" s="890"/>
      <c r="BG119" s="890"/>
      <c r="BH119" s="890"/>
      <c r="BI119" s="890"/>
      <c r="BJ119" s="890"/>
      <c r="BK119" s="890"/>
      <c r="BL119" s="890"/>
      <c r="BM119" s="890"/>
      <c r="BN119" s="890"/>
      <c r="BO119" s="890"/>
      <c r="BP119" s="891"/>
      <c r="BQ119" s="929">
        <v>4462317</v>
      </c>
      <c r="BR119" s="930"/>
      <c r="BS119" s="930"/>
      <c r="BT119" s="930"/>
      <c r="BU119" s="930"/>
      <c r="BV119" s="930">
        <v>5025862</v>
      </c>
      <c r="BW119" s="930"/>
      <c r="BX119" s="930"/>
      <c r="BY119" s="930"/>
      <c r="BZ119" s="930"/>
      <c r="CA119" s="930">
        <v>5416348</v>
      </c>
      <c r="CB119" s="930"/>
      <c r="CC119" s="930"/>
      <c r="CD119" s="930"/>
      <c r="CE119" s="930"/>
      <c r="CF119" s="944">
        <v>17.100000000000001</v>
      </c>
      <c r="CG119" s="945"/>
      <c r="CH119" s="945"/>
      <c r="CI119" s="945"/>
      <c r="CJ119" s="945"/>
      <c r="CK119" s="950"/>
      <c r="CL119" s="951"/>
      <c r="CM119" s="1007" t="s">
        <v>435</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205228</v>
      </c>
      <c r="DH119" s="1001"/>
      <c r="DI119" s="1001"/>
      <c r="DJ119" s="1001"/>
      <c r="DK119" s="1002"/>
      <c r="DL119" s="1003">
        <v>169331</v>
      </c>
      <c r="DM119" s="1001"/>
      <c r="DN119" s="1001"/>
      <c r="DO119" s="1001"/>
      <c r="DP119" s="1002"/>
      <c r="DQ119" s="1003">
        <v>209898</v>
      </c>
      <c r="DR119" s="1001"/>
      <c r="DS119" s="1001"/>
      <c r="DT119" s="1001"/>
      <c r="DU119" s="1002"/>
      <c r="DV119" s="1004">
        <v>0.7</v>
      </c>
      <c r="DW119" s="1005"/>
      <c r="DX119" s="1005"/>
      <c r="DY119" s="1005"/>
      <c r="DZ119" s="1006"/>
    </row>
    <row r="120" spans="1:130" s="197" customFormat="1" ht="26.25" customHeight="1">
      <c r="A120" s="978"/>
      <c r="B120" s="949"/>
      <c r="C120" s="919" t="s">
        <v>410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108</v>
      </c>
      <c r="AB120" s="962"/>
      <c r="AC120" s="962"/>
      <c r="AD120" s="962"/>
      <c r="AE120" s="963"/>
      <c r="AF120" s="964" t="s">
        <v>108</v>
      </c>
      <c r="AG120" s="962"/>
      <c r="AH120" s="962"/>
      <c r="AI120" s="962"/>
      <c r="AJ120" s="963"/>
      <c r="AK120" s="964" t="s">
        <v>108</v>
      </c>
      <c r="AL120" s="962"/>
      <c r="AM120" s="962"/>
      <c r="AN120" s="962"/>
      <c r="AO120" s="963"/>
      <c r="AP120" s="965" t="s">
        <v>108</v>
      </c>
      <c r="AQ120" s="966"/>
      <c r="AR120" s="966"/>
      <c r="AS120" s="966"/>
      <c r="AT120" s="967"/>
      <c r="AU120" s="983"/>
      <c r="AV120" s="984"/>
      <c r="AW120" s="984"/>
      <c r="AX120" s="984"/>
      <c r="AY120" s="985"/>
      <c r="AZ120" s="952" t="s">
        <v>436</v>
      </c>
      <c r="BA120" s="953"/>
      <c r="BB120" s="953"/>
      <c r="BC120" s="953"/>
      <c r="BD120" s="953"/>
      <c r="BE120" s="953"/>
      <c r="BF120" s="953"/>
      <c r="BG120" s="953"/>
      <c r="BH120" s="953"/>
      <c r="BI120" s="953"/>
      <c r="BJ120" s="953"/>
      <c r="BK120" s="953"/>
      <c r="BL120" s="953"/>
      <c r="BM120" s="953"/>
      <c r="BN120" s="953"/>
      <c r="BO120" s="953"/>
      <c r="BP120" s="954"/>
      <c r="BQ120" s="922">
        <v>2143012</v>
      </c>
      <c r="BR120" s="923"/>
      <c r="BS120" s="923"/>
      <c r="BT120" s="923"/>
      <c r="BU120" s="923"/>
      <c r="BV120" s="923">
        <v>2302321</v>
      </c>
      <c r="BW120" s="923"/>
      <c r="BX120" s="923"/>
      <c r="BY120" s="923"/>
      <c r="BZ120" s="923"/>
      <c r="CA120" s="923">
        <v>2159853</v>
      </c>
      <c r="CB120" s="923"/>
      <c r="CC120" s="923"/>
      <c r="CD120" s="923"/>
      <c r="CE120" s="923"/>
      <c r="CF120" s="917">
        <v>6.8</v>
      </c>
      <c r="CG120" s="918"/>
      <c r="CH120" s="918"/>
      <c r="CI120" s="918"/>
      <c r="CJ120" s="918"/>
      <c r="CK120" s="1016" t="s">
        <v>437</v>
      </c>
      <c r="CL120" s="1017"/>
      <c r="CM120" s="1017"/>
      <c r="CN120" s="1017"/>
      <c r="CO120" s="1018"/>
      <c r="CP120" s="1024" t="s">
        <v>384</v>
      </c>
      <c r="CQ120" s="1025"/>
      <c r="CR120" s="1025"/>
      <c r="CS120" s="1025"/>
      <c r="CT120" s="1025"/>
      <c r="CU120" s="1025"/>
      <c r="CV120" s="1025"/>
      <c r="CW120" s="1025"/>
      <c r="CX120" s="1025"/>
      <c r="CY120" s="1025"/>
      <c r="CZ120" s="1025"/>
      <c r="DA120" s="1025"/>
      <c r="DB120" s="1025"/>
      <c r="DC120" s="1025"/>
      <c r="DD120" s="1025"/>
      <c r="DE120" s="1025"/>
      <c r="DF120" s="1026"/>
      <c r="DG120" s="929">
        <v>21689047</v>
      </c>
      <c r="DH120" s="930"/>
      <c r="DI120" s="930"/>
      <c r="DJ120" s="930"/>
      <c r="DK120" s="930"/>
      <c r="DL120" s="930">
        <v>20090861</v>
      </c>
      <c r="DM120" s="930"/>
      <c r="DN120" s="930"/>
      <c r="DO120" s="930"/>
      <c r="DP120" s="930"/>
      <c r="DQ120" s="930">
        <v>21468567</v>
      </c>
      <c r="DR120" s="930"/>
      <c r="DS120" s="930"/>
      <c r="DT120" s="930"/>
      <c r="DU120" s="930"/>
      <c r="DV120" s="931">
        <v>67.7</v>
      </c>
      <c r="DW120" s="931"/>
      <c r="DX120" s="931"/>
      <c r="DY120" s="931"/>
      <c r="DZ120" s="932"/>
    </row>
    <row r="121" spans="1:130" s="197" customFormat="1" ht="26.25" customHeight="1">
      <c r="A121" s="978"/>
      <c r="B121" s="949"/>
      <c r="C121" s="1013" t="s">
        <v>438</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108</v>
      </c>
      <c r="AB121" s="962"/>
      <c r="AC121" s="962"/>
      <c r="AD121" s="962"/>
      <c r="AE121" s="963"/>
      <c r="AF121" s="964" t="s">
        <v>108</v>
      </c>
      <c r="AG121" s="962"/>
      <c r="AH121" s="962"/>
      <c r="AI121" s="962"/>
      <c r="AJ121" s="963"/>
      <c r="AK121" s="964" t="s">
        <v>108</v>
      </c>
      <c r="AL121" s="962"/>
      <c r="AM121" s="962"/>
      <c r="AN121" s="962"/>
      <c r="AO121" s="963"/>
      <c r="AP121" s="965" t="s">
        <v>108</v>
      </c>
      <c r="AQ121" s="966"/>
      <c r="AR121" s="966"/>
      <c r="AS121" s="966"/>
      <c r="AT121" s="967"/>
      <c r="AU121" s="983"/>
      <c r="AV121" s="984"/>
      <c r="AW121" s="984"/>
      <c r="AX121" s="984"/>
      <c r="AY121" s="985"/>
      <c r="AZ121" s="998" t="s">
        <v>439</v>
      </c>
      <c r="BA121" s="974"/>
      <c r="BB121" s="974"/>
      <c r="BC121" s="974"/>
      <c r="BD121" s="974"/>
      <c r="BE121" s="974"/>
      <c r="BF121" s="974"/>
      <c r="BG121" s="974"/>
      <c r="BH121" s="974"/>
      <c r="BI121" s="974"/>
      <c r="BJ121" s="974"/>
      <c r="BK121" s="974"/>
      <c r="BL121" s="974"/>
      <c r="BM121" s="974"/>
      <c r="BN121" s="974"/>
      <c r="BO121" s="974"/>
      <c r="BP121" s="975"/>
      <c r="BQ121" s="988">
        <v>92853162</v>
      </c>
      <c r="BR121" s="989"/>
      <c r="BS121" s="989"/>
      <c r="BT121" s="989"/>
      <c r="BU121" s="989"/>
      <c r="BV121" s="989">
        <v>96934337</v>
      </c>
      <c r="BW121" s="989"/>
      <c r="BX121" s="989"/>
      <c r="BY121" s="989"/>
      <c r="BZ121" s="989"/>
      <c r="CA121" s="989">
        <v>96761622</v>
      </c>
      <c r="CB121" s="989"/>
      <c r="CC121" s="989"/>
      <c r="CD121" s="989"/>
      <c r="CE121" s="989"/>
      <c r="CF121" s="1027">
        <v>305.2</v>
      </c>
      <c r="CG121" s="1028"/>
      <c r="CH121" s="1028"/>
      <c r="CI121" s="1028"/>
      <c r="CJ121" s="1028"/>
      <c r="CK121" s="1019"/>
      <c r="CL121" s="1020"/>
      <c r="CM121" s="1020"/>
      <c r="CN121" s="1020"/>
      <c r="CO121" s="1021"/>
      <c r="CP121" s="1010" t="s">
        <v>379</v>
      </c>
      <c r="CQ121" s="1011"/>
      <c r="CR121" s="1011"/>
      <c r="CS121" s="1011"/>
      <c r="CT121" s="1011"/>
      <c r="CU121" s="1011"/>
      <c r="CV121" s="1011"/>
      <c r="CW121" s="1011"/>
      <c r="CX121" s="1011"/>
      <c r="CY121" s="1011"/>
      <c r="CZ121" s="1011"/>
      <c r="DA121" s="1011"/>
      <c r="DB121" s="1011"/>
      <c r="DC121" s="1011"/>
      <c r="DD121" s="1011"/>
      <c r="DE121" s="1011"/>
      <c r="DF121" s="1012"/>
      <c r="DG121" s="922">
        <v>8506902</v>
      </c>
      <c r="DH121" s="923"/>
      <c r="DI121" s="923"/>
      <c r="DJ121" s="923"/>
      <c r="DK121" s="923"/>
      <c r="DL121" s="923">
        <v>8231338</v>
      </c>
      <c r="DM121" s="923"/>
      <c r="DN121" s="923"/>
      <c r="DO121" s="923"/>
      <c r="DP121" s="923"/>
      <c r="DQ121" s="923">
        <v>7717273</v>
      </c>
      <c r="DR121" s="923"/>
      <c r="DS121" s="923"/>
      <c r="DT121" s="923"/>
      <c r="DU121" s="923"/>
      <c r="DV121" s="924">
        <v>24.3</v>
      </c>
      <c r="DW121" s="924"/>
      <c r="DX121" s="924"/>
      <c r="DY121" s="924"/>
      <c r="DZ121" s="925"/>
    </row>
    <row r="122" spans="1:130" s="197" customFormat="1" ht="26.25" customHeight="1">
      <c r="A122" s="978"/>
      <c r="B122" s="949"/>
      <c r="C122" s="919" t="s">
        <v>420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108</v>
      </c>
      <c r="AB122" s="962"/>
      <c r="AC122" s="962"/>
      <c r="AD122" s="962"/>
      <c r="AE122" s="963"/>
      <c r="AF122" s="964" t="s">
        <v>108</v>
      </c>
      <c r="AG122" s="962"/>
      <c r="AH122" s="962"/>
      <c r="AI122" s="962"/>
      <c r="AJ122" s="963"/>
      <c r="AK122" s="964" t="s">
        <v>108</v>
      </c>
      <c r="AL122" s="962"/>
      <c r="AM122" s="962"/>
      <c r="AN122" s="962"/>
      <c r="AO122" s="963"/>
      <c r="AP122" s="965" t="s">
        <v>108</v>
      </c>
      <c r="AQ122" s="966"/>
      <c r="AR122" s="966"/>
      <c r="AS122" s="966"/>
      <c r="AT122" s="967"/>
      <c r="AU122" s="986"/>
      <c r="AV122" s="987"/>
      <c r="AW122" s="987"/>
      <c r="AX122" s="987"/>
      <c r="AY122" s="987"/>
      <c r="AZ122" s="228" t="s">
        <v>166</v>
      </c>
      <c r="BA122" s="228"/>
      <c r="BB122" s="228"/>
      <c r="BC122" s="228"/>
      <c r="BD122" s="228"/>
      <c r="BE122" s="228"/>
      <c r="BF122" s="228"/>
      <c r="BG122" s="228"/>
      <c r="BH122" s="228"/>
      <c r="BI122" s="228"/>
      <c r="BJ122" s="228"/>
      <c r="BK122" s="228"/>
      <c r="BL122" s="228"/>
      <c r="BM122" s="228"/>
      <c r="BN122" s="228"/>
      <c r="BO122" s="996" t="s">
        <v>440</v>
      </c>
      <c r="BP122" s="997"/>
      <c r="BQ122" s="1037">
        <v>99458491</v>
      </c>
      <c r="BR122" s="1038"/>
      <c r="BS122" s="1038"/>
      <c r="BT122" s="1038"/>
      <c r="BU122" s="1038"/>
      <c r="BV122" s="1038">
        <v>104262520</v>
      </c>
      <c r="BW122" s="1038"/>
      <c r="BX122" s="1038"/>
      <c r="BY122" s="1038"/>
      <c r="BZ122" s="1038"/>
      <c r="CA122" s="1038">
        <v>104337823</v>
      </c>
      <c r="CB122" s="1038"/>
      <c r="CC122" s="1038"/>
      <c r="CD122" s="1038"/>
      <c r="CE122" s="1038"/>
      <c r="CF122" s="990"/>
      <c r="CG122" s="991"/>
      <c r="CH122" s="991"/>
      <c r="CI122" s="991"/>
      <c r="CJ122" s="992"/>
      <c r="CK122" s="1019"/>
      <c r="CL122" s="1020"/>
      <c r="CM122" s="1020"/>
      <c r="CN122" s="1020"/>
      <c r="CO122" s="1021"/>
      <c r="CP122" s="1010" t="s">
        <v>376</v>
      </c>
      <c r="CQ122" s="1011"/>
      <c r="CR122" s="1011"/>
      <c r="CS122" s="1011"/>
      <c r="CT122" s="1011"/>
      <c r="CU122" s="1011"/>
      <c r="CV122" s="1011"/>
      <c r="CW122" s="1011"/>
      <c r="CX122" s="1011"/>
      <c r="CY122" s="1011"/>
      <c r="CZ122" s="1011"/>
      <c r="DA122" s="1011"/>
      <c r="DB122" s="1011"/>
      <c r="DC122" s="1011"/>
      <c r="DD122" s="1011"/>
      <c r="DE122" s="1011"/>
      <c r="DF122" s="1012"/>
      <c r="DG122" s="922">
        <v>903404</v>
      </c>
      <c r="DH122" s="923"/>
      <c r="DI122" s="923"/>
      <c r="DJ122" s="923"/>
      <c r="DK122" s="923"/>
      <c r="DL122" s="923">
        <v>806037</v>
      </c>
      <c r="DM122" s="923"/>
      <c r="DN122" s="923"/>
      <c r="DO122" s="923"/>
      <c r="DP122" s="923"/>
      <c r="DQ122" s="923">
        <v>674143</v>
      </c>
      <c r="DR122" s="923"/>
      <c r="DS122" s="923"/>
      <c r="DT122" s="923"/>
      <c r="DU122" s="923"/>
      <c r="DV122" s="924">
        <v>2.1</v>
      </c>
      <c r="DW122" s="924"/>
      <c r="DX122" s="924"/>
      <c r="DY122" s="924"/>
      <c r="DZ122" s="925"/>
    </row>
    <row r="123" spans="1:130" s="197" customFormat="1" ht="26.25" customHeight="1" thickBot="1">
      <c r="A123" s="978"/>
      <c r="B123" s="949"/>
      <c r="C123" s="919" t="s">
        <v>426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139346</v>
      </c>
      <c r="AB123" s="962"/>
      <c r="AC123" s="962"/>
      <c r="AD123" s="962"/>
      <c r="AE123" s="963"/>
      <c r="AF123" s="964">
        <v>137865</v>
      </c>
      <c r="AG123" s="962"/>
      <c r="AH123" s="962"/>
      <c r="AI123" s="962"/>
      <c r="AJ123" s="963"/>
      <c r="AK123" s="964">
        <v>128482</v>
      </c>
      <c r="AL123" s="962"/>
      <c r="AM123" s="962"/>
      <c r="AN123" s="962"/>
      <c r="AO123" s="963"/>
      <c r="AP123" s="965">
        <v>0.4</v>
      </c>
      <c r="AQ123" s="966"/>
      <c r="AR123" s="966"/>
      <c r="AS123" s="966"/>
      <c r="AT123" s="967"/>
      <c r="AU123" s="1034" t="s">
        <v>441</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174.1</v>
      </c>
      <c r="BR123" s="1030"/>
      <c r="BS123" s="1030"/>
      <c r="BT123" s="1030"/>
      <c r="BU123" s="1030"/>
      <c r="BV123" s="1030">
        <v>175.1</v>
      </c>
      <c r="BW123" s="1030"/>
      <c r="BX123" s="1030"/>
      <c r="BY123" s="1030"/>
      <c r="BZ123" s="1030"/>
      <c r="CA123" s="1030">
        <v>171.3</v>
      </c>
      <c r="CB123" s="1030"/>
      <c r="CC123" s="1030"/>
      <c r="CD123" s="1030"/>
      <c r="CE123" s="1030"/>
      <c r="CF123" s="1031"/>
      <c r="CG123" s="1032"/>
      <c r="CH123" s="1032"/>
      <c r="CI123" s="1032"/>
      <c r="CJ123" s="1033"/>
      <c r="CK123" s="1019"/>
      <c r="CL123" s="1020"/>
      <c r="CM123" s="1020"/>
      <c r="CN123" s="1020"/>
      <c r="CO123" s="1021"/>
      <c r="CP123" s="1010" t="s">
        <v>382</v>
      </c>
      <c r="CQ123" s="1011"/>
      <c r="CR123" s="1011"/>
      <c r="CS123" s="1011"/>
      <c r="CT123" s="1011"/>
      <c r="CU123" s="1011"/>
      <c r="CV123" s="1011"/>
      <c r="CW123" s="1011"/>
      <c r="CX123" s="1011"/>
      <c r="CY123" s="1011"/>
      <c r="CZ123" s="1011"/>
      <c r="DA123" s="1011"/>
      <c r="DB123" s="1011"/>
      <c r="DC123" s="1011"/>
      <c r="DD123" s="1011"/>
      <c r="DE123" s="1011"/>
      <c r="DF123" s="1012"/>
      <c r="DG123" s="961">
        <v>646225</v>
      </c>
      <c r="DH123" s="962"/>
      <c r="DI123" s="962"/>
      <c r="DJ123" s="962"/>
      <c r="DK123" s="963"/>
      <c r="DL123" s="964">
        <v>628979</v>
      </c>
      <c r="DM123" s="962"/>
      <c r="DN123" s="962"/>
      <c r="DO123" s="962"/>
      <c r="DP123" s="963"/>
      <c r="DQ123" s="964">
        <v>610902</v>
      </c>
      <c r="DR123" s="962"/>
      <c r="DS123" s="962"/>
      <c r="DT123" s="962"/>
      <c r="DU123" s="963"/>
      <c r="DV123" s="965">
        <v>1.9</v>
      </c>
      <c r="DW123" s="966"/>
      <c r="DX123" s="966"/>
      <c r="DY123" s="966"/>
      <c r="DZ123" s="967"/>
    </row>
    <row r="124" spans="1:130" s="197" customFormat="1" ht="26.25" customHeight="1">
      <c r="A124" s="978"/>
      <c r="B124" s="949"/>
      <c r="C124" s="919" t="s">
        <v>430</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108</v>
      </c>
      <c r="AB124" s="962"/>
      <c r="AC124" s="962"/>
      <c r="AD124" s="962"/>
      <c r="AE124" s="963"/>
      <c r="AF124" s="964" t="s">
        <v>108</v>
      </c>
      <c r="AG124" s="962"/>
      <c r="AH124" s="962"/>
      <c r="AI124" s="962"/>
      <c r="AJ124" s="963"/>
      <c r="AK124" s="964" t="s">
        <v>108</v>
      </c>
      <c r="AL124" s="962"/>
      <c r="AM124" s="962"/>
      <c r="AN124" s="962"/>
      <c r="AO124" s="963"/>
      <c r="AP124" s="965" t="s">
        <v>108</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442</v>
      </c>
      <c r="CQ124" s="1011"/>
      <c r="CR124" s="1011"/>
      <c r="CS124" s="1011"/>
      <c r="CT124" s="1011"/>
      <c r="CU124" s="1011"/>
      <c r="CV124" s="1011"/>
      <c r="CW124" s="1011"/>
      <c r="CX124" s="1011"/>
      <c r="CY124" s="1011"/>
      <c r="CZ124" s="1011"/>
      <c r="DA124" s="1011"/>
      <c r="DB124" s="1011"/>
      <c r="DC124" s="1011"/>
      <c r="DD124" s="1011"/>
      <c r="DE124" s="1011"/>
      <c r="DF124" s="1012"/>
      <c r="DG124" s="1000">
        <v>1153867</v>
      </c>
      <c r="DH124" s="1001"/>
      <c r="DI124" s="1001"/>
      <c r="DJ124" s="1001"/>
      <c r="DK124" s="1002"/>
      <c r="DL124" s="1003">
        <v>77138</v>
      </c>
      <c r="DM124" s="1001"/>
      <c r="DN124" s="1001"/>
      <c r="DO124" s="1001"/>
      <c r="DP124" s="1002"/>
      <c r="DQ124" s="1003">
        <v>91390</v>
      </c>
      <c r="DR124" s="1001"/>
      <c r="DS124" s="1001"/>
      <c r="DT124" s="1001"/>
      <c r="DU124" s="1002"/>
      <c r="DV124" s="1004">
        <v>0.3</v>
      </c>
      <c r="DW124" s="1005"/>
      <c r="DX124" s="1005"/>
      <c r="DY124" s="1005"/>
      <c r="DZ124" s="1006"/>
    </row>
    <row r="125" spans="1:130" s="197" customFormat="1" ht="26.25" customHeight="1" thickBot="1">
      <c r="A125" s="978"/>
      <c r="B125" s="949"/>
      <c r="C125" s="919" t="s">
        <v>432</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108</v>
      </c>
      <c r="AB125" s="962"/>
      <c r="AC125" s="962"/>
      <c r="AD125" s="962"/>
      <c r="AE125" s="963"/>
      <c r="AF125" s="964" t="s">
        <v>108</v>
      </c>
      <c r="AG125" s="962"/>
      <c r="AH125" s="962"/>
      <c r="AI125" s="962"/>
      <c r="AJ125" s="963"/>
      <c r="AK125" s="964" t="s">
        <v>108</v>
      </c>
      <c r="AL125" s="962"/>
      <c r="AM125" s="962"/>
      <c r="AN125" s="962"/>
      <c r="AO125" s="963"/>
      <c r="AP125" s="965" t="s">
        <v>108</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443</v>
      </c>
      <c r="CL125" s="1017"/>
      <c r="CM125" s="1017"/>
      <c r="CN125" s="1017"/>
      <c r="CO125" s="1018"/>
      <c r="CP125" s="943" t="s">
        <v>444</v>
      </c>
      <c r="CQ125" s="890"/>
      <c r="CR125" s="890"/>
      <c r="CS125" s="890"/>
      <c r="CT125" s="890"/>
      <c r="CU125" s="890"/>
      <c r="CV125" s="890"/>
      <c r="CW125" s="890"/>
      <c r="CX125" s="890"/>
      <c r="CY125" s="890"/>
      <c r="CZ125" s="890"/>
      <c r="DA125" s="890"/>
      <c r="DB125" s="890"/>
      <c r="DC125" s="890"/>
      <c r="DD125" s="890"/>
      <c r="DE125" s="890"/>
      <c r="DF125" s="891"/>
      <c r="DG125" s="929" t="s">
        <v>108</v>
      </c>
      <c r="DH125" s="930"/>
      <c r="DI125" s="930"/>
      <c r="DJ125" s="930"/>
      <c r="DK125" s="930"/>
      <c r="DL125" s="930" t="s">
        <v>108</v>
      </c>
      <c r="DM125" s="930"/>
      <c r="DN125" s="930"/>
      <c r="DO125" s="930"/>
      <c r="DP125" s="930"/>
      <c r="DQ125" s="930" t="s">
        <v>108</v>
      </c>
      <c r="DR125" s="930"/>
      <c r="DS125" s="930"/>
      <c r="DT125" s="930"/>
      <c r="DU125" s="930"/>
      <c r="DV125" s="931" t="s">
        <v>108</v>
      </c>
      <c r="DW125" s="931"/>
      <c r="DX125" s="931"/>
      <c r="DY125" s="931"/>
      <c r="DZ125" s="932"/>
    </row>
    <row r="126" spans="1:130" s="197" customFormat="1" ht="26.25" customHeight="1">
      <c r="A126" s="978"/>
      <c r="B126" s="949"/>
      <c r="C126" s="919" t="s">
        <v>435</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11636</v>
      </c>
      <c r="AB126" s="962"/>
      <c r="AC126" s="962"/>
      <c r="AD126" s="962"/>
      <c r="AE126" s="963"/>
      <c r="AF126" s="964">
        <v>219132</v>
      </c>
      <c r="AG126" s="962"/>
      <c r="AH126" s="962"/>
      <c r="AI126" s="962"/>
      <c r="AJ126" s="963"/>
      <c r="AK126" s="964">
        <v>238100</v>
      </c>
      <c r="AL126" s="962"/>
      <c r="AM126" s="962"/>
      <c r="AN126" s="962"/>
      <c r="AO126" s="963"/>
      <c r="AP126" s="965">
        <v>0.8</v>
      </c>
      <c r="AQ126" s="966"/>
      <c r="AR126" s="966"/>
      <c r="AS126" s="966"/>
      <c r="AT126" s="967"/>
      <c r="AU126" s="233"/>
      <c r="AV126" s="233"/>
      <c r="AW126" s="233"/>
      <c r="AX126" s="1039" t="s">
        <v>445</v>
      </c>
      <c r="AY126" s="1040"/>
      <c r="AZ126" s="1040"/>
      <c r="BA126" s="1040"/>
      <c r="BB126" s="1040"/>
      <c r="BC126" s="1040"/>
      <c r="BD126" s="1040"/>
      <c r="BE126" s="1041"/>
      <c r="BF126" s="1055" t="s">
        <v>446</v>
      </c>
      <c r="BG126" s="1040"/>
      <c r="BH126" s="1040"/>
      <c r="BI126" s="1040"/>
      <c r="BJ126" s="1040"/>
      <c r="BK126" s="1040"/>
      <c r="BL126" s="1041"/>
      <c r="BM126" s="1055" t="s">
        <v>447</v>
      </c>
      <c r="BN126" s="1040"/>
      <c r="BO126" s="1040"/>
      <c r="BP126" s="1040"/>
      <c r="BQ126" s="1040"/>
      <c r="BR126" s="1040"/>
      <c r="BS126" s="1041"/>
      <c r="BT126" s="1055" t="s">
        <v>448</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449</v>
      </c>
      <c r="CQ126" s="953"/>
      <c r="CR126" s="953"/>
      <c r="CS126" s="953"/>
      <c r="CT126" s="953"/>
      <c r="CU126" s="953"/>
      <c r="CV126" s="953"/>
      <c r="CW126" s="953"/>
      <c r="CX126" s="953"/>
      <c r="CY126" s="953"/>
      <c r="CZ126" s="953"/>
      <c r="DA126" s="953"/>
      <c r="DB126" s="953"/>
      <c r="DC126" s="953"/>
      <c r="DD126" s="953"/>
      <c r="DE126" s="953"/>
      <c r="DF126" s="954"/>
      <c r="DG126" s="922" t="s">
        <v>108</v>
      </c>
      <c r="DH126" s="923"/>
      <c r="DI126" s="923"/>
      <c r="DJ126" s="923"/>
      <c r="DK126" s="923"/>
      <c r="DL126" s="923" t="s">
        <v>108</v>
      </c>
      <c r="DM126" s="923"/>
      <c r="DN126" s="923"/>
      <c r="DO126" s="923"/>
      <c r="DP126" s="923"/>
      <c r="DQ126" s="923" t="s">
        <v>108</v>
      </c>
      <c r="DR126" s="923"/>
      <c r="DS126" s="923"/>
      <c r="DT126" s="923"/>
      <c r="DU126" s="923"/>
      <c r="DV126" s="924" t="s">
        <v>108</v>
      </c>
      <c r="DW126" s="924"/>
      <c r="DX126" s="924"/>
      <c r="DY126" s="924"/>
      <c r="DZ126" s="925"/>
    </row>
    <row r="127" spans="1:130" s="197" customFormat="1" ht="26.25" customHeight="1" thickBot="1">
      <c r="A127" s="979"/>
      <c r="B127" s="951"/>
      <c r="C127" s="1007" t="s">
        <v>450</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28841</v>
      </c>
      <c r="AB127" s="962"/>
      <c r="AC127" s="962"/>
      <c r="AD127" s="962"/>
      <c r="AE127" s="963"/>
      <c r="AF127" s="964">
        <v>27196</v>
      </c>
      <c r="AG127" s="962"/>
      <c r="AH127" s="962"/>
      <c r="AI127" s="962"/>
      <c r="AJ127" s="963"/>
      <c r="AK127" s="964">
        <v>17939</v>
      </c>
      <c r="AL127" s="962"/>
      <c r="AM127" s="962"/>
      <c r="AN127" s="962"/>
      <c r="AO127" s="963"/>
      <c r="AP127" s="965">
        <v>0.1</v>
      </c>
      <c r="AQ127" s="966"/>
      <c r="AR127" s="966"/>
      <c r="AS127" s="966"/>
      <c r="AT127" s="967"/>
      <c r="AU127" s="233"/>
      <c r="AV127" s="233"/>
      <c r="AW127" s="233"/>
      <c r="AX127" s="889" t="s">
        <v>451</v>
      </c>
      <c r="AY127" s="890"/>
      <c r="AZ127" s="890"/>
      <c r="BA127" s="890"/>
      <c r="BB127" s="890"/>
      <c r="BC127" s="890"/>
      <c r="BD127" s="890"/>
      <c r="BE127" s="891"/>
      <c r="BF127" s="1044" t="s">
        <v>108</v>
      </c>
      <c r="BG127" s="1045"/>
      <c r="BH127" s="1045"/>
      <c r="BI127" s="1045"/>
      <c r="BJ127" s="1045"/>
      <c r="BK127" s="1045"/>
      <c r="BL127" s="1054"/>
      <c r="BM127" s="1044">
        <v>11.5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452</v>
      </c>
      <c r="CQ127" s="1048"/>
      <c r="CR127" s="1048"/>
      <c r="CS127" s="1048"/>
      <c r="CT127" s="1048"/>
      <c r="CU127" s="1048"/>
      <c r="CV127" s="1048"/>
      <c r="CW127" s="1048"/>
      <c r="CX127" s="1048"/>
      <c r="CY127" s="1048"/>
      <c r="CZ127" s="1048"/>
      <c r="DA127" s="1048"/>
      <c r="DB127" s="1048"/>
      <c r="DC127" s="1048"/>
      <c r="DD127" s="1048"/>
      <c r="DE127" s="1048"/>
      <c r="DF127" s="1049"/>
      <c r="DG127" s="1050" t="s">
        <v>108</v>
      </c>
      <c r="DH127" s="1051"/>
      <c r="DI127" s="1051"/>
      <c r="DJ127" s="1051"/>
      <c r="DK127" s="1051"/>
      <c r="DL127" s="1051" t="s">
        <v>108</v>
      </c>
      <c r="DM127" s="1051"/>
      <c r="DN127" s="1051"/>
      <c r="DO127" s="1051"/>
      <c r="DP127" s="1051"/>
      <c r="DQ127" s="1051" t="s">
        <v>108</v>
      </c>
      <c r="DR127" s="1051"/>
      <c r="DS127" s="1051"/>
      <c r="DT127" s="1051"/>
      <c r="DU127" s="1051"/>
      <c r="DV127" s="1052" t="s">
        <v>108</v>
      </c>
      <c r="DW127" s="1052"/>
      <c r="DX127" s="1052"/>
      <c r="DY127" s="1052"/>
      <c r="DZ127" s="1053"/>
    </row>
    <row r="128" spans="1:130" s="197" customFormat="1" ht="26.25" customHeight="1">
      <c r="A128" s="1074" t="s">
        <v>453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454</v>
      </c>
      <c r="X128" s="1076"/>
      <c r="Y128" s="1076"/>
      <c r="Z128" s="1077"/>
      <c r="AA128" s="1092">
        <v>231529</v>
      </c>
      <c r="AB128" s="1093"/>
      <c r="AC128" s="1093"/>
      <c r="AD128" s="1093"/>
      <c r="AE128" s="1094"/>
      <c r="AF128" s="1095">
        <v>226922</v>
      </c>
      <c r="AG128" s="1093"/>
      <c r="AH128" s="1093"/>
      <c r="AI128" s="1093"/>
      <c r="AJ128" s="1094"/>
      <c r="AK128" s="1095">
        <v>222028</v>
      </c>
      <c r="AL128" s="1093"/>
      <c r="AM128" s="1093"/>
      <c r="AN128" s="1093"/>
      <c r="AO128" s="1094"/>
      <c r="AP128" s="1096"/>
      <c r="AQ128" s="1097"/>
      <c r="AR128" s="1097"/>
      <c r="AS128" s="1097"/>
      <c r="AT128" s="1098"/>
      <c r="AU128" s="235"/>
      <c r="AV128" s="235"/>
      <c r="AW128" s="235"/>
      <c r="AX128" s="1057" t="s">
        <v>455</v>
      </c>
      <c r="AY128" s="953"/>
      <c r="AZ128" s="953"/>
      <c r="BA128" s="953"/>
      <c r="BB128" s="953"/>
      <c r="BC128" s="953"/>
      <c r="BD128" s="953"/>
      <c r="BE128" s="954"/>
      <c r="BF128" s="1069" t="s">
        <v>108</v>
      </c>
      <c r="BG128" s="1070"/>
      <c r="BH128" s="1070"/>
      <c r="BI128" s="1070"/>
      <c r="BJ128" s="1070"/>
      <c r="BK128" s="1070"/>
      <c r="BL128" s="1071"/>
      <c r="BM128" s="1069">
        <v>16.5</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89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456</v>
      </c>
      <c r="X129" s="1064"/>
      <c r="Y129" s="1064"/>
      <c r="Z129" s="1065"/>
      <c r="AA129" s="961">
        <v>37911192</v>
      </c>
      <c r="AB129" s="962"/>
      <c r="AC129" s="962"/>
      <c r="AD129" s="962"/>
      <c r="AE129" s="963"/>
      <c r="AF129" s="964">
        <v>37957099</v>
      </c>
      <c r="AG129" s="962"/>
      <c r="AH129" s="962"/>
      <c r="AI129" s="962"/>
      <c r="AJ129" s="963"/>
      <c r="AK129" s="964">
        <v>38515336</v>
      </c>
      <c r="AL129" s="962"/>
      <c r="AM129" s="962"/>
      <c r="AN129" s="962"/>
      <c r="AO129" s="963"/>
      <c r="AP129" s="1066"/>
      <c r="AQ129" s="1067"/>
      <c r="AR129" s="1067"/>
      <c r="AS129" s="1067"/>
      <c r="AT129" s="1068"/>
      <c r="AU129" s="235"/>
      <c r="AV129" s="235"/>
      <c r="AW129" s="235"/>
      <c r="AX129" s="1057" t="s">
        <v>457</v>
      </c>
      <c r="AY129" s="953"/>
      <c r="AZ129" s="953"/>
      <c r="BA129" s="953"/>
      <c r="BB129" s="953"/>
      <c r="BC129" s="953"/>
      <c r="BD129" s="953"/>
      <c r="BE129" s="954"/>
      <c r="BF129" s="1058">
        <v>15.2</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459</v>
      </c>
      <c r="X130" s="1064"/>
      <c r="Y130" s="1064"/>
      <c r="Z130" s="1065"/>
      <c r="AA130" s="961">
        <v>6560157</v>
      </c>
      <c r="AB130" s="962"/>
      <c r="AC130" s="962"/>
      <c r="AD130" s="962"/>
      <c r="AE130" s="963"/>
      <c r="AF130" s="964">
        <v>6976235</v>
      </c>
      <c r="AG130" s="962"/>
      <c r="AH130" s="962"/>
      <c r="AI130" s="962"/>
      <c r="AJ130" s="963"/>
      <c r="AK130" s="964">
        <v>6815939</v>
      </c>
      <c r="AL130" s="962"/>
      <c r="AM130" s="962"/>
      <c r="AN130" s="962"/>
      <c r="AO130" s="963"/>
      <c r="AP130" s="1066"/>
      <c r="AQ130" s="1067"/>
      <c r="AR130" s="1067"/>
      <c r="AS130" s="1067"/>
      <c r="AT130" s="1068"/>
      <c r="AU130" s="235"/>
      <c r="AV130" s="235"/>
      <c r="AW130" s="235"/>
      <c r="AX130" s="1116" t="s">
        <v>460</v>
      </c>
      <c r="AY130" s="1048"/>
      <c r="AZ130" s="1048"/>
      <c r="BA130" s="1048"/>
      <c r="BB130" s="1048"/>
      <c r="BC130" s="1048"/>
      <c r="BD130" s="1048"/>
      <c r="BE130" s="1049"/>
      <c r="BF130" s="1078">
        <v>171.3</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461</v>
      </c>
      <c r="X131" s="1087"/>
      <c r="Y131" s="1087"/>
      <c r="Z131" s="1088"/>
      <c r="AA131" s="1000">
        <v>31351035</v>
      </c>
      <c r="AB131" s="1001"/>
      <c r="AC131" s="1001"/>
      <c r="AD131" s="1001"/>
      <c r="AE131" s="1002"/>
      <c r="AF131" s="1003">
        <v>30980864</v>
      </c>
      <c r="AG131" s="1001"/>
      <c r="AH131" s="1001"/>
      <c r="AI131" s="1001"/>
      <c r="AJ131" s="1002"/>
      <c r="AK131" s="1003">
        <v>31699397</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462</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463</v>
      </c>
      <c r="W132" s="1104"/>
      <c r="X132" s="1104"/>
      <c r="Y132" s="1104"/>
      <c r="Z132" s="1105"/>
      <c r="AA132" s="1106">
        <v>14.510184430000001</v>
      </c>
      <c r="AB132" s="1107"/>
      <c r="AC132" s="1107"/>
      <c r="AD132" s="1107"/>
      <c r="AE132" s="1108"/>
      <c r="AF132" s="1109">
        <v>14.93287276</v>
      </c>
      <c r="AG132" s="1107"/>
      <c r="AH132" s="1107"/>
      <c r="AI132" s="1107"/>
      <c r="AJ132" s="1108"/>
      <c r="AK132" s="1109">
        <v>16.426284070000001</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464</v>
      </c>
      <c r="W133" s="1111"/>
      <c r="X133" s="1111"/>
      <c r="Y133" s="1111"/>
      <c r="Z133" s="1112"/>
      <c r="AA133" s="1113">
        <v>15.5</v>
      </c>
      <c r="AB133" s="1114"/>
      <c r="AC133" s="1114"/>
      <c r="AD133" s="1114"/>
      <c r="AE133" s="1115"/>
      <c r="AF133" s="1113">
        <v>15.1</v>
      </c>
      <c r="AG133" s="1114"/>
      <c r="AH133" s="1114"/>
      <c r="AI133" s="1114"/>
      <c r="AJ133" s="1115"/>
      <c r="AK133" s="1113">
        <v>15.2</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election activeCell="AC6" sqref="AC6:AL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0" t="s">
        <v>467</v>
      </c>
      <c r="L7" s="254"/>
      <c r="M7" s="255" t="s">
        <v>468</v>
      </c>
      <c r="N7" s="256"/>
    </row>
    <row r="8" spans="1:16">
      <c r="A8" s="248"/>
      <c r="B8" s="244"/>
      <c r="C8" s="244"/>
      <c r="D8" s="244"/>
      <c r="E8" s="244"/>
      <c r="F8" s="244"/>
      <c r="G8" s="257"/>
      <c r="H8" s="258"/>
      <c r="I8" s="258"/>
      <c r="J8" s="259"/>
      <c r="K8" s="1121"/>
      <c r="L8" s="260" t="s">
        <v>469</v>
      </c>
      <c r="M8" s="261" t="s">
        <v>470</v>
      </c>
      <c r="N8" s="262" t="s">
        <v>471</v>
      </c>
    </row>
    <row r="9" spans="1:16">
      <c r="A9" s="248"/>
      <c r="B9" s="244"/>
      <c r="C9" s="244"/>
      <c r="D9" s="244"/>
      <c r="E9" s="244"/>
      <c r="F9" s="244"/>
      <c r="G9" s="1122" t="s">
        <v>472</v>
      </c>
      <c r="H9" s="1123"/>
      <c r="I9" s="1123"/>
      <c r="J9" s="1124"/>
      <c r="K9" s="263">
        <v>10366650</v>
      </c>
      <c r="L9" s="264">
        <v>59275</v>
      </c>
      <c r="M9" s="265">
        <v>58488</v>
      </c>
      <c r="N9" s="266">
        <v>1.3</v>
      </c>
    </row>
    <row r="10" spans="1:16">
      <c r="A10" s="248"/>
      <c r="B10" s="244"/>
      <c r="C10" s="244"/>
      <c r="D10" s="244"/>
      <c r="E10" s="244"/>
      <c r="F10" s="244"/>
      <c r="G10" s="1122" t="s">
        <v>473</v>
      </c>
      <c r="H10" s="1123"/>
      <c r="I10" s="1123"/>
      <c r="J10" s="1124"/>
      <c r="K10" s="267">
        <v>799177</v>
      </c>
      <c r="L10" s="268">
        <v>4570</v>
      </c>
      <c r="M10" s="269">
        <v>4220</v>
      </c>
      <c r="N10" s="270">
        <v>8.3000000000000007</v>
      </c>
    </row>
    <row r="11" spans="1:16" ht="13.5" customHeight="1">
      <c r="A11" s="248"/>
      <c r="B11" s="244"/>
      <c r="C11" s="244"/>
      <c r="D11" s="244"/>
      <c r="E11" s="244"/>
      <c r="F11" s="244"/>
      <c r="G11" s="1122" t="s">
        <v>474</v>
      </c>
      <c r="H11" s="1123"/>
      <c r="I11" s="1123"/>
      <c r="J11" s="1124"/>
      <c r="K11" s="267">
        <v>70508</v>
      </c>
      <c r="L11" s="268">
        <v>403</v>
      </c>
      <c r="M11" s="269">
        <v>3174</v>
      </c>
      <c r="N11" s="270">
        <v>-87.3</v>
      </c>
    </row>
    <row r="12" spans="1:16" ht="13.5" customHeight="1">
      <c r="A12" s="248"/>
      <c r="B12" s="244"/>
      <c r="C12" s="244"/>
      <c r="D12" s="244"/>
      <c r="E12" s="244"/>
      <c r="F12" s="244"/>
      <c r="G12" s="1122" t="s">
        <v>475</v>
      </c>
      <c r="H12" s="1123"/>
      <c r="I12" s="1123"/>
      <c r="J12" s="1124"/>
      <c r="K12" s="267">
        <v>346149</v>
      </c>
      <c r="L12" s="268">
        <v>1979</v>
      </c>
      <c r="M12" s="269">
        <v>596</v>
      </c>
      <c r="N12" s="270">
        <v>232</v>
      </c>
    </row>
    <row r="13" spans="1:16" ht="13.5" customHeight="1">
      <c r="A13" s="248"/>
      <c r="B13" s="244"/>
      <c r="C13" s="244"/>
      <c r="D13" s="244"/>
      <c r="E13" s="244"/>
      <c r="F13" s="244"/>
      <c r="G13" s="1122" t="s">
        <v>476</v>
      </c>
      <c r="H13" s="1123"/>
      <c r="I13" s="1123"/>
      <c r="J13" s="1124"/>
      <c r="K13" s="267" t="s">
        <v>477</v>
      </c>
      <c r="L13" s="268" t="s">
        <v>477</v>
      </c>
      <c r="M13" s="269" t="s">
        <v>477</v>
      </c>
      <c r="N13" s="270" t="s">
        <v>477</v>
      </c>
    </row>
    <row r="14" spans="1:16" ht="13.5" customHeight="1">
      <c r="A14" s="248"/>
      <c r="B14" s="244"/>
      <c r="C14" s="244"/>
      <c r="D14" s="244"/>
      <c r="E14" s="244"/>
      <c r="F14" s="244"/>
      <c r="G14" s="1122" t="s">
        <v>478</v>
      </c>
      <c r="H14" s="1123"/>
      <c r="I14" s="1123"/>
      <c r="J14" s="1124"/>
      <c r="K14" s="267">
        <v>315778</v>
      </c>
      <c r="L14" s="268">
        <v>1806</v>
      </c>
      <c r="M14" s="269">
        <v>2056</v>
      </c>
      <c r="N14" s="270">
        <v>-12.2</v>
      </c>
    </row>
    <row r="15" spans="1:16" ht="13.5" customHeight="1">
      <c r="A15" s="248"/>
      <c r="B15" s="244"/>
      <c r="C15" s="244"/>
      <c r="D15" s="244"/>
      <c r="E15" s="244"/>
      <c r="F15" s="244"/>
      <c r="G15" s="1122" t="s">
        <v>479</v>
      </c>
      <c r="H15" s="1123"/>
      <c r="I15" s="1123"/>
      <c r="J15" s="1124"/>
      <c r="K15" s="267">
        <v>173401</v>
      </c>
      <c r="L15" s="268">
        <v>991</v>
      </c>
      <c r="M15" s="269">
        <v>1810</v>
      </c>
      <c r="N15" s="270">
        <v>-45.2</v>
      </c>
    </row>
    <row r="16" spans="1:16">
      <c r="A16" s="248"/>
      <c r="B16" s="244"/>
      <c r="C16" s="244"/>
      <c r="D16" s="244"/>
      <c r="E16" s="244"/>
      <c r="F16" s="244"/>
      <c r="G16" s="1125" t="s">
        <v>480</v>
      </c>
      <c r="H16" s="1126"/>
      <c r="I16" s="1126"/>
      <c r="J16" s="1127"/>
      <c r="K16" s="268">
        <v>-1597201</v>
      </c>
      <c r="L16" s="268">
        <v>-9132</v>
      </c>
      <c r="M16" s="269">
        <v>-6230</v>
      </c>
      <c r="N16" s="270">
        <v>46.6</v>
      </c>
    </row>
    <row r="17" spans="1:16">
      <c r="A17" s="248"/>
      <c r="B17" s="244"/>
      <c r="C17" s="244"/>
      <c r="D17" s="244"/>
      <c r="E17" s="244"/>
      <c r="F17" s="244"/>
      <c r="G17" s="1125" t="s">
        <v>166</v>
      </c>
      <c r="H17" s="1126"/>
      <c r="I17" s="1126"/>
      <c r="J17" s="1127"/>
      <c r="K17" s="268">
        <v>10474462</v>
      </c>
      <c r="L17" s="268">
        <v>59891</v>
      </c>
      <c r="M17" s="269">
        <v>64113</v>
      </c>
      <c r="N17" s="270">
        <v>-6.6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7" t="s">
        <v>485</v>
      </c>
      <c r="H21" s="1118"/>
      <c r="I21" s="1118"/>
      <c r="J21" s="1119"/>
      <c r="K21" s="280">
        <v>7.22</v>
      </c>
      <c r="L21" s="281">
        <v>6.48</v>
      </c>
      <c r="M21" s="282">
        <v>0.74</v>
      </c>
      <c r="N21" s="249"/>
      <c r="O21" s="283"/>
      <c r="P21" s="279"/>
    </row>
    <row r="22" spans="1:16" s="284" customFormat="1">
      <c r="A22" s="279"/>
      <c r="B22" s="249"/>
      <c r="C22" s="249"/>
      <c r="D22" s="249"/>
      <c r="E22" s="249"/>
      <c r="F22" s="249"/>
      <c r="G22" s="1117" t="s">
        <v>486</v>
      </c>
      <c r="H22" s="1118"/>
      <c r="I22" s="1118"/>
      <c r="J22" s="1119"/>
      <c r="K22" s="285">
        <v>102.2</v>
      </c>
      <c r="L22" s="286">
        <v>99.3</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0" t="s">
        <v>467</v>
      </c>
      <c r="L30" s="254"/>
      <c r="M30" s="255" t="s">
        <v>468</v>
      </c>
      <c r="N30" s="256"/>
    </row>
    <row r="31" spans="1:16">
      <c r="A31" s="248"/>
      <c r="B31" s="244"/>
      <c r="C31" s="244"/>
      <c r="D31" s="244"/>
      <c r="E31" s="244"/>
      <c r="F31" s="244"/>
      <c r="G31" s="257"/>
      <c r="H31" s="258"/>
      <c r="I31" s="258"/>
      <c r="J31" s="259"/>
      <c r="K31" s="1121"/>
      <c r="L31" s="260" t="s">
        <v>469</v>
      </c>
      <c r="M31" s="261" t="s">
        <v>470</v>
      </c>
      <c r="N31" s="262" t="s">
        <v>471</v>
      </c>
    </row>
    <row r="32" spans="1:16" ht="27" customHeight="1">
      <c r="A32" s="248"/>
      <c r="B32" s="244"/>
      <c r="C32" s="244"/>
      <c r="D32" s="244"/>
      <c r="E32" s="244"/>
      <c r="F32" s="244"/>
      <c r="G32" s="1133" t="s">
        <v>490</v>
      </c>
      <c r="H32" s="1134"/>
      <c r="I32" s="1134"/>
      <c r="J32" s="1135"/>
      <c r="K32" s="294">
        <v>9528359</v>
      </c>
      <c r="L32" s="294">
        <v>54481</v>
      </c>
      <c r="M32" s="295">
        <v>36111</v>
      </c>
      <c r="N32" s="296">
        <v>50.9</v>
      </c>
    </row>
    <row r="33" spans="1:16" ht="13.5" customHeight="1">
      <c r="A33" s="248"/>
      <c r="B33" s="244"/>
      <c r="C33" s="244"/>
      <c r="D33" s="244"/>
      <c r="E33" s="244"/>
      <c r="F33" s="244"/>
      <c r="G33" s="1133" t="s">
        <v>491</v>
      </c>
      <c r="H33" s="1134"/>
      <c r="I33" s="1134"/>
      <c r="J33" s="1135"/>
      <c r="K33" s="294" t="s">
        <v>477</v>
      </c>
      <c r="L33" s="294" t="s">
        <v>477</v>
      </c>
      <c r="M33" s="295" t="s">
        <v>477</v>
      </c>
      <c r="N33" s="296" t="s">
        <v>477</v>
      </c>
    </row>
    <row r="34" spans="1:16" ht="27" customHeight="1">
      <c r="A34" s="248"/>
      <c r="B34" s="244"/>
      <c r="C34" s="244"/>
      <c r="D34" s="244"/>
      <c r="E34" s="244"/>
      <c r="F34" s="244"/>
      <c r="G34" s="1133" t="s">
        <v>492</v>
      </c>
      <c r="H34" s="1134"/>
      <c r="I34" s="1134"/>
      <c r="J34" s="1135"/>
      <c r="K34" s="294" t="s">
        <v>477</v>
      </c>
      <c r="L34" s="294" t="s">
        <v>477</v>
      </c>
      <c r="M34" s="295">
        <v>30</v>
      </c>
      <c r="N34" s="296" t="s">
        <v>477</v>
      </c>
    </row>
    <row r="35" spans="1:16" ht="27" customHeight="1">
      <c r="A35" s="248"/>
      <c r="B35" s="244"/>
      <c r="C35" s="244"/>
      <c r="D35" s="244"/>
      <c r="E35" s="244"/>
      <c r="F35" s="244"/>
      <c r="G35" s="1133" t="s">
        <v>493</v>
      </c>
      <c r="H35" s="1134"/>
      <c r="I35" s="1134"/>
      <c r="J35" s="1135"/>
      <c r="K35" s="294">
        <v>2220079</v>
      </c>
      <c r="L35" s="294">
        <v>12694</v>
      </c>
      <c r="M35" s="295">
        <v>12609</v>
      </c>
      <c r="N35" s="296">
        <v>0.7</v>
      </c>
    </row>
    <row r="36" spans="1:16" ht="27" customHeight="1">
      <c r="A36" s="248"/>
      <c r="B36" s="244"/>
      <c r="C36" s="244"/>
      <c r="D36" s="244"/>
      <c r="E36" s="244"/>
      <c r="F36" s="244"/>
      <c r="G36" s="1133" t="s">
        <v>494</v>
      </c>
      <c r="H36" s="1134"/>
      <c r="I36" s="1134"/>
      <c r="J36" s="1135"/>
      <c r="K36" s="294">
        <v>109757</v>
      </c>
      <c r="L36" s="294">
        <v>628</v>
      </c>
      <c r="M36" s="295">
        <v>815</v>
      </c>
      <c r="N36" s="296">
        <v>-22.9</v>
      </c>
    </row>
    <row r="37" spans="1:16" ht="13.5" customHeight="1">
      <c r="A37" s="248"/>
      <c r="B37" s="244"/>
      <c r="C37" s="244"/>
      <c r="D37" s="244"/>
      <c r="E37" s="244"/>
      <c r="F37" s="244"/>
      <c r="G37" s="1133" t="s">
        <v>495</v>
      </c>
      <c r="H37" s="1134"/>
      <c r="I37" s="1134"/>
      <c r="J37" s="1135"/>
      <c r="K37" s="294">
        <v>384521</v>
      </c>
      <c r="L37" s="294">
        <v>2199</v>
      </c>
      <c r="M37" s="295">
        <v>1104</v>
      </c>
      <c r="N37" s="296">
        <v>99.2</v>
      </c>
    </row>
    <row r="38" spans="1:16" ht="27" customHeight="1">
      <c r="A38" s="248"/>
      <c r="B38" s="244"/>
      <c r="C38" s="244"/>
      <c r="D38" s="244"/>
      <c r="E38" s="244"/>
      <c r="F38" s="244"/>
      <c r="G38" s="1136" t="s">
        <v>496</v>
      </c>
      <c r="H38" s="1137"/>
      <c r="I38" s="1137"/>
      <c r="J38" s="1138"/>
      <c r="K38" s="297">
        <v>2284</v>
      </c>
      <c r="L38" s="297">
        <v>13</v>
      </c>
      <c r="M38" s="298">
        <v>2</v>
      </c>
      <c r="N38" s="299">
        <v>550</v>
      </c>
      <c r="O38" s="293"/>
    </row>
    <row r="39" spans="1:16">
      <c r="A39" s="248"/>
      <c r="B39" s="244"/>
      <c r="C39" s="244"/>
      <c r="D39" s="244"/>
      <c r="E39" s="244"/>
      <c r="F39" s="244"/>
      <c r="G39" s="1136" t="s">
        <v>497</v>
      </c>
      <c r="H39" s="1137"/>
      <c r="I39" s="1137"/>
      <c r="J39" s="1138"/>
      <c r="K39" s="300">
        <v>-222028</v>
      </c>
      <c r="L39" s="300">
        <v>-1270</v>
      </c>
      <c r="M39" s="301">
        <v>-7124</v>
      </c>
      <c r="N39" s="302">
        <v>-82.2</v>
      </c>
      <c r="O39" s="293"/>
    </row>
    <row r="40" spans="1:16" ht="27" customHeight="1">
      <c r="A40" s="248"/>
      <c r="B40" s="244"/>
      <c r="C40" s="244"/>
      <c r="D40" s="244"/>
      <c r="E40" s="244"/>
      <c r="F40" s="244"/>
      <c r="G40" s="1133" t="s">
        <v>498</v>
      </c>
      <c r="H40" s="1134"/>
      <c r="I40" s="1134"/>
      <c r="J40" s="1135"/>
      <c r="K40" s="300">
        <v>-6815939</v>
      </c>
      <c r="L40" s="300">
        <v>-38972</v>
      </c>
      <c r="M40" s="301">
        <v>-32568</v>
      </c>
      <c r="N40" s="302">
        <v>19.7</v>
      </c>
      <c r="O40" s="293"/>
    </row>
    <row r="41" spans="1:16">
      <c r="A41" s="248"/>
      <c r="B41" s="244"/>
      <c r="C41" s="244"/>
      <c r="D41" s="244"/>
      <c r="E41" s="244"/>
      <c r="F41" s="244"/>
      <c r="G41" s="1139" t="s">
        <v>277</v>
      </c>
      <c r="H41" s="1140"/>
      <c r="I41" s="1140"/>
      <c r="J41" s="1141"/>
      <c r="K41" s="294">
        <v>5207033</v>
      </c>
      <c r="L41" s="300">
        <v>29773</v>
      </c>
      <c r="M41" s="301">
        <v>10979</v>
      </c>
      <c r="N41" s="302">
        <v>171.2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8" t="s">
        <v>467</v>
      </c>
      <c r="J49" s="1130" t="s">
        <v>502</v>
      </c>
      <c r="K49" s="1131"/>
      <c r="L49" s="1131"/>
      <c r="M49" s="1131"/>
      <c r="N49" s="1132"/>
    </row>
    <row r="50" spans="1:14">
      <c r="A50" s="248"/>
      <c r="B50" s="244"/>
      <c r="C50" s="244"/>
      <c r="D50" s="244"/>
      <c r="E50" s="244"/>
      <c r="F50" s="244"/>
      <c r="G50" s="312"/>
      <c r="H50" s="313"/>
      <c r="I50" s="1129"/>
      <c r="J50" s="314" t="s">
        <v>503</v>
      </c>
      <c r="K50" s="315" t="s">
        <v>504</v>
      </c>
      <c r="L50" s="316" t="s">
        <v>505</v>
      </c>
      <c r="M50" s="317" t="s">
        <v>506</v>
      </c>
      <c r="N50" s="318" t="s">
        <v>507</v>
      </c>
    </row>
    <row r="51" spans="1:14">
      <c r="A51" s="248"/>
      <c r="B51" s="244"/>
      <c r="C51" s="244"/>
      <c r="D51" s="244"/>
      <c r="E51" s="244"/>
      <c r="F51" s="244"/>
      <c r="G51" s="310" t="s">
        <v>508</v>
      </c>
      <c r="H51" s="311"/>
      <c r="I51" s="319">
        <v>14597529</v>
      </c>
      <c r="J51" s="320">
        <v>82884</v>
      </c>
      <c r="K51" s="321">
        <v>18.3</v>
      </c>
      <c r="L51" s="322">
        <v>38606</v>
      </c>
      <c r="M51" s="323">
        <v>-29.6</v>
      </c>
      <c r="N51" s="324">
        <v>47.9</v>
      </c>
    </row>
    <row r="52" spans="1:14">
      <c r="A52" s="248"/>
      <c r="B52" s="244"/>
      <c r="C52" s="244"/>
      <c r="D52" s="244"/>
      <c r="E52" s="244"/>
      <c r="F52" s="244"/>
      <c r="G52" s="325"/>
      <c r="H52" s="326" t="s">
        <v>509</v>
      </c>
      <c r="I52" s="327">
        <v>4557780</v>
      </c>
      <c r="J52" s="328">
        <v>25879</v>
      </c>
      <c r="K52" s="329">
        <v>-20.6</v>
      </c>
      <c r="L52" s="330">
        <v>22435</v>
      </c>
      <c r="M52" s="331">
        <v>-24.1</v>
      </c>
      <c r="N52" s="332">
        <v>3.5</v>
      </c>
    </row>
    <row r="53" spans="1:14">
      <c r="A53" s="248"/>
      <c r="B53" s="244"/>
      <c r="C53" s="244"/>
      <c r="D53" s="244"/>
      <c r="E53" s="244"/>
      <c r="F53" s="244"/>
      <c r="G53" s="310" t="s">
        <v>510</v>
      </c>
      <c r="H53" s="311"/>
      <c r="I53" s="319">
        <v>14255142</v>
      </c>
      <c r="J53" s="320">
        <v>80288</v>
      </c>
      <c r="K53" s="321">
        <v>-3.1</v>
      </c>
      <c r="L53" s="322">
        <v>39425</v>
      </c>
      <c r="M53" s="323">
        <v>2.1</v>
      </c>
      <c r="N53" s="324">
        <v>-5.2</v>
      </c>
    </row>
    <row r="54" spans="1:14">
      <c r="A54" s="248"/>
      <c r="B54" s="244"/>
      <c r="C54" s="244"/>
      <c r="D54" s="244"/>
      <c r="E54" s="244"/>
      <c r="F54" s="244"/>
      <c r="G54" s="325"/>
      <c r="H54" s="326" t="s">
        <v>509</v>
      </c>
      <c r="I54" s="327">
        <v>4650312</v>
      </c>
      <c r="J54" s="328">
        <v>26191</v>
      </c>
      <c r="K54" s="329">
        <v>1.2</v>
      </c>
      <c r="L54" s="330">
        <v>22414</v>
      </c>
      <c r="M54" s="331">
        <v>-0.1</v>
      </c>
      <c r="N54" s="332">
        <v>1.3</v>
      </c>
    </row>
    <row r="55" spans="1:14">
      <c r="A55" s="248"/>
      <c r="B55" s="244"/>
      <c r="C55" s="244"/>
      <c r="D55" s="244"/>
      <c r="E55" s="244"/>
      <c r="F55" s="244"/>
      <c r="G55" s="310" t="s">
        <v>511</v>
      </c>
      <c r="H55" s="311"/>
      <c r="I55" s="319">
        <v>22972545</v>
      </c>
      <c r="J55" s="320">
        <v>129785</v>
      </c>
      <c r="K55" s="321">
        <v>61.6</v>
      </c>
      <c r="L55" s="322">
        <v>43141</v>
      </c>
      <c r="M55" s="323">
        <v>9.4</v>
      </c>
      <c r="N55" s="324">
        <v>52.2</v>
      </c>
    </row>
    <row r="56" spans="1:14">
      <c r="A56" s="248"/>
      <c r="B56" s="244"/>
      <c r="C56" s="244"/>
      <c r="D56" s="244"/>
      <c r="E56" s="244"/>
      <c r="F56" s="244"/>
      <c r="G56" s="325"/>
      <c r="H56" s="326" t="s">
        <v>509</v>
      </c>
      <c r="I56" s="327">
        <v>5755050</v>
      </c>
      <c r="J56" s="328">
        <v>32513</v>
      </c>
      <c r="K56" s="329">
        <v>24.1</v>
      </c>
      <c r="L56" s="330">
        <v>21887</v>
      </c>
      <c r="M56" s="331">
        <v>-2.4</v>
      </c>
      <c r="N56" s="332">
        <v>26.5</v>
      </c>
    </row>
    <row r="57" spans="1:14">
      <c r="A57" s="248"/>
      <c r="B57" s="244"/>
      <c r="C57" s="244"/>
      <c r="D57" s="244"/>
      <c r="E57" s="244"/>
      <c r="F57" s="244"/>
      <c r="G57" s="310" t="s">
        <v>512</v>
      </c>
      <c r="H57" s="311"/>
      <c r="I57" s="319">
        <v>25668786</v>
      </c>
      <c r="J57" s="320">
        <v>146079</v>
      </c>
      <c r="K57" s="321">
        <v>12.6</v>
      </c>
      <c r="L57" s="322">
        <v>45117</v>
      </c>
      <c r="M57" s="323">
        <v>4.5999999999999996</v>
      </c>
      <c r="N57" s="324">
        <v>8</v>
      </c>
    </row>
    <row r="58" spans="1:14">
      <c r="A58" s="248"/>
      <c r="B58" s="244"/>
      <c r="C58" s="244"/>
      <c r="D58" s="244"/>
      <c r="E58" s="244"/>
      <c r="F58" s="244"/>
      <c r="G58" s="325"/>
      <c r="H58" s="326" t="s">
        <v>509</v>
      </c>
      <c r="I58" s="327">
        <v>6850944</v>
      </c>
      <c r="J58" s="328">
        <v>38988</v>
      </c>
      <c r="K58" s="329">
        <v>19.899999999999999</v>
      </c>
      <c r="L58" s="330">
        <v>25589</v>
      </c>
      <c r="M58" s="331">
        <v>16.899999999999999</v>
      </c>
      <c r="N58" s="332">
        <v>3</v>
      </c>
    </row>
    <row r="59" spans="1:14">
      <c r="A59" s="248"/>
      <c r="B59" s="244"/>
      <c r="C59" s="244"/>
      <c r="D59" s="244"/>
      <c r="E59" s="244"/>
      <c r="F59" s="244"/>
      <c r="G59" s="310" t="s">
        <v>513</v>
      </c>
      <c r="H59" s="311"/>
      <c r="I59" s="319">
        <v>9309290</v>
      </c>
      <c r="J59" s="320">
        <v>53229</v>
      </c>
      <c r="K59" s="321">
        <v>-63.6</v>
      </c>
      <c r="L59" s="322">
        <v>52496</v>
      </c>
      <c r="M59" s="323">
        <v>16.399999999999999</v>
      </c>
      <c r="N59" s="324">
        <v>-80</v>
      </c>
    </row>
    <row r="60" spans="1:14">
      <c r="A60" s="248"/>
      <c r="B60" s="244"/>
      <c r="C60" s="244"/>
      <c r="D60" s="244"/>
      <c r="E60" s="244"/>
      <c r="F60" s="244"/>
      <c r="G60" s="325"/>
      <c r="H60" s="326" t="s">
        <v>509</v>
      </c>
      <c r="I60" s="333">
        <v>4458481</v>
      </c>
      <c r="J60" s="328">
        <v>25493</v>
      </c>
      <c r="K60" s="329">
        <v>-34.6</v>
      </c>
      <c r="L60" s="330">
        <v>29467</v>
      </c>
      <c r="M60" s="331">
        <v>15.2</v>
      </c>
      <c r="N60" s="332">
        <v>-49.8</v>
      </c>
    </row>
    <row r="61" spans="1:14">
      <c r="A61" s="248"/>
      <c r="B61" s="244"/>
      <c r="C61" s="244"/>
      <c r="D61" s="244"/>
      <c r="E61" s="244"/>
      <c r="F61" s="244"/>
      <c r="G61" s="310" t="s">
        <v>514</v>
      </c>
      <c r="H61" s="334"/>
      <c r="I61" s="335">
        <v>17360658</v>
      </c>
      <c r="J61" s="336">
        <v>98453</v>
      </c>
      <c r="K61" s="337">
        <v>5.2</v>
      </c>
      <c r="L61" s="338">
        <v>43757</v>
      </c>
      <c r="M61" s="339">
        <v>0.6</v>
      </c>
      <c r="N61" s="324">
        <v>4.5999999999999996</v>
      </c>
    </row>
    <row r="62" spans="1:14">
      <c r="A62" s="248"/>
      <c r="B62" s="244"/>
      <c r="C62" s="244"/>
      <c r="D62" s="244"/>
      <c r="E62" s="244"/>
      <c r="F62" s="244"/>
      <c r="G62" s="325"/>
      <c r="H62" s="326" t="s">
        <v>509</v>
      </c>
      <c r="I62" s="327">
        <v>5254513</v>
      </c>
      <c r="J62" s="328">
        <v>29813</v>
      </c>
      <c r="K62" s="329">
        <v>-2</v>
      </c>
      <c r="L62" s="330">
        <v>24358</v>
      </c>
      <c r="M62" s="331">
        <v>1.1000000000000001</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85" zoomScaleNormal="85" zoomScaleSheetLayoutView="55" workbookViewId="0">
      <selection activeCell="R100" sqref="R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AC6" sqref="AC6:AL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4.6900000000000004</v>
      </c>
      <c r="G47" s="12">
        <v>5.77</v>
      </c>
      <c r="H47" s="12">
        <v>6.13</v>
      </c>
      <c r="I47" s="12">
        <v>5.33</v>
      </c>
      <c r="J47" s="13">
        <v>5.92</v>
      </c>
    </row>
    <row r="48" spans="2:10" ht="57.75" customHeight="1">
      <c r="B48" s="14"/>
      <c r="C48" s="1144" t="s">
        <v>4</v>
      </c>
      <c r="D48" s="1144"/>
      <c r="E48" s="1145"/>
      <c r="F48" s="15">
        <v>2.85</v>
      </c>
      <c r="G48" s="16">
        <v>1.6</v>
      </c>
      <c r="H48" s="16">
        <v>1.47</v>
      </c>
      <c r="I48" s="16">
        <v>1.32</v>
      </c>
      <c r="J48" s="17">
        <v>2.5499999999999998</v>
      </c>
    </row>
    <row r="49" spans="2:10" ht="57.75" customHeight="1" thickBot="1">
      <c r="B49" s="18"/>
      <c r="C49" s="1146" t="s">
        <v>5</v>
      </c>
      <c r="D49" s="1146"/>
      <c r="E49" s="1147"/>
      <c r="F49" s="19" t="s">
        <v>521</v>
      </c>
      <c r="G49" s="20" t="s">
        <v>522</v>
      </c>
      <c r="H49" s="20" t="s">
        <v>523</v>
      </c>
      <c r="I49" s="20" t="s">
        <v>524</v>
      </c>
      <c r="J49" s="21">
        <v>1.25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3" zoomScale="70" zoomScaleNormal="70" zoomScaleSheetLayoutView="100" workbookViewId="0">
      <selection activeCell="AC6" sqref="AC6:AL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525</v>
      </c>
      <c r="D34" s="1154"/>
      <c r="E34" s="1155"/>
      <c r="F34" s="32">
        <v>3.41</v>
      </c>
      <c r="G34" s="33">
        <v>4.63</v>
      </c>
      <c r="H34" s="33">
        <v>5.68</v>
      </c>
      <c r="I34" s="33">
        <v>5.2</v>
      </c>
      <c r="J34" s="34">
        <v>4.9800000000000004</v>
      </c>
      <c r="K34" s="22"/>
      <c r="L34" s="22"/>
      <c r="M34" s="22"/>
      <c r="N34" s="22"/>
      <c r="O34" s="22"/>
      <c r="P34" s="22"/>
    </row>
    <row r="35" spans="1:16" ht="39" customHeight="1">
      <c r="A35" s="22"/>
      <c r="B35" s="35"/>
      <c r="C35" s="1148" t="s">
        <v>526</v>
      </c>
      <c r="D35" s="1149"/>
      <c r="E35" s="1150"/>
      <c r="F35" s="36">
        <v>4.4800000000000004</v>
      </c>
      <c r="G35" s="37">
        <v>4.2699999999999996</v>
      </c>
      <c r="H35" s="37">
        <v>4.4800000000000004</v>
      </c>
      <c r="I35" s="37">
        <v>4.76</v>
      </c>
      <c r="J35" s="38">
        <v>4.6900000000000004</v>
      </c>
      <c r="K35" s="22"/>
      <c r="L35" s="22"/>
      <c r="M35" s="22"/>
      <c r="N35" s="22"/>
      <c r="O35" s="22"/>
      <c r="P35" s="22"/>
    </row>
    <row r="36" spans="1:16" ht="39" customHeight="1">
      <c r="A36" s="22"/>
      <c r="B36" s="35"/>
      <c r="C36" s="1148" t="s">
        <v>527</v>
      </c>
      <c r="D36" s="1149"/>
      <c r="E36" s="1150"/>
      <c r="F36" s="36">
        <v>2.85</v>
      </c>
      <c r="G36" s="37">
        <v>1.6</v>
      </c>
      <c r="H36" s="37">
        <v>1.46</v>
      </c>
      <c r="I36" s="37">
        <v>1.32</v>
      </c>
      <c r="J36" s="38">
        <v>2.54</v>
      </c>
      <c r="K36" s="22"/>
      <c r="L36" s="22"/>
      <c r="M36" s="22"/>
      <c r="N36" s="22"/>
      <c r="O36" s="22"/>
      <c r="P36" s="22"/>
    </row>
    <row r="37" spans="1:16" ht="39" customHeight="1">
      <c r="A37" s="22"/>
      <c r="B37" s="35"/>
      <c r="C37" s="1148" t="s">
        <v>528</v>
      </c>
      <c r="D37" s="1149"/>
      <c r="E37" s="1150"/>
      <c r="F37" s="36">
        <v>0.09</v>
      </c>
      <c r="G37" s="37">
        <v>0.2</v>
      </c>
      <c r="H37" s="37">
        <v>0.25</v>
      </c>
      <c r="I37" s="37">
        <v>0.71</v>
      </c>
      <c r="J37" s="38">
        <v>1.23</v>
      </c>
      <c r="K37" s="22"/>
      <c r="L37" s="22"/>
      <c r="M37" s="22"/>
      <c r="N37" s="22"/>
      <c r="O37" s="22"/>
      <c r="P37" s="22"/>
    </row>
    <row r="38" spans="1:16" ht="39" customHeight="1">
      <c r="A38" s="22"/>
      <c r="B38" s="35"/>
      <c r="C38" s="1148" t="s">
        <v>529</v>
      </c>
      <c r="D38" s="1149"/>
      <c r="E38" s="1150"/>
      <c r="F38" s="36">
        <v>1.01</v>
      </c>
      <c r="G38" s="37">
        <v>1.05</v>
      </c>
      <c r="H38" s="37">
        <v>1.07</v>
      </c>
      <c r="I38" s="37">
        <v>1.0900000000000001</v>
      </c>
      <c r="J38" s="38">
        <v>1.0900000000000001</v>
      </c>
      <c r="K38" s="22"/>
      <c r="L38" s="22"/>
      <c r="M38" s="22"/>
      <c r="N38" s="22"/>
      <c r="O38" s="22"/>
      <c r="P38" s="22"/>
    </row>
    <row r="39" spans="1:16" ht="39" customHeight="1">
      <c r="A39" s="22"/>
      <c r="B39" s="35"/>
      <c r="C39" s="1148" t="s">
        <v>530</v>
      </c>
      <c r="D39" s="1149"/>
      <c r="E39" s="1150"/>
      <c r="F39" s="36" t="s">
        <v>531</v>
      </c>
      <c r="G39" s="37">
        <v>0.7</v>
      </c>
      <c r="H39" s="37">
        <v>1</v>
      </c>
      <c r="I39" s="37">
        <v>1</v>
      </c>
      <c r="J39" s="38">
        <v>0.79</v>
      </c>
      <c r="K39" s="22"/>
      <c r="L39" s="22"/>
      <c r="M39" s="22"/>
      <c r="N39" s="22"/>
      <c r="O39" s="22"/>
      <c r="P39" s="22"/>
    </row>
    <row r="40" spans="1:16" ht="39" customHeight="1">
      <c r="A40" s="22"/>
      <c r="B40" s="35"/>
      <c r="C40" s="1148" t="s">
        <v>532</v>
      </c>
      <c r="D40" s="1149"/>
      <c r="E40" s="1150"/>
      <c r="F40" s="36">
        <v>0.46</v>
      </c>
      <c r="G40" s="37">
        <v>0.68</v>
      </c>
      <c r="H40" s="37">
        <v>0.06</v>
      </c>
      <c r="I40" s="37">
        <v>0.38</v>
      </c>
      <c r="J40" s="38">
        <v>0.42</v>
      </c>
      <c r="K40" s="22"/>
      <c r="L40" s="22"/>
      <c r="M40" s="22"/>
      <c r="N40" s="22"/>
      <c r="O40" s="22"/>
      <c r="P40" s="22"/>
    </row>
    <row r="41" spans="1:16" ht="39" customHeight="1">
      <c r="A41" s="22"/>
      <c r="B41" s="35"/>
      <c r="C41" s="1148" t="s">
        <v>533</v>
      </c>
      <c r="D41" s="1149"/>
      <c r="E41" s="1150"/>
      <c r="F41" s="36">
        <v>0.49</v>
      </c>
      <c r="G41" s="37">
        <v>0.49</v>
      </c>
      <c r="H41" s="37">
        <v>0.46</v>
      </c>
      <c r="I41" s="37">
        <v>0.43</v>
      </c>
      <c r="J41" s="38">
        <v>0.36</v>
      </c>
      <c r="K41" s="22"/>
      <c r="L41" s="22"/>
      <c r="M41" s="22"/>
      <c r="N41" s="22"/>
      <c r="O41" s="22"/>
      <c r="P41" s="22"/>
    </row>
    <row r="42" spans="1:16" ht="39" customHeight="1">
      <c r="A42" s="22"/>
      <c r="B42" s="39"/>
      <c r="C42" s="1148" t="s">
        <v>534</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535</v>
      </c>
      <c r="D43" s="1152"/>
      <c r="E43" s="1153"/>
      <c r="F43" s="41">
        <v>0.08</v>
      </c>
      <c r="G43" s="42">
        <v>0.08</v>
      </c>
      <c r="H43" s="42">
        <v>0.11</v>
      </c>
      <c r="I43" s="42">
        <v>0</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40" zoomScaleNormal="40" zoomScaleSheetLayoutView="55" workbookViewId="0">
      <selection activeCell="AC6" sqref="AC6:AL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10</v>
      </c>
      <c r="C45" s="1165"/>
      <c r="D45" s="58"/>
      <c r="E45" s="1170" t="s">
        <v>11</v>
      </c>
      <c r="F45" s="1170"/>
      <c r="G45" s="1170"/>
      <c r="H45" s="1170"/>
      <c r="I45" s="1170"/>
      <c r="J45" s="1171"/>
      <c r="K45" s="59">
        <v>9017</v>
      </c>
      <c r="L45" s="60">
        <v>9392</v>
      </c>
      <c r="M45" s="60">
        <v>9029</v>
      </c>
      <c r="N45" s="60">
        <v>9460</v>
      </c>
      <c r="O45" s="61">
        <v>9528</v>
      </c>
      <c r="P45" s="48"/>
      <c r="Q45" s="48"/>
      <c r="R45" s="48"/>
      <c r="S45" s="48"/>
      <c r="T45" s="48"/>
      <c r="U45" s="48"/>
    </row>
    <row r="46" spans="1:21" ht="30.75" customHeight="1">
      <c r="A46" s="48"/>
      <c r="B46" s="1166"/>
      <c r="C46" s="1167"/>
      <c r="D46" s="62"/>
      <c r="E46" s="1158" t="s">
        <v>12</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13</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14</v>
      </c>
      <c r="F48" s="1158"/>
      <c r="G48" s="1158"/>
      <c r="H48" s="1158"/>
      <c r="I48" s="1158"/>
      <c r="J48" s="1159"/>
      <c r="K48" s="63">
        <v>2107</v>
      </c>
      <c r="L48" s="64">
        <v>2074</v>
      </c>
      <c r="M48" s="64">
        <v>2087</v>
      </c>
      <c r="N48" s="64">
        <v>1901</v>
      </c>
      <c r="O48" s="65">
        <v>2220</v>
      </c>
      <c r="P48" s="48"/>
      <c r="Q48" s="48"/>
      <c r="R48" s="48"/>
      <c r="S48" s="48"/>
      <c r="T48" s="48"/>
      <c r="U48" s="48"/>
    </row>
    <row r="49" spans="1:21" ht="30.75" customHeight="1">
      <c r="A49" s="48"/>
      <c r="B49" s="1166"/>
      <c r="C49" s="1167"/>
      <c r="D49" s="62"/>
      <c r="E49" s="1158" t="s">
        <v>15</v>
      </c>
      <c r="F49" s="1158"/>
      <c r="G49" s="1158"/>
      <c r="H49" s="1158"/>
      <c r="I49" s="1158"/>
      <c r="J49" s="1159"/>
      <c r="K49" s="63">
        <v>36</v>
      </c>
      <c r="L49" s="64">
        <v>36</v>
      </c>
      <c r="M49" s="64">
        <v>37</v>
      </c>
      <c r="N49" s="64">
        <v>76</v>
      </c>
      <c r="O49" s="65">
        <v>110</v>
      </c>
      <c r="P49" s="48"/>
      <c r="Q49" s="48"/>
      <c r="R49" s="48"/>
      <c r="S49" s="48"/>
      <c r="T49" s="48"/>
      <c r="U49" s="48"/>
    </row>
    <row r="50" spans="1:21" ht="30.75" customHeight="1">
      <c r="A50" s="48"/>
      <c r="B50" s="1166"/>
      <c r="C50" s="1167"/>
      <c r="D50" s="62"/>
      <c r="E50" s="1158" t="s">
        <v>16</v>
      </c>
      <c r="F50" s="1158"/>
      <c r="G50" s="1158"/>
      <c r="H50" s="1158"/>
      <c r="I50" s="1158"/>
      <c r="J50" s="1159"/>
      <c r="K50" s="63">
        <v>334</v>
      </c>
      <c r="L50" s="64">
        <v>317</v>
      </c>
      <c r="M50" s="64">
        <v>180</v>
      </c>
      <c r="N50" s="64">
        <v>384</v>
      </c>
      <c r="O50" s="65">
        <v>385</v>
      </c>
      <c r="P50" s="48"/>
      <c r="Q50" s="48"/>
      <c r="R50" s="48"/>
      <c r="S50" s="48"/>
      <c r="T50" s="48"/>
      <c r="U50" s="48"/>
    </row>
    <row r="51" spans="1:21" ht="30.75" customHeight="1">
      <c r="A51" s="48"/>
      <c r="B51" s="1168"/>
      <c r="C51" s="1169"/>
      <c r="D51" s="66"/>
      <c r="E51" s="1158" t="s">
        <v>17</v>
      </c>
      <c r="F51" s="1158"/>
      <c r="G51" s="1158"/>
      <c r="H51" s="1158"/>
      <c r="I51" s="1158"/>
      <c r="J51" s="1159"/>
      <c r="K51" s="63">
        <v>7</v>
      </c>
      <c r="L51" s="64">
        <v>5</v>
      </c>
      <c r="M51" s="64">
        <v>8</v>
      </c>
      <c r="N51" s="64">
        <v>8</v>
      </c>
      <c r="O51" s="65">
        <v>2</v>
      </c>
      <c r="P51" s="48"/>
      <c r="Q51" s="48"/>
      <c r="R51" s="48"/>
      <c r="S51" s="48"/>
      <c r="T51" s="48"/>
      <c r="U51" s="48"/>
    </row>
    <row r="52" spans="1:21" ht="30.75" customHeight="1">
      <c r="A52" s="48"/>
      <c r="B52" s="1156" t="s">
        <v>18</v>
      </c>
      <c r="C52" s="1157"/>
      <c r="D52" s="66"/>
      <c r="E52" s="1158" t="s">
        <v>19</v>
      </c>
      <c r="F52" s="1158"/>
      <c r="G52" s="1158"/>
      <c r="H52" s="1158"/>
      <c r="I52" s="1158"/>
      <c r="J52" s="1159"/>
      <c r="K52" s="63">
        <v>6492</v>
      </c>
      <c r="L52" s="64">
        <v>6808</v>
      </c>
      <c r="M52" s="64">
        <v>6793</v>
      </c>
      <c r="N52" s="64">
        <v>7204</v>
      </c>
      <c r="O52" s="65">
        <v>7038</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5009</v>
      </c>
      <c r="L53" s="69">
        <v>5016</v>
      </c>
      <c r="M53" s="69">
        <v>4548</v>
      </c>
      <c r="N53" s="69">
        <v>4625</v>
      </c>
      <c r="O53" s="70">
        <v>5207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election activeCell="AC6" sqref="AC6:AL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72" t="s">
        <v>23</v>
      </c>
      <c r="C41" s="1173"/>
      <c r="D41" s="81"/>
      <c r="E41" s="1178" t="s">
        <v>24</v>
      </c>
      <c r="F41" s="1178"/>
      <c r="G41" s="1178"/>
      <c r="H41" s="1179"/>
      <c r="I41" s="82">
        <v>93985</v>
      </c>
      <c r="J41" s="83">
        <v>97269</v>
      </c>
      <c r="K41" s="83">
        <v>103134</v>
      </c>
      <c r="L41" s="83">
        <v>111378</v>
      </c>
      <c r="M41" s="84">
        <v>111729</v>
      </c>
    </row>
    <row r="42" spans="2:13" ht="27.75" customHeight="1">
      <c r="B42" s="1174"/>
      <c r="C42" s="1175"/>
      <c r="D42" s="85"/>
      <c r="E42" s="1180" t="s">
        <v>25</v>
      </c>
      <c r="F42" s="1180"/>
      <c r="G42" s="1180"/>
      <c r="H42" s="1181"/>
      <c r="I42" s="86">
        <v>4362</v>
      </c>
      <c r="J42" s="87">
        <v>3318</v>
      </c>
      <c r="K42" s="87">
        <v>2115</v>
      </c>
      <c r="L42" s="87">
        <v>1814</v>
      </c>
      <c r="M42" s="88">
        <v>2014</v>
      </c>
    </row>
    <row r="43" spans="2:13" ht="27.75" customHeight="1">
      <c r="B43" s="1174"/>
      <c r="C43" s="1175"/>
      <c r="D43" s="85"/>
      <c r="E43" s="1180" t="s">
        <v>26</v>
      </c>
      <c r="F43" s="1180"/>
      <c r="G43" s="1180"/>
      <c r="H43" s="1181"/>
      <c r="I43" s="86">
        <v>28667</v>
      </c>
      <c r="J43" s="87">
        <v>30899</v>
      </c>
      <c r="K43" s="87">
        <v>32899</v>
      </c>
      <c r="L43" s="87">
        <v>29834</v>
      </c>
      <c r="M43" s="88">
        <v>30562</v>
      </c>
    </row>
    <row r="44" spans="2:13" ht="27.75" customHeight="1">
      <c r="B44" s="1174"/>
      <c r="C44" s="1175"/>
      <c r="D44" s="85"/>
      <c r="E44" s="1180" t="s">
        <v>27</v>
      </c>
      <c r="F44" s="1180"/>
      <c r="G44" s="1180"/>
      <c r="H44" s="1181"/>
      <c r="I44" s="86">
        <v>543</v>
      </c>
      <c r="J44" s="87">
        <v>756</v>
      </c>
      <c r="K44" s="87">
        <v>1010</v>
      </c>
      <c r="L44" s="87">
        <v>2184</v>
      </c>
      <c r="M44" s="88">
        <v>2099</v>
      </c>
    </row>
    <row r="45" spans="2:13" ht="27.75" customHeight="1">
      <c r="B45" s="1174"/>
      <c r="C45" s="1175"/>
      <c r="D45" s="85"/>
      <c r="E45" s="1180" t="s">
        <v>28</v>
      </c>
      <c r="F45" s="1180"/>
      <c r="G45" s="1180"/>
      <c r="H45" s="1181"/>
      <c r="I45" s="86">
        <v>17097</v>
      </c>
      <c r="J45" s="87">
        <v>16442</v>
      </c>
      <c r="K45" s="87">
        <v>14906</v>
      </c>
      <c r="L45" s="87">
        <v>13306</v>
      </c>
      <c r="M45" s="88">
        <v>12247</v>
      </c>
    </row>
    <row r="46" spans="2:13" ht="27.75" customHeight="1">
      <c r="B46" s="1174"/>
      <c r="C46" s="1175"/>
      <c r="D46" s="85"/>
      <c r="E46" s="1180" t="s">
        <v>29</v>
      </c>
      <c r="F46" s="1180"/>
      <c r="G46" s="1180"/>
      <c r="H46" s="1181"/>
      <c r="I46" s="86">
        <v>52</v>
      </c>
      <c r="J46" s="87" t="s">
        <v>477</v>
      </c>
      <c r="K46" s="87" t="s">
        <v>477</v>
      </c>
      <c r="L46" s="87" t="s">
        <v>477</v>
      </c>
      <c r="M46" s="88" t="s">
        <v>477</v>
      </c>
    </row>
    <row r="47" spans="2:13" ht="27.75" customHeight="1">
      <c r="B47" s="1174"/>
      <c r="C47" s="1175"/>
      <c r="D47" s="85"/>
      <c r="E47" s="1180" t="s">
        <v>30</v>
      </c>
      <c r="F47" s="1180"/>
      <c r="G47" s="1180"/>
      <c r="H47" s="1181"/>
      <c r="I47" s="86" t="s">
        <v>477</v>
      </c>
      <c r="J47" s="87" t="s">
        <v>477</v>
      </c>
      <c r="K47" s="87" t="s">
        <v>477</v>
      </c>
      <c r="L47" s="87" t="s">
        <v>477</v>
      </c>
      <c r="M47" s="88" t="s">
        <v>477</v>
      </c>
    </row>
    <row r="48" spans="2:13" ht="27.75" customHeight="1">
      <c r="B48" s="1176"/>
      <c r="C48" s="1177"/>
      <c r="D48" s="85"/>
      <c r="E48" s="1180" t="s">
        <v>31</v>
      </c>
      <c r="F48" s="1180"/>
      <c r="G48" s="1180"/>
      <c r="H48" s="1181"/>
      <c r="I48" s="86" t="s">
        <v>477</v>
      </c>
      <c r="J48" s="87" t="s">
        <v>477</v>
      </c>
      <c r="K48" s="87" t="s">
        <v>477</v>
      </c>
      <c r="L48" s="87" t="s">
        <v>477</v>
      </c>
      <c r="M48" s="88" t="s">
        <v>477</v>
      </c>
    </row>
    <row r="49" spans="2:13" ht="27.75" customHeight="1">
      <c r="B49" s="1182" t="s">
        <v>32</v>
      </c>
      <c r="C49" s="1183"/>
      <c r="D49" s="89"/>
      <c r="E49" s="1180" t="s">
        <v>33</v>
      </c>
      <c r="F49" s="1180"/>
      <c r="G49" s="1180"/>
      <c r="H49" s="1181"/>
      <c r="I49" s="86">
        <v>4108</v>
      </c>
      <c r="J49" s="87">
        <v>4183</v>
      </c>
      <c r="K49" s="87">
        <v>4462</v>
      </c>
      <c r="L49" s="87">
        <v>5026</v>
      </c>
      <c r="M49" s="88">
        <v>5416</v>
      </c>
    </row>
    <row r="50" spans="2:13" ht="27.75" customHeight="1">
      <c r="B50" s="1174"/>
      <c r="C50" s="1175"/>
      <c r="D50" s="85"/>
      <c r="E50" s="1180" t="s">
        <v>34</v>
      </c>
      <c r="F50" s="1180"/>
      <c r="G50" s="1180"/>
      <c r="H50" s="1181"/>
      <c r="I50" s="86">
        <v>2368</v>
      </c>
      <c r="J50" s="87">
        <v>2218</v>
      </c>
      <c r="K50" s="87">
        <v>2143</v>
      </c>
      <c r="L50" s="87">
        <v>2302</v>
      </c>
      <c r="M50" s="88">
        <v>2160</v>
      </c>
    </row>
    <row r="51" spans="2:13" ht="27.75" customHeight="1">
      <c r="B51" s="1176"/>
      <c r="C51" s="1177"/>
      <c r="D51" s="85"/>
      <c r="E51" s="1180" t="s">
        <v>35</v>
      </c>
      <c r="F51" s="1180"/>
      <c r="G51" s="1180"/>
      <c r="H51" s="1181"/>
      <c r="I51" s="86">
        <v>84138</v>
      </c>
      <c r="J51" s="87">
        <v>88450</v>
      </c>
      <c r="K51" s="87">
        <v>92853</v>
      </c>
      <c r="L51" s="87">
        <v>96934</v>
      </c>
      <c r="M51" s="88">
        <v>96762</v>
      </c>
    </row>
    <row r="52" spans="2:13" ht="27.75" customHeight="1" thickBot="1">
      <c r="B52" s="1184" t="s">
        <v>36</v>
      </c>
      <c r="C52" s="1185"/>
      <c r="D52" s="90"/>
      <c r="E52" s="1186" t="s">
        <v>37</v>
      </c>
      <c r="F52" s="1186"/>
      <c r="G52" s="1186"/>
      <c r="H52" s="1187"/>
      <c r="I52" s="91">
        <v>54092</v>
      </c>
      <c r="J52" s="92">
        <v>53834</v>
      </c>
      <c r="K52" s="92">
        <v>54605</v>
      </c>
      <c r="L52" s="92">
        <v>54254</v>
      </c>
      <c r="M52" s="93">
        <v>54314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71" sqref="G7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8"/>
      <c r="B1" s="1189"/>
      <c r="P1" s="244"/>
      <c r="Q1" s="244"/>
    </row>
    <row r="2" spans="1:51" ht="25.5">
      <c r="A2" s="1188"/>
      <c r="C2" s="1190"/>
      <c r="P2" s="244"/>
      <c r="Q2" s="244"/>
    </row>
    <row r="3" spans="1:51" ht="25.5">
      <c r="A3" s="1188"/>
      <c r="C3" s="1190"/>
      <c r="P3" s="244"/>
      <c r="Q3" s="244"/>
    </row>
    <row r="4" spans="1:51" s="1191" customFormat="1">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row>
    <row r="5" spans="1:51" s="1191" customFormat="1">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row>
    <row r="6" spans="1:51" s="1191" customFormat="1">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row>
    <row r="7" spans="1:51" s="1191" customFormat="1">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row>
    <row r="8" spans="1:51" s="1191" customFormat="1">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row>
    <row r="9" spans="1:51" s="1191" customFormat="1">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row>
    <row r="10" spans="1:51" s="1191" customFormat="1">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Y10" s="1191" t="s">
        <v>572</v>
      </c>
    </row>
    <row r="11" spans="1:51" s="1191" customFormat="1">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row>
    <row r="12" spans="1:51" s="1191" customFormat="1">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Y12" s="1191" t="s">
        <v>572</v>
      </c>
    </row>
    <row r="13" spans="1:51" s="1191" customFormat="1">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row>
    <row r="14" spans="1:51" s="1191" customFormat="1" ht="14.25" customHeight="1">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row>
    <row r="15" spans="1:51" s="1191" customFormat="1">
      <c r="A15" s="243"/>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row>
    <row r="16" spans="1:51" s="1191" customFormat="1">
      <c r="A16" s="243"/>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row>
    <row r="17" spans="1:259" s="1191" customFormat="1">
      <c r="A17" s="243"/>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row>
    <row r="18" spans="1:259" s="1191" customFormat="1">
      <c r="A18" s="243"/>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row>
    <row r="19" spans="1:259">
      <c r="P19" s="244"/>
      <c r="Q19" s="244"/>
    </row>
    <row r="20" spans="1:259">
      <c r="P20" s="244"/>
      <c r="Q20" s="244"/>
    </row>
    <row r="21" spans="1:259" ht="17.25">
      <c r="B21" s="1192"/>
      <c r="C21" s="246"/>
      <c r="D21" s="246"/>
      <c r="E21" s="246"/>
      <c r="F21" s="246"/>
      <c r="G21" s="246"/>
      <c r="H21" s="246"/>
      <c r="I21" s="246"/>
      <c r="J21" s="246"/>
      <c r="K21" s="246"/>
      <c r="L21" s="246"/>
      <c r="M21" s="246"/>
      <c r="N21" s="1193"/>
      <c r="O21" s="246"/>
      <c r="P21" s="247"/>
      <c r="Q21" s="244"/>
      <c r="IY21" s="1194"/>
    </row>
    <row r="22" spans="1:259" ht="17.25">
      <c r="B22" s="248"/>
      <c r="IY22" s="1195"/>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6"/>
      <c r="C40" s="244"/>
      <c r="D40" s="244"/>
      <c r="E40" s="244"/>
      <c r="F40" s="244"/>
      <c r="G40" s="244"/>
      <c r="H40" s="244"/>
      <c r="I40" s="244"/>
      <c r="J40" s="244"/>
      <c r="K40" s="244"/>
      <c r="L40" s="244"/>
      <c r="M40" s="244"/>
      <c r="N40" s="244"/>
      <c r="O40" s="244"/>
      <c r="P40" s="1196"/>
      <c r="Q40" s="244"/>
    </row>
    <row r="41" spans="2:17" ht="17.25">
      <c r="B41" s="245" t="s">
        <v>573</v>
      </c>
      <c r="C41" s="246"/>
      <c r="D41" s="246"/>
      <c r="E41" s="246"/>
      <c r="F41" s="246"/>
      <c r="G41" s="246"/>
      <c r="H41" s="246"/>
      <c r="I41" s="246"/>
      <c r="J41" s="246"/>
      <c r="K41" s="246"/>
      <c r="L41" s="246"/>
      <c r="M41" s="246"/>
      <c r="N41" s="246"/>
      <c r="O41" s="246"/>
      <c r="P41" s="247"/>
    </row>
    <row r="42" spans="2:17">
      <c r="B42" s="248"/>
      <c r="C42" s="244"/>
      <c r="D42" s="244"/>
      <c r="E42" s="244"/>
      <c r="F42" s="244"/>
      <c r="G42" s="1197" t="s">
        <v>574</v>
      </c>
      <c r="I42" s="1198"/>
      <c r="J42" s="1198"/>
      <c r="K42" s="1198"/>
      <c r="L42" s="244"/>
      <c r="M42" s="244"/>
      <c r="N42" s="244"/>
      <c r="O42" s="244"/>
    </row>
    <row r="43" spans="2:17">
      <c r="B43" s="248"/>
      <c r="C43" s="244"/>
      <c r="D43" s="244"/>
      <c r="E43" s="244"/>
      <c r="F43" s="244"/>
      <c r="G43" s="1199" t="s">
        <v>575</v>
      </c>
      <c r="H43" s="1200"/>
      <c r="I43" s="1200"/>
      <c r="J43" s="1200"/>
      <c r="K43" s="1200"/>
      <c r="L43" s="1200"/>
      <c r="M43" s="1200"/>
      <c r="N43" s="1200"/>
      <c r="O43" s="1201"/>
    </row>
    <row r="44" spans="2:17">
      <c r="B44" s="248"/>
      <c r="C44" s="244"/>
      <c r="D44" s="244"/>
      <c r="E44" s="244"/>
      <c r="F44" s="244"/>
      <c r="G44" s="1202"/>
      <c r="H44" s="1203"/>
      <c r="I44" s="1203"/>
      <c r="J44" s="1203"/>
      <c r="K44" s="1203"/>
      <c r="L44" s="1203"/>
      <c r="M44" s="1203"/>
      <c r="N44" s="1203"/>
      <c r="O44" s="1204"/>
    </row>
    <row r="45" spans="2:17">
      <c r="B45" s="248"/>
      <c r="C45" s="244"/>
      <c r="D45" s="244"/>
      <c r="E45" s="244"/>
      <c r="F45" s="244"/>
      <c r="G45" s="1202"/>
      <c r="H45" s="1203"/>
      <c r="I45" s="1203"/>
      <c r="J45" s="1203"/>
      <c r="K45" s="1203"/>
      <c r="L45" s="1203"/>
      <c r="M45" s="1203"/>
      <c r="N45" s="1203"/>
      <c r="O45" s="1204"/>
    </row>
    <row r="46" spans="2:17">
      <c r="B46" s="248"/>
      <c r="C46" s="244"/>
      <c r="D46" s="244"/>
      <c r="E46" s="244"/>
      <c r="F46" s="244"/>
      <c r="G46" s="1202"/>
      <c r="H46" s="1203"/>
      <c r="I46" s="1203"/>
      <c r="J46" s="1203"/>
      <c r="K46" s="1203"/>
      <c r="L46" s="1203"/>
      <c r="M46" s="1203"/>
      <c r="N46" s="1203"/>
      <c r="O46" s="1204"/>
    </row>
    <row r="47" spans="2:17">
      <c r="B47" s="248"/>
      <c r="C47" s="244"/>
      <c r="D47" s="244"/>
      <c r="E47" s="244"/>
      <c r="F47" s="244"/>
      <c r="G47" s="1205"/>
      <c r="H47" s="1206"/>
      <c r="I47" s="1206"/>
      <c r="J47" s="1206"/>
      <c r="K47" s="1206"/>
      <c r="L47" s="1206"/>
      <c r="M47" s="1206"/>
      <c r="N47" s="1206"/>
      <c r="O47" s="1207"/>
    </row>
    <row r="48" spans="2:17">
      <c r="B48" s="248"/>
      <c r="C48" s="244"/>
      <c r="D48" s="244"/>
      <c r="E48" s="244"/>
      <c r="F48" s="244"/>
      <c r="G48" s="244"/>
      <c r="H48" s="1208"/>
      <c r="I48" s="1208"/>
      <c r="J48" s="1208"/>
    </row>
    <row r="49" spans="1:17">
      <c r="B49" s="248"/>
      <c r="C49" s="244"/>
      <c r="D49" s="244"/>
      <c r="E49" s="244"/>
      <c r="F49" s="244"/>
      <c r="G49" s="243" t="s">
        <v>576</v>
      </c>
    </row>
    <row r="50" spans="1:17">
      <c r="B50" s="248"/>
      <c r="C50" s="244"/>
      <c r="D50" s="244"/>
      <c r="E50" s="244"/>
      <c r="F50" s="244"/>
      <c r="G50" s="1209"/>
      <c r="H50" s="1210"/>
      <c r="I50" s="1210"/>
      <c r="J50" s="1211"/>
      <c r="K50" s="1212" t="s">
        <v>516</v>
      </c>
      <c r="L50" s="1212" t="s">
        <v>517</v>
      </c>
      <c r="M50" s="1212" t="s">
        <v>518</v>
      </c>
      <c r="N50" s="1212" t="s">
        <v>519</v>
      </c>
      <c r="O50" s="1212" t="s">
        <v>520</v>
      </c>
    </row>
    <row r="51" spans="1:17">
      <c r="B51" s="248"/>
      <c r="C51" s="244"/>
      <c r="D51" s="244"/>
      <c r="E51" s="244"/>
      <c r="F51" s="244"/>
      <c r="G51" s="1213" t="s">
        <v>577</v>
      </c>
      <c r="H51" s="1214"/>
      <c r="I51" s="1215" t="s">
        <v>578</v>
      </c>
      <c r="J51" s="1215"/>
      <c r="K51" s="1216"/>
      <c r="L51" s="1216"/>
      <c r="M51" s="1216"/>
      <c r="N51" s="1216"/>
      <c r="O51" s="1216"/>
    </row>
    <row r="52" spans="1:17">
      <c r="B52" s="248"/>
      <c r="C52" s="244"/>
      <c r="D52" s="244"/>
      <c r="E52" s="244"/>
      <c r="F52" s="244"/>
      <c r="G52" s="1217"/>
      <c r="H52" s="1218"/>
      <c r="I52" s="1219"/>
      <c r="J52" s="1219"/>
      <c r="K52" s="1220"/>
      <c r="L52" s="1220"/>
      <c r="M52" s="1220"/>
      <c r="N52" s="1220"/>
      <c r="O52" s="1220"/>
    </row>
    <row r="53" spans="1:17">
      <c r="A53" s="1221"/>
      <c r="B53" s="248"/>
      <c r="C53" s="244"/>
      <c r="D53" s="244"/>
      <c r="E53" s="244"/>
      <c r="F53" s="244"/>
      <c r="G53" s="1217"/>
      <c r="H53" s="1218"/>
      <c r="I53" s="1222" t="s">
        <v>579</v>
      </c>
      <c r="J53" s="1222"/>
      <c r="K53" s="1223"/>
      <c r="L53" s="1223"/>
      <c r="M53" s="1223"/>
      <c r="N53" s="1223"/>
      <c r="O53" s="1223"/>
    </row>
    <row r="54" spans="1:17">
      <c r="A54" s="1221"/>
      <c r="B54" s="248"/>
      <c r="C54" s="244"/>
      <c r="D54" s="244"/>
      <c r="E54" s="244"/>
      <c r="F54" s="244"/>
      <c r="G54" s="1224"/>
      <c r="H54" s="1225"/>
      <c r="I54" s="1222"/>
      <c r="J54" s="1222"/>
      <c r="K54" s="1226"/>
      <c r="L54" s="1226"/>
      <c r="M54" s="1226"/>
      <c r="N54" s="1226"/>
      <c r="O54" s="1226"/>
    </row>
    <row r="55" spans="1:17">
      <c r="A55" s="1221"/>
      <c r="B55" s="248"/>
      <c r="C55" s="244"/>
      <c r="D55" s="244"/>
      <c r="E55" s="244"/>
      <c r="F55" s="244"/>
      <c r="G55" s="1227" t="s">
        <v>580</v>
      </c>
      <c r="H55" s="1228"/>
      <c r="I55" s="1222" t="s">
        <v>578</v>
      </c>
      <c r="J55" s="1222"/>
      <c r="K55" s="1216"/>
      <c r="L55" s="1216"/>
      <c r="M55" s="1216"/>
      <c r="N55" s="1216"/>
      <c r="O55" s="1216"/>
    </row>
    <row r="56" spans="1:17">
      <c r="A56" s="1221"/>
      <c r="B56" s="248"/>
      <c r="C56" s="244"/>
      <c r="D56" s="244"/>
      <c r="E56" s="244"/>
      <c r="F56" s="244"/>
      <c r="G56" s="1229"/>
      <c r="H56" s="1230"/>
      <c r="I56" s="1222"/>
      <c r="J56" s="1222"/>
      <c r="K56" s="1220"/>
      <c r="L56" s="1220"/>
      <c r="M56" s="1220"/>
      <c r="N56" s="1220"/>
      <c r="O56" s="1220"/>
    </row>
    <row r="57" spans="1:17" s="1221" customFormat="1">
      <c r="B57" s="1231"/>
      <c r="C57" s="1198"/>
      <c r="D57" s="1198"/>
      <c r="E57" s="1198"/>
      <c r="F57" s="1198"/>
      <c r="G57" s="1229"/>
      <c r="H57" s="1230"/>
      <c r="I57" s="1232" t="s">
        <v>581</v>
      </c>
      <c r="J57" s="1232"/>
      <c r="K57" s="1223"/>
      <c r="L57" s="1223"/>
      <c r="M57" s="1223"/>
      <c r="N57" s="1223"/>
      <c r="O57" s="1223"/>
      <c r="P57" s="1233"/>
      <c r="Q57" s="1231"/>
    </row>
    <row r="58" spans="1:17" s="1221" customFormat="1">
      <c r="A58" s="243"/>
      <c r="B58" s="1231"/>
      <c r="C58" s="1198"/>
      <c r="D58" s="1198"/>
      <c r="E58" s="1198"/>
      <c r="F58" s="1198"/>
      <c r="G58" s="1234"/>
      <c r="H58" s="1235"/>
      <c r="I58" s="1232"/>
      <c r="J58" s="1232"/>
      <c r="K58" s="1226"/>
      <c r="L58" s="1226"/>
      <c r="M58" s="1226"/>
      <c r="N58" s="1226"/>
      <c r="O58" s="1226"/>
      <c r="P58" s="1233"/>
      <c r="Q58" s="1231"/>
    </row>
    <row r="59" spans="1:17" s="1221" customFormat="1">
      <c r="A59" s="243"/>
      <c r="B59" s="1231"/>
      <c r="C59" s="1198"/>
      <c r="D59" s="1198"/>
      <c r="E59" s="1198"/>
      <c r="F59" s="1198"/>
      <c r="G59" s="1198"/>
      <c r="H59" s="1198"/>
      <c r="I59" s="1198"/>
      <c r="J59" s="1198"/>
      <c r="K59" s="1236"/>
      <c r="L59" s="1236"/>
      <c r="M59" s="1236"/>
      <c r="N59" s="1236"/>
      <c r="O59" s="1236"/>
      <c r="P59" s="1233"/>
      <c r="Q59" s="1231"/>
    </row>
    <row r="60" spans="1:17" s="1221" customFormat="1">
      <c r="A60" s="243"/>
      <c r="B60" s="1231"/>
      <c r="C60" s="1198"/>
      <c r="D60" s="1198"/>
      <c r="E60" s="1198"/>
      <c r="F60" s="1198"/>
      <c r="G60" s="1198"/>
      <c r="H60" s="1198"/>
      <c r="I60" s="1198"/>
      <c r="J60" s="1198"/>
      <c r="K60" s="1236"/>
      <c r="L60" s="1236"/>
      <c r="M60" s="1236"/>
      <c r="N60" s="1236"/>
      <c r="O60" s="1236"/>
      <c r="P60" s="1233"/>
      <c r="Q60" s="1231"/>
    </row>
    <row r="61" spans="1:17" s="1221" customFormat="1">
      <c r="A61" s="243"/>
      <c r="B61" s="1237"/>
      <c r="C61" s="1238"/>
      <c r="D61" s="1238"/>
      <c r="E61" s="1238"/>
      <c r="F61" s="1238"/>
      <c r="G61" s="1238"/>
      <c r="H61" s="1238"/>
      <c r="I61" s="1238"/>
      <c r="J61" s="1238"/>
      <c r="K61" s="1238"/>
      <c r="L61" s="1238"/>
      <c r="M61" s="1239"/>
      <c r="N61" s="1239"/>
      <c r="O61" s="1239"/>
      <c r="P61" s="1240"/>
      <c r="Q61" s="1231"/>
    </row>
    <row r="62" spans="1:17">
      <c r="B62" s="1196"/>
      <c r="C62" s="1196"/>
      <c r="D62" s="1196"/>
      <c r="E62" s="1196"/>
      <c r="F62" s="1196"/>
      <c r="G62" s="1196"/>
      <c r="H62" s="1196"/>
      <c r="I62" s="1196"/>
      <c r="J62" s="1196"/>
      <c r="K62" s="1196"/>
      <c r="L62" s="1196"/>
      <c r="M62" s="1196"/>
      <c r="N62" s="1196"/>
      <c r="O62" s="1196"/>
      <c r="P62" s="1196"/>
      <c r="Q62" s="244"/>
    </row>
    <row r="63" spans="1:17" ht="17.25">
      <c r="B63" s="307" t="s">
        <v>582</v>
      </c>
      <c r="C63" s="244"/>
      <c r="D63" s="244"/>
      <c r="E63" s="244"/>
      <c r="F63" s="244"/>
      <c r="G63" s="244"/>
      <c r="H63" s="244"/>
      <c r="I63" s="244"/>
      <c r="J63" s="244"/>
      <c r="K63" s="244"/>
      <c r="L63" s="244"/>
      <c r="M63" s="244"/>
      <c r="N63" s="244"/>
      <c r="O63" s="244"/>
    </row>
    <row r="64" spans="1:17">
      <c r="B64" s="248"/>
      <c r="C64" s="244"/>
      <c r="D64" s="244"/>
      <c r="E64" s="244"/>
      <c r="F64" s="244"/>
      <c r="G64" s="1197" t="s">
        <v>574</v>
      </c>
      <c r="I64" s="1198"/>
      <c r="J64" s="1198"/>
      <c r="K64" s="1198"/>
      <c r="L64" s="244"/>
      <c r="M64" s="244"/>
      <c r="N64" s="244"/>
      <c r="O64" s="244"/>
    </row>
    <row r="65" spans="2:30">
      <c r="B65" s="248"/>
      <c r="C65" s="244"/>
      <c r="D65" s="244"/>
      <c r="E65" s="244"/>
      <c r="F65" s="244"/>
      <c r="G65" s="1241" t="s">
        <v>583</v>
      </c>
      <c r="H65" s="1200"/>
      <c r="I65" s="1200"/>
      <c r="J65" s="1200"/>
      <c r="K65" s="1200"/>
      <c r="L65" s="1200"/>
      <c r="M65" s="1200"/>
      <c r="N65" s="1200"/>
      <c r="O65" s="1201"/>
    </row>
    <row r="66" spans="2:30">
      <c r="B66" s="248"/>
      <c r="C66" s="244"/>
      <c r="D66" s="244"/>
      <c r="E66" s="244"/>
      <c r="F66" s="244"/>
      <c r="G66" s="1202"/>
      <c r="H66" s="1203"/>
      <c r="I66" s="1203"/>
      <c r="J66" s="1203"/>
      <c r="K66" s="1203"/>
      <c r="L66" s="1203"/>
      <c r="M66" s="1203"/>
      <c r="N66" s="1203"/>
      <c r="O66" s="1204"/>
    </row>
    <row r="67" spans="2:30">
      <c r="B67" s="248"/>
      <c r="C67" s="244"/>
      <c r="D67" s="244"/>
      <c r="E67" s="244"/>
      <c r="F67" s="244"/>
      <c r="G67" s="1202"/>
      <c r="H67" s="1203"/>
      <c r="I67" s="1203"/>
      <c r="J67" s="1203"/>
      <c r="K67" s="1203"/>
      <c r="L67" s="1203"/>
      <c r="M67" s="1203"/>
      <c r="N67" s="1203"/>
      <c r="O67" s="1204"/>
    </row>
    <row r="68" spans="2:30">
      <c r="B68" s="248"/>
      <c r="C68" s="244"/>
      <c r="D68" s="244"/>
      <c r="E68" s="244"/>
      <c r="F68" s="244"/>
      <c r="G68" s="1202"/>
      <c r="H68" s="1203"/>
      <c r="I68" s="1203"/>
      <c r="J68" s="1203"/>
      <c r="K68" s="1203"/>
      <c r="L68" s="1203"/>
      <c r="M68" s="1203"/>
      <c r="N68" s="1203"/>
      <c r="O68" s="1204"/>
    </row>
    <row r="69" spans="2:30">
      <c r="B69" s="248"/>
      <c r="C69" s="244"/>
      <c r="D69" s="244"/>
      <c r="E69" s="244"/>
      <c r="F69" s="244"/>
      <c r="G69" s="1205"/>
      <c r="H69" s="1206"/>
      <c r="I69" s="1206"/>
      <c r="J69" s="1206"/>
      <c r="K69" s="1206"/>
      <c r="L69" s="1206"/>
      <c r="M69" s="1206"/>
      <c r="N69" s="1206"/>
      <c r="O69" s="1207"/>
    </row>
    <row r="70" spans="2:30">
      <c r="B70" s="248"/>
      <c r="C70" s="244"/>
      <c r="D70" s="244"/>
      <c r="E70" s="244"/>
      <c r="F70" s="244"/>
      <c r="G70" s="244"/>
      <c r="H70" s="1242"/>
      <c r="I70" s="1242"/>
      <c r="J70" s="1243"/>
      <c r="K70" s="1243"/>
      <c r="L70" s="1244"/>
      <c r="M70" s="1243"/>
      <c r="N70" s="1244"/>
      <c r="O70" s="1245"/>
    </row>
    <row r="71" spans="2:30">
      <c r="B71" s="248"/>
      <c r="C71" s="244"/>
      <c r="D71" s="244"/>
      <c r="E71" s="244"/>
      <c r="F71" s="244"/>
      <c r="G71" s="1246" t="s">
        <v>584</v>
      </c>
      <c r="I71" s="1247"/>
      <c r="J71" s="1243"/>
      <c r="K71" s="1243"/>
      <c r="L71" s="1244"/>
      <c r="M71" s="1243"/>
      <c r="N71" s="1244"/>
      <c r="O71" s="1245"/>
    </row>
    <row r="72" spans="2:30">
      <c r="B72" s="248"/>
      <c r="C72" s="244"/>
      <c r="D72" s="244"/>
      <c r="E72" s="244"/>
      <c r="F72" s="244"/>
      <c r="G72" s="1209"/>
      <c r="H72" s="1210"/>
      <c r="I72" s="1210"/>
      <c r="J72" s="1211"/>
      <c r="K72" s="1212" t="s">
        <v>516</v>
      </c>
      <c r="L72" s="1212" t="s">
        <v>517</v>
      </c>
      <c r="M72" s="1212" t="s">
        <v>518</v>
      </c>
      <c r="N72" s="1212" t="s">
        <v>519</v>
      </c>
      <c r="O72" s="1212" t="s">
        <v>520</v>
      </c>
    </row>
    <row r="73" spans="2:30">
      <c r="B73" s="248"/>
      <c r="C73" s="244"/>
      <c r="D73" s="244"/>
      <c r="E73" s="244"/>
      <c r="F73" s="244"/>
      <c r="G73" s="1213" t="s">
        <v>577</v>
      </c>
      <c r="H73" s="1214"/>
      <c r="I73" s="1215" t="s">
        <v>578</v>
      </c>
      <c r="J73" s="1215"/>
      <c r="K73" s="1248">
        <v>171.7</v>
      </c>
      <c r="L73" s="1248">
        <v>173.1</v>
      </c>
      <c r="M73" s="1220">
        <v>174.1</v>
      </c>
      <c r="N73" s="1220">
        <v>175.1</v>
      </c>
      <c r="O73" s="1220">
        <v>171.3</v>
      </c>
      <c r="S73" s="243">
        <v>9.9</v>
      </c>
    </row>
    <row r="74" spans="2:30">
      <c r="B74" s="248"/>
      <c r="C74" s="244"/>
      <c r="D74" s="244"/>
      <c r="E74" s="244"/>
      <c r="F74" s="244"/>
      <c r="G74" s="1217"/>
      <c r="H74" s="1218"/>
      <c r="I74" s="1219"/>
      <c r="J74" s="1219"/>
      <c r="K74" s="1248"/>
      <c r="L74" s="1248"/>
      <c r="M74" s="1220"/>
      <c r="N74" s="1220"/>
      <c r="O74" s="1220"/>
    </row>
    <row r="75" spans="2:30">
      <c r="B75" s="248"/>
      <c r="C75" s="244"/>
      <c r="D75" s="244"/>
      <c r="E75" s="244"/>
      <c r="F75" s="244"/>
      <c r="G75" s="1217"/>
      <c r="H75" s="1218"/>
      <c r="I75" s="1222" t="s">
        <v>585</v>
      </c>
      <c r="J75" s="1222"/>
      <c r="K75" s="1249">
        <v>15.9</v>
      </c>
      <c r="L75" s="1249">
        <v>16</v>
      </c>
      <c r="M75" s="1249">
        <v>15.5</v>
      </c>
      <c r="N75" s="1249">
        <v>15.1</v>
      </c>
      <c r="O75" s="1249">
        <v>15.2</v>
      </c>
      <c r="U75" s="243">
        <v>81.2</v>
      </c>
      <c r="W75" s="243">
        <v>87.2</v>
      </c>
      <c r="Y75" s="243">
        <v>99.8</v>
      </c>
      <c r="AA75" s="243">
        <v>109.5</v>
      </c>
      <c r="AC75" s="243">
        <v>115.2</v>
      </c>
    </row>
    <row r="76" spans="2:30">
      <c r="B76" s="248"/>
      <c r="C76" s="244"/>
      <c r="D76" s="244"/>
      <c r="E76" s="244"/>
      <c r="F76" s="244"/>
      <c r="G76" s="1224"/>
      <c r="H76" s="1225"/>
      <c r="I76" s="1222"/>
      <c r="J76" s="1222"/>
      <c r="K76" s="1226"/>
      <c r="L76" s="1226"/>
      <c r="M76" s="1226"/>
      <c r="N76" s="1226"/>
      <c r="O76" s="1226"/>
    </row>
    <row r="77" spans="2:30">
      <c r="B77" s="248"/>
      <c r="C77" s="244"/>
      <c r="D77" s="244"/>
      <c r="E77" s="244"/>
      <c r="F77" s="244"/>
      <c r="G77" s="1227" t="s">
        <v>580</v>
      </c>
      <c r="H77" s="1228"/>
      <c r="I77" s="1222" t="s">
        <v>578</v>
      </c>
      <c r="J77" s="1222"/>
      <c r="K77" s="1248">
        <v>53.1</v>
      </c>
      <c r="L77" s="1248">
        <v>42</v>
      </c>
      <c r="M77" s="1220">
        <v>32.6</v>
      </c>
      <c r="N77" s="1220">
        <v>30.5</v>
      </c>
      <c r="O77" s="1220">
        <v>13.7</v>
      </c>
      <c r="R77" s="243">
        <v>12.3</v>
      </c>
      <c r="T77" s="243">
        <v>11.1</v>
      </c>
    </row>
    <row r="78" spans="2:30">
      <c r="B78" s="248"/>
      <c r="C78" s="244"/>
      <c r="D78" s="244"/>
      <c r="E78" s="244"/>
      <c r="F78" s="244"/>
      <c r="G78" s="1229"/>
      <c r="H78" s="1230"/>
      <c r="I78" s="1222"/>
      <c r="J78" s="1222"/>
      <c r="K78" s="1248"/>
      <c r="L78" s="1248"/>
      <c r="M78" s="1220"/>
      <c r="N78" s="1220"/>
      <c r="O78" s="1220"/>
    </row>
    <row r="79" spans="2:30">
      <c r="B79" s="248"/>
      <c r="C79" s="244"/>
      <c r="D79" s="244"/>
      <c r="E79" s="244"/>
      <c r="F79" s="244"/>
      <c r="G79" s="1229"/>
      <c r="H79" s="1230"/>
      <c r="I79" s="1250" t="s">
        <v>585</v>
      </c>
      <c r="J79" s="1232"/>
      <c r="K79" s="1251">
        <v>7.6</v>
      </c>
      <c r="L79" s="1251">
        <v>6.8</v>
      </c>
      <c r="M79" s="1251">
        <v>5.9</v>
      </c>
      <c r="N79" s="1251">
        <v>5.2</v>
      </c>
      <c r="O79" s="1251">
        <v>5.8</v>
      </c>
      <c r="V79" s="243">
        <v>53.5</v>
      </c>
      <c r="X79" s="243">
        <v>48.2</v>
      </c>
      <c r="Z79" s="243">
        <v>34.200000000000003</v>
      </c>
      <c r="AB79" s="243">
        <v>30.3</v>
      </c>
      <c r="AD79" s="243">
        <v>28.9</v>
      </c>
    </row>
    <row r="80" spans="2:30">
      <c r="B80" s="248"/>
      <c r="C80" s="244"/>
      <c r="D80" s="244"/>
      <c r="E80" s="244"/>
      <c r="F80" s="244"/>
      <c r="G80" s="1234"/>
      <c r="H80" s="1235"/>
      <c r="I80" s="1232"/>
      <c r="J80" s="1232"/>
      <c r="K80" s="1251"/>
      <c r="L80" s="1251"/>
      <c r="M80" s="1251"/>
      <c r="N80" s="1251"/>
      <c r="O80" s="1251"/>
    </row>
    <row r="81" spans="2:17">
      <c r="B81" s="248"/>
      <c r="C81" s="244"/>
      <c r="D81" s="244"/>
      <c r="E81" s="244"/>
      <c r="F81" s="244"/>
      <c r="G81" s="244"/>
      <c r="H81" s="244"/>
      <c r="I81" s="244"/>
      <c r="J81" s="244"/>
      <c r="K81" s="1252"/>
      <c r="L81" s="244"/>
      <c r="M81" s="244"/>
      <c r="N81" s="244"/>
      <c r="O81" s="244"/>
    </row>
    <row r="82" spans="2:17" ht="17.25">
      <c r="B82" s="248"/>
      <c r="C82" s="244"/>
      <c r="D82" s="244"/>
      <c r="E82" s="244"/>
      <c r="F82" s="244"/>
      <c r="G82" s="244"/>
      <c r="H82" s="244"/>
      <c r="I82" s="244"/>
      <c r="J82" s="244"/>
      <c r="K82" s="1253"/>
      <c r="L82" s="1253"/>
      <c r="M82" s="1253"/>
      <c r="N82" s="1253"/>
      <c r="O82" s="1253"/>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4"/>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82884</v>
      </c>
      <c r="E3" s="116"/>
      <c r="F3" s="117">
        <v>38606</v>
      </c>
      <c r="G3" s="118"/>
      <c r="H3" s="119"/>
    </row>
    <row r="4" spans="1:8">
      <c r="A4" s="120"/>
      <c r="B4" s="121"/>
      <c r="C4" s="122"/>
      <c r="D4" s="123">
        <v>25879</v>
      </c>
      <c r="E4" s="124"/>
      <c r="F4" s="125">
        <v>22435</v>
      </c>
      <c r="G4" s="126"/>
      <c r="H4" s="127"/>
    </row>
    <row r="5" spans="1:8">
      <c r="A5" s="108" t="s">
        <v>510</v>
      </c>
      <c r="B5" s="113"/>
      <c r="C5" s="114"/>
      <c r="D5" s="115">
        <v>80288</v>
      </c>
      <c r="E5" s="116"/>
      <c r="F5" s="117">
        <v>39425</v>
      </c>
      <c r="G5" s="118"/>
      <c r="H5" s="119"/>
    </row>
    <row r="6" spans="1:8">
      <c r="A6" s="120"/>
      <c r="B6" s="121"/>
      <c r="C6" s="122"/>
      <c r="D6" s="123">
        <v>26191</v>
      </c>
      <c r="E6" s="124"/>
      <c r="F6" s="125">
        <v>22414</v>
      </c>
      <c r="G6" s="126"/>
      <c r="H6" s="127"/>
    </row>
    <row r="7" spans="1:8">
      <c r="A7" s="108" t="s">
        <v>511</v>
      </c>
      <c r="B7" s="113"/>
      <c r="C7" s="114"/>
      <c r="D7" s="115">
        <v>129785</v>
      </c>
      <c r="E7" s="116"/>
      <c r="F7" s="117">
        <v>43141</v>
      </c>
      <c r="G7" s="118"/>
      <c r="H7" s="119"/>
    </row>
    <row r="8" spans="1:8">
      <c r="A8" s="120"/>
      <c r="B8" s="121"/>
      <c r="C8" s="122"/>
      <c r="D8" s="123">
        <v>32513</v>
      </c>
      <c r="E8" s="124"/>
      <c r="F8" s="125">
        <v>21887</v>
      </c>
      <c r="G8" s="126"/>
      <c r="H8" s="127"/>
    </row>
    <row r="9" spans="1:8">
      <c r="A9" s="108" t="s">
        <v>512</v>
      </c>
      <c r="B9" s="113"/>
      <c r="C9" s="114"/>
      <c r="D9" s="115">
        <v>146079</v>
      </c>
      <c r="E9" s="116"/>
      <c r="F9" s="117">
        <v>45117</v>
      </c>
      <c r="G9" s="118"/>
      <c r="H9" s="119"/>
    </row>
    <row r="10" spans="1:8">
      <c r="A10" s="120"/>
      <c r="B10" s="121"/>
      <c r="C10" s="122"/>
      <c r="D10" s="123">
        <v>38988</v>
      </c>
      <c r="E10" s="124"/>
      <c r="F10" s="125">
        <v>25589</v>
      </c>
      <c r="G10" s="126"/>
      <c r="H10" s="127"/>
    </row>
    <row r="11" spans="1:8">
      <c r="A11" s="108" t="s">
        <v>513</v>
      </c>
      <c r="B11" s="113"/>
      <c r="C11" s="114"/>
      <c r="D11" s="115">
        <v>53229</v>
      </c>
      <c r="E11" s="116"/>
      <c r="F11" s="117">
        <v>52496</v>
      </c>
      <c r="G11" s="118"/>
      <c r="H11" s="119"/>
    </row>
    <row r="12" spans="1:8">
      <c r="A12" s="120"/>
      <c r="B12" s="121"/>
      <c r="C12" s="128"/>
      <c r="D12" s="123">
        <v>25493</v>
      </c>
      <c r="E12" s="124"/>
      <c r="F12" s="125">
        <v>29467</v>
      </c>
      <c r="G12" s="126"/>
      <c r="H12" s="127"/>
    </row>
    <row r="13" spans="1:8">
      <c r="A13" s="108"/>
      <c r="B13" s="113"/>
      <c r="C13" s="129"/>
      <c r="D13" s="130">
        <v>98453</v>
      </c>
      <c r="E13" s="131"/>
      <c r="F13" s="132">
        <v>43757</v>
      </c>
      <c r="G13" s="133"/>
      <c r="H13" s="119"/>
    </row>
    <row r="14" spans="1:8">
      <c r="A14" s="120"/>
      <c r="B14" s="121"/>
      <c r="C14" s="122"/>
      <c r="D14" s="123">
        <v>29813</v>
      </c>
      <c r="E14" s="124"/>
      <c r="F14" s="125">
        <v>24358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2.85</v>
      </c>
      <c r="C19" s="134">
        <f>ROUND(VALUE(SUBSTITUTE(実質収支比率等に係る経年分析!G$48,"▲","-")),2)</f>
        <v>1.6</v>
      </c>
      <c r="D19" s="134">
        <f>ROUND(VALUE(SUBSTITUTE(実質収支比率等に係る経年分析!H$48,"▲","-")),2)</f>
        <v>1.47</v>
      </c>
      <c r="E19" s="134">
        <f>ROUND(VALUE(SUBSTITUTE(実質収支比率等に係る経年分析!I$48,"▲","-")),2)</f>
        <v>1.32</v>
      </c>
      <c r="F19" s="134">
        <f>ROUND(VALUE(SUBSTITUTE(実質収支比率等に係る経年分析!J$48,"▲","-")),2)</f>
        <v>2.5499999999999998</v>
      </c>
    </row>
    <row r="20" spans="1:11">
      <c r="A20" s="134" t="s">
        <v>42</v>
      </c>
      <c r="B20" s="134">
        <f>ROUND(VALUE(SUBSTITUTE(実質収支比率等に係る経年分析!F$47,"▲","-")),2)</f>
        <v>4.6900000000000004</v>
      </c>
      <c r="C20" s="134">
        <f>ROUND(VALUE(SUBSTITUTE(実質収支比率等に係る経年分析!G$47,"▲","-")),2)</f>
        <v>5.77</v>
      </c>
      <c r="D20" s="134">
        <f>ROUND(VALUE(SUBSTITUTE(実質収支比率等に係る経年分析!H$47,"▲","-")),2)</f>
        <v>6.13</v>
      </c>
      <c r="E20" s="134">
        <f>ROUND(VALUE(SUBSTITUTE(実質収支比率等に係る経年分析!I$47,"▲","-")),2)</f>
        <v>5.33</v>
      </c>
      <c r="F20" s="134">
        <f>ROUND(VALUE(SUBSTITUTE(実質収支比率等に係る経年分析!J$47,"▲","-")),2)</f>
        <v>5.92</v>
      </c>
    </row>
    <row r="21" spans="1:11">
      <c r="A21" s="134" t="s">
        <v>43</v>
      </c>
      <c r="B21" s="134">
        <f>IF(ISNUMBER(VALUE(SUBSTITUTE(実質収支比率等に係る経年分析!F$49,"▲","-"))),ROUND(VALUE(SUBSTITUTE(実質収支比率等に係る経年分析!F$49,"▲","-")),2),NA())</f>
        <v>-0.21</v>
      </c>
      <c r="C21" s="134">
        <f>IF(ISNUMBER(VALUE(SUBSTITUTE(実質収支比率等に係る経年分析!G$49,"▲","-"))),ROUND(VALUE(SUBSTITUTE(実質収支比率等に係る経年分析!G$49,"▲","-")),2),NA())</f>
        <v>-2.3199999999999998</v>
      </c>
      <c r="D21" s="134">
        <f>IF(ISNUMBER(VALUE(SUBSTITUTE(実質収支比率等に係る経年分析!H$49,"▲","-"))),ROUND(VALUE(SUBSTITUTE(実質収支比率等に係る経年分析!H$49,"▲","-")),2),NA())</f>
        <v>-0.65</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1.25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0.36</v>
      </c>
    </row>
    <row r="30" spans="1:11">
      <c r="A30" s="135" t="str">
        <f>IF(連結実質赤字比率に係る赤字・黒字の構成分析!C$40="",NA(),連結実質赤字比率に係る赤字・黒字の構成分析!C$40)</f>
        <v>介護保険事業会計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c r="A31" s="135" t="str">
        <f>IF(連結実質赤字比率に係る赤字・黒字の構成分析!C$39="",NA(),連結実質赤字比率に係る赤字・黒字の構成分析!C$39)</f>
        <v>国民健康保険事業会計</v>
      </c>
      <c r="B31" s="135">
        <f>IF(ROUND(VALUE(SUBSTITUTE(連結実質赤字比率に係る赤字・黒字の構成分析!F$39,"▲", "-")), 2) &lt; 0, ABS(ROUND(VALUE(SUBSTITUTE(連結実質赤字比率に係る赤字・黒字の構成分析!F$39,"▲", "-")), 2)), NA())</f>
        <v>0.55000000000000004</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0.79</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高岡市民病院事業会計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4.9800000000000004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6492</v>
      </c>
      <c r="E42" s="136"/>
      <c r="F42" s="136"/>
      <c r="G42" s="136">
        <f>'実質公債費比率（分子）の構造'!L$52</f>
        <v>6808</v>
      </c>
      <c r="H42" s="136"/>
      <c r="I42" s="136"/>
      <c r="J42" s="136">
        <f>'実質公債費比率（分子）の構造'!M$52</f>
        <v>6793</v>
      </c>
      <c r="K42" s="136"/>
      <c r="L42" s="136"/>
      <c r="M42" s="136">
        <f>'実質公債費比率（分子）の構造'!N$52</f>
        <v>7204</v>
      </c>
      <c r="N42" s="136"/>
      <c r="O42" s="136"/>
      <c r="P42" s="136">
        <f>'実質公債費比率（分子）の構造'!O$52</f>
        <v>7038</v>
      </c>
    </row>
    <row r="43" spans="1:16">
      <c r="A43" s="136" t="s">
        <v>51</v>
      </c>
      <c r="B43" s="136">
        <f>'実質公債費比率（分子）の構造'!K$51</f>
        <v>7</v>
      </c>
      <c r="C43" s="136"/>
      <c r="D43" s="136"/>
      <c r="E43" s="136">
        <f>'実質公債費比率（分子）の構造'!L$51</f>
        <v>5</v>
      </c>
      <c r="F43" s="136"/>
      <c r="G43" s="136"/>
      <c r="H43" s="136">
        <f>'実質公債費比率（分子）の構造'!M$51</f>
        <v>8</v>
      </c>
      <c r="I43" s="136"/>
      <c r="J43" s="136"/>
      <c r="K43" s="136">
        <f>'実質公債費比率（分子）の構造'!N$51</f>
        <v>8</v>
      </c>
      <c r="L43" s="136"/>
      <c r="M43" s="136"/>
      <c r="N43" s="136">
        <f>'実質公債費比率（分子）の構造'!O$51</f>
        <v>2</v>
      </c>
      <c r="O43" s="136"/>
      <c r="P43" s="136"/>
    </row>
    <row r="44" spans="1:16">
      <c r="A44" s="136" t="s">
        <v>52</v>
      </c>
      <c r="B44" s="136">
        <f>'実質公債費比率（分子）の構造'!K$50</f>
        <v>334</v>
      </c>
      <c r="C44" s="136"/>
      <c r="D44" s="136"/>
      <c r="E44" s="136">
        <f>'実質公債費比率（分子）の構造'!L$50</f>
        <v>317</v>
      </c>
      <c r="F44" s="136"/>
      <c r="G44" s="136"/>
      <c r="H44" s="136">
        <f>'実質公債費比率（分子）の構造'!M$50</f>
        <v>180</v>
      </c>
      <c r="I44" s="136"/>
      <c r="J44" s="136"/>
      <c r="K44" s="136">
        <f>'実質公債費比率（分子）の構造'!N$50</f>
        <v>384</v>
      </c>
      <c r="L44" s="136"/>
      <c r="M44" s="136"/>
      <c r="N44" s="136">
        <f>'実質公債費比率（分子）の構造'!O$50</f>
        <v>385</v>
      </c>
      <c r="O44" s="136"/>
      <c r="P44" s="136"/>
    </row>
    <row r="45" spans="1:16">
      <c r="A45" s="136" t="s">
        <v>53</v>
      </c>
      <c r="B45" s="136">
        <f>'実質公債費比率（分子）の構造'!K$49</f>
        <v>36</v>
      </c>
      <c r="C45" s="136"/>
      <c r="D45" s="136"/>
      <c r="E45" s="136">
        <f>'実質公債費比率（分子）の構造'!L$49</f>
        <v>36</v>
      </c>
      <c r="F45" s="136"/>
      <c r="G45" s="136"/>
      <c r="H45" s="136">
        <f>'実質公債費比率（分子）の構造'!M$49</f>
        <v>37</v>
      </c>
      <c r="I45" s="136"/>
      <c r="J45" s="136"/>
      <c r="K45" s="136">
        <f>'実質公債費比率（分子）の構造'!N$49</f>
        <v>76</v>
      </c>
      <c r="L45" s="136"/>
      <c r="M45" s="136"/>
      <c r="N45" s="136">
        <f>'実質公債費比率（分子）の構造'!O$49</f>
        <v>110</v>
      </c>
      <c r="O45" s="136"/>
      <c r="P45" s="136"/>
    </row>
    <row r="46" spans="1:16">
      <c r="A46" s="136" t="s">
        <v>54</v>
      </c>
      <c r="B46" s="136">
        <f>'実質公債費比率（分子）の構造'!K$48</f>
        <v>2107</v>
      </c>
      <c r="C46" s="136"/>
      <c r="D46" s="136"/>
      <c r="E46" s="136">
        <f>'実質公債費比率（分子）の構造'!L$48</f>
        <v>2074</v>
      </c>
      <c r="F46" s="136"/>
      <c r="G46" s="136"/>
      <c r="H46" s="136">
        <f>'実質公債費比率（分子）の構造'!M$48</f>
        <v>2087</v>
      </c>
      <c r="I46" s="136"/>
      <c r="J46" s="136"/>
      <c r="K46" s="136">
        <f>'実質公債費比率（分子）の構造'!N$48</f>
        <v>1901</v>
      </c>
      <c r="L46" s="136"/>
      <c r="M46" s="136"/>
      <c r="N46" s="136">
        <f>'実質公債費比率（分子）の構造'!O$48</f>
        <v>2220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9017</v>
      </c>
      <c r="C49" s="136"/>
      <c r="D49" s="136"/>
      <c r="E49" s="136">
        <f>'実質公債費比率（分子）の構造'!L$45</f>
        <v>9392</v>
      </c>
      <c r="F49" s="136"/>
      <c r="G49" s="136"/>
      <c r="H49" s="136">
        <f>'実質公債費比率（分子）の構造'!M$45</f>
        <v>9029</v>
      </c>
      <c r="I49" s="136"/>
      <c r="J49" s="136"/>
      <c r="K49" s="136">
        <f>'実質公債費比率（分子）の構造'!N$45</f>
        <v>9460</v>
      </c>
      <c r="L49" s="136"/>
      <c r="M49" s="136"/>
      <c r="N49" s="136">
        <f>'実質公債費比率（分子）の構造'!O$45</f>
        <v>9528</v>
      </c>
      <c r="O49" s="136"/>
      <c r="P49" s="136"/>
    </row>
    <row r="50" spans="1:16">
      <c r="A50" s="136" t="s">
        <v>58</v>
      </c>
      <c r="B50" s="136" t="e">
        <f>NA()</f>
        <v>#N/A</v>
      </c>
      <c r="C50" s="136">
        <f>IF(ISNUMBER('実質公債費比率（分子）の構造'!K$53),'実質公債費比率（分子）の構造'!K$53,NA())</f>
        <v>5009</v>
      </c>
      <c r="D50" s="136" t="e">
        <f>NA()</f>
        <v>#N/A</v>
      </c>
      <c r="E50" s="136" t="e">
        <f>NA()</f>
        <v>#N/A</v>
      </c>
      <c r="F50" s="136">
        <f>IF(ISNUMBER('実質公債費比率（分子）の構造'!L$53),'実質公債費比率（分子）の構造'!L$53,NA())</f>
        <v>5016</v>
      </c>
      <c r="G50" s="136" t="e">
        <f>NA()</f>
        <v>#N/A</v>
      </c>
      <c r="H50" s="136" t="e">
        <f>NA()</f>
        <v>#N/A</v>
      </c>
      <c r="I50" s="136">
        <f>IF(ISNUMBER('実質公債費比率（分子）の構造'!M$53),'実質公債費比率（分子）の構造'!M$53,NA())</f>
        <v>4548</v>
      </c>
      <c r="J50" s="136" t="e">
        <f>NA()</f>
        <v>#N/A</v>
      </c>
      <c r="K50" s="136" t="e">
        <f>NA()</f>
        <v>#N/A</v>
      </c>
      <c r="L50" s="136">
        <f>IF(ISNUMBER('実質公債費比率（分子）の構造'!N$53),'実質公債費比率（分子）の構造'!N$53,NA())</f>
        <v>4625</v>
      </c>
      <c r="M50" s="136" t="e">
        <f>NA()</f>
        <v>#N/A</v>
      </c>
      <c r="N50" s="136" t="e">
        <f>NA()</f>
        <v>#N/A</v>
      </c>
      <c r="O50" s="136">
        <f>IF(ISNUMBER('実質公債費比率（分子）の構造'!O$53),'実質公債費比率（分子）の構造'!O$53,NA())</f>
        <v>5207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84138</v>
      </c>
      <c r="E56" s="135"/>
      <c r="F56" s="135"/>
      <c r="G56" s="135">
        <f>'将来負担比率（分子）の構造'!J$51</f>
        <v>88450</v>
      </c>
      <c r="H56" s="135"/>
      <c r="I56" s="135"/>
      <c r="J56" s="135">
        <f>'将来負担比率（分子）の構造'!K$51</f>
        <v>92853</v>
      </c>
      <c r="K56" s="135"/>
      <c r="L56" s="135"/>
      <c r="M56" s="135">
        <f>'将来負担比率（分子）の構造'!L$51</f>
        <v>96934</v>
      </c>
      <c r="N56" s="135"/>
      <c r="O56" s="135"/>
      <c r="P56" s="135">
        <f>'将来負担比率（分子）の構造'!M$51</f>
        <v>96762</v>
      </c>
    </row>
    <row r="57" spans="1:16">
      <c r="A57" s="135" t="s">
        <v>34</v>
      </c>
      <c r="B57" s="135"/>
      <c r="C57" s="135"/>
      <c r="D57" s="135">
        <f>'将来負担比率（分子）の構造'!I$50</f>
        <v>2368</v>
      </c>
      <c r="E57" s="135"/>
      <c r="F57" s="135"/>
      <c r="G57" s="135">
        <f>'将来負担比率（分子）の構造'!J$50</f>
        <v>2218</v>
      </c>
      <c r="H57" s="135"/>
      <c r="I57" s="135"/>
      <c r="J57" s="135">
        <f>'将来負担比率（分子）の構造'!K$50</f>
        <v>2143</v>
      </c>
      <c r="K57" s="135"/>
      <c r="L57" s="135"/>
      <c r="M57" s="135">
        <f>'将来負担比率（分子）の構造'!L$50</f>
        <v>2302</v>
      </c>
      <c r="N57" s="135"/>
      <c r="O57" s="135"/>
      <c r="P57" s="135">
        <f>'将来負担比率（分子）の構造'!M$50</f>
        <v>2160</v>
      </c>
    </row>
    <row r="58" spans="1:16">
      <c r="A58" s="135" t="s">
        <v>33</v>
      </c>
      <c r="B58" s="135"/>
      <c r="C58" s="135"/>
      <c r="D58" s="135">
        <f>'将来負担比率（分子）の構造'!I$49</f>
        <v>4108</v>
      </c>
      <c r="E58" s="135"/>
      <c r="F58" s="135"/>
      <c r="G58" s="135">
        <f>'将来負担比率（分子）の構造'!J$49</f>
        <v>4183</v>
      </c>
      <c r="H58" s="135"/>
      <c r="I58" s="135"/>
      <c r="J58" s="135">
        <f>'将来負担比率（分子）の構造'!K$49</f>
        <v>4462</v>
      </c>
      <c r="K58" s="135"/>
      <c r="L58" s="135"/>
      <c r="M58" s="135">
        <f>'将来負担比率（分子）の構造'!L$49</f>
        <v>5026</v>
      </c>
      <c r="N58" s="135"/>
      <c r="O58" s="135"/>
      <c r="P58" s="135">
        <f>'将来負担比率（分子）の構造'!M$49</f>
        <v>5416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17097</v>
      </c>
      <c r="C62" s="135"/>
      <c r="D62" s="135"/>
      <c r="E62" s="135">
        <f>'将来負担比率（分子）の構造'!J$45</f>
        <v>16442</v>
      </c>
      <c r="F62" s="135"/>
      <c r="G62" s="135"/>
      <c r="H62" s="135">
        <f>'将来負担比率（分子）の構造'!K$45</f>
        <v>14906</v>
      </c>
      <c r="I62" s="135"/>
      <c r="J62" s="135"/>
      <c r="K62" s="135">
        <f>'将来負担比率（分子）の構造'!L$45</f>
        <v>13306</v>
      </c>
      <c r="L62" s="135"/>
      <c r="M62" s="135"/>
      <c r="N62" s="135">
        <f>'将来負担比率（分子）の構造'!M$45</f>
        <v>12247</v>
      </c>
      <c r="O62" s="135"/>
      <c r="P62" s="135"/>
    </row>
    <row r="63" spans="1:16">
      <c r="A63" s="135" t="s">
        <v>27</v>
      </c>
      <c r="B63" s="135">
        <f>'将来負担比率（分子）の構造'!I$44</f>
        <v>543</v>
      </c>
      <c r="C63" s="135"/>
      <c r="D63" s="135"/>
      <c r="E63" s="135">
        <f>'将来負担比率（分子）の構造'!J$44</f>
        <v>756</v>
      </c>
      <c r="F63" s="135"/>
      <c r="G63" s="135"/>
      <c r="H63" s="135">
        <f>'将来負担比率（分子）の構造'!K$44</f>
        <v>1010</v>
      </c>
      <c r="I63" s="135"/>
      <c r="J63" s="135"/>
      <c r="K63" s="135">
        <f>'将来負担比率（分子）の構造'!L$44</f>
        <v>2184</v>
      </c>
      <c r="L63" s="135"/>
      <c r="M63" s="135"/>
      <c r="N63" s="135">
        <f>'将来負担比率（分子）の構造'!M$44</f>
        <v>2099</v>
      </c>
      <c r="O63" s="135"/>
      <c r="P63" s="135"/>
    </row>
    <row r="64" spans="1:16">
      <c r="A64" s="135" t="s">
        <v>26</v>
      </c>
      <c r="B64" s="135">
        <f>'将来負担比率（分子）の構造'!I$43</f>
        <v>28667</v>
      </c>
      <c r="C64" s="135"/>
      <c r="D64" s="135"/>
      <c r="E64" s="135">
        <f>'将来負担比率（分子）の構造'!J$43</f>
        <v>30899</v>
      </c>
      <c r="F64" s="135"/>
      <c r="G64" s="135"/>
      <c r="H64" s="135">
        <f>'将来負担比率（分子）の構造'!K$43</f>
        <v>32899</v>
      </c>
      <c r="I64" s="135"/>
      <c r="J64" s="135"/>
      <c r="K64" s="135">
        <f>'将来負担比率（分子）の構造'!L$43</f>
        <v>29834</v>
      </c>
      <c r="L64" s="135"/>
      <c r="M64" s="135"/>
      <c r="N64" s="135">
        <f>'将来負担比率（分子）の構造'!M$43</f>
        <v>30562</v>
      </c>
      <c r="O64" s="135"/>
      <c r="P64" s="135"/>
    </row>
    <row r="65" spans="1:16">
      <c r="A65" s="135" t="s">
        <v>25</v>
      </c>
      <c r="B65" s="135">
        <f>'将来負担比率（分子）の構造'!I$42</f>
        <v>4362</v>
      </c>
      <c r="C65" s="135"/>
      <c r="D65" s="135"/>
      <c r="E65" s="135">
        <f>'将来負担比率（分子）の構造'!J$42</f>
        <v>3318</v>
      </c>
      <c r="F65" s="135"/>
      <c r="G65" s="135"/>
      <c r="H65" s="135">
        <f>'将来負担比率（分子）の構造'!K$42</f>
        <v>2115</v>
      </c>
      <c r="I65" s="135"/>
      <c r="J65" s="135"/>
      <c r="K65" s="135">
        <f>'将来負担比率（分子）の構造'!L$42</f>
        <v>1814</v>
      </c>
      <c r="L65" s="135"/>
      <c r="M65" s="135"/>
      <c r="N65" s="135">
        <f>'将来負担比率（分子）の構造'!M$42</f>
        <v>2014</v>
      </c>
      <c r="O65" s="135"/>
      <c r="P65" s="135"/>
    </row>
    <row r="66" spans="1:16">
      <c r="A66" s="135" t="s">
        <v>24</v>
      </c>
      <c r="B66" s="135">
        <f>'将来負担比率（分子）の構造'!I$41</f>
        <v>93985</v>
      </c>
      <c r="C66" s="135"/>
      <c r="D66" s="135"/>
      <c r="E66" s="135">
        <f>'将来負担比率（分子）の構造'!J$41</f>
        <v>97269</v>
      </c>
      <c r="F66" s="135"/>
      <c r="G66" s="135"/>
      <c r="H66" s="135">
        <f>'将来負担比率（分子）の構造'!K$41</f>
        <v>103134</v>
      </c>
      <c r="I66" s="135"/>
      <c r="J66" s="135"/>
      <c r="K66" s="135">
        <f>'将来負担比率（分子）の構造'!L$41</f>
        <v>111378</v>
      </c>
      <c r="L66" s="135"/>
      <c r="M66" s="135"/>
      <c r="N66" s="135">
        <f>'将来負担比率（分子）の構造'!M$41</f>
        <v>111729</v>
      </c>
      <c r="O66" s="135"/>
      <c r="P66" s="135"/>
    </row>
    <row r="67" spans="1:16">
      <c r="A67" s="135" t="s">
        <v>62</v>
      </c>
      <c r="B67" s="135" t="e">
        <f>NA()</f>
        <v>#N/A</v>
      </c>
      <c r="C67" s="135">
        <f>IF(ISNUMBER('将来負担比率（分子）の構造'!I$52), IF('将来負担比率（分子）の構造'!I$52 &lt; 0, 0, '将来負担比率（分子）の構造'!I$52), NA())</f>
        <v>54092</v>
      </c>
      <c r="D67" s="135" t="e">
        <f>NA()</f>
        <v>#N/A</v>
      </c>
      <c r="E67" s="135" t="e">
        <f>NA()</f>
        <v>#N/A</v>
      </c>
      <c r="F67" s="135">
        <f>IF(ISNUMBER('将来負担比率（分子）の構造'!J$52), IF('将来負担比率（分子）の構造'!J$52 &lt; 0, 0, '将来負担比率（分子）の構造'!J$52), NA())</f>
        <v>53834</v>
      </c>
      <c r="G67" s="135" t="e">
        <f>NA()</f>
        <v>#N/A</v>
      </c>
      <c r="H67" s="135" t="e">
        <f>NA()</f>
        <v>#N/A</v>
      </c>
      <c r="I67" s="135">
        <f>IF(ISNUMBER('将来負担比率（分子）の構造'!K$52), IF('将来負担比率（分子）の構造'!K$52 &lt; 0, 0, '将来負担比率（分子）の構造'!K$52), NA())</f>
        <v>54605</v>
      </c>
      <c r="J67" s="135" t="e">
        <f>NA()</f>
        <v>#N/A</v>
      </c>
      <c r="K67" s="135" t="e">
        <f>NA()</f>
        <v>#N/A</v>
      </c>
      <c r="L67" s="135">
        <f>IF(ISNUMBER('将来負担比率（分子）の構造'!L$52), IF('将来負担比率（分子）の構造'!L$52 &lt; 0, 0, '将来負担比率（分子）の構造'!L$52), NA())</f>
        <v>54254</v>
      </c>
      <c r="M67" s="135" t="e">
        <f>NA()</f>
        <v>#N/A</v>
      </c>
      <c r="N67" s="135" t="e">
        <f>NA()</f>
        <v>#N/A</v>
      </c>
      <c r="O67" s="135">
        <f>IF(ISNUMBER('将来負担比率（分子）の構造'!M$52), IF('将来負担比率（分子）の構造'!M$52 &lt; 0, 0, '将来負担比率（分子）の構造'!M$52), NA())</f>
        <v>54314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2017-03-06T05:22:56Z</cp:lastPrinted>
  <dcterms:created xsi:type="dcterms:W3CDTF">2017-02-15T18:20:58Z</dcterms:created>
  <dcterms:modified xsi:type="dcterms:W3CDTF">2017-05-08T12:08:22Z</dcterms:modified>
</cp:coreProperties>
</file>