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CW102" i="11" l="1"/>
  <c r="DB102" i="11"/>
  <c r="DG102" i="11"/>
  <c r="DL102" i="11"/>
  <c r="DQ102" i="11"/>
  <c r="CR102" i="11"/>
  <c r="AP88" i="11"/>
  <c r="AU88" i="11"/>
  <c r="AF88" i="11"/>
  <c r="AP23" i="11"/>
  <c r="AF23" i="11"/>
  <c r="AA23" i="11"/>
  <c r="V23" i="11"/>
  <c r="Q23" i="11"/>
  <c r="AU63" i="11"/>
  <c r="AP63" i="11"/>
  <c r="BG36" i="9" l="1"/>
  <c r="BG35" i="9"/>
  <c r="BG34"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O35" i="9"/>
  <c r="BW34" i="9"/>
  <c r="BW35" i="9" s="1"/>
  <c r="BW36" i="9" s="1"/>
  <c r="BW37" i="9" s="1"/>
  <c r="BW38" i="9" s="1"/>
  <c r="BW39" i="9" s="1"/>
  <c r="BW40" i="9" s="1"/>
  <c r="BW41" i="9" s="1"/>
  <c r="BW42" i="9" s="1"/>
  <c r="BW43" i="9" s="1"/>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AM34" i="9" s="1"/>
  <c r="AM35" i="9" s="1"/>
  <c r="U34" i="9"/>
  <c r="U35" i="9" s="1"/>
  <c r="BE34" i="9" l="1"/>
  <c r="BE35" i="9" s="1"/>
  <c r="BE36" i="9" s="1"/>
</calcChain>
</file>

<file path=xl/sharedStrings.xml><?xml version="1.0" encoding="utf-8"?>
<sst xmlns="http://schemas.openxmlformats.org/spreadsheetml/2006/main" count="1043" uniqueCount="563">
  <si>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</si>
  <si>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</si>
  <si>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</si>
  <si>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</si>
  <si>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</si>
  <si>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</si>
  <si>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</si>
  <si>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</si>
  <si>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</si>
  <si>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</si>
  <si>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</si>
  <si>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</si>
  <si>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</si>
  <si>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</si>
  <si>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</si>
  <si>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</si>
  <si>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</si>
  <si>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</si>
  <si>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</si>
  <si>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</si>
  <si>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</si>
  <si>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</si>
  <si>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</si>
  <si>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</si>
  <si>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</si>
  <si>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</si>
  <si>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</si>
  <si>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</si>
  <si>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</si>
  <si>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</si>
  <si>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</si>
  <si>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</si>
  <si>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</si>
  <si>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</si>
  <si>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</si>
  <si>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</si>
  <si>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</si>
  <si>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</si>
  <si>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</si>
  <si>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</si>
  <si>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</si>
  <si>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</si>
  <si>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</si>
  <si>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</si>
  <si>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</si>
  <si>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</si>
  <si>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</si>
  <si>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</si>
  <si>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</si>
  <si>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</si>
  <si>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</si>
  <si>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</si>
  <si>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</si>
  <si>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</si>
  <si>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</si>
  <si>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</si>
  <si>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</si>
  <si>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</si>
  <si>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</si>
  <si>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</si>
  <si>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</si>
  <si>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</si>
  <si>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</si>
  <si>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</si>
  <si>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</si>
  <si>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</si>
  <si>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</si>
  <si>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</si>
  <si>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</si>
  <si>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</si>
  <si>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</si>
  <si>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</si>
  <si>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</si>
  <si>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</si>
  <si>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</si>
  <si>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</si>
  <si>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</si>
  <si>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</si>
  <si>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</si>
  <si>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</si>
  <si>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</si>
  <si>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</si>
  <si>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</si>
  <si>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</si>
  <si>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</si>
  <si>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</si>
  <si>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</si>
  <si>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</si>
  <si>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</si>
  <si>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</si>
  <si>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</si>
  <si>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</si>
  <si>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</si>
  <si>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</si>
  <si>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</si>
  <si>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</si>
  <si>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</si>
  <si>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</si>
  <si>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</si>
  <si>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</si>
  <si>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</si>
  <si>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</si>
  <si>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</si>
  <si>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</si>
  <si>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</si>
  <si>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</si>
  <si>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</si>
  <si>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</si>
  <si>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</si>
  <si>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</si>
  <si>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</si>
  <si>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</si>
  <si>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</si>
  <si>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</si>
  <si>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</si>
  <si>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</si>
  <si>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</si>
  <si>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</si>
  <si>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</si>
  <si>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</si>
  <si>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</si>
  <si>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</si>
  <si>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</si>
  <si>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</si>
  <si>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</si>
  <si>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</si>
  <si>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</si>
  <si>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</si>
  <si>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</si>
  <si>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</si>
  <si>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</si>
  <si>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</si>
  <si>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</si>
  <si>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</si>
  <si>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</si>
  <si>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</si>
  <si>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</si>
  <si>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</si>
  <si>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</si>
  <si>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</si>
  <si>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</si>
  <si>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</si>
  <si>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</si>
  <si>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</si>
  <si>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</si>
  <si>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</si>
  <si>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</si>
  <si>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</si>
  <si>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</si>
  <si>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</si>
  <si>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</si>
  <si>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</si>
  <si>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</si>
  <si>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</si>
  <si>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</si>
  <si>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</si>
  <si>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</si>
  <si>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</si>
  <si>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</si>
  <si>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</si>
  <si>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</si>
  <si>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</si>
  <si>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</si>
  <si>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</si>
  <si>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</si>
  <si>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</si>
  <si>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</si>
  <si>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</si>
  <si>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</si>
  <si>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</si>
  <si>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</si>
  <si>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</si>
  <si>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</si>
  <si>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</si>
  <si>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</si>
  <si>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</si>
  <si>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</si>
  <si>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</si>
  <si>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</si>
  <si>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</si>
  <si>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</si>
  <si>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</si>
  <si>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</si>
  <si>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</si>
  <si>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</si>
  <si>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</si>
  <si>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</si>
  <si>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</si>
  <si>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</si>
  <si>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</si>
  <si>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</si>
  <si>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</si>
  <si>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</si>
  <si>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</si>
  <si>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</si>
  <si>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</si>
  <si>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</si>
  <si>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富山県上市町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</si>
  <si>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</si>
  <si>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</si>
  <si>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</si>
  <si>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</si>
  <si>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</si>
  <si>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</si>
  <si>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</si>
  <si>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</si>
  <si>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</si>
  <si>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</si>
  <si>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</si>
  <si>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</si>
  <si>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</si>
  <si>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</si>
  <si>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</si>
  <si>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</si>
  <si>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</si>
  <si>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</si>
  <si>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</si>
  <si>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</si>
  <si>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</si>
  <si>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</si>
  <si>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</si>
  <si>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</si>
  <si>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</si>
  <si>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</si>
  <si>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</si>
  <si>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</si>
  <si>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</si>
  <si>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</si>
  <si>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</si>
  <si>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</si>
  <si>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</si>
  <si>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</si>
  <si>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</si>
  <si>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</si>
  <si>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</si>
  <si>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</si>
  <si>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</si>
  <si>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</si>
  <si>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</si>
  <si>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</si>
  <si>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</si>
  <si>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</si>
  <si>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</si>
  <si>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</si>
  <si>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</si>
  <si>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</si>
  <si>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</si>
  <si>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</si>
  <si>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</si>
  <si>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</si>
  <si>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</si>
  <si>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</si>
  <si>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</si>
  <si>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</si>
  <si>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</si>
  <si>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</si>
  <si>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</si>
  <si>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</si>
  <si>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</si>
  <si>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</si>
  <si>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</si>
  <si>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</si>
  <si>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</si>
  <si>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</si>
  <si>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</si>
  <si>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</si>
  <si>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</si>
  <si>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</si>
  <si>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</si>
  <si>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</si>
  <si>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</si>
  <si>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</si>
  <si>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</si>
  <si>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</si>
  <si>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</si>
  <si>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</si>
  <si>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</si>
  <si>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</si>
  <si>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</si>
  <si>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</si>
  <si>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</si>
  <si>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</si>
  <si>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</si>
  <si>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</si>
  <si>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</si>
  <si>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</si>
  <si>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</si>
  <si>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</si>
  <si>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</si>
  <si>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</si>
  <si>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</si>
  <si>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</si>
  <si>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</si>
  <si>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</si>
  <si>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</si>
  <si>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</si>
  <si>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</si>
  <si>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</si>
  <si>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</si>
  <si>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</si>
  <si>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</si>
  <si>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</si>
  <si>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</si>
  <si>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</si>
  <si>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</si>
  <si>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</si>
  <si>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</si>
  <si>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</si>
  <si>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</si>
  <si>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</si>
  <si>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</si>
  <si>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</si>
  <si>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</si>
  <si>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</si>
  <si>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</si>
  <si>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</si>
  <si>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</si>
  <si>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</si>
  <si>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</si>
  <si>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</si>
  <si>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</si>
  <si>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</si>
  <si>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</si>
  <si>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</si>
  <si>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</si>
  <si>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</si>
  <si>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</si>
  <si>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</si>
  <si>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</si>
  <si>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</si>
  <si>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</si>
  <si>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</si>
  <si>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</si>
  <si>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</si>
  <si>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</si>
  <si>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</si>
  <si>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</si>
  <si>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</si>
  <si>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</si>
  <si>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</si>
  <si>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</si>
  <si>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</si>
  <si>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</si>
  <si>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</si>
  <si>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</si>
  <si>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</si>
  <si>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富山県上市町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</si>
  <si>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</si>
  <si>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</si>
  <si>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</si>
  <si>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</si>
  <si>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</si>
  <si>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</si>
  <si>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</si>
  <si>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</si>
  <si>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</si>
  <si>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</si>
  <si>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</si>
  <si>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</si>
  <si>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</si>
  <si>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</si>
  <si>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</si>
  <si>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</si>
  <si>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</si>
  <si>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</si>
  <si>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</si>
  <si>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</si>
  <si>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</si>
  <si>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</si>
  <si>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</si>
  <si>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</si>
  <si>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</si>
  <si>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</si>
  <si>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</si>
  <si>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</si>
  <si>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</si>
  <si>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</si>
  <si>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</si>
  <si>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</si>
  <si>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</si>
  <si>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</si>
  <si>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</si>
  <si>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</si>
  <si>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</si>
  <si>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</si>
  <si>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</si>
  <si>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</si>
  <si>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</si>
  <si>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</si>
  <si>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下水道事業特別会計</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</si>
  <si>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</si>
  <si>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</si>
  <si>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</si>
  <si>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</si>
  <si>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</si>
  <si>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</si>
  <si>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</si>
  <si>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</si>
  <si>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</si>
  <si>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</si>
  <si>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</si>
  <si>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</si>
  <si>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</si>
  <si>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</si>
  <si>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</si>
  <si>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</si>
  <si>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</si>
  <si>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</si>
  <si>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</si>
  <si>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</si>
  <si>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</si>
  <si>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</si>
  <si>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</si>
  <si>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</si>
  <si>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</si>
  <si>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</si>
  <si>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</si>
  <si>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</si>
  <si>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</si>
  <si>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</si>
  <si>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</si>
  <si>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</si>
  <si>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</si>
  <si>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</si>
  <si>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</si>
  <si>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</si>
  <si>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</si>
  <si>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</si>
  <si>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</si>
  <si>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</si>
  <si>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</si>
  <si>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</si>
  <si>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</si>
  <si>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</si>
  <si>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</si>
  <si>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</si>
  <si>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</si>
  <si>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</si>
  <si>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</si>
  <si>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</si>
  <si>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</si>
  <si>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</si>
  <si>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</si>
  <si>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</si>
  <si>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</si>
  <si>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</si>
  <si>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</si>
  <si>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</si>
  <si>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</si>
  <si>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</si>
  <si>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</si>
  <si>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</si>
  <si>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</si>
  <si>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</si>
  <si>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</si>
  <si>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</si>
  <si>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</si>
  <si>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</si>
  <si>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</si>
  <si>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</si>
  <si>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</si>
  <si>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</si>
  <si>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</si>
  <si>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</si>
  <si>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</si>
  <si>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</si>
  <si>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</si>
  <si>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</si>
  <si>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</si>
  <si>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</si>
  <si>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</si>
  <si>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</si>
  <si>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</si>
  <si>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</si>
  <si>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</si>
  <si>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</si>
  <si>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</si>
  <si>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</si>
  <si>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</si>
  <si>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</si>
  <si>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</si>
  <si>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</si>
  <si>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</si>
  <si>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</si>
  <si>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</si>
  <si>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</si>
  <si>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</si>
  <si>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</si>
  <si>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</si>
  <si>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</si>
  <si>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</si>
  <si>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</si>
  <si>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</si>
  <si>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</si>
  <si>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</si>
  <si>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</si>
  <si>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</si>
  <si>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</si>
  <si>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</si>
  <si>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</si>
  <si>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</si>
  <si>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</si>
  <si>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</si>
  <si>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</si>
  <si>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</si>
  <si>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</si>
  <si>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</si>
  <si>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</si>
  <si>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</si>
  <si>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</si>
  <si>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</si>
  <si>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</si>
  <si>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</si>
  <si>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</si>
  <si>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</si>
  <si>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</si>
  <si>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</si>
  <si>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</si>
  <si>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</si>
  <si>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</si>
  <si>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</si>
  <si>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</si>
  <si>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</si>
  <si>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</si>
  <si>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</si>
  <si>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</si>
  <si>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</si>
  <si>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病院事業会計</t>
  </si>
  <si>
    <t>一般会計</t>
  </si>
  <si>
    <t>国民健康保険事業特別会計</t>
  </si>
  <si>
    <t>農業集落排水事業特別会計</t>
  </si>
  <si>
    <t>下水道事業特別会計</t>
  </si>
  <si>
    <t>後期高齢者医療事業特別会計</t>
  </si>
  <si>
    <t>土地取得事業特別会計</t>
  </si>
  <si>
    <t>その他会計（赤字）</t>
  </si>
  <si>
    <t>その他会計（黒字）</t>
  </si>
  <si>
    <t>富山県市町村会館管理組合（一般会計）</t>
  </si>
  <si>
    <t>富山市町村総合事務組合（一般会計）</t>
  </si>
  <si>
    <t>滑川中新川地区広域情報事務組合（一般会計）</t>
  </si>
  <si>
    <t>富山県後期高齢者医療広域連合（一般会計）</t>
  </si>
  <si>
    <t>富山県後期高齢者医療広域連合（後期高齢者医療事業特別会計）</t>
  </si>
  <si>
    <t>中新川広域行政事務組合（一般会計）</t>
  </si>
  <si>
    <t>中新川広域行政事務組合（介護保険事業特別会計）</t>
    <rPh sb="18" eb="20">
      <t>トクベツ</t>
    </rPh>
    <phoneticPr fontId="24"/>
  </si>
  <si>
    <t>富山地区広域圏事務組合（一般会計）</t>
  </si>
  <si>
    <t>富山県東部消防組合（一般会計）</t>
    <rPh sb="2" eb="3">
      <t>ケン</t>
    </rPh>
    <rPh sb="3" eb="5">
      <t>トウブ</t>
    </rPh>
    <rPh sb="5" eb="7">
      <t>ショウボウ</t>
    </rPh>
    <rPh sb="7" eb="9">
      <t>クミアイ</t>
    </rPh>
    <phoneticPr fontId="30"/>
  </si>
  <si>
    <t>株式会社上市まちづくり公社</t>
    <rPh sb="0" eb="2">
      <t>カブシキ</t>
    </rPh>
    <rPh sb="2" eb="4">
      <t>カイシャ</t>
    </rPh>
    <rPh sb="4" eb="6">
      <t>カミイチ</t>
    </rPh>
    <rPh sb="11" eb="13">
      <t>コウシャ</t>
    </rPh>
    <phoneticPr fontId="30"/>
  </si>
  <si>
    <t>-</t>
    <phoneticPr fontId="2"/>
  </si>
  <si>
    <t>中新川広域行政事務組合（下水道事業会計）</t>
    <rPh sb="15" eb="17">
      <t>ジギョウ</t>
    </rPh>
    <rPh sb="17" eb="19">
      <t>カイケイ</t>
    </rPh>
    <phoneticPr fontId="24"/>
  </si>
  <si>
    <t>中新川広域行政事務組合（訪問看護事業特別会計）</t>
    <rPh sb="12" eb="14">
      <t>ホウモン</t>
    </rPh>
    <rPh sb="14" eb="16">
      <t>カンゴ</t>
    </rPh>
    <rPh sb="16" eb="18">
      <t>ジギョウ</t>
    </rPh>
    <rPh sb="18" eb="20">
      <t>トクベツ</t>
    </rPh>
    <phoneticPr fontId="24"/>
  </si>
  <si>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</si>
  <si>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</si>
  <si>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</si>
  <si>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</si>
  <si>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減少傾向にあるものの、公営企業等において多額の起債残高を有することから、類似団体平均との比較では依然として高い水準にある。有形固定資産減価償却率は、施設の老朽化の進捗により、類似団体平均より高い水準にある。起債残高の抑制に努めるとともに、公共施設等総合管理計画に基づく施設の適正な管理に努める。</t>
  </si>
  <si>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</si>
  <si>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</si>
  <si>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</si>
  <si>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</si>
  <si>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</si>
  <si>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</si>
  <si>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いずれも、過去５年間の推移としては減少傾向にあるものの、公営企業等における多額の償還及び起債残高を有していることから、類似団体平均との比較では依然として高い水準にある。今後も、起債の発行の抑制を図り、起債残高の縮減に努める。</t>
  </si>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</sst>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xmlns:c16r2="http://schemas.microsoft.com/office/drawing/2015/06/chart">
            <c:ext xmlns:c16="http://schemas.microsoft.com/office/drawing/2014/chart" uri="{C3380CC4-5D6E-409C-BE32-E72D297353CC}">
              <c16:uniqueId val="{00000000-C6EB-43C5-B1CD-7360C30B8F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57513</c:v>
                </c:pt>
                <c:pt idx="1">
                  <c:v>141539</c:v>
                </c:pt>
                <c:pt idx="2">
                  <c:v>48658</c:v>
                </c:pt>
                <c:pt idx="3">
                  <c:v>44880</c:v>
                </c:pt>
                <c:pt idx="4">
                  <c:v>35292</c:v>
                </c:pt>
              </c:numCache>
            </c:numRef>
          </c:val>
          <c:smooth val="0"/>
          <c:extLst xmlns:c16r2="http://schemas.microsoft.com/office/drawing/2015/06/chart">
            <c:ext xmlns:c16="http://schemas.microsoft.com/office/drawing/2014/chart" uri="{C3380CC4-5D6E-409C-BE32-E72D297353CC}">
              <c16:uniqueId val="{00000001-C6EB-43C5-B1CD-7360C30B8F45}"/>
            </c:ext>
          </c:extLst>
        </c:ser>
        <c:dLbls>
          <c:showLegendKey val="0"/>
          <c:showVal val="0"/>
          <c:showCatName val="0"/>
          <c:showSerName val="0"/>
          <c:showPercent val="0"/>
          <c:showBubbleSize val="0"/>
        </c:dLbls>
        <c:marker val="1"/>
        <c:smooth val="0"/>
        <c:axId val="148390272"/>
        <c:axId val="148392192"/>
      </c:lineChart>
      <c:catAx>
        <c:axId val="148390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392192"/>
        <c:crosses val="autoZero"/>
        <c:auto val="1"/>
        <c:lblAlgn val="ctr"/>
        <c:lblOffset val="100"/>
        <c:tickLblSkip val="1"/>
        <c:tickMarkSkip val="1"/>
        <c:noMultiLvlLbl val="0"/>
      </c:catAx>
      <c:valAx>
        <c:axId val="1483921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39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3.85</c:v>
                </c:pt>
                <c:pt idx="1">
                  <c:v>4.25</c:v>
                </c:pt>
                <c:pt idx="2">
                  <c:v>4.42</c:v>
                </c:pt>
                <c:pt idx="3">
                  <c:v>3.76</c:v>
                </c:pt>
                <c:pt idx="4">
                  <c:v>5.35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13.7</c:v>
                </c:pt>
                <c:pt idx="1">
                  <c:v>17.46</c:v>
                </c:pt>
                <c:pt idx="2">
                  <c:v>16.57</c:v>
                </c:pt>
                <c:pt idx="3">
                  <c:v>19.11</c:v>
                </c:pt>
                <c:pt idx="4">
                  <c:v>20.05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3674752"/>
        <c:axId val="183689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3.85</c:v>
                </c:pt>
                <c:pt idx="1">
                  <c:v>4.3499999999999996</c:v>
                </c:pt>
                <c:pt idx="2">
                  <c:v>0.62</c:v>
                </c:pt>
                <c:pt idx="3">
                  <c:v>2.57</c:v>
                </c:pt>
                <c:pt idx="4">
                  <c:v>2.37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3674752"/>
        <c:axId val="183689216"/>
      </c:lineChart>
      <c:catAx>
        <c:axId val="1836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689216"/>
        <c:crosses val="autoZero"/>
        <c:auto val="1"/>
        <c:lblAlgn val="ctr"/>
        <c:lblOffset val="100"/>
        <c:tickLblSkip val="1"/>
        <c:tickMarkSkip val="1"/>
        <c:noMultiLvlLbl val="0"/>
      </c:catAx>
      <c:valAx>
        <c:axId val="18368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67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0.13</c:v>
                </c:pt>
                <c:pt idx="2">
                  <c:v>#N/A</c:v>
                </c:pt>
                <c:pt idx="3">
                  <c:v>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7.0000000000000007E-2</c:v>
                </c:pt>
                <c:pt idx="4">
                  <c:v>#N/A</c:v>
                </c:pt>
                <c:pt idx="5">
                  <c:v>0.04</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0.59</c:v>
                </c:pt>
                <c:pt idx="2">
                  <c:v>#N/A</c:v>
                </c:pt>
                <c:pt idx="3">
                  <c:v>0.11</c:v>
                </c:pt>
                <c:pt idx="4">
                  <c:v>#N/A</c:v>
                </c:pt>
                <c:pt idx="5">
                  <c:v>0.1</c:v>
                </c:pt>
                <c:pt idx="6">
                  <c:v>#N/A</c:v>
                </c:pt>
                <c:pt idx="7">
                  <c:v>0.13</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0.84</c:v>
                </c:pt>
                <c:pt idx="4">
                  <c:v>#N/A</c:v>
                </c:pt>
                <c:pt idx="5">
                  <c:v>0.99</c:v>
                </c:pt>
                <c:pt idx="6">
                  <c:v>#N/A</c:v>
                </c:pt>
                <c:pt idx="7">
                  <c:v>1.1299999999999999</c:v>
                </c:pt>
                <c:pt idx="8">
                  <c:v>#N/A</c:v>
                </c:pt>
                <c:pt idx="9">
                  <c:v>1.33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3.76</c:v>
                </c:pt>
                <c:pt idx="2">
                  <c:v>#N/A</c:v>
                </c:pt>
                <c:pt idx="3">
                  <c:v>4.1500000000000004</c:v>
                </c:pt>
                <c:pt idx="4">
                  <c:v>#N/A</c:v>
                </c:pt>
                <c:pt idx="5">
                  <c:v>4.37</c:v>
                </c:pt>
                <c:pt idx="6">
                  <c:v>#N/A</c:v>
                </c:pt>
                <c:pt idx="7">
                  <c:v>3.68</c:v>
                </c:pt>
                <c:pt idx="8">
                  <c:v>#N/A</c:v>
                </c:pt>
                <c:pt idx="9">
                  <c:v>5.27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6.84</c:v>
                </c:pt>
                <c:pt idx="2">
                  <c:v>#N/A</c:v>
                </c:pt>
                <c:pt idx="3">
                  <c:v>8.32</c:v>
                </c:pt>
                <c:pt idx="4">
                  <c:v>#N/A</c:v>
                </c:pt>
                <c:pt idx="5">
                  <c:v>9.4600000000000009</c:v>
                </c:pt>
                <c:pt idx="6">
                  <c:v>#N/A</c:v>
                </c:pt>
                <c:pt idx="7">
                  <c:v>11.12</c:v>
                </c:pt>
                <c:pt idx="8">
                  <c:v>#N/A</c:v>
                </c:pt>
                <c:pt idx="9">
                  <c:v>9.6199999999999992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13.14</c:v>
                </c:pt>
                <c:pt idx="2">
                  <c:v>#N/A</c:v>
                </c:pt>
                <c:pt idx="3">
                  <c:v>13.38</c:v>
                </c:pt>
                <c:pt idx="4">
                  <c:v>#N/A</c:v>
                </c:pt>
                <c:pt idx="5">
                  <c:v>14.75</c:v>
                </c:pt>
                <c:pt idx="6">
                  <c:v>#N/A</c:v>
                </c:pt>
                <c:pt idx="7">
                  <c:v>15.23</c:v>
                </c:pt>
                <c:pt idx="8">
                  <c:v>#N/A</c:v>
                </c:pt>
                <c:pt idx="9">
                  <c:v>14.2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4084736"/>
        <c:axId val="183771136"/>
      </c:barChart>
      <c:catAx>
        <c:axId val="18408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771136"/>
        <c:crosses val="autoZero"/>
        <c:auto val="1"/>
        <c:lblAlgn val="ctr"/>
        <c:lblOffset val="100"/>
        <c:tickLblSkip val="1"/>
        <c:tickMarkSkip val="1"/>
        <c:noMultiLvlLbl val="0"/>
      </c:catAx>
      <c:valAx>
        <c:axId val="18377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084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1207</c:v>
                </c:pt>
                <c:pt idx="5">
                  <c:v>1174</c:v>
                </c:pt>
                <c:pt idx="8">
                  <c:v>1246</c:v>
                </c:pt>
                <c:pt idx="11">
                  <c:v>1215</c:v>
                </c:pt>
                <c:pt idx="14">
                  <c:v>1249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c:v>
                </c:pt>
                <c:pt idx="3">
                  <c:v>36</c:v>
                </c:pt>
                <c:pt idx="6">
                  <c:v>33</c:v>
                </c:pt>
                <c:pt idx="9">
                  <c:v>31</c:v>
                </c:pt>
                <c:pt idx="12">
                  <c:v>30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561</c:v>
                </c:pt>
                <c:pt idx="3">
                  <c:v>565</c:v>
                </c:pt>
                <c:pt idx="6">
                  <c:v>573</c:v>
                </c:pt>
                <c:pt idx="9">
                  <c:v>582</c:v>
                </c:pt>
                <c:pt idx="12">
                  <c:v>571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459</c:v>
                </c:pt>
                <c:pt idx="3">
                  <c:v>394</c:v>
                </c:pt>
                <c:pt idx="6">
                  <c:v>388</c:v>
                </c:pt>
                <c:pt idx="9">
                  <c:v>384</c:v>
                </c:pt>
                <c:pt idx="12">
                  <c:v>443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1081</c:v>
                </c:pt>
                <c:pt idx="3">
                  <c:v>979</c:v>
                </c:pt>
                <c:pt idx="6">
                  <c:v>992</c:v>
                </c:pt>
                <c:pt idx="9">
                  <c:v>960</c:v>
                </c:pt>
                <c:pt idx="12">
                  <c:v>987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5592960"/>
        <c:axId val="17559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932</c:v>
                </c:pt>
                <c:pt idx="2">
                  <c:v>#N/A</c:v>
                </c:pt>
                <c:pt idx="3">
                  <c:v>#N/A</c:v>
                </c:pt>
                <c:pt idx="4">
                  <c:v>800</c:v>
                </c:pt>
                <c:pt idx="5">
                  <c:v>#N/A</c:v>
                </c:pt>
                <c:pt idx="6">
                  <c:v>#N/A</c:v>
                </c:pt>
                <c:pt idx="7">
                  <c:v>740</c:v>
                </c:pt>
                <c:pt idx="8">
                  <c:v>#N/A</c:v>
                </c:pt>
                <c:pt idx="9">
                  <c:v>#N/A</c:v>
                </c:pt>
                <c:pt idx="10">
                  <c:v>742</c:v>
                </c:pt>
                <c:pt idx="11">
                  <c:v>#N/A</c:v>
                </c:pt>
                <c:pt idx="12">
                  <c:v>#N/A</c:v>
                </c:pt>
                <c:pt idx="13">
                  <c:v>782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5592960"/>
        <c:axId val="175594880"/>
      </c:lineChart>
      <c:catAx>
        <c:axId val="1755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594880"/>
        <c:crosses val="autoZero"/>
        <c:auto val="1"/>
        <c:lblAlgn val="ctr"/>
        <c:lblOffset val="100"/>
        <c:tickLblSkip val="1"/>
        <c:tickMarkSkip val="1"/>
        <c:noMultiLvlLbl val="0"/>
      </c:catAx>
      <c:valAx>
        <c:axId val="17559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59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14067</c:v>
                </c:pt>
                <c:pt idx="5">
                  <c:v>14181</c:v>
                </c:pt>
                <c:pt idx="8">
                  <c:v>13957</c:v>
                </c:pt>
                <c:pt idx="11">
                  <c:v>13776</c:v>
                </c:pt>
                <c:pt idx="14">
                  <c:v>13446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719</c:v>
                </c:pt>
                <c:pt idx="5">
                  <c:v>785</c:v>
                </c:pt>
                <c:pt idx="8">
                  <c:v>869</c:v>
                </c:pt>
                <c:pt idx="11">
                  <c:v>898</c:v>
                </c:pt>
                <c:pt idx="14">
                  <c:v>863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1756</c:v>
                </c:pt>
                <c:pt idx="5">
                  <c:v>2008</c:v>
                </c:pt>
                <c:pt idx="8">
                  <c:v>2126</c:v>
                </c:pt>
                <c:pt idx="11">
                  <c:v>2542</c:v>
                </c:pt>
                <c:pt idx="14">
                  <c:v>2749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1411</c:v>
                </c:pt>
                <c:pt idx="3">
                  <c:v>1294</c:v>
                </c:pt>
                <c:pt idx="6">
                  <c:v>1128</c:v>
                </c:pt>
                <c:pt idx="9">
                  <c:v>1053</c:v>
                </c:pt>
                <c:pt idx="12">
                  <c:v>1038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8518</c:v>
                </c:pt>
                <c:pt idx="3">
                  <c:v>8530</c:v>
                </c:pt>
                <c:pt idx="6">
                  <c:v>8593</c:v>
                </c:pt>
                <c:pt idx="9">
                  <c:v>8368</c:v>
                </c:pt>
                <c:pt idx="12">
                  <c:v>8217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6056</c:v>
                </c:pt>
                <c:pt idx="3">
                  <c:v>5710</c:v>
                </c:pt>
                <c:pt idx="6">
                  <c:v>5607</c:v>
                </c:pt>
                <c:pt idx="9">
                  <c:v>5568</c:v>
                </c:pt>
                <c:pt idx="12">
                  <c:v>5456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219</c:v>
                </c:pt>
                <c:pt idx="3">
                  <c:v>186</c:v>
                </c:pt>
                <c:pt idx="6">
                  <c:v>154</c:v>
                </c:pt>
                <c:pt idx="9">
                  <c:v>125</c:v>
                </c:pt>
                <c:pt idx="12">
                  <c:v>95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9221</c:v>
                </c:pt>
                <c:pt idx="3">
                  <c:v>9810</c:v>
                </c:pt>
                <c:pt idx="6">
                  <c:v>9573</c:v>
                </c:pt>
                <c:pt idx="9">
                  <c:v>9440</c:v>
                </c:pt>
                <c:pt idx="12">
                  <c:v>9083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7497216"/>
        <c:axId val="17749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8883</c:v>
                </c:pt>
                <c:pt idx="2">
                  <c:v>#N/A</c:v>
                </c:pt>
                <c:pt idx="3">
                  <c:v>#N/A</c:v>
                </c:pt>
                <c:pt idx="4">
                  <c:v>8557</c:v>
                </c:pt>
                <c:pt idx="5">
                  <c:v>#N/A</c:v>
                </c:pt>
                <c:pt idx="6">
                  <c:v>#N/A</c:v>
                </c:pt>
                <c:pt idx="7">
                  <c:v>8104</c:v>
                </c:pt>
                <c:pt idx="8">
                  <c:v>#N/A</c:v>
                </c:pt>
                <c:pt idx="9">
                  <c:v>#N/A</c:v>
                </c:pt>
                <c:pt idx="10">
                  <c:v>7337</c:v>
                </c:pt>
                <c:pt idx="11">
                  <c:v>#N/A</c:v>
                </c:pt>
                <c:pt idx="12">
                  <c:v>#N/A</c:v>
                </c:pt>
                <c:pt idx="13">
                  <c:v>6832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7497216"/>
        <c:axId val="177499136"/>
      </c:lineChart>
      <c:catAx>
        <c:axId val="17749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499136"/>
        <c:crosses val="autoZero"/>
        <c:auto val="1"/>
        <c:lblAlgn val="ctr"/>
        <c:lblOffset val="100"/>
        <c:tickLblSkip val="1"/>
        <c:tickMarkSkip val="1"/>
        <c:noMultiLvlLbl val="0"/>
      </c:catAx>
      <c:valAx>
        <c:axId val="17749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49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60.6</c:v>
                </c:pt>
                <c:pt idx="4">
                  <c:v>62</c:v>
                </c:pt>
              </c:numCache>
            </c:numRef>
          </c:xVal>
          <c:yVal>
            <c:numRef>
              <c:f>公会計指標分析・財政指標組合せ分析表!$K$51:$O$51</c:f>
              <c:numCache>
                <c:formatCode>#,##0.0;"▲ "#,##0.0</c:formatCode>
                <c:ptCount val="5"/>
                <c:pt idx="3">
                  <c:v>139.4</c:v>
                </c:pt>
                <c:pt idx="4">
                  <c:v>131.69999999999999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55.5</c:v>
                </c:pt>
              </c:numCache>
            </c:numRef>
          </c:xVal>
          <c:yVal>
            <c:numRef>
              <c:f>公会計指標分析・財政指標組合せ分析表!$K$55:$O$55</c:f>
              <c:numCache>
                <c:formatCode>#,##0.0;"▲ "#,##0.0</c:formatCode>
                <c:ptCount val="5"/>
                <c:pt idx="3">
                  <c:v>20.2</c:v>
                </c:pt>
                <c:pt idx="4">
                  <c:v>15.5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6168448"/>
        <c:axId val="186170368"/>
      </c:scatterChart>
      <c:valAx>
        <c:axId val="186168448"/>
        <c:scaling>
          <c:orientation val="minMax"/>
          <c:max val="62.7"/>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170368"/>
        <c:crosses val="autoZero"/>
        <c:crossBetween val="midCat"/>
      </c:valAx>
      <c:valAx>
        <c:axId val="186170368"/>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168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2.353393582300147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987698870062576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19.100000000000001</c:v>
                </c:pt>
                <c:pt idx="1">
                  <c:v>17.600000000000001</c:v>
                </c:pt>
                <c:pt idx="2">
                  <c:v>16.2</c:v>
                </c:pt>
                <c:pt idx="3">
                  <c:v>14.7</c:v>
                </c:pt>
                <c:pt idx="4">
                  <c:v>14.5</c:v>
                </c:pt>
              </c:numCache>
            </c:numRef>
          </c:xVal>
          <c:yVal>
            <c:numRef>
              <c:f>公会計指標分析・財政指標組合せ分析表!$K$73:$O$73</c:f>
              <c:numCache>
                <c:formatCode>#,##0.0;"▲ "#,##0.0</c:formatCode>
                <c:ptCount val="5"/>
                <c:pt idx="0">
                  <c:v>174.8</c:v>
                </c:pt>
                <c:pt idx="1">
                  <c:v>165.6</c:v>
                </c:pt>
                <c:pt idx="2">
                  <c:v>161.6</c:v>
                </c:pt>
                <c:pt idx="3">
                  <c:v>139.4</c:v>
                </c:pt>
                <c:pt idx="4">
                  <c:v>131.69999999999999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14748789096301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193604561399729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5857152"/>
        <c:axId val="185859072"/>
      </c:scatterChart>
      <c:valAx>
        <c:axId val="185857152"/>
        <c:scaling>
          <c:orientation val="minMax"/>
          <c:max val="21"/>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859072"/>
        <c:crosses val="autoZero"/>
        <c:crossBetween val="midCat"/>
      </c:valAx>
      <c:valAx>
        <c:axId val="185859072"/>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857152"/>
        <c:crosses val="autoZero"/>
        <c:crossBetween val="midCat"/>
        <c:majorUnit val="26.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年度以前は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億円台で推移していたが、平成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年度には９億円台まで減少し、平成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７億円台となっている。しかし、普通会計分は、公共事業等債等の償還開始に伴い増となっており、公営企業会計分についても、病院事業、下水道事業について依然として多額の償還が発生している。今後も、起債の抑制を図るなど着実に比率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年度以降徐々に減少し、平成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億円を下回っている。元金償還に伴う一部の地方債残高の減、一部事務組合等負担見込額の減、充当可能基金の増等により、比率は年々減少傾向にあり、平成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年度は昨年度より５億５百万円の減となっている。しかし、平成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国補正事業に伴う起債を発行したことで残高が増となったほか、病院事及び下水道事業において依然として多額の起債残高を有していることから、今後も行財政改革を進め、起債の発行の抑制を図り、起債残高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21,275
21,036
236.71
9,684,067
9,320,359
340,164
6,362,182
9,050,114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有形固定資産減価償却率は、類似団体平均より高い水準にある。平成</a:t>
          </a:r>
          <a:r>
            <a:rPr kumimoji="1" lang="en-US" altLang="ja-JP" sz="1100">
              <a:latin typeface="ＭＳ Ｐゴシック"/>
            </a:rPr>
            <a:t>28</a:t>
          </a:r>
          <a:r>
            <a:rPr kumimoji="1" lang="ja-JP" altLang="en-US" sz="1100">
              <a:latin typeface="ＭＳ Ｐゴシック"/>
            </a:rPr>
            <a:t>年度に策定した上市町公共施設等総合管理計画に則り、今後、施設類型ごとの個別施設計画を策定していくこととしており、現有施設の適正な維持管理に努めることとしている。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67733</xdr:rowOff>
    </xdr:from>
    <xdr:to>
      <xdr:col>3</xdr:col>
      <xdr:colOff>1222375</xdr:colOff>
      <xdr:row>27</xdr:row>
      <xdr:rowOff>169333</xdr:rowOff>
    </xdr:to>
    <xdr:sp macro="" textlink="">
      <xdr:nvSpPr>
        <xdr:cNvPr id="77" name="円/楕円 76"/>
        <xdr:cNvSpPr/>
      </xdr:nvSpPr>
      <xdr:spPr>
        <a:xfrm>
          <a:off x="47117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90610</xdr:rowOff>
    </xdr:from>
    <xdr:ext cx="405111" cy="259045"/>
    <xdr:sp macro="" textlink="">
      <xdr:nvSpPr>
        <xdr:cNvPr id="78" name="有形固定資産減価償却率該当値テキスト"/>
        <xdr:cNvSpPr txBox="1"/>
      </xdr:nvSpPr>
      <xdr:spPr>
        <a:xfrm>
          <a:off x="4813300" y="532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168487</xdr:rowOff>
    </xdr:from>
    <xdr:to>
      <xdr:col>3</xdr:col>
      <xdr:colOff>511175</xdr:colOff>
      <xdr:row>28</xdr:row>
      <xdr:rowOff>98637</xdr:rowOff>
    </xdr:to>
    <xdr:sp macro="" textlink="">
      <xdr:nvSpPr>
        <xdr:cNvPr id="79" name="円/楕円 78"/>
        <xdr:cNvSpPr/>
      </xdr:nvSpPr>
      <xdr:spPr>
        <a:xfrm>
          <a:off x="4000500" y="5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118533</xdr:rowOff>
    </xdr:from>
    <xdr:to>
      <xdr:col>3</xdr:col>
      <xdr:colOff>1171575</xdr:colOff>
      <xdr:row>28</xdr:row>
      <xdr:rowOff>47837</xdr:rowOff>
    </xdr:to>
    <xdr:cxnSp macro="">
      <xdr:nvCxnSpPr>
        <xdr:cNvPr id="80" name="直線コネクタ 79"/>
        <xdr:cNvCxnSpPr/>
      </xdr:nvCxnSpPr>
      <xdr:spPr>
        <a:xfrm flipV="1">
          <a:off x="4051300" y="5528733"/>
          <a:ext cx="7112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14410</xdr:rowOff>
    </xdr:from>
    <xdr:ext cx="405111" cy="259045"/>
    <xdr:sp macro="" textlink="">
      <xdr:nvSpPr>
        <xdr:cNvPr id="81"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115164</xdr:rowOff>
    </xdr:from>
    <xdr:ext cx="405111" cy="259045"/>
    <xdr:sp macro="" textlink="">
      <xdr:nvSpPr>
        <xdr:cNvPr id="82" name="n_1mainValue有形固定資産減価償却率"/>
        <xdr:cNvSpPr txBox="1"/>
      </xdr:nvSpPr>
      <xdr:spPr>
        <a:xfrm>
          <a:off x="3836043" y="53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21,275
21,036
236.71
9,684,067
9,320,359
340,164
6,362,182
9,050,114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70" name="円/楕円 69"/>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105427</xdr:rowOff>
    </xdr:from>
    <xdr:ext cx="405111" cy="259045"/>
    <xdr:sp macro="" textlink="">
      <xdr:nvSpPr>
        <xdr:cNvPr id="71" name="【道路】&#10;有形固定資産減価償却率該当値テキスト"/>
        <xdr:cNvSpPr txBox="1"/>
      </xdr:nvSpPr>
      <xdr:spPr>
        <a:xfrm>
          <a:off x="47244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40640</xdr:rowOff>
    </xdr:from>
    <xdr:to>
      <xdr:col>5</xdr:col>
      <xdr:colOff>409575</xdr:colOff>
      <xdr:row>36</xdr:row>
      <xdr:rowOff>142240</xdr:rowOff>
    </xdr:to>
    <xdr:sp macro="" textlink="">
      <xdr:nvSpPr>
        <xdr:cNvPr id="72" name="円/楕円 71"/>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133350</xdr:rowOff>
    </xdr:from>
    <xdr:to>
      <xdr:col>6</xdr:col>
      <xdr:colOff>511175</xdr:colOff>
      <xdr:row>36</xdr:row>
      <xdr:rowOff>91440</xdr:rowOff>
    </xdr:to>
    <xdr:cxnSp macro="">
      <xdr:nvCxnSpPr>
        <xdr:cNvPr id="73" name="直線コネクタ 72"/>
        <xdr:cNvCxnSpPr/>
      </xdr:nvCxnSpPr>
      <xdr:spPr>
        <a:xfrm flipV="1">
          <a:off x="3797300" y="61341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163847</xdr:rowOff>
    </xdr:from>
    <xdr:ext cx="405111" cy="259045"/>
    <xdr:sp macro="" textlink="">
      <xdr:nvSpPr>
        <xdr:cNvPr id="74" name="n_1aveValue【道路】&#10;有形固定資産減価償却率"/>
        <xdr:cNvSpPr txBox="1"/>
      </xdr:nvSpPr>
      <xdr:spPr>
        <a:xfrm>
          <a:off x="3582043"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158767</xdr:rowOff>
    </xdr:from>
    <xdr:ext cx="405111" cy="259045"/>
    <xdr:sp macro="" textlink="">
      <xdr:nvSpPr>
        <xdr:cNvPr id="75" name="n_1mainValue【道路】&#10;有形固定資産減価償却率"/>
        <xdr:cNvSpPr txBox="1"/>
      </xdr:nvSpPr>
      <xdr:spPr>
        <a:xfrm>
          <a:off x="3582043"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9" name="直線コネクタ 98"/>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100"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1" name="直線コネクタ 100"/>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2"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3" name="直線コネクタ 102"/>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4"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5" name="フローチャート : 判断 104"/>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6" name="フローチャート : 判断 105"/>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86284</xdr:rowOff>
    </xdr:from>
    <xdr:to>
      <xdr:col>15</xdr:col>
      <xdr:colOff>231775</xdr:colOff>
      <xdr:row>38</xdr:row>
      <xdr:rowOff>16434</xdr:rowOff>
    </xdr:to>
    <xdr:sp macro="" textlink="">
      <xdr:nvSpPr>
        <xdr:cNvPr id="112" name="円/楕円 111"/>
        <xdr:cNvSpPr/>
      </xdr:nvSpPr>
      <xdr:spPr>
        <a:xfrm>
          <a:off x="10426700" y="64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109161</xdr:rowOff>
    </xdr:from>
    <xdr:ext cx="534377" cy="259045"/>
    <xdr:sp macro="" textlink="">
      <xdr:nvSpPr>
        <xdr:cNvPr id="113" name="【道路】&#10;一人当たり延長該当値テキスト"/>
        <xdr:cNvSpPr txBox="1"/>
      </xdr:nvSpPr>
      <xdr:spPr>
        <a:xfrm>
          <a:off x="10566400" y="62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96038</xdr:rowOff>
    </xdr:from>
    <xdr:to>
      <xdr:col>14</xdr:col>
      <xdr:colOff>79375</xdr:colOff>
      <xdr:row>38</xdr:row>
      <xdr:rowOff>26188</xdr:rowOff>
    </xdr:to>
    <xdr:sp macro="" textlink="">
      <xdr:nvSpPr>
        <xdr:cNvPr id="114" name="円/楕円 113"/>
        <xdr:cNvSpPr/>
      </xdr:nvSpPr>
      <xdr:spPr>
        <a:xfrm>
          <a:off x="9588500" y="64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137084</xdr:rowOff>
    </xdr:from>
    <xdr:to>
      <xdr:col>15</xdr:col>
      <xdr:colOff>180975</xdr:colOff>
      <xdr:row>37</xdr:row>
      <xdr:rowOff>146838</xdr:rowOff>
    </xdr:to>
    <xdr:cxnSp macro="">
      <xdr:nvCxnSpPr>
        <xdr:cNvPr id="115" name="直線コネクタ 114"/>
        <xdr:cNvCxnSpPr/>
      </xdr:nvCxnSpPr>
      <xdr:spPr>
        <a:xfrm flipV="1">
          <a:off x="9639300" y="6480734"/>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134891</xdr:rowOff>
    </xdr:from>
    <xdr:ext cx="534377" cy="259045"/>
    <xdr:sp macro="" textlink="">
      <xdr:nvSpPr>
        <xdr:cNvPr id="116"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42715</xdr:rowOff>
    </xdr:from>
    <xdr:ext cx="534377" cy="259045"/>
    <xdr:sp macro="" textlink="">
      <xdr:nvSpPr>
        <xdr:cNvPr id="117" name="n_1mainValue【道路】&#10;一人当たり延長"/>
        <xdr:cNvSpPr txBox="1"/>
      </xdr:nvSpPr>
      <xdr:spPr>
        <a:xfrm>
          <a:off x="9359410" y="62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41" name="直線コネクタ 140"/>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42"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43" name="直線コネクタ 142"/>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4"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5" name="直線コネクタ 144"/>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53992</xdr:rowOff>
    </xdr:from>
    <xdr:ext cx="405111" cy="259045"/>
    <xdr:sp macro="" textlink="">
      <xdr:nvSpPr>
        <xdr:cNvPr id="146" name="【橋りょう・トンネル】&#10;有形固定資産減価償却率平均値テキスト"/>
        <xdr:cNvSpPr txBox="1"/>
      </xdr:nvSpPr>
      <xdr:spPr>
        <a:xfrm>
          <a:off x="4724400" y="982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7" name="フローチャート : 判断 146"/>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8" name="フローチャート : 判断 147"/>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101600</xdr:rowOff>
    </xdr:from>
    <xdr:to>
      <xdr:col>6</xdr:col>
      <xdr:colOff>561975</xdr:colOff>
      <xdr:row>63</xdr:row>
      <xdr:rowOff>31750</xdr:rowOff>
    </xdr:to>
    <xdr:sp macro="" textlink="">
      <xdr:nvSpPr>
        <xdr:cNvPr id="154" name="円/楕円 153"/>
        <xdr:cNvSpPr/>
      </xdr:nvSpPr>
      <xdr:spPr>
        <a:xfrm>
          <a:off x="4584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16527</xdr:rowOff>
    </xdr:from>
    <xdr:ext cx="405111" cy="259045"/>
    <xdr:sp macro="" textlink="">
      <xdr:nvSpPr>
        <xdr:cNvPr id="155" name="【橋りょう・トンネル】&#10;有形固定資産減価償却率該当値テキスト"/>
        <xdr:cNvSpPr txBox="1"/>
      </xdr:nvSpPr>
      <xdr:spPr>
        <a:xfrm>
          <a:off x="4724400" y="1064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133985</xdr:rowOff>
    </xdr:from>
    <xdr:to>
      <xdr:col>5</xdr:col>
      <xdr:colOff>409575</xdr:colOff>
      <xdr:row>63</xdr:row>
      <xdr:rowOff>64135</xdr:rowOff>
    </xdr:to>
    <xdr:sp macro="" textlink="">
      <xdr:nvSpPr>
        <xdr:cNvPr id="156" name="円/楕円 155"/>
        <xdr:cNvSpPr/>
      </xdr:nvSpPr>
      <xdr:spPr>
        <a:xfrm>
          <a:off x="3746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152400</xdr:rowOff>
    </xdr:from>
    <xdr:to>
      <xdr:col>6</xdr:col>
      <xdr:colOff>511175</xdr:colOff>
      <xdr:row>63</xdr:row>
      <xdr:rowOff>13335</xdr:rowOff>
    </xdr:to>
    <xdr:cxnSp macro="">
      <xdr:nvCxnSpPr>
        <xdr:cNvPr id="157" name="直線コネクタ 156"/>
        <xdr:cNvCxnSpPr/>
      </xdr:nvCxnSpPr>
      <xdr:spPr>
        <a:xfrm flipV="1">
          <a:off x="3797300" y="107823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156862</xdr:rowOff>
    </xdr:from>
    <xdr:ext cx="405111" cy="259045"/>
    <xdr:sp macro="" textlink="">
      <xdr:nvSpPr>
        <xdr:cNvPr id="158"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55262</xdr:rowOff>
    </xdr:from>
    <xdr:ext cx="405111" cy="259045"/>
    <xdr:sp macro="" textlink="">
      <xdr:nvSpPr>
        <xdr:cNvPr id="159" name="n_1mainValue【橋りょう・トンネル】&#10;有形固定資産減価償却率"/>
        <xdr:cNvSpPr txBox="1"/>
      </xdr:nvSpPr>
      <xdr:spPr>
        <a:xfrm>
          <a:off x="3582043"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83" name="直線コネクタ 182"/>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84"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85" name="直線コネクタ 184"/>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86"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7" name="直線コネクタ 186"/>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52819</xdr:rowOff>
    </xdr:from>
    <xdr:ext cx="534377" cy="259045"/>
    <xdr:sp macro="" textlink="">
      <xdr:nvSpPr>
        <xdr:cNvPr id="188" name="【橋りょう・トンネル】&#10;一人当たり有形固定資産（償却資産）額平均値テキスト"/>
        <xdr:cNvSpPr txBox="1"/>
      </xdr:nvSpPr>
      <xdr:spPr>
        <a:xfrm>
          <a:off x="10566400" y="10511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9" name="フローチャート : 判断 188"/>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90" name="フローチャート : 判断 189"/>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97832</xdr:rowOff>
    </xdr:from>
    <xdr:to>
      <xdr:col>15</xdr:col>
      <xdr:colOff>231775</xdr:colOff>
      <xdr:row>64</xdr:row>
      <xdr:rowOff>27982</xdr:rowOff>
    </xdr:to>
    <xdr:sp macro="" textlink="">
      <xdr:nvSpPr>
        <xdr:cNvPr id="196" name="円/楕円 195"/>
        <xdr:cNvSpPr/>
      </xdr:nvSpPr>
      <xdr:spPr>
        <a:xfrm>
          <a:off x="10426700" y="108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12759</xdr:rowOff>
    </xdr:from>
    <xdr:ext cx="534377" cy="259045"/>
    <xdr:sp macro="" textlink="">
      <xdr:nvSpPr>
        <xdr:cNvPr id="197" name="【橋りょう・トンネル】&#10;一人当たり有形固定資産（償却資産）額該当値テキスト"/>
        <xdr:cNvSpPr txBox="1"/>
      </xdr:nvSpPr>
      <xdr:spPr>
        <a:xfrm>
          <a:off x="10566400" y="108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25,989</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98971</xdr:rowOff>
    </xdr:from>
    <xdr:to>
      <xdr:col>14</xdr:col>
      <xdr:colOff>79375</xdr:colOff>
      <xdr:row>64</xdr:row>
      <xdr:rowOff>29121</xdr:rowOff>
    </xdr:to>
    <xdr:sp macro="" textlink="">
      <xdr:nvSpPr>
        <xdr:cNvPr id="198" name="円/楕円 197"/>
        <xdr:cNvSpPr/>
      </xdr:nvSpPr>
      <xdr:spPr>
        <a:xfrm>
          <a:off x="9588500" y="109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148632</xdr:rowOff>
    </xdr:from>
    <xdr:to>
      <xdr:col>15</xdr:col>
      <xdr:colOff>180975</xdr:colOff>
      <xdr:row>63</xdr:row>
      <xdr:rowOff>149771</xdr:rowOff>
    </xdr:to>
    <xdr:cxnSp macro="">
      <xdr:nvCxnSpPr>
        <xdr:cNvPr id="199" name="直線コネクタ 198"/>
        <xdr:cNvCxnSpPr/>
      </xdr:nvCxnSpPr>
      <xdr:spPr>
        <a:xfrm flipV="1">
          <a:off x="9639300" y="10949982"/>
          <a:ext cx="8382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50803</xdr:rowOff>
    </xdr:from>
    <xdr:ext cx="599010" cy="259045"/>
    <xdr:sp macro="" textlink="">
      <xdr:nvSpPr>
        <xdr:cNvPr id="200"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20248</xdr:rowOff>
    </xdr:from>
    <xdr:ext cx="534377" cy="259045"/>
    <xdr:sp macro="" textlink="">
      <xdr:nvSpPr>
        <xdr:cNvPr id="201" name="n_1mainValue【橋りょう・トンネル】&#10;一人当たり有形固定資産（償却資産）額"/>
        <xdr:cNvSpPr txBox="1"/>
      </xdr:nvSpPr>
      <xdr:spPr>
        <a:xfrm>
          <a:off x="9359411" y="1099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3" name="直線コネクタ 21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4" name="テキスト ボックス 21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5" name="直線コネクタ 21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6" name="テキスト ボックス 21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7" name="直線コネクタ 21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8" name="テキスト ボックス 21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9" name="直線コネクタ 21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0" name="テキスト ボックス 21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24" name="直線コネクタ 223"/>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25"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26" name="直線コネクタ 225"/>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27"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28" name="直線コネクタ 227"/>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29"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30" name="フローチャート : 判断 22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31" name="フローチャート : 判断 230"/>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117602</xdr:rowOff>
    </xdr:from>
    <xdr:to>
      <xdr:col>6</xdr:col>
      <xdr:colOff>561975</xdr:colOff>
      <xdr:row>83</xdr:row>
      <xdr:rowOff>47752</xdr:rowOff>
    </xdr:to>
    <xdr:sp macro="" textlink="">
      <xdr:nvSpPr>
        <xdr:cNvPr id="237" name="円/楕円 236"/>
        <xdr:cNvSpPr/>
      </xdr:nvSpPr>
      <xdr:spPr>
        <a:xfrm>
          <a:off x="45847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140479</xdr:rowOff>
    </xdr:from>
    <xdr:ext cx="405111" cy="259045"/>
    <xdr:sp macro="" textlink="">
      <xdr:nvSpPr>
        <xdr:cNvPr id="238" name="【公営住宅】&#10;有形固定資産減価償却率該当値テキスト"/>
        <xdr:cNvSpPr txBox="1"/>
      </xdr:nvSpPr>
      <xdr:spPr>
        <a:xfrm>
          <a:off x="4724400" y="1402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151892</xdr:rowOff>
    </xdr:from>
    <xdr:to>
      <xdr:col>5</xdr:col>
      <xdr:colOff>409575</xdr:colOff>
      <xdr:row>83</xdr:row>
      <xdr:rowOff>82042</xdr:rowOff>
    </xdr:to>
    <xdr:sp macro="" textlink="">
      <xdr:nvSpPr>
        <xdr:cNvPr id="239" name="円/楕円 238"/>
        <xdr:cNvSpPr/>
      </xdr:nvSpPr>
      <xdr:spPr>
        <a:xfrm>
          <a:off x="3746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168402</xdr:rowOff>
    </xdr:from>
    <xdr:to>
      <xdr:col>6</xdr:col>
      <xdr:colOff>511175</xdr:colOff>
      <xdr:row>83</xdr:row>
      <xdr:rowOff>31242</xdr:rowOff>
    </xdr:to>
    <xdr:cxnSp macro="">
      <xdr:nvCxnSpPr>
        <xdr:cNvPr id="240" name="直線コネクタ 239"/>
        <xdr:cNvCxnSpPr/>
      </xdr:nvCxnSpPr>
      <xdr:spPr>
        <a:xfrm flipV="1">
          <a:off x="3797300" y="1422730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68851</xdr:rowOff>
    </xdr:from>
    <xdr:ext cx="405111" cy="259045"/>
    <xdr:sp macro="" textlink="">
      <xdr:nvSpPr>
        <xdr:cNvPr id="241"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73169</xdr:rowOff>
    </xdr:from>
    <xdr:ext cx="405111" cy="259045"/>
    <xdr:sp macro="" textlink="">
      <xdr:nvSpPr>
        <xdr:cNvPr id="242" name="n_1mainValue【公営住宅】&#10;有形固定資産減価償却率"/>
        <xdr:cNvSpPr txBox="1"/>
      </xdr:nvSpPr>
      <xdr:spPr>
        <a:xfrm>
          <a:off x="3582043"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66" name="直線コネクタ 265"/>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67"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68" name="直線コネクタ 267"/>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69"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70" name="直線コネクタ 269"/>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71"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72" name="フローチャート : 判断 271"/>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73" name="フローチャート : 判断 272"/>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39370</xdr:rowOff>
    </xdr:from>
    <xdr:to>
      <xdr:col>15</xdr:col>
      <xdr:colOff>231775</xdr:colOff>
      <xdr:row>78</xdr:row>
      <xdr:rowOff>140970</xdr:rowOff>
    </xdr:to>
    <xdr:sp macro="" textlink="">
      <xdr:nvSpPr>
        <xdr:cNvPr id="279" name="円/楕円 278"/>
        <xdr:cNvSpPr/>
      </xdr:nvSpPr>
      <xdr:spPr>
        <a:xfrm>
          <a:off x="104267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163847</xdr:rowOff>
    </xdr:from>
    <xdr:ext cx="469744" cy="259045"/>
    <xdr:sp macro="" textlink="">
      <xdr:nvSpPr>
        <xdr:cNvPr id="280" name="【公営住宅】&#10;一人当たり面積該当値テキスト"/>
        <xdr:cNvSpPr txBox="1"/>
      </xdr:nvSpPr>
      <xdr:spPr>
        <a:xfrm>
          <a:off x="10566400"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55880</xdr:rowOff>
    </xdr:from>
    <xdr:to>
      <xdr:col>14</xdr:col>
      <xdr:colOff>79375</xdr:colOff>
      <xdr:row>78</xdr:row>
      <xdr:rowOff>157480</xdr:rowOff>
    </xdr:to>
    <xdr:sp macro="" textlink="">
      <xdr:nvSpPr>
        <xdr:cNvPr id="281" name="円/楕円 280"/>
        <xdr:cNvSpPr/>
      </xdr:nvSpPr>
      <xdr:spPr>
        <a:xfrm>
          <a:off x="958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90170</xdr:rowOff>
    </xdr:from>
    <xdr:to>
      <xdr:col>15</xdr:col>
      <xdr:colOff>180975</xdr:colOff>
      <xdr:row>78</xdr:row>
      <xdr:rowOff>106680</xdr:rowOff>
    </xdr:to>
    <xdr:cxnSp macro="">
      <xdr:nvCxnSpPr>
        <xdr:cNvPr id="282" name="直線コネクタ 281"/>
        <xdr:cNvCxnSpPr/>
      </xdr:nvCxnSpPr>
      <xdr:spPr>
        <a:xfrm flipV="1">
          <a:off x="9639300" y="1346327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147338</xdr:rowOff>
    </xdr:from>
    <xdr:ext cx="469744" cy="259045"/>
    <xdr:sp macro="" textlink="">
      <xdr:nvSpPr>
        <xdr:cNvPr id="283" name="n_1aveValue【公営住宅】&#10;一人当たり面積"/>
        <xdr:cNvSpPr txBox="1"/>
      </xdr:nvSpPr>
      <xdr:spPr>
        <a:xfrm>
          <a:off x="9391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2557</xdr:rowOff>
    </xdr:from>
    <xdr:ext cx="469744" cy="259045"/>
    <xdr:sp macro="" textlink="">
      <xdr:nvSpPr>
        <xdr:cNvPr id="284" name="n_1mainValue【公営住宅】&#10;一人当たり面積"/>
        <xdr:cNvSpPr txBox="1"/>
      </xdr:nvSpPr>
      <xdr:spPr>
        <a:xfrm>
          <a:off x="93917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6" name="正方形/長方形 2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7" name="正方形/長方形 2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8" name="正方形/長方形 2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9" name="正方形/長方形 2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2" name="正方形/長方形 29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3" name="正方形/長方形 29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4" name="正方形/長方形 29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5" name="正方形/長方形 29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8" name="直線コネクタ 3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9" name="テキスト ボックス 3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0" name="直線コネクタ 3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1" name="テキスト ボックス 3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2" name="直線コネクタ 3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3" name="テキスト ボックス 3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4" name="直線コネクタ 3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5" name="テキスト ボックス 3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19" name="直線コネクタ 318"/>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20"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21" name="直線コネクタ 320"/>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22"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23" name="直線コネクタ 32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24"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25" name="フローチャート : 判断 324"/>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26" name="フローチャート : 判断 325"/>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2540</xdr:rowOff>
    </xdr:from>
    <xdr:to>
      <xdr:col>23</xdr:col>
      <xdr:colOff>568325</xdr:colOff>
      <xdr:row>33</xdr:row>
      <xdr:rowOff>104140</xdr:rowOff>
    </xdr:to>
    <xdr:sp macro="" textlink="">
      <xdr:nvSpPr>
        <xdr:cNvPr id="332" name="円/楕円 331"/>
        <xdr:cNvSpPr/>
      </xdr:nvSpPr>
      <xdr:spPr>
        <a:xfrm>
          <a:off x="162687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127017</xdr:rowOff>
    </xdr:from>
    <xdr:ext cx="405111" cy="259045"/>
    <xdr:sp macro="" textlink="">
      <xdr:nvSpPr>
        <xdr:cNvPr id="333" name="【認定こども園・幼稚園・保育所】&#10;有形固定資産減価償却率該当値テキスト"/>
        <xdr:cNvSpPr txBox="1"/>
      </xdr:nvSpPr>
      <xdr:spPr>
        <a:xfrm>
          <a:off x="16408400" y="561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132842</xdr:rowOff>
    </xdr:from>
    <xdr:to>
      <xdr:col>22</xdr:col>
      <xdr:colOff>415925</xdr:colOff>
      <xdr:row>34</xdr:row>
      <xdr:rowOff>62992</xdr:rowOff>
    </xdr:to>
    <xdr:sp macro="" textlink="">
      <xdr:nvSpPr>
        <xdr:cNvPr id="334" name="円/楕円 333"/>
        <xdr:cNvSpPr/>
      </xdr:nvSpPr>
      <xdr:spPr>
        <a:xfrm>
          <a:off x="154305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53340</xdr:rowOff>
    </xdr:from>
    <xdr:to>
      <xdr:col>23</xdr:col>
      <xdr:colOff>517525</xdr:colOff>
      <xdr:row>34</xdr:row>
      <xdr:rowOff>12192</xdr:rowOff>
    </xdr:to>
    <xdr:cxnSp macro="">
      <xdr:nvCxnSpPr>
        <xdr:cNvPr id="335" name="直線コネクタ 334"/>
        <xdr:cNvCxnSpPr/>
      </xdr:nvCxnSpPr>
      <xdr:spPr>
        <a:xfrm flipV="1">
          <a:off x="15481300" y="571119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63263</xdr:rowOff>
    </xdr:from>
    <xdr:ext cx="405111" cy="259045"/>
    <xdr:sp macro="" textlink="">
      <xdr:nvSpPr>
        <xdr:cNvPr id="336"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79519</xdr:rowOff>
    </xdr:from>
    <xdr:ext cx="405111" cy="259045"/>
    <xdr:sp macro="" textlink="">
      <xdr:nvSpPr>
        <xdr:cNvPr id="337" name="n_1mainValue【認定こども園・幼稚園・保育所】&#10;有形固定資産減価償却率"/>
        <xdr:cNvSpPr txBox="1"/>
      </xdr:nvSpPr>
      <xdr:spPr>
        <a:xfrm>
          <a:off x="15266043"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61" name="直線コネクタ 360"/>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62"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63" name="直線コネクタ 362"/>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64"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65" name="直線コネクタ 36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93997</xdr:rowOff>
    </xdr:from>
    <xdr:ext cx="469744" cy="259045"/>
    <xdr:sp macro="" textlink="">
      <xdr:nvSpPr>
        <xdr:cNvPr id="366" name="【認定こども園・幼稚園・保育所】&#10;一人当たり面積平均値テキスト"/>
        <xdr:cNvSpPr txBox="1"/>
      </xdr:nvSpPr>
      <xdr:spPr>
        <a:xfrm>
          <a:off x="22250400" y="626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67" name="フローチャート : 判断 366"/>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68" name="フローチャート : 判断 367"/>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139700</xdr:rowOff>
    </xdr:from>
    <xdr:to>
      <xdr:col>32</xdr:col>
      <xdr:colOff>238125</xdr:colOff>
      <xdr:row>39</xdr:row>
      <xdr:rowOff>69850</xdr:rowOff>
    </xdr:to>
    <xdr:sp macro="" textlink="">
      <xdr:nvSpPr>
        <xdr:cNvPr id="374" name="円/楕円 373"/>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118127</xdr:rowOff>
    </xdr:from>
    <xdr:ext cx="469744" cy="259045"/>
    <xdr:sp macro="" textlink="">
      <xdr:nvSpPr>
        <xdr:cNvPr id="375" name="【認定こども園・幼稚園・保育所】&#10;一人当たり面積該当値テキスト"/>
        <xdr:cNvSpPr txBox="1"/>
      </xdr:nvSpPr>
      <xdr:spPr>
        <a:xfrm>
          <a:off x="222504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97790</xdr:rowOff>
    </xdr:from>
    <xdr:to>
      <xdr:col>31</xdr:col>
      <xdr:colOff>85725</xdr:colOff>
      <xdr:row>38</xdr:row>
      <xdr:rowOff>27940</xdr:rowOff>
    </xdr:to>
    <xdr:sp macro="" textlink="">
      <xdr:nvSpPr>
        <xdr:cNvPr id="376" name="円/楕円 375"/>
        <xdr:cNvSpPr/>
      </xdr:nvSpPr>
      <xdr:spPr>
        <a:xfrm>
          <a:off x="2127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148590</xdr:rowOff>
    </xdr:from>
    <xdr:to>
      <xdr:col>32</xdr:col>
      <xdr:colOff>187325</xdr:colOff>
      <xdr:row>39</xdr:row>
      <xdr:rowOff>19050</xdr:rowOff>
    </xdr:to>
    <xdr:cxnSp macro="">
      <xdr:nvCxnSpPr>
        <xdr:cNvPr id="377" name="直線コネクタ 376"/>
        <xdr:cNvCxnSpPr/>
      </xdr:nvCxnSpPr>
      <xdr:spPr>
        <a:xfrm>
          <a:off x="21323300" y="64922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6367</xdr:rowOff>
    </xdr:from>
    <xdr:ext cx="469744" cy="259045"/>
    <xdr:sp macro="" textlink="">
      <xdr:nvSpPr>
        <xdr:cNvPr id="378"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19067</xdr:rowOff>
    </xdr:from>
    <xdr:ext cx="469744" cy="259045"/>
    <xdr:sp macro="" textlink="">
      <xdr:nvSpPr>
        <xdr:cNvPr id="379" name="n_1mainValue【認定こども園・幼稚園・保育所】&#10;一人当たり面積"/>
        <xdr:cNvSpPr txBox="1"/>
      </xdr:nvSpPr>
      <xdr:spPr>
        <a:xfrm>
          <a:off x="210757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2" name="テキスト ボックス 39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2" name="テキスト ボックス 40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406" name="直線コネクタ 405"/>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407"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408" name="直線コネクタ 407"/>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409"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410" name="直線コネクタ 409"/>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411"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412" name="フローチャート : 判断 411"/>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413" name="フローチャート : 判断 412"/>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140244</xdr:rowOff>
    </xdr:from>
    <xdr:to>
      <xdr:col>23</xdr:col>
      <xdr:colOff>568325</xdr:colOff>
      <xdr:row>56</xdr:row>
      <xdr:rowOff>70394</xdr:rowOff>
    </xdr:to>
    <xdr:sp macro="" textlink="">
      <xdr:nvSpPr>
        <xdr:cNvPr id="419" name="円/楕円 418"/>
        <xdr:cNvSpPr/>
      </xdr:nvSpPr>
      <xdr:spPr>
        <a:xfrm>
          <a:off x="162687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163121</xdr:rowOff>
    </xdr:from>
    <xdr:ext cx="405111" cy="259045"/>
    <xdr:sp macro="" textlink="">
      <xdr:nvSpPr>
        <xdr:cNvPr id="420" name="【学校施設】&#10;有形固定資産減価償却率該当値テキスト"/>
        <xdr:cNvSpPr txBox="1"/>
      </xdr:nvSpPr>
      <xdr:spPr>
        <a:xfrm>
          <a:off x="16408400" y="942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169635</xdr:rowOff>
    </xdr:from>
    <xdr:to>
      <xdr:col>22</xdr:col>
      <xdr:colOff>415925</xdr:colOff>
      <xdr:row>56</xdr:row>
      <xdr:rowOff>99785</xdr:rowOff>
    </xdr:to>
    <xdr:sp macro="" textlink="">
      <xdr:nvSpPr>
        <xdr:cNvPr id="421" name="円/楕円 420"/>
        <xdr:cNvSpPr/>
      </xdr:nvSpPr>
      <xdr:spPr>
        <a:xfrm>
          <a:off x="15430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19594</xdr:rowOff>
    </xdr:from>
    <xdr:to>
      <xdr:col>23</xdr:col>
      <xdr:colOff>517525</xdr:colOff>
      <xdr:row>56</xdr:row>
      <xdr:rowOff>48985</xdr:rowOff>
    </xdr:to>
    <xdr:cxnSp macro="">
      <xdr:nvCxnSpPr>
        <xdr:cNvPr id="422" name="直線コネクタ 421"/>
        <xdr:cNvCxnSpPr/>
      </xdr:nvCxnSpPr>
      <xdr:spPr>
        <a:xfrm flipV="1">
          <a:off x="15481300" y="96207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23965</xdr:rowOff>
    </xdr:from>
    <xdr:ext cx="405111" cy="259045"/>
    <xdr:sp macro="" textlink="">
      <xdr:nvSpPr>
        <xdr:cNvPr id="423"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116312</xdr:rowOff>
    </xdr:from>
    <xdr:ext cx="405111" cy="259045"/>
    <xdr:sp macro="" textlink="">
      <xdr:nvSpPr>
        <xdr:cNvPr id="424" name="n_1mainValue【学校施設】&#10;有形固定資産減価償却率"/>
        <xdr:cNvSpPr txBox="1"/>
      </xdr:nvSpPr>
      <xdr:spPr>
        <a:xfrm>
          <a:off x="15266043"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49" name="直線コネクタ 448"/>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50"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51" name="直線コネクタ 450"/>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52"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53" name="直線コネクタ 452"/>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54"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55" name="フローチャート : 判断 454"/>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56" name="フローチャート : 判断 455"/>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87630</xdr:rowOff>
    </xdr:from>
    <xdr:to>
      <xdr:col>32</xdr:col>
      <xdr:colOff>238125</xdr:colOff>
      <xdr:row>58</xdr:row>
      <xdr:rowOff>17780</xdr:rowOff>
    </xdr:to>
    <xdr:sp macro="" textlink="">
      <xdr:nvSpPr>
        <xdr:cNvPr id="462" name="円/楕円 461"/>
        <xdr:cNvSpPr/>
      </xdr:nvSpPr>
      <xdr:spPr>
        <a:xfrm>
          <a:off x="221107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110507</xdr:rowOff>
    </xdr:from>
    <xdr:ext cx="469744" cy="259045"/>
    <xdr:sp macro="" textlink="">
      <xdr:nvSpPr>
        <xdr:cNvPr id="463" name="【学校施設】&#10;一人当たり面積該当値テキスト"/>
        <xdr:cNvSpPr txBox="1"/>
      </xdr:nvSpPr>
      <xdr:spPr>
        <a:xfrm>
          <a:off x="22250400" y="97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67310</xdr:rowOff>
    </xdr:from>
    <xdr:to>
      <xdr:col>31</xdr:col>
      <xdr:colOff>85725</xdr:colOff>
      <xdr:row>57</xdr:row>
      <xdr:rowOff>168910</xdr:rowOff>
    </xdr:to>
    <xdr:sp macro="" textlink="">
      <xdr:nvSpPr>
        <xdr:cNvPr id="464" name="円/楕円 463"/>
        <xdr:cNvSpPr/>
      </xdr:nvSpPr>
      <xdr:spPr>
        <a:xfrm>
          <a:off x="21272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118110</xdr:rowOff>
    </xdr:from>
    <xdr:to>
      <xdr:col>32</xdr:col>
      <xdr:colOff>187325</xdr:colOff>
      <xdr:row>57</xdr:row>
      <xdr:rowOff>138430</xdr:rowOff>
    </xdr:to>
    <xdr:cxnSp macro="">
      <xdr:nvCxnSpPr>
        <xdr:cNvPr id="465" name="直線コネクタ 464"/>
        <xdr:cNvCxnSpPr/>
      </xdr:nvCxnSpPr>
      <xdr:spPr>
        <a:xfrm>
          <a:off x="21323300" y="989076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77487</xdr:rowOff>
    </xdr:from>
    <xdr:ext cx="469744" cy="259045"/>
    <xdr:sp macro="" textlink="">
      <xdr:nvSpPr>
        <xdr:cNvPr id="466"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13987</xdr:rowOff>
    </xdr:from>
    <xdr:ext cx="469744" cy="259045"/>
    <xdr:sp macro="" textlink="">
      <xdr:nvSpPr>
        <xdr:cNvPr id="467" name="n_1mainValue【学校施設】&#10;一人当たり面積"/>
        <xdr:cNvSpPr txBox="1"/>
      </xdr:nvSpPr>
      <xdr:spPr>
        <a:xfrm>
          <a:off x="21075727" y="961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8" name="テキスト ボックス 47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79" name="直線コネクタ 4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0" name="テキスト ボックス 47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1" name="直線コネクタ 4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2" name="テキスト ボックス 4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3" name="直線コネクタ 4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4" name="テキスト ボックス 4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5" name="直線コネクタ 4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6" name="テキスト ボックス 4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7" name="直線コネクタ 4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8" name="テキスト ボックス 4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9" name="直線コネクタ 4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0" name="テキスト ボックス 4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1" name="直線コネクタ 4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2" name="テキスト ボックス 4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494" name="直線コネクタ 493"/>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495"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496" name="直線コネクタ 495"/>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497"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498" name="直線コネクタ 497"/>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133911</xdr:rowOff>
    </xdr:from>
    <xdr:ext cx="405111" cy="259045"/>
    <xdr:sp macro="" textlink="">
      <xdr:nvSpPr>
        <xdr:cNvPr id="499" name="【児童館】&#10;有形固定資産減価償却率平均値テキスト"/>
        <xdr:cNvSpPr txBox="1"/>
      </xdr:nvSpPr>
      <xdr:spPr>
        <a:xfrm>
          <a:off x="16408400" y="1436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500" name="フローチャート : 判断 499"/>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501" name="フローチャート : 判断 500"/>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145687</xdr:rowOff>
    </xdr:from>
    <xdr:to>
      <xdr:col>23</xdr:col>
      <xdr:colOff>568325</xdr:colOff>
      <xdr:row>78</xdr:row>
      <xdr:rowOff>75837</xdr:rowOff>
    </xdr:to>
    <xdr:sp macro="" textlink="">
      <xdr:nvSpPr>
        <xdr:cNvPr id="507" name="円/楕円 506"/>
        <xdr:cNvSpPr/>
      </xdr:nvSpPr>
      <xdr:spPr>
        <a:xfrm>
          <a:off x="162687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98714</xdr:rowOff>
    </xdr:from>
    <xdr:ext cx="405111" cy="259045"/>
    <xdr:sp macro="" textlink="">
      <xdr:nvSpPr>
        <xdr:cNvPr id="508" name="【児童館】&#10;有形固定資産減価償却率該当値テキスト"/>
        <xdr:cNvSpPr txBox="1"/>
      </xdr:nvSpPr>
      <xdr:spPr>
        <a:xfrm>
          <a:off x="16408400" y="13300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52614</xdr:rowOff>
    </xdr:from>
    <xdr:to>
      <xdr:col>22</xdr:col>
      <xdr:colOff>415925</xdr:colOff>
      <xdr:row>78</xdr:row>
      <xdr:rowOff>154214</xdr:rowOff>
    </xdr:to>
    <xdr:sp macro="" textlink="">
      <xdr:nvSpPr>
        <xdr:cNvPr id="509" name="円/楕円 508"/>
        <xdr:cNvSpPr/>
      </xdr:nvSpPr>
      <xdr:spPr>
        <a:xfrm>
          <a:off x="15430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25037</xdr:rowOff>
    </xdr:from>
    <xdr:to>
      <xdr:col>23</xdr:col>
      <xdr:colOff>517525</xdr:colOff>
      <xdr:row>78</xdr:row>
      <xdr:rowOff>103414</xdr:rowOff>
    </xdr:to>
    <xdr:cxnSp macro="">
      <xdr:nvCxnSpPr>
        <xdr:cNvPr id="510" name="直線コネクタ 509"/>
        <xdr:cNvCxnSpPr/>
      </xdr:nvCxnSpPr>
      <xdr:spPr>
        <a:xfrm flipV="1">
          <a:off x="15481300" y="1339813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158404</xdr:rowOff>
    </xdr:from>
    <xdr:ext cx="405111" cy="259045"/>
    <xdr:sp macro="" textlink="">
      <xdr:nvSpPr>
        <xdr:cNvPr id="511" name="n_1aveValue【児童館】&#10;有形固定資産減価償却率"/>
        <xdr:cNvSpPr txBox="1"/>
      </xdr:nvSpPr>
      <xdr:spPr>
        <a:xfrm>
          <a:off x="15266043"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170741</xdr:rowOff>
    </xdr:from>
    <xdr:ext cx="405111" cy="259045"/>
    <xdr:sp macro="" textlink="">
      <xdr:nvSpPr>
        <xdr:cNvPr id="512" name="n_1mainValue【児童館】&#10;有形固定資産減価償却率"/>
        <xdr:cNvSpPr txBox="1"/>
      </xdr:nvSpPr>
      <xdr:spPr>
        <a:xfrm>
          <a:off x="15266043"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3" name="直線コネクタ 52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4" name="テキスト ボックス 52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5" name="直線コネクタ 52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6" name="テキスト ボックス 52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7" name="直線コネクタ 52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8" name="テキスト ボックス 52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9" name="直線コネクタ 52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0" name="テキスト ボックス 52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1" name="直線コネクタ 53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2" name="テキスト ボックス 53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3" name="直線コネクタ 53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4" name="テキスト ボックス 53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38" name="直線コネクタ 537"/>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39"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40" name="直線コネクタ 53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41"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42" name="直線コネクタ 541"/>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543"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44" name="フローチャート : 判断 543"/>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45" name="フローチャート : 判断 544"/>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11793</xdr:rowOff>
    </xdr:from>
    <xdr:to>
      <xdr:col>32</xdr:col>
      <xdr:colOff>238125</xdr:colOff>
      <xdr:row>81</xdr:row>
      <xdr:rowOff>113393</xdr:rowOff>
    </xdr:to>
    <xdr:sp macro="" textlink="">
      <xdr:nvSpPr>
        <xdr:cNvPr id="551" name="円/楕円 550"/>
        <xdr:cNvSpPr/>
      </xdr:nvSpPr>
      <xdr:spPr>
        <a:xfrm>
          <a:off x="22110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34670</xdr:rowOff>
    </xdr:from>
    <xdr:ext cx="469744" cy="259045"/>
    <xdr:sp macro="" textlink="">
      <xdr:nvSpPr>
        <xdr:cNvPr id="552" name="【児童館】&#10;一人当たり面積該当値テキスト"/>
        <xdr:cNvSpPr txBox="1"/>
      </xdr:nvSpPr>
      <xdr:spPr>
        <a:xfrm>
          <a:off x="22250400" y="137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28121</xdr:rowOff>
    </xdr:from>
    <xdr:to>
      <xdr:col>31</xdr:col>
      <xdr:colOff>85725</xdr:colOff>
      <xdr:row>81</xdr:row>
      <xdr:rowOff>129721</xdr:rowOff>
    </xdr:to>
    <xdr:sp macro="" textlink="">
      <xdr:nvSpPr>
        <xdr:cNvPr id="553" name="円/楕円 552"/>
        <xdr:cNvSpPr/>
      </xdr:nvSpPr>
      <xdr:spPr>
        <a:xfrm>
          <a:off x="2127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62593</xdr:rowOff>
    </xdr:from>
    <xdr:to>
      <xdr:col>32</xdr:col>
      <xdr:colOff>187325</xdr:colOff>
      <xdr:row>81</xdr:row>
      <xdr:rowOff>78921</xdr:rowOff>
    </xdr:to>
    <xdr:cxnSp macro="">
      <xdr:nvCxnSpPr>
        <xdr:cNvPr id="554" name="直線コネクタ 553"/>
        <xdr:cNvCxnSpPr/>
      </xdr:nvCxnSpPr>
      <xdr:spPr>
        <a:xfrm flipV="1">
          <a:off x="21323300" y="139500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6548</xdr:rowOff>
    </xdr:from>
    <xdr:ext cx="469744" cy="259045"/>
    <xdr:sp macro="" textlink="">
      <xdr:nvSpPr>
        <xdr:cNvPr id="555" name="n_1aveValue【児童館】&#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146248</xdr:rowOff>
    </xdr:from>
    <xdr:ext cx="469744" cy="259045"/>
    <xdr:sp macro="" textlink="">
      <xdr:nvSpPr>
        <xdr:cNvPr id="556" name="n_1mainValue【児童館】&#10;一人当たり面積"/>
        <xdr:cNvSpPr txBox="1"/>
      </xdr:nvSpPr>
      <xdr:spPr>
        <a:xfrm>
          <a:off x="210757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7" name="テキスト ボックス 5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8" name="直線コネクタ 5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9" name="テキスト ボックス 56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0" name="直線コネクタ 5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1" name="テキスト ボックス 5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2" name="直線コネクタ 5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3" name="テキスト ボックス 5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4" name="直線コネクタ 5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5" name="テキスト ボックス 5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6" name="直線コネクタ 5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77" name="テキスト ボックス 57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9" name="テキスト ボックス 57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81" name="直線コネクタ 580"/>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82"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83" name="直線コネクタ 582"/>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84"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85" name="直線コネクタ 584"/>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586"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87" name="フローチャート : 判断 58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88" name="フローチャート : 判断 587"/>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113030</xdr:rowOff>
    </xdr:from>
    <xdr:to>
      <xdr:col>23</xdr:col>
      <xdr:colOff>568325</xdr:colOff>
      <xdr:row>102</xdr:row>
      <xdr:rowOff>43180</xdr:rowOff>
    </xdr:to>
    <xdr:sp macro="" textlink="">
      <xdr:nvSpPr>
        <xdr:cNvPr id="594" name="円/楕円 593"/>
        <xdr:cNvSpPr/>
      </xdr:nvSpPr>
      <xdr:spPr>
        <a:xfrm>
          <a:off x="16268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135907</xdr:rowOff>
    </xdr:from>
    <xdr:ext cx="405111" cy="259045"/>
    <xdr:sp macro="" textlink="">
      <xdr:nvSpPr>
        <xdr:cNvPr id="595" name="【公民館】&#10;有形固定資産減価償却率該当値テキスト"/>
        <xdr:cNvSpPr txBox="1"/>
      </xdr:nvSpPr>
      <xdr:spPr>
        <a:xfrm>
          <a:off x="16408400"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13970</xdr:rowOff>
    </xdr:from>
    <xdr:to>
      <xdr:col>22</xdr:col>
      <xdr:colOff>415925</xdr:colOff>
      <xdr:row>102</xdr:row>
      <xdr:rowOff>115570</xdr:rowOff>
    </xdr:to>
    <xdr:sp macro="" textlink="">
      <xdr:nvSpPr>
        <xdr:cNvPr id="596" name="円/楕円 595"/>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163830</xdr:rowOff>
    </xdr:from>
    <xdr:to>
      <xdr:col>23</xdr:col>
      <xdr:colOff>517525</xdr:colOff>
      <xdr:row>102</xdr:row>
      <xdr:rowOff>64770</xdr:rowOff>
    </xdr:to>
    <xdr:cxnSp macro="">
      <xdr:nvCxnSpPr>
        <xdr:cNvPr id="597" name="直線コネクタ 596"/>
        <xdr:cNvCxnSpPr/>
      </xdr:nvCxnSpPr>
      <xdr:spPr>
        <a:xfrm flipV="1">
          <a:off x="15481300" y="174802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60977</xdr:rowOff>
    </xdr:from>
    <xdr:ext cx="405111" cy="259045"/>
    <xdr:sp macro="" textlink="">
      <xdr:nvSpPr>
        <xdr:cNvPr id="598"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132097</xdr:rowOff>
    </xdr:from>
    <xdr:ext cx="405111" cy="259045"/>
    <xdr:sp macro="" textlink="">
      <xdr:nvSpPr>
        <xdr:cNvPr id="599" name="n_1mainValue【公民館】&#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623" name="直線コネクタ 622"/>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624"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625" name="直線コネクタ 624"/>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626"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627" name="直線コネクタ 626"/>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628"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629" name="フローチャート : 判断 628"/>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630" name="フローチャート : 判断 629"/>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170180</xdr:rowOff>
    </xdr:from>
    <xdr:to>
      <xdr:col>32</xdr:col>
      <xdr:colOff>238125</xdr:colOff>
      <xdr:row>104</xdr:row>
      <xdr:rowOff>100330</xdr:rowOff>
    </xdr:to>
    <xdr:sp macro="" textlink="">
      <xdr:nvSpPr>
        <xdr:cNvPr id="636" name="円/楕円 635"/>
        <xdr:cNvSpPr/>
      </xdr:nvSpPr>
      <xdr:spPr>
        <a:xfrm>
          <a:off x="22110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21607</xdr:rowOff>
    </xdr:from>
    <xdr:ext cx="469744" cy="259045"/>
    <xdr:sp macro="" textlink="">
      <xdr:nvSpPr>
        <xdr:cNvPr id="637" name="【公民館】&#10;一人当たり面積該当値テキスト"/>
        <xdr:cNvSpPr txBox="1"/>
      </xdr:nvSpPr>
      <xdr:spPr>
        <a:xfrm>
          <a:off x="22250400"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10161</xdr:rowOff>
    </xdr:from>
    <xdr:to>
      <xdr:col>31</xdr:col>
      <xdr:colOff>85725</xdr:colOff>
      <xdr:row>104</xdr:row>
      <xdr:rowOff>111761</xdr:rowOff>
    </xdr:to>
    <xdr:sp macro="" textlink="">
      <xdr:nvSpPr>
        <xdr:cNvPr id="638" name="円/楕円 637"/>
        <xdr:cNvSpPr/>
      </xdr:nvSpPr>
      <xdr:spPr>
        <a:xfrm>
          <a:off x="2127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49530</xdr:rowOff>
    </xdr:from>
    <xdr:to>
      <xdr:col>32</xdr:col>
      <xdr:colOff>187325</xdr:colOff>
      <xdr:row>104</xdr:row>
      <xdr:rowOff>60961</xdr:rowOff>
    </xdr:to>
    <xdr:cxnSp macro="">
      <xdr:nvCxnSpPr>
        <xdr:cNvPr id="639" name="直線コネクタ 638"/>
        <xdr:cNvCxnSpPr/>
      </xdr:nvCxnSpPr>
      <xdr:spPr>
        <a:xfrm flipV="1">
          <a:off x="21323300" y="178803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113047</xdr:rowOff>
    </xdr:from>
    <xdr:ext cx="469744" cy="259045"/>
    <xdr:sp macro="" textlink="">
      <xdr:nvSpPr>
        <xdr:cNvPr id="640"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102888</xdr:rowOff>
    </xdr:from>
    <xdr:ext cx="469744" cy="259045"/>
    <xdr:sp macro="" textlink="">
      <xdr:nvSpPr>
        <xdr:cNvPr id="641" name="n_1mainValue【公民館】&#10;一人当たり面積"/>
        <xdr:cNvSpPr txBox="1"/>
      </xdr:nvSpPr>
      <xdr:spPr>
        <a:xfrm>
          <a:off x="210757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学校、保育所、児童館等において、施設の老朽化が進んでいることから、有形固定資産減価償却率が類似団体平均より高い水準を示している。学校施設については、平成</a:t>
          </a:r>
          <a:r>
            <a:rPr kumimoji="1" lang="en-US" altLang="ja-JP" sz="1300">
              <a:latin typeface="ＭＳ Ｐゴシック"/>
            </a:rPr>
            <a:t>21</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耐震改修、外壁等大規模改修等に取り組むなど施設の長寿命化に努めている。公営住宅についても、現在、稗田町営住宅の老朽化改修に取組んでいるところであり、他の施設についても公共施設等総合管理計画に則り、適正な維持管理に努めていく。</a:t>
          </a:r>
        </a:p>
        <a:p>
          <a:r>
            <a:rPr kumimoji="1" lang="ja-JP" altLang="en-US" sz="1300">
              <a:latin typeface="ＭＳ Ｐゴシック"/>
            </a:rPr>
            <a:t>　一人当たり面積については、学校及び公営住宅が類似団体平均と比較して高い水準にある。維持管理に係る経費の増加に留意しつつ、引き続き、教育環境の向上、居住環境の向上等に努めていく。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21,275
21,036
236.71
9,684,067
9,320,359
340,164
6,362,182
9,050,114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49893</xdr:rowOff>
    </xdr:from>
    <xdr:to>
      <xdr:col>6</xdr:col>
      <xdr:colOff>561975</xdr:colOff>
      <xdr:row>37</xdr:row>
      <xdr:rowOff>151493</xdr:rowOff>
    </xdr:to>
    <xdr:sp macro="" textlink="">
      <xdr:nvSpPr>
        <xdr:cNvPr id="72" name="円/楕円 71"/>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72770</xdr:rowOff>
    </xdr:from>
    <xdr:ext cx="405111" cy="259045"/>
    <xdr:sp macro="" textlink="">
      <xdr:nvSpPr>
        <xdr:cNvPr id="73" name="【図書館】&#10;有形固定資産減価償却率該当値テキスト"/>
        <xdr:cNvSpPr txBox="1"/>
      </xdr:nvSpPr>
      <xdr:spPr>
        <a:xfrm>
          <a:off x="47244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115207</xdr:rowOff>
    </xdr:from>
    <xdr:to>
      <xdr:col>5</xdr:col>
      <xdr:colOff>409575</xdr:colOff>
      <xdr:row>38</xdr:row>
      <xdr:rowOff>45357</xdr:rowOff>
    </xdr:to>
    <xdr:sp macro="" textlink="">
      <xdr:nvSpPr>
        <xdr:cNvPr id="74" name="円/楕円 73"/>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100693</xdr:rowOff>
    </xdr:from>
    <xdr:to>
      <xdr:col>6</xdr:col>
      <xdr:colOff>511175</xdr:colOff>
      <xdr:row>37</xdr:row>
      <xdr:rowOff>166007</xdr:rowOff>
    </xdr:to>
    <xdr:cxnSp macro="">
      <xdr:nvCxnSpPr>
        <xdr:cNvPr id="75" name="直線コネクタ 74"/>
        <xdr:cNvCxnSpPr/>
      </xdr:nvCxnSpPr>
      <xdr:spPr>
        <a:xfrm flipV="1">
          <a:off x="3797300" y="6444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33218</xdr:rowOff>
    </xdr:from>
    <xdr:ext cx="405111" cy="259045"/>
    <xdr:sp macro="" textlink="">
      <xdr:nvSpPr>
        <xdr:cNvPr id="76"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61884</xdr:rowOff>
    </xdr:from>
    <xdr:ext cx="405111" cy="259045"/>
    <xdr:sp macro="" textlink="">
      <xdr:nvSpPr>
        <xdr:cNvPr id="77" name="n_1mainValue【図書館】&#10;有形固定資産減価償却率"/>
        <xdr:cNvSpPr txBox="1"/>
      </xdr:nvSpPr>
      <xdr:spPr>
        <a:xfrm>
          <a:off x="3582043"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4" name="直線コネクタ 103"/>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5"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6" name="直線コネクタ 105"/>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7"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64605</xdr:rowOff>
    </xdr:from>
    <xdr:ext cx="469744" cy="259045"/>
    <xdr:sp macro="" textlink="">
      <xdr:nvSpPr>
        <xdr:cNvPr id="109" name="【図書館】&#10;一人当たり面積平均値テキスト"/>
        <xdr:cNvSpPr txBox="1"/>
      </xdr:nvSpPr>
      <xdr:spPr>
        <a:xfrm>
          <a:off x="105664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10" name="フローチャート : 判断 10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11" name="フローチャート : 判断 110"/>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156028</xdr:rowOff>
    </xdr:from>
    <xdr:to>
      <xdr:col>15</xdr:col>
      <xdr:colOff>231775</xdr:colOff>
      <xdr:row>41</xdr:row>
      <xdr:rowOff>86178</xdr:rowOff>
    </xdr:to>
    <xdr:sp macro="" textlink="">
      <xdr:nvSpPr>
        <xdr:cNvPr id="117" name="円/楕円 116"/>
        <xdr:cNvSpPr/>
      </xdr:nvSpPr>
      <xdr:spPr>
        <a:xfrm>
          <a:off x="10426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70955</xdr:rowOff>
    </xdr:from>
    <xdr:ext cx="469744" cy="259045"/>
    <xdr:sp macro="" textlink="">
      <xdr:nvSpPr>
        <xdr:cNvPr id="118" name="【図書館】&#10;一人当たり面積該当値テキスト"/>
        <xdr:cNvSpPr txBox="1"/>
      </xdr:nvSpPr>
      <xdr:spPr>
        <a:xfrm>
          <a:off x="10566400" y="69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156028</xdr:rowOff>
    </xdr:from>
    <xdr:to>
      <xdr:col>14</xdr:col>
      <xdr:colOff>79375</xdr:colOff>
      <xdr:row>41</xdr:row>
      <xdr:rowOff>86178</xdr:rowOff>
    </xdr:to>
    <xdr:sp macro="" textlink="">
      <xdr:nvSpPr>
        <xdr:cNvPr id="119" name="円/楕円 118"/>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35378</xdr:rowOff>
    </xdr:from>
    <xdr:to>
      <xdr:col>15</xdr:col>
      <xdr:colOff>180975</xdr:colOff>
      <xdr:row>41</xdr:row>
      <xdr:rowOff>35378</xdr:rowOff>
    </xdr:to>
    <xdr:cxnSp macro="">
      <xdr:nvCxnSpPr>
        <xdr:cNvPr id="120" name="直線コネクタ 119"/>
        <xdr:cNvCxnSpPr/>
      </xdr:nvCxnSpPr>
      <xdr:spPr>
        <a:xfrm>
          <a:off x="9639300" y="706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159855</xdr:rowOff>
    </xdr:from>
    <xdr:ext cx="469744" cy="259045"/>
    <xdr:sp macro="" textlink="">
      <xdr:nvSpPr>
        <xdr:cNvPr id="121"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77305</xdr:rowOff>
    </xdr:from>
    <xdr:ext cx="469744" cy="259045"/>
    <xdr:sp macro="" textlink="">
      <xdr:nvSpPr>
        <xdr:cNvPr id="122"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7" name="直線コネクタ 14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9" name="直線コネクタ 14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5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51" name="直線コネクタ 15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19702</xdr:rowOff>
    </xdr:from>
    <xdr:ext cx="405111" cy="259045"/>
    <xdr:sp macro="" textlink="">
      <xdr:nvSpPr>
        <xdr:cNvPr id="152" name="【体育館・プール】&#10;有形固定資産減価償却率平均値テキスト"/>
        <xdr:cNvSpPr txBox="1"/>
      </xdr:nvSpPr>
      <xdr:spPr>
        <a:xfrm>
          <a:off x="47244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53" name="フローチャート : 判断 15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54" name="フローチャート : 判断 15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64</xdr:row>
      <xdr:rowOff>6350</xdr:rowOff>
    </xdr:from>
    <xdr:to>
      <xdr:col>6</xdr:col>
      <xdr:colOff>561975</xdr:colOff>
      <xdr:row>64</xdr:row>
      <xdr:rowOff>107950</xdr:rowOff>
    </xdr:to>
    <xdr:sp macro="" textlink="">
      <xdr:nvSpPr>
        <xdr:cNvPr id="160" name="円/楕円 159"/>
        <xdr:cNvSpPr/>
      </xdr:nvSpPr>
      <xdr:spPr>
        <a:xfrm>
          <a:off x="4584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92727</xdr:rowOff>
    </xdr:from>
    <xdr:ext cx="405111" cy="259045"/>
    <xdr:sp macro="" textlink="">
      <xdr:nvSpPr>
        <xdr:cNvPr id="161" name="【体育館・プール】&#10;有形固定資産減価償却率該当値テキスト"/>
        <xdr:cNvSpPr txBox="1"/>
      </xdr:nvSpPr>
      <xdr:spPr>
        <a:xfrm>
          <a:off x="4724400" y="1089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46355</xdr:rowOff>
    </xdr:from>
    <xdr:to>
      <xdr:col>5</xdr:col>
      <xdr:colOff>409575</xdr:colOff>
      <xdr:row>64</xdr:row>
      <xdr:rowOff>147955</xdr:rowOff>
    </xdr:to>
    <xdr:sp macro="" textlink="">
      <xdr:nvSpPr>
        <xdr:cNvPr id="162" name="円/楕円 161"/>
        <xdr:cNvSpPr/>
      </xdr:nvSpPr>
      <xdr:spPr>
        <a:xfrm>
          <a:off x="374650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64</xdr:row>
      <xdr:rowOff>57150</xdr:rowOff>
    </xdr:from>
    <xdr:to>
      <xdr:col>6</xdr:col>
      <xdr:colOff>511175</xdr:colOff>
      <xdr:row>64</xdr:row>
      <xdr:rowOff>97155</xdr:rowOff>
    </xdr:to>
    <xdr:cxnSp macro="">
      <xdr:nvCxnSpPr>
        <xdr:cNvPr id="163" name="直線コネクタ 162"/>
        <xdr:cNvCxnSpPr/>
      </xdr:nvCxnSpPr>
      <xdr:spPr>
        <a:xfrm flipV="1">
          <a:off x="3797300" y="110299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74947</xdr:rowOff>
    </xdr:from>
    <xdr:ext cx="405111" cy="259045"/>
    <xdr:sp macro="" textlink="">
      <xdr:nvSpPr>
        <xdr:cNvPr id="164"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139082</xdr:rowOff>
    </xdr:from>
    <xdr:ext cx="405111" cy="259045"/>
    <xdr:sp macro="" textlink="">
      <xdr:nvSpPr>
        <xdr:cNvPr id="165" name="n_1mainValue【体育館・プール】&#10;有形固定資産減価償却率"/>
        <xdr:cNvSpPr txBox="1"/>
      </xdr:nvSpPr>
      <xdr:spPr>
        <a:xfrm>
          <a:off x="3582043"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7" name="テキスト ボックス 17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9" name="テキスト ボックス 17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81" name="テキスト ボックス 18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3" name="テキスト ボックス 18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5" name="テキスト ボックス 18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7" name="テキスト ボックス 18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91" name="直線コネクタ 190"/>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92"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93" name="直線コネクタ 192"/>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94"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95" name="直線コネクタ 194"/>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96"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97" name="フローチャート : 判断 196"/>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98" name="フローチャート : 判断 197"/>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60234</xdr:rowOff>
    </xdr:from>
    <xdr:to>
      <xdr:col>15</xdr:col>
      <xdr:colOff>231775</xdr:colOff>
      <xdr:row>56</xdr:row>
      <xdr:rowOff>161834</xdr:rowOff>
    </xdr:to>
    <xdr:sp macro="" textlink="">
      <xdr:nvSpPr>
        <xdr:cNvPr id="204" name="円/楕円 203"/>
        <xdr:cNvSpPr/>
      </xdr:nvSpPr>
      <xdr:spPr>
        <a:xfrm>
          <a:off x="104267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83111</xdr:rowOff>
    </xdr:from>
    <xdr:ext cx="469744" cy="259045"/>
    <xdr:sp macro="" textlink="">
      <xdr:nvSpPr>
        <xdr:cNvPr id="205" name="【体育館・プール】&#10;一人当たり面積該当値テキスト"/>
        <xdr:cNvSpPr txBox="1"/>
      </xdr:nvSpPr>
      <xdr:spPr>
        <a:xfrm>
          <a:off x="10566400" y="951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76563</xdr:rowOff>
    </xdr:from>
    <xdr:to>
      <xdr:col>14</xdr:col>
      <xdr:colOff>79375</xdr:colOff>
      <xdr:row>57</xdr:row>
      <xdr:rowOff>6713</xdr:rowOff>
    </xdr:to>
    <xdr:sp macro="" textlink="">
      <xdr:nvSpPr>
        <xdr:cNvPr id="206" name="円/楕円 205"/>
        <xdr:cNvSpPr/>
      </xdr:nvSpPr>
      <xdr:spPr>
        <a:xfrm>
          <a:off x="9588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111034</xdr:rowOff>
    </xdr:from>
    <xdr:to>
      <xdr:col>15</xdr:col>
      <xdr:colOff>180975</xdr:colOff>
      <xdr:row>56</xdr:row>
      <xdr:rowOff>127363</xdr:rowOff>
    </xdr:to>
    <xdr:cxnSp macro="">
      <xdr:nvCxnSpPr>
        <xdr:cNvPr id="207" name="直線コネクタ 206"/>
        <xdr:cNvCxnSpPr/>
      </xdr:nvCxnSpPr>
      <xdr:spPr>
        <a:xfrm flipV="1">
          <a:off x="9639300" y="97122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117039</xdr:rowOff>
    </xdr:from>
    <xdr:ext cx="469744" cy="259045"/>
    <xdr:sp macro="" textlink="">
      <xdr:nvSpPr>
        <xdr:cNvPr id="208"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13</xdr:col>
      <xdr:colOff>466802</xdr:colOff>
      <xdr:row>55</xdr:row>
      <xdr:rowOff>23240</xdr:rowOff>
    </xdr:from>
    <xdr:ext cx="469744" cy="259045"/>
    <xdr:sp macro="" textlink="">
      <xdr:nvSpPr>
        <xdr:cNvPr id="209" name="n_1mainValue【体育館・プール】&#10;一人当たり面積"/>
        <xdr:cNvSpPr txBox="1"/>
      </xdr:nvSpPr>
      <xdr:spPr>
        <a:xfrm>
          <a:off x="9391727" y="94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32" name="直線コネクタ 23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3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34" name="直線コネクタ 23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3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37"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38" name="フローチャート : 判断 23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39" name="フローチャート : 判断 23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170180</xdr:rowOff>
    </xdr:from>
    <xdr:to>
      <xdr:col>6</xdr:col>
      <xdr:colOff>561975</xdr:colOff>
      <xdr:row>78</xdr:row>
      <xdr:rowOff>100330</xdr:rowOff>
    </xdr:to>
    <xdr:sp macro="" textlink="">
      <xdr:nvSpPr>
        <xdr:cNvPr id="245" name="円/楕円 244"/>
        <xdr:cNvSpPr/>
      </xdr:nvSpPr>
      <xdr:spPr>
        <a:xfrm>
          <a:off x="4584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123207</xdr:rowOff>
    </xdr:from>
    <xdr:ext cx="405111" cy="259045"/>
    <xdr:sp macro="" textlink="">
      <xdr:nvSpPr>
        <xdr:cNvPr id="246" name="【福祉施設】&#10;有形固定資産減価償却率該当値テキスト"/>
        <xdr:cNvSpPr txBox="1"/>
      </xdr:nvSpPr>
      <xdr:spPr>
        <a:xfrm>
          <a:off x="4724400"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97028</xdr:rowOff>
    </xdr:from>
    <xdr:to>
      <xdr:col>5</xdr:col>
      <xdr:colOff>409575</xdr:colOff>
      <xdr:row>79</xdr:row>
      <xdr:rowOff>27178</xdr:rowOff>
    </xdr:to>
    <xdr:sp macro="" textlink="">
      <xdr:nvSpPr>
        <xdr:cNvPr id="247" name="円/楕円 246"/>
        <xdr:cNvSpPr/>
      </xdr:nvSpPr>
      <xdr:spPr>
        <a:xfrm>
          <a:off x="3746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49530</xdr:rowOff>
    </xdr:from>
    <xdr:to>
      <xdr:col>6</xdr:col>
      <xdr:colOff>511175</xdr:colOff>
      <xdr:row>78</xdr:row>
      <xdr:rowOff>147828</xdr:rowOff>
    </xdr:to>
    <xdr:cxnSp macro="">
      <xdr:nvCxnSpPr>
        <xdr:cNvPr id="248" name="直線コネクタ 247"/>
        <xdr:cNvCxnSpPr/>
      </xdr:nvCxnSpPr>
      <xdr:spPr>
        <a:xfrm flipV="1">
          <a:off x="3797300" y="13422630"/>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36592</xdr:rowOff>
    </xdr:from>
    <xdr:ext cx="405111" cy="259045"/>
    <xdr:sp macro="" textlink="">
      <xdr:nvSpPr>
        <xdr:cNvPr id="249"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43705</xdr:rowOff>
    </xdr:from>
    <xdr:ext cx="405111" cy="259045"/>
    <xdr:sp macro="" textlink="">
      <xdr:nvSpPr>
        <xdr:cNvPr id="250" name="n_1mainValue【福祉施設】&#10;有形固定資産減価償却率"/>
        <xdr:cNvSpPr txBox="1"/>
      </xdr:nvSpPr>
      <xdr:spPr>
        <a:xfrm>
          <a:off x="3582043"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61" name="直線コネクタ 26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2" name="テキスト ボックス 26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3" name="直線コネクタ 26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4" name="テキスト ボックス 26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5" name="直線コネクタ 26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6" name="テキスト ボックス 26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7" name="直線コネクタ 26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8" name="テキスト ボックス 26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72" name="直線コネクタ 271"/>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73"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74" name="直線コネクタ 273"/>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75"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76" name="直線コネクタ 275"/>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14749</xdr:rowOff>
    </xdr:from>
    <xdr:ext cx="469744" cy="259045"/>
    <xdr:sp macro="" textlink="">
      <xdr:nvSpPr>
        <xdr:cNvPr id="277" name="【福祉施設】&#10;一人当たり面積平均値テキスト"/>
        <xdr:cNvSpPr txBox="1"/>
      </xdr:nvSpPr>
      <xdr:spPr>
        <a:xfrm>
          <a:off x="10566400" y="1424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78" name="フローチャート : 判断 277"/>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79" name="フローチャート : 判断 278"/>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85598</xdr:rowOff>
    </xdr:from>
    <xdr:to>
      <xdr:col>15</xdr:col>
      <xdr:colOff>231775</xdr:colOff>
      <xdr:row>86</xdr:row>
      <xdr:rowOff>15748</xdr:rowOff>
    </xdr:to>
    <xdr:sp macro="" textlink="">
      <xdr:nvSpPr>
        <xdr:cNvPr id="285" name="円/楕円 284"/>
        <xdr:cNvSpPr/>
      </xdr:nvSpPr>
      <xdr:spPr>
        <a:xfrm>
          <a:off x="10426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525</xdr:rowOff>
    </xdr:from>
    <xdr:ext cx="469744" cy="259045"/>
    <xdr:sp macro="" textlink="">
      <xdr:nvSpPr>
        <xdr:cNvPr id="286" name="【福祉施設】&#10;一人当たり面積該当値テキスト"/>
        <xdr:cNvSpPr txBox="1"/>
      </xdr:nvSpPr>
      <xdr:spPr>
        <a:xfrm>
          <a:off x="105664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85598</xdr:rowOff>
    </xdr:from>
    <xdr:to>
      <xdr:col>14</xdr:col>
      <xdr:colOff>79375</xdr:colOff>
      <xdr:row>86</xdr:row>
      <xdr:rowOff>15748</xdr:rowOff>
    </xdr:to>
    <xdr:sp macro="" textlink="">
      <xdr:nvSpPr>
        <xdr:cNvPr id="287" name="円/楕円 286"/>
        <xdr:cNvSpPr/>
      </xdr:nvSpPr>
      <xdr:spPr>
        <a:xfrm>
          <a:off x="9588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136398</xdr:rowOff>
    </xdr:from>
    <xdr:to>
      <xdr:col>15</xdr:col>
      <xdr:colOff>180975</xdr:colOff>
      <xdr:row>85</xdr:row>
      <xdr:rowOff>136398</xdr:rowOff>
    </xdr:to>
    <xdr:cxnSp macro="">
      <xdr:nvCxnSpPr>
        <xdr:cNvPr id="288" name="直線コネクタ 287"/>
        <xdr:cNvCxnSpPr/>
      </xdr:nvCxnSpPr>
      <xdr:spPr>
        <a:xfrm>
          <a:off x="9639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13988</xdr:rowOff>
    </xdr:from>
    <xdr:ext cx="469744" cy="259045"/>
    <xdr:sp macro="" textlink="">
      <xdr:nvSpPr>
        <xdr:cNvPr id="289"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6875</xdr:rowOff>
    </xdr:from>
    <xdr:ext cx="469744" cy="259045"/>
    <xdr:sp macro="" textlink="">
      <xdr:nvSpPr>
        <xdr:cNvPr id="290" name="n_1mainValue【福祉施設】&#10;一人当たり面積"/>
        <xdr:cNvSpPr txBox="1"/>
      </xdr:nvSpPr>
      <xdr:spPr>
        <a:xfrm>
          <a:off x="9391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1" name="テキスト ボックス 30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3" name="テキスト ボックス 30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1" name="テキスト ボックス 31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315" name="直線コネクタ 314"/>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316"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317" name="直線コネクタ 316"/>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318"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319" name="直線コネクタ 318"/>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320"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321" name="フローチャート : 判断 320"/>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322" name="フローチャート : 判断 321"/>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137795</xdr:rowOff>
    </xdr:from>
    <xdr:to>
      <xdr:col>6</xdr:col>
      <xdr:colOff>561975</xdr:colOff>
      <xdr:row>101</xdr:row>
      <xdr:rowOff>67945</xdr:rowOff>
    </xdr:to>
    <xdr:sp macro="" textlink="">
      <xdr:nvSpPr>
        <xdr:cNvPr id="328" name="円/楕円 327"/>
        <xdr:cNvSpPr/>
      </xdr:nvSpPr>
      <xdr:spPr>
        <a:xfrm>
          <a:off x="45847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90822</xdr:rowOff>
    </xdr:from>
    <xdr:ext cx="405111" cy="259045"/>
    <xdr:sp macro="" textlink="">
      <xdr:nvSpPr>
        <xdr:cNvPr id="329" name="【市民会館】&#10;有形固定資産減価償却率該当値テキスト"/>
        <xdr:cNvSpPr txBox="1"/>
      </xdr:nvSpPr>
      <xdr:spPr>
        <a:xfrm>
          <a:off x="4724400" y="1723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133986</xdr:rowOff>
    </xdr:from>
    <xdr:to>
      <xdr:col>5</xdr:col>
      <xdr:colOff>409575</xdr:colOff>
      <xdr:row>101</xdr:row>
      <xdr:rowOff>64136</xdr:rowOff>
    </xdr:to>
    <xdr:sp macro="" textlink="">
      <xdr:nvSpPr>
        <xdr:cNvPr id="330" name="円/楕円 329"/>
        <xdr:cNvSpPr/>
      </xdr:nvSpPr>
      <xdr:spPr>
        <a:xfrm>
          <a:off x="3746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13336</xdr:rowOff>
    </xdr:from>
    <xdr:to>
      <xdr:col>6</xdr:col>
      <xdr:colOff>511175</xdr:colOff>
      <xdr:row>101</xdr:row>
      <xdr:rowOff>17145</xdr:rowOff>
    </xdr:to>
    <xdr:cxnSp macro="">
      <xdr:nvCxnSpPr>
        <xdr:cNvPr id="331" name="直線コネクタ 330"/>
        <xdr:cNvCxnSpPr/>
      </xdr:nvCxnSpPr>
      <xdr:spPr>
        <a:xfrm>
          <a:off x="3797300" y="173297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135272</xdr:rowOff>
    </xdr:from>
    <xdr:ext cx="405111" cy="259045"/>
    <xdr:sp macro="" textlink="">
      <xdr:nvSpPr>
        <xdr:cNvPr id="332"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80663</xdr:rowOff>
    </xdr:from>
    <xdr:ext cx="405111" cy="259045"/>
    <xdr:sp macro="" textlink="">
      <xdr:nvSpPr>
        <xdr:cNvPr id="333" name="n_1mainValue【市民会館】&#10;有形固定資産減価償却率"/>
        <xdr:cNvSpPr txBox="1"/>
      </xdr:nvSpPr>
      <xdr:spPr>
        <a:xfrm>
          <a:off x="3582043" y="170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57" name="直線コネクタ 356"/>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58"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59" name="直線コネクタ 358"/>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60"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61" name="直線コネクタ 360"/>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362"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63" name="フローチャート : 判断 362"/>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64" name="フローチャート : 判断 363"/>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93980</xdr:rowOff>
    </xdr:from>
    <xdr:to>
      <xdr:col>15</xdr:col>
      <xdr:colOff>231775</xdr:colOff>
      <xdr:row>103</xdr:row>
      <xdr:rowOff>24130</xdr:rowOff>
    </xdr:to>
    <xdr:sp macro="" textlink="">
      <xdr:nvSpPr>
        <xdr:cNvPr id="370" name="円/楕円 369"/>
        <xdr:cNvSpPr/>
      </xdr:nvSpPr>
      <xdr:spPr>
        <a:xfrm>
          <a:off x="10426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116857</xdr:rowOff>
    </xdr:from>
    <xdr:ext cx="469744" cy="259045"/>
    <xdr:sp macro="" textlink="">
      <xdr:nvSpPr>
        <xdr:cNvPr id="371" name="【市民会館】&#10;一人当たり面積該当値テキスト"/>
        <xdr:cNvSpPr txBox="1"/>
      </xdr:nvSpPr>
      <xdr:spPr>
        <a:xfrm>
          <a:off x="1056640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105411</xdr:rowOff>
    </xdr:from>
    <xdr:to>
      <xdr:col>14</xdr:col>
      <xdr:colOff>79375</xdr:colOff>
      <xdr:row>103</xdr:row>
      <xdr:rowOff>35561</xdr:rowOff>
    </xdr:to>
    <xdr:sp macro="" textlink="">
      <xdr:nvSpPr>
        <xdr:cNvPr id="372" name="円/楕円 371"/>
        <xdr:cNvSpPr/>
      </xdr:nvSpPr>
      <xdr:spPr>
        <a:xfrm>
          <a:off x="9588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144780</xdr:rowOff>
    </xdr:from>
    <xdr:to>
      <xdr:col>15</xdr:col>
      <xdr:colOff>180975</xdr:colOff>
      <xdr:row>102</xdr:row>
      <xdr:rowOff>156211</xdr:rowOff>
    </xdr:to>
    <xdr:cxnSp macro="">
      <xdr:nvCxnSpPr>
        <xdr:cNvPr id="373" name="直線コネクタ 372"/>
        <xdr:cNvCxnSpPr/>
      </xdr:nvCxnSpPr>
      <xdr:spPr>
        <a:xfrm flipV="1">
          <a:off x="9639300" y="176326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60977</xdr:rowOff>
    </xdr:from>
    <xdr:ext cx="469744" cy="259045"/>
    <xdr:sp macro="" textlink="">
      <xdr:nvSpPr>
        <xdr:cNvPr id="374"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13</xdr:col>
      <xdr:colOff>466802</xdr:colOff>
      <xdr:row>101</xdr:row>
      <xdr:rowOff>52088</xdr:rowOff>
    </xdr:from>
    <xdr:ext cx="469744" cy="259045"/>
    <xdr:sp macro="" textlink="">
      <xdr:nvSpPr>
        <xdr:cNvPr id="375" name="n_1mainValue【市民会館】&#10;一人当たり面積"/>
        <xdr:cNvSpPr txBox="1"/>
      </xdr:nvSpPr>
      <xdr:spPr>
        <a:xfrm>
          <a:off x="93917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8" name="テキスト ボックス 39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400" name="直線コネクタ 399"/>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401"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402" name="直線コネクタ 401"/>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40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404" name="直線コネクタ 40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139717</xdr:rowOff>
    </xdr:from>
    <xdr:ext cx="405111" cy="259045"/>
    <xdr:sp macro="" textlink="">
      <xdr:nvSpPr>
        <xdr:cNvPr id="405" name="【一般廃棄物処理施設】&#10;有形固定資産減価償却率平均値テキスト"/>
        <xdr:cNvSpPr txBox="1"/>
      </xdr:nvSpPr>
      <xdr:spPr>
        <a:xfrm>
          <a:off x="164084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406" name="フローチャート : 判断 40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407" name="フローチャート : 判断 406"/>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147320</xdr:rowOff>
    </xdr:from>
    <xdr:to>
      <xdr:col>23</xdr:col>
      <xdr:colOff>568325</xdr:colOff>
      <xdr:row>41</xdr:row>
      <xdr:rowOff>77470</xdr:rowOff>
    </xdr:to>
    <xdr:sp macro="" textlink="">
      <xdr:nvSpPr>
        <xdr:cNvPr id="413" name="円/楕円 412"/>
        <xdr:cNvSpPr/>
      </xdr:nvSpPr>
      <xdr:spPr>
        <a:xfrm>
          <a:off x="16268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62247</xdr:rowOff>
    </xdr:from>
    <xdr:ext cx="405111" cy="259045"/>
    <xdr:sp macro="" textlink="">
      <xdr:nvSpPr>
        <xdr:cNvPr id="414" name="【一般廃棄物処理施設】&#10;有形固定資産減価償却率該当値テキスト"/>
        <xdr:cNvSpPr txBox="1"/>
      </xdr:nvSpPr>
      <xdr:spPr>
        <a:xfrm>
          <a:off x="16408400" y="692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101600</xdr:rowOff>
    </xdr:from>
    <xdr:to>
      <xdr:col>22</xdr:col>
      <xdr:colOff>415925</xdr:colOff>
      <xdr:row>42</xdr:row>
      <xdr:rowOff>31750</xdr:rowOff>
    </xdr:to>
    <xdr:sp macro="" textlink="">
      <xdr:nvSpPr>
        <xdr:cNvPr id="415" name="円/楕円 414"/>
        <xdr:cNvSpPr/>
      </xdr:nvSpPr>
      <xdr:spPr>
        <a:xfrm>
          <a:off x="15430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26670</xdr:rowOff>
    </xdr:from>
    <xdr:to>
      <xdr:col>23</xdr:col>
      <xdr:colOff>517525</xdr:colOff>
      <xdr:row>41</xdr:row>
      <xdr:rowOff>152400</xdr:rowOff>
    </xdr:to>
    <xdr:cxnSp macro="">
      <xdr:nvCxnSpPr>
        <xdr:cNvPr id="416" name="直線コネクタ 415"/>
        <xdr:cNvCxnSpPr/>
      </xdr:nvCxnSpPr>
      <xdr:spPr>
        <a:xfrm flipV="1">
          <a:off x="15481300" y="70561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162577</xdr:rowOff>
    </xdr:from>
    <xdr:ext cx="405111" cy="259045"/>
    <xdr:sp macro="" textlink="">
      <xdr:nvSpPr>
        <xdr:cNvPr id="417" name="n_1aveValue【一般廃棄物処理施設】&#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22877</xdr:rowOff>
    </xdr:from>
    <xdr:ext cx="405111" cy="259045"/>
    <xdr:sp macro="" textlink="">
      <xdr:nvSpPr>
        <xdr:cNvPr id="418" name="n_1mainValue【一般廃棄物処理施設】&#10;有形固定資産減価償却率"/>
        <xdr:cNvSpPr txBox="1"/>
      </xdr:nvSpPr>
      <xdr:spPr>
        <a:xfrm>
          <a:off x="15266043"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9" name="直線コネクタ 4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0" name="テキスト ボックス 4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1" name="直線コネクタ 4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2" name="テキスト ボックス 4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3" name="直線コネクタ 4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4" name="テキスト ボックス 43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5" name="直線コネクタ 4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6" name="テキスト ボックス 43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7" name="直線コネクタ 4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8" name="テキスト ボックス 4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442" name="直線コネクタ 441"/>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443"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444" name="直線コネクタ 443"/>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445"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446" name="直線コネクタ 445"/>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146219</xdr:rowOff>
    </xdr:from>
    <xdr:ext cx="534377" cy="259045"/>
    <xdr:sp macro="" textlink="">
      <xdr:nvSpPr>
        <xdr:cNvPr id="447" name="【一般廃棄物処理施設】&#10;一人当たり有形固定資産（償却資産）額平均値テキスト"/>
        <xdr:cNvSpPr txBox="1"/>
      </xdr:nvSpPr>
      <xdr:spPr>
        <a:xfrm>
          <a:off x="22250400" y="6318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448" name="フローチャート : 判断 447"/>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449" name="フローチャート : 判断 448"/>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140284</xdr:rowOff>
    </xdr:from>
    <xdr:to>
      <xdr:col>32</xdr:col>
      <xdr:colOff>238125</xdr:colOff>
      <xdr:row>42</xdr:row>
      <xdr:rowOff>70434</xdr:rowOff>
    </xdr:to>
    <xdr:sp macro="" textlink="">
      <xdr:nvSpPr>
        <xdr:cNvPr id="455" name="円/楕円 454"/>
        <xdr:cNvSpPr/>
      </xdr:nvSpPr>
      <xdr:spPr>
        <a:xfrm>
          <a:off x="22110700" y="71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55211</xdr:rowOff>
    </xdr:from>
    <xdr:ext cx="469744" cy="259045"/>
    <xdr:sp macro="" textlink="">
      <xdr:nvSpPr>
        <xdr:cNvPr id="456" name="【一般廃棄物処理施設】&#10;一人当たり有形固定資産（償却資産）額該当値テキスト"/>
        <xdr:cNvSpPr txBox="1"/>
      </xdr:nvSpPr>
      <xdr:spPr>
        <a:xfrm>
          <a:off x="22250400" y="708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140488</xdr:rowOff>
    </xdr:from>
    <xdr:to>
      <xdr:col>31</xdr:col>
      <xdr:colOff>85725</xdr:colOff>
      <xdr:row>42</xdr:row>
      <xdr:rowOff>70638</xdr:rowOff>
    </xdr:to>
    <xdr:sp macro="" textlink="">
      <xdr:nvSpPr>
        <xdr:cNvPr id="457" name="円/楕円 456"/>
        <xdr:cNvSpPr/>
      </xdr:nvSpPr>
      <xdr:spPr>
        <a:xfrm>
          <a:off x="21272500" y="71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42</xdr:row>
      <xdr:rowOff>19634</xdr:rowOff>
    </xdr:from>
    <xdr:to>
      <xdr:col>32</xdr:col>
      <xdr:colOff>187325</xdr:colOff>
      <xdr:row>42</xdr:row>
      <xdr:rowOff>19838</xdr:rowOff>
    </xdr:to>
    <xdr:cxnSp macro="">
      <xdr:nvCxnSpPr>
        <xdr:cNvPr id="458" name="直線コネクタ 457"/>
        <xdr:cNvCxnSpPr/>
      </xdr:nvCxnSpPr>
      <xdr:spPr>
        <a:xfrm flipV="1">
          <a:off x="21323300" y="7220534"/>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62717</xdr:rowOff>
    </xdr:from>
    <xdr:ext cx="534377" cy="259045"/>
    <xdr:sp macro="" textlink="">
      <xdr:nvSpPr>
        <xdr:cNvPr id="459"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61765</xdr:rowOff>
    </xdr:from>
    <xdr:ext cx="469744" cy="259045"/>
    <xdr:sp macro="" textlink="">
      <xdr:nvSpPr>
        <xdr:cNvPr id="460" name="n_1mainValue【一般廃棄物処理施設】&#10;一人当たり有形固定資産（償却資産）額"/>
        <xdr:cNvSpPr txBox="1"/>
      </xdr:nvSpPr>
      <xdr:spPr>
        <a:xfrm>
          <a:off x="21075727" y="726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485" name="直線コネクタ 48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48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487" name="直線コネクタ 48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48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89" name="直線コネクタ 48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135907</xdr:rowOff>
    </xdr:from>
    <xdr:ext cx="405111" cy="259045"/>
    <xdr:sp macro="" textlink="">
      <xdr:nvSpPr>
        <xdr:cNvPr id="490" name="【保健センター・保健所】&#10;有形固定資産減価償却率平均値テキスト"/>
        <xdr:cNvSpPr txBox="1"/>
      </xdr:nvSpPr>
      <xdr:spPr>
        <a:xfrm>
          <a:off x="16408400" y="10422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91" name="フローチャート : 判断 49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492" name="フローチャート : 判断 491"/>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90170</xdr:rowOff>
    </xdr:from>
    <xdr:to>
      <xdr:col>23</xdr:col>
      <xdr:colOff>568325</xdr:colOff>
      <xdr:row>63</xdr:row>
      <xdr:rowOff>20320</xdr:rowOff>
    </xdr:to>
    <xdr:sp macro="" textlink="">
      <xdr:nvSpPr>
        <xdr:cNvPr id="498" name="円/楕円 497"/>
        <xdr:cNvSpPr/>
      </xdr:nvSpPr>
      <xdr:spPr>
        <a:xfrm>
          <a:off x="16268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68597</xdr:rowOff>
    </xdr:from>
    <xdr:ext cx="405111" cy="259045"/>
    <xdr:sp macro="" textlink="">
      <xdr:nvSpPr>
        <xdr:cNvPr id="499" name="【保健センター・保健所】&#10;有形固定資産減価償却率該当値テキスト"/>
        <xdr:cNvSpPr txBox="1"/>
      </xdr:nvSpPr>
      <xdr:spPr>
        <a:xfrm>
          <a:off x="164084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143510</xdr:rowOff>
    </xdr:from>
    <xdr:to>
      <xdr:col>22</xdr:col>
      <xdr:colOff>415925</xdr:colOff>
      <xdr:row>63</xdr:row>
      <xdr:rowOff>73660</xdr:rowOff>
    </xdr:to>
    <xdr:sp macro="" textlink="">
      <xdr:nvSpPr>
        <xdr:cNvPr id="500" name="円/楕円 499"/>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140970</xdr:rowOff>
    </xdr:from>
    <xdr:to>
      <xdr:col>23</xdr:col>
      <xdr:colOff>517525</xdr:colOff>
      <xdr:row>63</xdr:row>
      <xdr:rowOff>22860</xdr:rowOff>
    </xdr:to>
    <xdr:cxnSp macro="">
      <xdr:nvCxnSpPr>
        <xdr:cNvPr id="501" name="直線コネクタ 500"/>
        <xdr:cNvCxnSpPr/>
      </xdr:nvCxnSpPr>
      <xdr:spPr>
        <a:xfrm flipV="1">
          <a:off x="15481300" y="107708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166387</xdr:rowOff>
    </xdr:from>
    <xdr:ext cx="405111" cy="259045"/>
    <xdr:sp macro="" textlink="">
      <xdr:nvSpPr>
        <xdr:cNvPr id="502" name="n_1aveValue【保健センター・保健所】&#10;有形固定資産減価償却率"/>
        <xdr:cNvSpPr txBox="1"/>
      </xdr:nvSpPr>
      <xdr:spPr>
        <a:xfrm>
          <a:off x="15266043" y="1045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64787</xdr:rowOff>
    </xdr:from>
    <xdr:ext cx="405111" cy="259045"/>
    <xdr:sp macro="" textlink="">
      <xdr:nvSpPr>
        <xdr:cNvPr id="503" name="n_1mainValue【保健センター・保健所】&#10;有形固定資産減価償却率"/>
        <xdr:cNvSpPr txBox="1"/>
      </xdr:nvSpPr>
      <xdr:spPr>
        <a:xfrm>
          <a:off x="15266043"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525" name="直線コネクタ 524"/>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526"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527" name="直線コネクタ 526"/>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528"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529" name="直線コネクタ 528"/>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530"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531" name="フローチャート : 判断 530"/>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532" name="フローチャート : 判断 531"/>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161798</xdr:rowOff>
    </xdr:from>
    <xdr:to>
      <xdr:col>32</xdr:col>
      <xdr:colOff>238125</xdr:colOff>
      <xdr:row>56</xdr:row>
      <xdr:rowOff>91948</xdr:rowOff>
    </xdr:to>
    <xdr:sp macro="" textlink="">
      <xdr:nvSpPr>
        <xdr:cNvPr id="538" name="円/楕円 537"/>
        <xdr:cNvSpPr/>
      </xdr:nvSpPr>
      <xdr:spPr>
        <a:xfrm>
          <a:off x="221107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114825</xdr:rowOff>
    </xdr:from>
    <xdr:ext cx="469744" cy="259045"/>
    <xdr:sp macro="" textlink="">
      <xdr:nvSpPr>
        <xdr:cNvPr id="539" name="【保健センター・保健所】&#10;一人当たり面積該当値テキスト"/>
        <xdr:cNvSpPr txBox="1"/>
      </xdr:nvSpPr>
      <xdr:spPr>
        <a:xfrm>
          <a:off x="22250400" y="954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4064</xdr:rowOff>
    </xdr:from>
    <xdr:to>
      <xdr:col>31</xdr:col>
      <xdr:colOff>85725</xdr:colOff>
      <xdr:row>56</xdr:row>
      <xdr:rowOff>105664</xdr:rowOff>
    </xdr:to>
    <xdr:sp macro="" textlink="">
      <xdr:nvSpPr>
        <xdr:cNvPr id="540" name="円/楕円 539"/>
        <xdr:cNvSpPr/>
      </xdr:nvSpPr>
      <xdr:spPr>
        <a:xfrm>
          <a:off x="2127250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41148</xdr:rowOff>
    </xdr:from>
    <xdr:to>
      <xdr:col>32</xdr:col>
      <xdr:colOff>187325</xdr:colOff>
      <xdr:row>56</xdr:row>
      <xdr:rowOff>54864</xdr:rowOff>
    </xdr:to>
    <xdr:cxnSp macro="">
      <xdr:nvCxnSpPr>
        <xdr:cNvPr id="541" name="直線コネクタ 540"/>
        <xdr:cNvCxnSpPr/>
      </xdr:nvCxnSpPr>
      <xdr:spPr>
        <a:xfrm flipV="1">
          <a:off x="21323300" y="96423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83075</xdr:rowOff>
    </xdr:from>
    <xdr:ext cx="469744" cy="259045"/>
    <xdr:sp macro="" textlink="">
      <xdr:nvSpPr>
        <xdr:cNvPr id="542"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122191</xdr:rowOff>
    </xdr:from>
    <xdr:ext cx="469744" cy="259045"/>
    <xdr:sp macro="" textlink="">
      <xdr:nvSpPr>
        <xdr:cNvPr id="543" name="n_1mainValue【保健センター・保健所】&#10;一人当たり面積"/>
        <xdr:cNvSpPr txBox="1"/>
      </xdr:nvSpPr>
      <xdr:spPr>
        <a:xfrm>
          <a:off x="21075727" y="938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568" name="直線コネクタ 567"/>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569"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570" name="直線コネクタ 569"/>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71"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573"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574" name="フローチャート : 判断 573"/>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575" name="フローチャート : 判断 574"/>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103505</xdr:rowOff>
    </xdr:from>
    <xdr:to>
      <xdr:col>23</xdr:col>
      <xdr:colOff>568325</xdr:colOff>
      <xdr:row>81</xdr:row>
      <xdr:rowOff>33655</xdr:rowOff>
    </xdr:to>
    <xdr:sp macro="" textlink="">
      <xdr:nvSpPr>
        <xdr:cNvPr id="581" name="円/楕円 580"/>
        <xdr:cNvSpPr/>
      </xdr:nvSpPr>
      <xdr:spPr>
        <a:xfrm>
          <a:off x="16268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126382</xdr:rowOff>
    </xdr:from>
    <xdr:ext cx="405111" cy="259045"/>
    <xdr:sp macro="" textlink="">
      <xdr:nvSpPr>
        <xdr:cNvPr id="582" name="【消防施設】&#10;有形固定資産減価償却率該当値テキスト"/>
        <xdr:cNvSpPr txBox="1"/>
      </xdr:nvSpPr>
      <xdr:spPr>
        <a:xfrm>
          <a:off x="164084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124461</xdr:rowOff>
    </xdr:from>
    <xdr:to>
      <xdr:col>22</xdr:col>
      <xdr:colOff>415925</xdr:colOff>
      <xdr:row>81</xdr:row>
      <xdr:rowOff>54611</xdr:rowOff>
    </xdr:to>
    <xdr:sp macro="" textlink="">
      <xdr:nvSpPr>
        <xdr:cNvPr id="583" name="円/楕円 582"/>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154305</xdr:rowOff>
    </xdr:from>
    <xdr:to>
      <xdr:col>23</xdr:col>
      <xdr:colOff>517525</xdr:colOff>
      <xdr:row>81</xdr:row>
      <xdr:rowOff>3811</xdr:rowOff>
    </xdr:to>
    <xdr:cxnSp macro="">
      <xdr:nvCxnSpPr>
        <xdr:cNvPr id="584" name="直線コネクタ 583"/>
        <xdr:cNvCxnSpPr/>
      </xdr:nvCxnSpPr>
      <xdr:spPr>
        <a:xfrm flipV="1">
          <a:off x="15481300" y="138703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91457</xdr:rowOff>
    </xdr:from>
    <xdr:ext cx="405111" cy="259045"/>
    <xdr:sp macro="" textlink="">
      <xdr:nvSpPr>
        <xdr:cNvPr id="585" name="n_1aveValue【消防施設】&#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71138</xdr:rowOff>
    </xdr:from>
    <xdr:ext cx="405111" cy="259045"/>
    <xdr:sp macro="" textlink="">
      <xdr:nvSpPr>
        <xdr:cNvPr id="586" name="n_1mainValue【消防施設】&#10;有形固定資産減価償却率"/>
        <xdr:cNvSpPr txBox="1"/>
      </xdr:nvSpPr>
      <xdr:spPr>
        <a:xfrm>
          <a:off x="15266043"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610" name="直線コネクタ 609"/>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611"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612" name="直線コネクタ 611"/>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613"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614" name="直線コネクタ 613"/>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615"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616" name="フローチャート : 判断 61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617" name="フローチャート : 判断 61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90170</xdr:rowOff>
    </xdr:from>
    <xdr:to>
      <xdr:col>32</xdr:col>
      <xdr:colOff>238125</xdr:colOff>
      <xdr:row>82</xdr:row>
      <xdr:rowOff>20320</xdr:rowOff>
    </xdr:to>
    <xdr:sp macro="" textlink="">
      <xdr:nvSpPr>
        <xdr:cNvPr id="623" name="円/楕円 622"/>
        <xdr:cNvSpPr/>
      </xdr:nvSpPr>
      <xdr:spPr>
        <a:xfrm>
          <a:off x="22110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113047</xdr:rowOff>
    </xdr:from>
    <xdr:ext cx="469744" cy="259045"/>
    <xdr:sp macro="" textlink="">
      <xdr:nvSpPr>
        <xdr:cNvPr id="624" name="【消防施設】&#10;一人当たり面積該当値テキスト"/>
        <xdr:cNvSpPr txBox="1"/>
      </xdr:nvSpPr>
      <xdr:spPr>
        <a:xfrm>
          <a:off x="22250400"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36830</xdr:rowOff>
    </xdr:from>
    <xdr:to>
      <xdr:col>31</xdr:col>
      <xdr:colOff>85725</xdr:colOff>
      <xdr:row>81</xdr:row>
      <xdr:rowOff>138430</xdr:rowOff>
    </xdr:to>
    <xdr:sp macro="" textlink="">
      <xdr:nvSpPr>
        <xdr:cNvPr id="625" name="円/楕円 624"/>
        <xdr:cNvSpPr/>
      </xdr:nvSpPr>
      <xdr:spPr>
        <a:xfrm>
          <a:off x="21272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87630</xdr:rowOff>
    </xdr:from>
    <xdr:to>
      <xdr:col>32</xdr:col>
      <xdr:colOff>187325</xdr:colOff>
      <xdr:row>81</xdr:row>
      <xdr:rowOff>140970</xdr:rowOff>
    </xdr:to>
    <xdr:cxnSp macro="">
      <xdr:nvCxnSpPr>
        <xdr:cNvPr id="626" name="直線コネクタ 625"/>
        <xdr:cNvCxnSpPr/>
      </xdr:nvCxnSpPr>
      <xdr:spPr>
        <a:xfrm>
          <a:off x="21323300" y="13975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76216</xdr:rowOff>
    </xdr:from>
    <xdr:ext cx="469744" cy="259045"/>
    <xdr:sp macro="" textlink="">
      <xdr:nvSpPr>
        <xdr:cNvPr id="627"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154957</xdr:rowOff>
    </xdr:from>
    <xdr:ext cx="469744" cy="259045"/>
    <xdr:sp macro="" textlink="">
      <xdr:nvSpPr>
        <xdr:cNvPr id="628" name="n_1mainValue【消防施設】&#10;一人当たり面積"/>
        <xdr:cNvSpPr txBox="1"/>
      </xdr:nvSpPr>
      <xdr:spPr>
        <a:xfrm>
          <a:off x="210757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9" name="テキスト ボックス 6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40" name="直線コネクタ 6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41" name="テキスト ボックス 6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2" name="直線コネクタ 6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3" name="テキスト ボックス 6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4" name="直線コネクタ 6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5" name="テキスト ボックス 6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6" name="直線コネクタ 6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7" name="テキスト ボックス 64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651" name="直線コネクタ 650"/>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652"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653" name="直線コネクタ 652"/>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654"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655" name="直線コネクタ 654"/>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656"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657" name="フローチャート : 判断 656"/>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658" name="フローチャート : 判断 657"/>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43687</xdr:rowOff>
    </xdr:from>
    <xdr:to>
      <xdr:col>23</xdr:col>
      <xdr:colOff>568325</xdr:colOff>
      <xdr:row>101</xdr:row>
      <xdr:rowOff>145287</xdr:rowOff>
    </xdr:to>
    <xdr:sp macro="" textlink="">
      <xdr:nvSpPr>
        <xdr:cNvPr id="664" name="円/楕円 663"/>
        <xdr:cNvSpPr/>
      </xdr:nvSpPr>
      <xdr:spPr>
        <a:xfrm>
          <a:off x="162687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168164</xdr:rowOff>
    </xdr:from>
    <xdr:ext cx="405111" cy="259045"/>
    <xdr:sp macro="" textlink="">
      <xdr:nvSpPr>
        <xdr:cNvPr id="665" name="【庁舎】&#10;有形固定資産減価償却率該当値テキスト"/>
        <xdr:cNvSpPr txBox="1"/>
      </xdr:nvSpPr>
      <xdr:spPr>
        <a:xfrm>
          <a:off x="16408400" y="1731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57404</xdr:rowOff>
    </xdr:from>
    <xdr:to>
      <xdr:col>22</xdr:col>
      <xdr:colOff>415925</xdr:colOff>
      <xdr:row>101</xdr:row>
      <xdr:rowOff>159004</xdr:rowOff>
    </xdr:to>
    <xdr:sp macro="" textlink="">
      <xdr:nvSpPr>
        <xdr:cNvPr id="666" name="円/楕円 665"/>
        <xdr:cNvSpPr/>
      </xdr:nvSpPr>
      <xdr:spPr>
        <a:xfrm>
          <a:off x="15430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94487</xdr:rowOff>
    </xdr:from>
    <xdr:to>
      <xdr:col>23</xdr:col>
      <xdr:colOff>517525</xdr:colOff>
      <xdr:row>101</xdr:row>
      <xdr:rowOff>108204</xdr:rowOff>
    </xdr:to>
    <xdr:cxnSp macro="">
      <xdr:nvCxnSpPr>
        <xdr:cNvPr id="667" name="直線コネクタ 666"/>
        <xdr:cNvCxnSpPr/>
      </xdr:nvCxnSpPr>
      <xdr:spPr>
        <a:xfrm flipV="1">
          <a:off x="15481300" y="1741093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42690</xdr:rowOff>
    </xdr:from>
    <xdr:ext cx="405111" cy="259045"/>
    <xdr:sp macro="" textlink="">
      <xdr:nvSpPr>
        <xdr:cNvPr id="668"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4081</xdr:rowOff>
    </xdr:from>
    <xdr:ext cx="405111" cy="259045"/>
    <xdr:sp macro="" textlink="">
      <xdr:nvSpPr>
        <xdr:cNvPr id="669" name="n_1mainValue【庁舎】&#10;有形固定資産減価償却率"/>
        <xdr:cNvSpPr txBox="1"/>
      </xdr:nvSpPr>
      <xdr:spPr>
        <a:xfrm>
          <a:off x="15266043"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693" name="直線コネクタ 692"/>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694"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695" name="直線コネクタ 69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696"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697" name="直線コネクタ 696"/>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12082</xdr:rowOff>
    </xdr:from>
    <xdr:ext cx="469744" cy="259045"/>
    <xdr:sp macro="" textlink="">
      <xdr:nvSpPr>
        <xdr:cNvPr id="698" name="【庁舎】&#10;一人当たり面積平均値テキスト"/>
        <xdr:cNvSpPr txBox="1"/>
      </xdr:nvSpPr>
      <xdr:spPr>
        <a:xfrm>
          <a:off x="22250400" y="1801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699" name="フローチャート : 判断 698"/>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700" name="フローチャート : 判断 699"/>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168275</xdr:rowOff>
    </xdr:from>
    <xdr:to>
      <xdr:col>32</xdr:col>
      <xdr:colOff>238125</xdr:colOff>
      <xdr:row>106</xdr:row>
      <xdr:rowOff>98425</xdr:rowOff>
    </xdr:to>
    <xdr:sp macro="" textlink="">
      <xdr:nvSpPr>
        <xdr:cNvPr id="706" name="円/楕円 705"/>
        <xdr:cNvSpPr/>
      </xdr:nvSpPr>
      <xdr:spPr>
        <a:xfrm>
          <a:off x="22110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146702</xdr:rowOff>
    </xdr:from>
    <xdr:ext cx="469744" cy="259045"/>
    <xdr:sp macro="" textlink="">
      <xdr:nvSpPr>
        <xdr:cNvPr id="707" name="【庁舎】&#10;一人当たり面積該当値テキスト"/>
        <xdr:cNvSpPr txBox="1"/>
      </xdr:nvSpPr>
      <xdr:spPr>
        <a:xfrm>
          <a:off x="22250400" y="181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636</xdr:rowOff>
    </xdr:from>
    <xdr:to>
      <xdr:col>31</xdr:col>
      <xdr:colOff>85725</xdr:colOff>
      <xdr:row>106</xdr:row>
      <xdr:rowOff>102236</xdr:rowOff>
    </xdr:to>
    <xdr:sp macro="" textlink="">
      <xdr:nvSpPr>
        <xdr:cNvPr id="708" name="円/楕円 707"/>
        <xdr:cNvSpPr/>
      </xdr:nvSpPr>
      <xdr:spPr>
        <a:xfrm>
          <a:off x="21272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47625</xdr:rowOff>
    </xdr:from>
    <xdr:to>
      <xdr:col>32</xdr:col>
      <xdr:colOff>187325</xdr:colOff>
      <xdr:row>106</xdr:row>
      <xdr:rowOff>51436</xdr:rowOff>
    </xdr:to>
    <xdr:cxnSp macro="">
      <xdr:nvCxnSpPr>
        <xdr:cNvPr id="709" name="直線コネクタ 708"/>
        <xdr:cNvCxnSpPr/>
      </xdr:nvCxnSpPr>
      <xdr:spPr>
        <a:xfrm flipV="1">
          <a:off x="21323300" y="182213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97172</xdr:rowOff>
    </xdr:from>
    <xdr:ext cx="469744" cy="259045"/>
    <xdr:sp macro="" textlink="">
      <xdr:nvSpPr>
        <xdr:cNvPr id="710"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118763</xdr:rowOff>
    </xdr:from>
    <xdr:ext cx="469744" cy="259045"/>
    <xdr:sp macro="" textlink="">
      <xdr:nvSpPr>
        <xdr:cNvPr id="711" name="n_1mainValue【庁舎】&#10;一人当たり面積"/>
        <xdr:cNvSpPr txBox="1"/>
      </xdr:nvSpPr>
      <xdr:spPr>
        <a:xfrm>
          <a:off x="210757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庁舎、消防施設において、施設の老朽化が進んでいることから、有形固定資産減価償却率が類似団体平均より高い水準を示している。役場庁舎については、平成</a:t>
          </a:r>
          <a:r>
            <a:rPr kumimoji="1" lang="en-US" altLang="ja-JP" sz="1300">
              <a:latin typeface="ＭＳ Ｐゴシック"/>
            </a:rPr>
            <a:t>21</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年度に耐震等大規模改修を実施しており、また、消防庁舎においても平成</a:t>
          </a:r>
          <a:r>
            <a:rPr kumimoji="1" lang="en-US" altLang="ja-JP" sz="1300">
              <a:latin typeface="ＭＳ Ｐゴシック"/>
            </a:rPr>
            <a:t>25</a:t>
          </a:r>
          <a:r>
            <a:rPr kumimoji="1" lang="ja-JP" altLang="en-US" sz="1300">
              <a:latin typeface="ＭＳ Ｐゴシック"/>
            </a:rPr>
            <a:t>年度に外壁改修を行うなど、施設の長寿命化に努めている。他の施設についても公共施設等総合管理計画に則り、適正な維持管理に努めていく。</a:t>
          </a:r>
        </a:p>
        <a:p>
          <a:r>
            <a:rPr kumimoji="1" lang="ja-JP" altLang="en-US" sz="1300">
              <a:latin typeface="ＭＳ Ｐゴシック"/>
            </a:rPr>
            <a:t>　一人当たり面積については、保健センターを複合施設として整備しているため、類似団体平均と比較して高い水準にある。他の施設については、比較的類似団体平均に近い水準を示している。いずれの施設においても、維持管理に係る経費の増加に留意しつつ、引き続き、行政サービスの維持・向上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21,275
21,036
236.71
9,684,067
9,320,359
340,164
6,362,182
9,050,114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0.01</a:t>
          </a:r>
          <a:r>
            <a:rPr kumimoji="1" lang="ja-JP" altLang="en-US" sz="1300">
              <a:latin typeface="ＭＳ Ｐゴシック"/>
            </a:rPr>
            <a:t>ポイント減少しており、依然として類似団体内平均値を大きく下回る厳しい財政状況が続いている。単年度の財政力指数（</a:t>
          </a:r>
          <a:r>
            <a:rPr kumimoji="1" lang="en-US" altLang="ja-JP" sz="1300">
              <a:latin typeface="ＭＳ Ｐゴシック"/>
            </a:rPr>
            <a:t>0.452</a:t>
          </a:r>
          <a:r>
            <a:rPr kumimoji="1" lang="ja-JP" altLang="en-US" sz="1300">
              <a:latin typeface="ＭＳ Ｐゴシック"/>
            </a:rPr>
            <a:t>）については、対前年度比△</a:t>
          </a:r>
          <a:r>
            <a:rPr kumimoji="1" lang="en-US" altLang="ja-JP" sz="1300">
              <a:latin typeface="ＭＳ Ｐゴシック"/>
            </a:rPr>
            <a:t>0.014</a:t>
          </a:r>
          <a:r>
            <a:rPr kumimoji="1" lang="ja-JP" altLang="en-US" sz="1300">
              <a:latin typeface="ＭＳ Ｐゴシック"/>
            </a:rPr>
            <a:t>ポイントの減となっているが、３か年平均の数値では、減少の幅が若干緩和された結果となっている。引き続き、税の徴収強化を図る等歳入の確保に努め、一般財源の安定確保に努めていく。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31045</xdr:rowOff>
    </xdr:to>
    <xdr:cxnSp macro="">
      <xdr:nvCxnSpPr>
        <xdr:cNvPr id="68" name="直線コネクタ 67"/>
        <xdr:cNvCxnSpPr/>
      </xdr:nvCxnSpPr>
      <xdr:spPr>
        <a:xfrm>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44450</xdr:rowOff>
    </xdr:to>
    <xdr:cxnSp macro="">
      <xdr:nvCxnSpPr>
        <xdr:cNvPr id="71" name="直線コネクタ 70"/>
        <xdr:cNvCxnSpPr/>
      </xdr:nvCxnSpPr>
      <xdr:spPr>
        <a:xfrm flipV="1">
          <a:off x="3225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57855</xdr:rowOff>
    </xdr:to>
    <xdr:cxnSp macro="">
      <xdr:nvCxnSpPr>
        <xdr:cNvPr id="74" name="直線コネクタ 73"/>
        <xdr:cNvCxnSpPr/>
      </xdr:nvCxnSpPr>
      <xdr:spPr>
        <a:xfrm flipV="1">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57855</xdr:rowOff>
    </xdr:from>
    <xdr:to>
      <xdr:col>3</xdr:col>
      <xdr:colOff>279400</xdr:colOff>
      <xdr:row>44</xdr:row>
      <xdr:rowOff>71261</xdr:rowOff>
    </xdr:to>
    <xdr:cxnSp macro="">
      <xdr:nvCxnSpPr>
        <xdr:cNvPr id="77" name="直線コネクタ 76"/>
        <xdr:cNvCxnSpPr/>
      </xdr:nvCxnSpPr>
      <xdr:spPr>
        <a:xfrm flipV="1">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7" name="円/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123772</xdr:rowOff>
    </xdr:from>
    <xdr:ext cx="762000" cy="259045"/>
    <xdr:sp macro="" textlink="">
      <xdr:nvSpPr>
        <xdr:cNvPr id="88"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9" name="円/楕円 88"/>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90" name="テキスト ボックス 89"/>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3" name="円/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20461</xdr:rowOff>
    </xdr:from>
    <xdr:to>
      <xdr:col>2</xdr:col>
      <xdr:colOff>127000</xdr:colOff>
      <xdr:row>44</xdr:row>
      <xdr:rowOff>122061</xdr:rowOff>
    </xdr:to>
    <xdr:sp macro="" textlink="">
      <xdr:nvSpPr>
        <xdr:cNvPr id="95" name="円/楕円 94"/>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106838</xdr:rowOff>
    </xdr:from>
    <xdr:ext cx="762000" cy="259045"/>
    <xdr:sp macro="" textlink="">
      <xdr:nvSpPr>
        <xdr:cNvPr id="96" name="テキスト ボックス 95"/>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歳入において</a:t>
          </a:r>
          <a:r>
            <a:rPr kumimoji="1" lang="ja-JP" altLang="en-US" sz="1300">
              <a:solidFill>
                <a:schemeClr val="dk1"/>
              </a:solidFill>
              <a:effectLst/>
              <a:latin typeface="+mn-lt"/>
              <a:ea typeface="+mn-ea"/>
              <a:cs typeface="+mn-cs"/>
            </a:rPr>
            <a:t>固定資産税、</a:t>
          </a:r>
          <a:r>
            <a:rPr kumimoji="1" lang="ja-JP" altLang="ja-JP" sz="1300">
              <a:solidFill>
                <a:schemeClr val="dk1"/>
              </a:solidFill>
              <a:effectLst/>
              <a:latin typeface="+mn-lt"/>
              <a:ea typeface="+mn-ea"/>
              <a:cs typeface="+mn-cs"/>
            </a:rPr>
            <a:t>地方交付税</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が増となったことに伴い、</a:t>
          </a:r>
          <a:r>
            <a:rPr kumimoji="1" lang="ja-JP" altLang="en-US" sz="1300">
              <a:solidFill>
                <a:schemeClr val="dk1"/>
              </a:solidFill>
              <a:effectLst/>
              <a:latin typeface="+mn-lt"/>
              <a:ea typeface="+mn-ea"/>
              <a:cs typeface="+mn-cs"/>
            </a:rPr>
            <a:t>分母の</a:t>
          </a:r>
          <a:r>
            <a:rPr kumimoji="1" lang="ja-JP" altLang="ja-JP" sz="1300">
              <a:solidFill>
                <a:schemeClr val="dk1"/>
              </a:solidFill>
              <a:effectLst/>
              <a:latin typeface="+mn-lt"/>
              <a:ea typeface="+mn-ea"/>
              <a:cs typeface="+mn-cs"/>
            </a:rPr>
            <a:t>経常一般財源</a:t>
          </a:r>
          <a:r>
            <a:rPr kumimoji="1" lang="ja-JP" altLang="en-US" sz="1300">
              <a:solidFill>
                <a:schemeClr val="dk1"/>
              </a:solidFill>
              <a:effectLst/>
              <a:latin typeface="+mn-lt"/>
              <a:ea typeface="+mn-ea"/>
              <a:cs typeface="+mn-cs"/>
            </a:rPr>
            <a:t>等が</a:t>
          </a:r>
          <a:r>
            <a:rPr kumimoji="1" lang="ja-JP" altLang="ja-JP" sz="1300">
              <a:solidFill>
                <a:schemeClr val="dk1"/>
              </a:solidFill>
              <a:effectLst/>
              <a:latin typeface="+mn-lt"/>
              <a:ea typeface="+mn-ea"/>
              <a:cs typeface="+mn-cs"/>
            </a:rPr>
            <a:t>全体</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増と</a:t>
          </a:r>
          <a:r>
            <a:rPr kumimoji="1" lang="ja-JP" altLang="en-US" sz="1300">
              <a:solidFill>
                <a:schemeClr val="dk1"/>
              </a:solidFill>
              <a:effectLst/>
              <a:latin typeface="+mn-lt"/>
              <a:ea typeface="+mn-ea"/>
              <a:cs typeface="+mn-cs"/>
            </a:rPr>
            <a:t>なったものの、歳出の扶助費、補助費等が増となったことから、分子の経常経費充当一般財源等が全体として増となり、</a:t>
          </a:r>
          <a:r>
            <a:rPr kumimoji="1" lang="ja-JP" altLang="ja-JP" sz="1300">
              <a:solidFill>
                <a:schemeClr val="dk1"/>
              </a:solidFill>
              <a:effectLst/>
              <a:latin typeface="+mn-lt"/>
              <a:ea typeface="+mn-ea"/>
              <a:cs typeface="+mn-cs"/>
            </a:rPr>
            <a:t>比率としては昨年度より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している。ただし、類似団体内平均値との比較では、平均を下回っている。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今後も、歳入の確保に努めるとともに、定員管理適正化計画による人事管理や継続的な事務事業の見直し、指定管理者制度等による民間活用の推進等</a:t>
          </a:r>
          <a:r>
            <a:rPr kumimoji="1" lang="ja-JP" altLang="en-US" sz="1300">
              <a:solidFill>
                <a:schemeClr val="dk1"/>
              </a:solidFill>
              <a:effectLst/>
              <a:latin typeface="+mn-lt"/>
              <a:ea typeface="+mn-ea"/>
              <a:cs typeface="+mn-cs"/>
            </a:rPr>
            <a:t>を図り、経常経費の抑制</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62</xdr:row>
      <xdr:rowOff>169926</xdr:rowOff>
    </xdr:to>
    <xdr:cxnSp macro="">
      <xdr:nvCxnSpPr>
        <xdr:cNvPr id="129" name="直線コネクタ 128"/>
        <xdr:cNvCxnSpPr/>
      </xdr:nvCxnSpPr>
      <xdr:spPr>
        <a:xfrm>
          <a:off x="4114800" y="1078052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150622</xdr:rowOff>
    </xdr:from>
    <xdr:to>
      <xdr:col>6</xdr:col>
      <xdr:colOff>0</xdr:colOff>
      <xdr:row>63</xdr:row>
      <xdr:rowOff>8128</xdr:rowOff>
    </xdr:to>
    <xdr:cxnSp macro="">
      <xdr:nvCxnSpPr>
        <xdr:cNvPr id="132" name="直線コネクタ 131"/>
        <xdr:cNvCxnSpPr/>
      </xdr:nvCxnSpPr>
      <xdr:spPr>
        <a:xfrm flipV="1">
          <a:off x="3225800" y="107805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102362</xdr:rowOff>
    </xdr:from>
    <xdr:to>
      <xdr:col>4</xdr:col>
      <xdr:colOff>482600</xdr:colOff>
      <xdr:row>63</xdr:row>
      <xdr:rowOff>8128</xdr:rowOff>
    </xdr:to>
    <xdr:cxnSp macro="">
      <xdr:nvCxnSpPr>
        <xdr:cNvPr id="135" name="直線コネクタ 134"/>
        <xdr:cNvCxnSpPr/>
      </xdr:nvCxnSpPr>
      <xdr:spPr>
        <a:xfrm>
          <a:off x="2336800" y="1073226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62</xdr:row>
      <xdr:rowOff>102362</xdr:rowOff>
    </xdr:to>
    <xdr:cxnSp macro="">
      <xdr:nvCxnSpPr>
        <xdr:cNvPr id="138" name="直線コネクタ 137"/>
        <xdr:cNvCxnSpPr/>
      </xdr:nvCxnSpPr>
      <xdr:spPr>
        <a:xfrm>
          <a:off x="1447800" y="107177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119126</xdr:rowOff>
    </xdr:from>
    <xdr:to>
      <xdr:col>7</xdr:col>
      <xdr:colOff>203200</xdr:colOff>
      <xdr:row>63</xdr:row>
      <xdr:rowOff>49276</xdr:rowOff>
    </xdr:to>
    <xdr:sp macro="" textlink="">
      <xdr:nvSpPr>
        <xdr:cNvPr id="148" name="円/楕円 147"/>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135653</xdr:rowOff>
    </xdr:from>
    <xdr:ext cx="762000" cy="259045"/>
    <xdr:sp macro="" textlink="">
      <xdr:nvSpPr>
        <xdr:cNvPr id="149" name="財政構造の弾力性該当値テキスト"/>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0" name="円/楕円 149"/>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51" name="テキスト ボックス 150"/>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128778</xdr:rowOff>
    </xdr:from>
    <xdr:to>
      <xdr:col>4</xdr:col>
      <xdr:colOff>533400</xdr:colOff>
      <xdr:row>63</xdr:row>
      <xdr:rowOff>58928</xdr:rowOff>
    </xdr:to>
    <xdr:sp macro="" textlink="">
      <xdr:nvSpPr>
        <xdr:cNvPr id="152" name="円/楕円 151"/>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53" name="テキスト ボックス 152"/>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51562</xdr:rowOff>
    </xdr:from>
    <xdr:to>
      <xdr:col>3</xdr:col>
      <xdr:colOff>330200</xdr:colOff>
      <xdr:row>62</xdr:row>
      <xdr:rowOff>153162</xdr:rowOff>
    </xdr:to>
    <xdr:sp macro="" textlink="">
      <xdr:nvSpPr>
        <xdr:cNvPr id="154" name="円/楕円 153"/>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55" name="テキスト ボックス 154"/>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56" name="円/楕円 155"/>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148861</xdr:rowOff>
    </xdr:from>
    <xdr:ext cx="762000" cy="259045"/>
    <xdr:sp macro="" textlink="">
      <xdr:nvSpPr>
        <xdr:cNvPr id="157" name="テキスト ボックス 156"/>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[131,119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人件費については、普通会計職員数の減に伴い、昨年度より減となっている。物件費については、平成</a:t>
          </a:r>
          <a:r>
            <a:rPr kumimoji="1" lang="en-US" altLang="ja-JP" sz="1300">
              <a:latin typeface="ＭＳ Ｐゴシック"/>
            </a:rPr>
            <a:t>27</a:t>
          </a:r>
          <a:r>
            <a:rPr kumimoji="1" lang="ja-JP" altLang="en-US" sz="1300">
              <a:latin typeface="ＭＳ Ｐゴシック"/>
            </a:rPr>
            <a:t>年度末において公立保育所全６か所中２か所を民営化としたことに伴い、公設民営保育所運営委託料が大きく減となり、全体でも昨年度より減となっている。これによって、類似団体内平均値との比較においては、これを下回る結果となった。今後も、民間活力の活用を図る等効率的な行財政運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88988</xdr:rowOff>
    </xdr:from>
    <xdr:to>
      <xdr:col>7</xdr:col>
      <xdr:colOff>152400</xdr:colOff>
      <xdr:row>81</xdr:row>
      <xdr:rowOff>93149</xdr:rowOff>
    </xdr:to>
    <xdr:cxnSp macro="">
      <xdr:nvCxnSpPr>
        <xdr:cNvPr id="191" name="直線コネクタ 190"/>
        <xdr:cNvCxnSpPr/>
      </xdr:nvCxnSpPr>
      <xdr:spPr>
        <a:xfrm flipV="1">
          <a:off x="4114800" y="13976438"/>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73767</xdr:rowOff>
    </xdr:from>
    <xdr:ext cx="762000" cy="259045"/>
    <xdr:sp macro="" textlink="">
      <xdr:nvSpPr>
        <xdr:cNvPr id="192" name="人件費・物件費等の状況平均値テキスト"/>
        <xdr:cNvSpPr txBox="1"/>
      </xdr:nvSpPr>
      <xdr:spPr>
        <a:xfrm>
          <a:off x="5041900" y="13961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92259</xdr:rowOff>
    </xdr:from>
    <xdr:to>
      <xdr:col>6</xdr:col>
      <xdr:colOff>0</xdr:colOff>
      <xdr:row>81</xdr:row>
      <xdr:rowOff>93149</xdr:rowOff>
    </xdr:to>
    <xdr:cxnSp macro="">
      <xdr:nvCxnSpPr>
        <xdr:cNvPr id="194" name="直線コネクタ 193"/>
        <xdr:cNvCxnSpPr/>
      </xdr:nvCxnSpPr>
      <xdr:spPr>
        <a:xfrm>
          <a:off x="3225800" y="1397970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78431</xdr:rowOff>
    </xdr:from>
    <xdr:to>
      <xdr:col>4</xdr:col>
      <xdr:colOff>482600</xdr:colOff>
      <xdr:row>81</xdr:row>
      <xdr:rowOff>92259</xdr:rowOff>
    </xdr:to>
    <xdr:cxnSp macro="">
      <xdr:nvCxnSpPr>
        <xdr:cNvPr id="197" name="直線コネクタ 196"/>
        <xdr:cNvCxnSpPr/>
      </xdr:nvCxnSpPr>
      <xdr:spPr>
        <a:xfrm>
          <a:off x="2336800" y="13965881"/>
          <a:ext cx="889000" cy="1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78431</xdr:rowOff>
    </xdr:from>
    <xdr:to>
      <xdr:col>3</xdr:col>
      <xdr:colOff>279400</xdr:colOff>
      <xdr:row>81</xdr:row>
      <xdr:rowOff>87590</xdr:rowOff>
    </xdr:to>
    <xdr:cxnSp macro="">
      <xdr:nvCxnSpPr>
        <xdr:cNvPr id="200" name="直線コネクタ 199"/>
        <xdr:cNvCxnSpPr/>
      </xdr:nvCxnSpPr>
      <xdr:spPr>
        <a:xfrm flipV="1">
          <a:off x="1447800" y="13965881"/>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38188</xdr:rowOff>
    </xdr:from>
    <xdr:to>
      <xdr:col>7</xdr:col>
      <xdr:colOff>203200</xdr:colOff>
      <xdr:row>81</xdr:row>
      <xdr:rowOff>139788</xdr:rowOff>
    </xdr:to>
    <xdr:sp macro="" textlink="">
      <xdr:nvSpPr>
        <xdr:cNvPr id="210" name="円/楕円 209"/>
        <xdr:cNvSpPr/>
      </xdr:nvSpPr>
      <xdr:spPr>
        <a:xfrm>
          <a:off x="4902200" y="139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130915</xdr:rowOff>
    </xdr:from>
    <xdr:ext cx="762000" cy="259045"/>
    <xdr:sp macro="" textlink="">
      <xdr:nvSpPr>
        <xdr:cNvPr id="211" name="人件費・物件費等の状況該当値テキスト"/>
        <xdr:cNvSpPr txBox="1"/>
      </xdr:nvSpPr>
      <xdr:spPr>
        <a:xfrm>
          <a:off x="5041900" y="1384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131,119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42349</xdr:rowOff>
    </xdr:from>
    <xdr:to>
      <xdr:col>6</xdr:col>
      <xdr:colOff>50800</xdr:colOff>
      <xdr:row>81</xdr:row>
      <xdr:rowOff>143949</xdr:rowOff>
    </xdr:to>
    <xdr:sp macro="" textlink="">
      <xdr:nvSpPr>
        <xdr:cNvPr id="212" name="円/楕円 211"/>
        <xdr:cNvSpPr/>
      </xdr:nvSpPr>
      <xdr:spPr>
        <a:xfrm>
          <a:off x="4064000" y="139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128726</xdr:rowOff>
    </xdr:from>
    <xdr:ext cx="736600" cy="259045"/>
    <xdr:sp macro="" textlink="">
      <xdr:nvSpPr>
        <xdr:cNvPr id="213" name="テキスト ボックス 212"/>
        <xdr:cNvSpPr txBox="1"/>
      </xdr:nvSpPr>
      <xdr:spPr>
        <a:xfrm>
          <a:off x="3733800" y="1401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41459</xdr:rowOff>
    </xdr:from>
    <xdr:to>
      <xdr:col>4</xdr:col>
      <xdr:colOff>533400</xdr:colOff>
      <xdr:row>81</xdr:row>
      <xdr:rowOff>143059</xdr:rowOff>
    </xdr:to>
    <xdr:sp macro="" textlink="">
      <xdr:nvSpPr>
        <xdr:cNvPr id="214" name="円/楕円 213"/>
        <xdr:cNvSpPr/>
      </xdr:nvSpPr>
      <xdr:spPr>
        <a:xfrm>
          <a:off x="3175000" y="139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127836</xdr:rowOff>
    </xdr:from>
    <xdr:ext cx="762000" cy="259045"/>
    <xdr:sp macro="" textlink="">
      <xdr:nvSpPr>
        <xdr:cNvPr id="215" name="テキスト ボックス 214"/>
        <xdr:cNvSpPr txBox="1"/>
      </xdr:nvSpPr>
      <xdr:spPr>
        <a:xfrm>
          <a:off x="2844800" y="1401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27631</xdr:rowOff>
    </xdr:from>
    <xdr:to>
      <xdr:col>3</xdr:col>
      <xdr:colOff>330200</xdr:colOff>
      <xdr:row>81</xdr:row>
      <xdr:rowOff>129231</xdr:rowOff>
    </xdr:to>
    <xdr:sp macro="" textlink="">
      <xdr:nvSpPr>
        <xdr:cNvPr id="216" name="円/楕円 215"/>
        <xdr:cNvSpPr/>
      </xdr:nvSpPr>
      <xdr:spPr>
        <a:xfrm>
          <a:off x="2286000" y="13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114008</xdr:rowOff>
    </xdr:from>
    <xdr:ext cx="762000" cy="259045"/>
    <xdr:sp macro="" textlink="">
      <xdr:nvSpPr>
        <xdr:cNvPr id="217" name="テキスト ボックス 216"/>
        <xdr:cNvSpPr txBox="1"/>
      </xdr:nvSpPr>
      <xdr:spPr>
        <a:xfrm>
          <a:off x="1955800" y="1400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36790</xdr:rowOff>
    </xdr:from>
    <xdr:to>
      <xdr:col>2</xdr:col>
      <xdr:colOff>127000</xdr:colOff>
      <xdr:row>81</xdr:row>
      <xdr:rowOff>138390</xdr:rowOff>
    </xdr:to>
    <xdr:sp macro="" textlink="">
      <xdr:nvSpPr>
        <xdr:cNvPr id="218" name="円/楕円 217"/>
        <xdr:cNvSpPr/>
      </xdr:nvSpPr>
      <xdr:spPr>
        <a:xfrm>
          <a:off x="1397000" y="1392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123167</xdr:rowOff>
    </xdr:from>
    <xdr:ext cx="762000" cy="259045"/>
    <xdr:sp macro="" textlink="">
      <xdr:nvSpPr>
        <xdr:cNvPr id="219" name="テキスト ボックス 218"/>
        <xdr:cNvSpPr txBox="1"/>
      </xdr:nvSpPr>
      <xdr:spPr>
        <a:xfrm>
          <a:off x="1066800" y="1401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定員管理適正化計画に基づく人事管理や給与の適正運用等により、昨年度より</a:t>
          </a:r>
          <a:r>
            <a:rPr kumimoji="1" lang="en-US" altLang="ja-JP" sz="1300">
              <a:latin typeface="ＭＳ Ｐゴシック"/>
            </a:rPr>
            <a:t>0.2</a:t>
          </a:r>
          <a:r>
            <a:rPr kumimoji="1" lang="ja-JP" altLang="en-US" sz="1300">
              <a:latin typeface="ＭＳ Ｐゴシック"/>
            </a:rPr>
            <a:t>ポイントの増となったものの、類似団体平均値との比較においてはこれを下回っている。今後も、給与及び職員数の適正化に努める必要がある。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52916</xdr:rowOff>
    </xdr:to>
    <xdr:cxnSp macro="">
      <xdr:nvCxnSpPr>
        <xdr:cNvPr id="255" name="直線コネクタ 254"/>
        <xdr:cNvCxnSpPr/>
      </xdr:nvCxnSpPr>
      <xdr:spPr>
        <a:xfrm>
          <a:off x="16179800" y="14260286"/>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156332</xdr:rowOff>
    </xdr:to>
    <xdr:cxnSp macro="">
      <xdr:nvCxnSpPr>
        <xdr:cNvPr id="258" name="直線コネクタ 257"/>
        <xdr:cNvCxnSpPr/>
      </xdr:nvCxnSpPr>
      <xdr:spPr>
        <a:xfrm flipV="1">
          <a:off x="15290800" y="142602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53823</xdr:rowOff>
    </xdr:to>
    <xdr:cxnSp macro="">
      <xdr:nvCxnSpPr>
        <xdr:cNvPr id="261" name="直線コネクタ 260"/>
        <xdr:cNvCxnSpPr/>
      </xdr:nvCxnSpPr>
      <xdr:spPr>
        <a:xfrm flipV="1">
          <a:off x="14401800" y="143866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53823</xdr:rowOff>
    </xdr:from>
    <xdr:to>
      <xdr:col>21</xdr:col>
      <xdr:colOff>0</xdr:colOff>
      <xdr:row>88</xdr:row>
      <xdr:rowOff>149377</xdr:rowOff>
    </xdr:to>
    <xdr:cxnSp macro="">
      <xdr:nvCxnSpPr>
        <xdr:cNvPr id="264" name="直線コネクタ 263"/>
        <xdr:cNvCxnSpPr/>
      </xdr:nvCxnSpPr>
      <xdr:spPr>
        <a:xfrm flipV="1">
          <a:off x="13512800" y="14455623"/>
          <a:ext cx="889000" cy="7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4" name="円/楕円 273"/>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5"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6" name="円/楕円 275"/>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77" name="テキスト ボックス 276"/>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78" name="円/楕円 277"/>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45859</xdr:rowOff>
    </xdr:from>
    <xdr:ext cx="762000" cy="259045"/>
    <xdr:sp macro="" textlink="">
      <xdr:nvSpPr>
        <xdr:cNvPr id="279" name="テキスト ボックス 278"/>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3023</xdr:rowOff>
    </xdr:from>
    <xdr:to>
      <xdr:col>21</xdr:col>
      <xdr:colOff>50800</xdr:colOff>
      <xdr:row>84</xdr:row>
      <xdr:rowOff>104623</xdr:rowOff>
    </xdr:to>
    <xdr:sp macro="" textlink="">
      <xdr:nvSpPr>
        <xdr:cNvPr id="280" name="円/楕円 279"/>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114800</xdr:rowOff>
    </xdr:from>
    <xdr:ext cx="762000" cy="259045"/>
    <xdr:sp macro="" textlink="">
      <xdr:nvSpPr>
        <xdr:cNvPr id="281" name="テキスト ボックス 280"/>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2" name="円/楕円 281"/>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3" name="テキスト ボックス 282"/>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普通会計の職員数は、平成</a:t>
          </a:r>
          <a:r>
            <a:rPr kumimoji="1" lang="en-US" altLang="ja-JP" sz="1300">
              <a:latin typeface="ＭＳ Ｐゴシック"/>
            </a:rPr>
            <a:t>28</a:t>
          </a:r>
          <a:r>
            <a:rPr kumimoji="1" lang="ja-JP" altLang="en-US" sz="1300">
              <a:latin typeface="ＭＳ Ｐゴシック"/>
            </a:rPr>
            <a:t>年度中に訪問看護事業が一部事務組合へ移管したこと等により、平成</a:t>
          </a:r>
          <a:r>
            <a:rPr kumimoji="1" lang="en-US" altLang="ja-JP" sz="1300">
              <a:latin typeface="ＭＳ Ｐゴシック"/>
            </a:rPr>
            <a:t>29</a:t>
          </a:r>
          <a:r>
            <a:rPr kumimoji="1" lang="ja-JP" altLang="en-US" sz="1300">
              <a:latin typeface="ＭＳ Ｐゴシック"/>
            </a:rPr>
            <a:t>年４月１日現在で前年度より７人減となり、人口千人当たりの数値としても昨年度より減となっている。類似団体平均値との比較では、平成</a:t>
          </a:r>
          <a:r>
            <a:rPr kumimoji="1" lang="en-US" altLang="ja-JP" sz="1300">
              <a:latin typeface="ＭＳ Ｐゴシック"/>
            </a:rPr>
            <a:t>27</a:t>
          </a:r>
          <a:r>
            <a:rPr kumimoji="1" lang="ja-JP" altLang="en-US" sz="1300">
              <a:latin typeface="ＭＳ Ｐゴシック"/>
            </a:rPr>
            <a:t>年度から類似団体区分が変更となったことに伴い、これを下回っている。公立保育所の運営について、平成</a:t>
          </a:r>
          <a:r>
            <a:rPr kumimoji="1" lang="en-US" altLang="ja-JP" sz="1300">
              <a:latin typeface="ＭＳ Ｐゴシック"/>
            </a:rPr>
            <a:t>27</a:t>
          </a:r>
          <a:r>
            <a:rPr kumimoji="1" lang="ja-JP" altLang="en-US" sz="1300">
              <a:latin typeface="ＭＳ Ｐゴシック"/>
            </a:rPr>
            <a:t>年度及び平成</a:t>
          </a:r>
          <a:r>
            <a:rPr kumimoji="1" lang="en-US" altLang="ja-JP" sz="1300">
              <a:latin typeface="ＭＳ Ｐゴシック"/>
            </a:rPr>
            <a:t>28</a:t>
          </a:r>
          <a:r>
            <a:rPr kumimoji="1" lang="ja-JP" altLang="en-US" sz="1300">
              <a:latin typeface="ＭＳ Ｐゴシック"/>
            </a:rPr>
            <a:t>年度で全６か所中４か所の民営化を実施しており、今後も民間活力の活用等方策を検討・実施し、組織のスリム化を図っていく。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115026</xdr:rowOff>
    </xdr:from>
    <xdr:to>
      <xdr:col>24</xdr:col>
      <xdr:colOff>558800</xdr:colOff>
      <xdr:row>60</xdr:row>
      <xdr:rowOff>158115</xdr:rowOff>
    </xdr:to>
    <xdr:cxnSp macro="">
      <xdr:nvCxnSpPr>
        <xdr:cNvPr id="320" name="直線コネクタ 319"/>
        <xdr:cNvCxnSpPr/>
      </xdr:nvCxnSpPr>
      <xdr:spPr>
        <a:xfrm flipV="1">
          <a:off x="16179800" y="10402026"/>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158115</xdr:rowOff>
    </xdr:from>
    <xdr:to>
      <xdr:col>23</xdr:col>
      <xdr:colOff>406400</xdr:colOff>
      <xdr:row>60</xdr:row>
      <xdr:rowOff>163285</xdr:rowOff>
    </xdr:to>
    <xdr:cxnSp macro="">
      <xdr:nvCxnSpPr>
        <xdr:cNvPr id="323" name="直線コネクタ 322"/>
        <xdr:cNvCxnSpPr/>
      </xdr:nvCxnSpPr>
      <xdr:spPr>
        <a:xfrm flipV="1">
          <a:off x="15290800" y="10445115"/>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163285</xdr:rowOff>
    </xdr:from>
    <xdr:to>
      <xdr:col>22</xdr:col>
      <xdr:colOff>203200</xdr:colOff>
      <xdr:row>61</xdr:row>
      <xdr:rowOff>19413</xdr:rowOff>
    </xdr:to>
    <xdr:cxnSp macro="">
      <xdr:nvCxnSpPr>
        <xdr:cNvPr id="326" name="直線コネクタ 325"/>
        <xdr:cNvCxnSpPr/>
      </xdr:nvCxnSpPr>
      <xdr:spPr>
        <a:xfrm flipV="1">
          <a:off x="14401800" y="104502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17690</xdr:rowOff>
    </xdr:from>
    <xdr:to>
      <xdr:col>21</xdr:col>
      <xdr:colOff>0</xdr:colOff>
      <xdr:row>61</xdr:row>
      <xdr:rowOff>19413</xdr:rowOff>
    </xdr:to>
    <xdr:cxnSp macro="">
      <xdr:nvCxnSpPr>
        <xdr:cNvPr id="329" name="直線コネクタ 328"/>
        <xdr:cNvCxnSpPr/>
      </xdr:nvCxnSpPr>
      <xdr:spPr>
        <a:xfrm>
          <a:off x="13512800" y="1047614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64226</xdr:rowOff>
    </xdr:from>
    <xdr:to>
      <xdr:col>24</xdr:col>
      <xdr:colOff>609600</xdr:colOff>
      <xdr:row>60</xdr:row>
      <xdr:rowOff>165826</xdr:rowOff>
    </xdr:to>
    <xdr:sp macro="" textlink="">
      <xdr:nvSpPr>
        <xdr:cNvPr id="339" name="円/楕円 338"/>
        <xdr:cNvSpPr/>
      </xdr:nvSpPr>
      <xdr:spPr>
        <a:xfrm>
          <a:off x="16967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80753</xdr:rowOff>
    </xdr:from>
    <xdr:ext cx="762000" cy="259045"/>
    <xdr:sp macro="" textlink="">
      <xdr:nvSpPr>
        <xdr:cNvPr id="340" name="定員管理の状況該当値テキスト"/>
        <xdr:cNvSpPr txBox="1"/>
      </xdr:nvSpPr>
      <xdr:spPr>
        <a:xfrm>
          <a:off x="17106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107315</xdr:rowOff>
    </xdr:from>
    <xdr:to>
      <xdr:col>23</xdr:col>
      <xdr:colOff>457200</xdr:colOff>
      <xdr:row>61</xdr:row>
      <xdr:rowOff>37465</xdr:rowOff>
    </xdr:to>
    <xdr:sp macro="" textlink="">
      <xdr:nvSpPr>
        <xdr:cNvPr id="341" name="円/楕円 340"/>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42" name="テキスト ボックス 341"/>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112485</xdr:rowOff>
    </xdr:from>
    <xdr:to>
      <xdr:col>22</xdr:col>
      <xdr:colOff>254000</xdr:colOff>
      <xdr:row>61</xdr:row>
      <xdr:rowOff>42635</xdr:rowOff>
    </xdr:to>
    <xdr:sp macro="" textlink="">
      <xdr:nvSpPr>
        <xdr:cNvPr id="343" name="円/楕円 342"/>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27412</xdr:rowOff>
    </xdr:from>
    <xdr:ext cx="762000" cy="259045"/>
    <xdr:sp macro="" textlink="">
      <xdr:nvSpPr>
        <xdr:cNvPr id="344" name="テキスト ボックス 343"/>
        <xdr:cNvSpPr txBox="1"/>
      </xdr:nvSpPr>
      <xdr:spPr>
        <a:xfrm>
          <a:off x="14909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5" name="円/楕円 344"/>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54990</xdr:rowOff>
    </xdr:from>
    <xdr:ext cx="762000" cy="259045"/>
    <xdr:sp macro="" textlink="">
      <xdr:nvSpPr>
        <xdr:cNvPr id="346" name="テキスト ボックス 345"/>
        <xdr:cNvSpPr txBox="1"/>
      </xdr:nvSpPr>
      <xdr:spPr>
        <a:xfrm>
          <a:off x="14020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138340</xdr:rowOff>
    </xdr:from>
    <xdr:to>
      <xdr:col>19</xdr:col>
      <xdr:colOff>533400</xdr:colOff>
      <xdr:row>61</xdr:row>
      <xdr:rowOff>68490</xdr:rowOff>
    </xdr:to>
    <xdr:sp macro="" textlink="">
      <xdr:nvSpPr>
        <xdr:cNvPr id="347" name="円/楕円 346"/>
        <xdr:cNvSpPr/>
      </xdr:nvSpPr>
      <xdr:spPr>
        <a:xfrm>
          <a:off x="13462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53267</xdr:rowOff>
    </xdr:from>
    <xdr:ext cx="762000" cy="259045"/>
    <xdr:sp macro="" textlink="">
      <xdr:nvSpPr>
        <xdr:cNvPr id="348" name="テキスト ボックス 347"/>
        <xdr:cNvSpPr txBox="1"/>
      </xdr:nvSpPr>
      <xdr:spPr>
        <a:xfrm>
          <a:off x="13131800" y="1051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３か年平均で、昨年度より</a:t>
          </a:r>
          <a:r>
            <a:rPr kumimoji="1" lang="en-US" altLang="ja-JP" sz="1300">
              <a:latin typeface="ＭＳ Ｐゴシック"/>
            </a:rPr>
            <a:t>0.2</a:t>
          </a:r>
          <a:r>
            <a:rPr kumimoji="1" lang="ja-JP" altLang="en-US" sz="1300">
              <a:latin typeface="ＭＳ Ｐゴシック"/>
            </a:rPr>
            <a:t>ポイントの微減となり、起債許可の基準となる</a:t>
          </a:r>
          <a:r>
            <a:rPr kumimoji="1" lang="en-US" altLang="ja-JP" sz="1300">
              <a:latin typeface="ＭＳ Ｐゴシック"/>
            </a:rPr>
            <a:t>18</a:t>
          </a:r>
          <a:r>
            <a:rPr kumimoji="1" lang="ja-JP" altLang="en-US" sz="1300">
              <a:latin typeface="ＭＳ Ｐゴシック"/>
            </a:rPr>
            <a:t>％を下回っているものの、依然として類似団体平均値を上回っている。普通会計分は、公共事業等債等の償還開始に伴い単年度では増となっている。公営企業会計分については、病院事業分及び下水道事業分について、依然として多額の償還がある。今後も、起債の抑制を図るなど着実に比率の減少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71120</xdr:rowOff>
    </xdr:from>
    <xdr:to>
      <xdr:col>24</xdr:col>
      <xdr:colOff>558800</xdr:colOff>
      <xdr:row>43</xdr:row>
      <xdr:rowOff>80772</xdr:rowOff>
    </xdr:to>
    <xdr:cxnSp macro="">
      <xdr:nvCxnSpPr>
        <xdr:cNvPr id="379" name="直線コネクタ 378"/>
        <xdr:cNvCxnSpPr/>
      </xdr:nvCxnSpPr>
      <xdr:spPr>
        <a:xfrm flipV="1">
          <a:off x="16179800" y="744347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80772</xdr:rowOff>
    </xdr:from>
    <xdr:to>
      <xdr:col>23</xdr:col>
      <xdr:colOff>406400</xdr:colOff>
      <xdr:row>43</xdr:row>
      <xdr:rowOff>153162</xdr:rowOff>
    </xdr:to>
    <xdr:cxnSp macro="">
      <xdr:nvCxnSpPr>
        <xdr:cNvPr id="382" name="直線コネクタ 381"/>
        <xdr:cNvCxnSpPr/>
      </xdr:nvCxnSpPr>
      <xdr:spPr>
        <a:xfrm flipV="1">
          <a:off x="15290800" y="74531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153162</xdr:rowOff>
    </xdr:from>
    <xdr:to>
      <xdr:col>22</xdr:col>
      <xdr:colOff>203200</xdr:colOff>
      <xdr:row>44</xdr:row>
      <xdr:rowOff>49276</xdr:rowOff>
    </xdr:to>
    <xdr:cxnSp macro="">
      <xdr:nvCxnSpPr>
        <xdr:cNvPr id="385" name="直線コネクタ 384"/>
        <xdr:cNvCxnSpPr/>
      </xdr:nvCxnSpPr>
      <xdr:spPr>
        <a:xfrm flipV="1">
          <a:off x="14401800" y="75255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7" name="テキスト ボックス 38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49276</xdr:rowOff>
    </xdr:from>
    <xdr:to>
      <xdr:col>21</xdr:col>
      <xdr:colOff>0</xdr:colOff>
      <xdr:row>44</xdr:row>
      <xdr:rowOff>121666</xdr:rowOff>
    </xdr:to>
    <xdr:cxnSp macro="">
      <xdr:nvCxnSpPr>
        <xdr:cNvPr id="388" name="直線コネクタ 387"/>
        <xdr:cNvCxnSpPr/>
      </xdr:nvCxnSpPr>
      <xdr:spPr>
        <a:xfrm flipV="1">
          <a:off x="13512800" y="75930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2" name="テキスト ボックス 391"/>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20320</xdr:rowOff>
    </xdr:from>
    <xdr:to>
      <xdr:col>24</xdr:col>
      <xdr:colOff>609600</xdr:colOff>
      <xdr:row>43</xdr:row>
      <xdr:rowOff>121920</xdr:rowOff>
    </xdr:to>
    <xdr:sp macro="" textlink="">
      <xdr:nvSpPr>
        <xdr:cNvPr id="398" name="円/楕円 397"/>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87647</xdr:rowOff>
    </xdr:from>
    <xdr:ext cx="762000" cy="259045"/>
    <xdr:sp macro="" textlink="">
      <xdr:nvSpPr>
        <xdr:cNvPr id="399" name="公債費負担の状況該当値テキスト"/>
        <xdr:cNvSpPr txBox="1"/>
      </xdr:nvSpPr>
      <xdr:spPr>
        <a:xfrm>
          <a:off x="17106900" y="72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29972</xdr:rowOff>
    </xdr:from>
    <xdr:to>
      <xdr:col>23</xdr:col>
      <xdr:colOff>457200</xdr:colOff>
      <xdr:row>43</xdr:row>
      <xdr:rowOff>131572</xdr:rowOff>
    </xdr:to>
    <xdr:sp macro="" textlink="">
      <xdr:nvSpPr>
        <xdr:cNvPr id="400" name="円/楕円 399"/>
        <xdr:cNvSpPr/>
      </xdr:nvSpPr>
      <xdr:spPr>
        <a:xfrm>
          <a:off x="16129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116349</xdr:rowOff>
    </xdr:from>
    <xdr:ext cx="736600" cy="259045"/>
    <xdr:sp macro="" textlink="">
      <xdr:nvSpPr>
        <xdr:cNvPr id="401" name="テキスト ボックス 400"/>
        <xdr:cNvSpPr txBox="1"/>
      </xdr:nvSpPr>
      <xdr:spPr>
        <a:xfrm>
          <a:off x="15798800" y="748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102362</xdr:rowOff>
    </xdr:from>
    <xdr:to>
      <xdr:col>22</xdr:col>
      <xdr:colOff>254000</xdr:colOff>
      <xdr:row>44</xdr:row>
      <xdr:rowOff>32512</xdr:rowOff>
    </xdr:to>
    <xdr:sp macro="" textlink="">
      <xdr:nvSpPr>
        <xdr:cNvPr id="402" name="円/楕円 401"/>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17289</xdr:rowOff>
    </xdr:from>
    <xdr:ext cx="762000" cy="259045"/>
    <xdr:sp macro="" textlink="">
      <xdr:nvSpPr>
        <xdr:cNvPr id="403" name="テキスト ボックス 402"/>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169926</xdr:rowOff>
    </xdr:from>
    <xdr:to>
      <xdr:col>21</xdr:col>
      <xdr:colOff>50800</xdr:colOff>
      <xdr:row>44</xdr:row>
      <xdr:rowOff>100076</xdr:rowOff>
    </xdr:to>
    <xdr:sp macro="" textlink="">
      <xdr:nvSpPr>
        <xdr:cNvPr id="404" name="円/楕円 403"/>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84853</xdr:rowOff>
    </xdr:from>
    <xdr:ext cx="762000" cy="259045"/>
    <xdr:sp macro="" textlink="">
      <xdr:nvSpPr>
        <xdr:cNvPr id="405" name="テキスト ボックス 404"/>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70866</xdr:rowOff>
    </xdr:from>
    <xdr:to>
      <xdr:col>19</xdr:col>
      <xdr:colOff>533400</xdr:colOff>
      <xdr:row>45</xdr:row>
      <xdr:rowOff>1016</xdr:rowOff>
    </xdr:to>
    <xdr:sp macro="" textlink="">
      <xdr:nvSpPr>
        <xdr:cNvPr id="406" name="円/楕円 405"/>
        <xdr:cNvSpPr/>
      </xdr:nvSpPr>
      <xdr:spPr>
        <a:xfrm>
          <a:off x="13462000" y="76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157243</xdr:rowOff>
    </xdr:from>
    <xdr:ext cx="762000" cy="259045"/>
    <xdr:sp macro="" textlink="">
      <xdr:nvSpPr>
        <xdr:cNvPr id="407" name="テキスト ボックス 406"/>
        <xdr:cNvSpPr txBox="1"/>
      </xdr:nvSpPr>
      <xdr:spPr>
        <a:xfrm>
          <a:off x="13131800" y="77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比率算定の基礎となる将来負担額につき、元金償還に伴う一部の地方債残高の減、一部事務組合等負担見込額の減、充当可能基金の増等により、将来負担比率は昨年度より</a:t>
          </a:r>
          <a:r>
            <a:rPr kumimoji="1" lang="en-US" altLang="ja-JP" sz="1300">
              <a:latin typeface="ＭＳ Ｐゴシック"/>
            </a:rPr>
            <a:t>7.7</a:t>
          </a:r>
          <a:r>
            <a:rPr kumimoji="1" lang="ja-JP" altLang="en-US" sz="1300">
              <a:latin typeface="ＭＳ Ｐゴシック"/>
            </a:rPr>
            <a:t>ポイントの減となっている。しかし、依然として下水道事業及び病院事業で多くの地方債残高を有しているほか、将来負担額から控除となる財政調整基金の積立額が他団体と比較して少額であることなどから、比率は類似団体平均値を大きく上回っている。今後も起債の抑制を図るとともに、財政調整基金等の積立による充当可能基金の増額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40386</xdr:rowOff>
    </xdr:to>
    <xdr:cxnSp macro="">
      <xdr:nvCxnSpPr>
        <xdr:cNvPr id="436" name="直線コネクタ 435"/>
        <xdr:cNvCxnSpPr/>
      </xdr:nvCxnSpPr>
      <xdr:spPr>
        <a:xfrm flipV="1">
          <a:off x="17018000" y="2370667"/>
          <a:ext cx="0" cy="1098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12463</xdr:rowOff>
    </xdr:from>
    <xdr:ext cx="762000" cy="259045"/>
    <xdr:sp macro="" textlink="">
      <xdr:nvSpPr>
        <xdr:cNvPr id="437" name="将来負担の状況最小値テキスト"/>
        <xdr:cNvSpPr txBox="1"/>
      </xdr:nvSpPr>
      <xdr:spPr>
        <a:xfrm>
          <a:off x="17106900" y="34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20</xdr:row>
      <xdr:rowOff>40386</xdr:rowOff>
    </xdr:from>
    <xdr:to>
      <xdr:col>24</xdr:col>
      <xdr:colOff>647700</xdr:colOff>
      <xdr:row>20</xdr:row>
      <xdr:rowOff>40386</xdr:rowOff>
    </xdr:to>
    <xdr:cxnSp macro="">
      <xdr:nvCxnSpPr>
        <xdr:cNvPr id="438" name="直線コネクタ 437"/>
        <xdr:cNvCxnSpPr/>
      </xdr:nvCxnSpPr>
      <xdr:spPr>
        <a:xfrm>
          <a:off x="16929100" y="346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974</xdr:rowOff>
    </xdr:from>
    <xdr:to>
      <xdr:col>24</xdr:col>
      <xdr:colOff>558800</xdr:colOff>
      <xdr:row>20</xdr:row>
      <xdr:rowOff>62907</xdr:rowOff>
    </xdr:to>
    <xdr:cxnSp macro="">
      <xdr:nvCxnSpPr>
        <xdr:cNvPr id="441" name="直線コネクタ 440"/>
        <xdr:cNvCxnSpPr/>
      </xdr:nvCxnSpPr>
      <xdr:spPr>
        <a:xfrm flipV="1">
          <a:off x="16179800" y="3429974"/>
          <a:ext cx="8382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60765</xdr:rowOff>
    </xdr:from>
    <xdr:ext cx="762000" cy="259045"/>
    <xdr:sp macro="" textlink="">
      <xdr:nvSpPr>
        <xdr:cNvPr id="442" name="将来負担の状況平均値テキスト"/>
        <xdr:cNvSpPr txBox="1"/>
      </xdr:nvSpPr>
      <xdr:spPr>
        <a:xfrm>
          <a:off x="17106900" y="2289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44238</xdr:rowOff>
    </xdr:from>
    <xdr:to>
      <xdr:col>24</xdr:col>
      <xdr:colOff>609600</xdr:colOff>
      <xdr:row>14</xdr:row>
      <xdr:rowOff>145838</xdr:rowOff>
    </xdr:to>
    <xdr:sp macro="" textlink="">
      <xdr:nvSpPr>
        <xdr:cNvPr id="443" name="フローチャート : 判断 442"/>
        <xdr:cNvSpPr/>
      </xdr:nvSpPr>
      <xdr:spPr>
        <a:xfrm>
          <a:off x="16967200" y="24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62907</xdr:rowOff>
    </xdr:from>
    <xdr:to>
      <xdr:col>23</xdr:col>
      <xdr:colOff>406400</xdr:colOff>
      <xdr:row>21</xdr:row>
      <xdr:rowOff>70019</xdr:rowOff>
    </xdr:to>
    <xdr:cxnSp macro="">
      <xdr:nvCxnSpPr>
        <xdr:cNvPr id="444" name="直線コネクタ 443"/>
        <xdr:cNvCxnSpPr/>
      </xdr:nvCxnSpPr>
      <xdr:spPr>
        <a:xfrm flipV="1">
          <a:off x="15290800" y="3491907"/>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45" name="フローチャート : 判断 444"/>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46" name="テキスト ボックス 445"/>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70019</xdr:rowOff>
    </xdr:from>
    <xdr:to>
      <xdr:col>22</xdr:col>
      <xdr:colOff>203200</xdr:colOff>
      <xdr:row>21</xdr:row>
      <xdr:rowOff>102193</xdr:rowOff>
    </xdr:to>
    <xdr:cxnSp macro="">
      <xdr:nvCxnSpPr>
        <xdr:cNvPr id="447" name="直線コネクタ 446"/>
        <xdr:cNvCxnSpPr/>
      </xdr:nvCxnSpPr>
      <xdr:spPr>
        <a:xfrm flipV="1">
          <a:off x="14401800" y="367046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82846</xdr:rowOff>
    </xdr:from>
    <xdr:to>
      <xdr:col>22</xdr:col>
      <xdr:colOff>254000</xdr:colOff>
      <xdr:row>15</xdr:row>
      <xdr:rowOff>12996</xdr:rowOff>
    </xdr:to>
    <xdr:sp macro="" textlink="">
      <xdr:nvSpPr>
        <xdr:cNvPr id="448" name="フローチャート : 判断 447"/>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23173</xdr:rowOff>
    </xdr:from>
    <xdr:ext cx="762000" cy="259045"/>
    <xdr:sp macro="" textlink="">
      <xdr:nvSpPr>
        <xdr:cNvPr id="449" name="テキスト ボックス 448"/>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102193</xdr:rowOff>
    </xdr:from>
    <xdr:to>
      <xdr:col>21</xdr:col>
      <xdr:colOff>0</xdr:colOff>
      <xdr:row>22</xdr:row>
      <xdr:rowOff>4741</xdr:rowOff>
    </xdr:to>
    <xdr:cxnSp macro="">
      <xdr:nvCxnSpPr>
        <xdr:cNvPr id="450" name="直線コネクタ 449"/>
        <xdr:cNvCxnSpPr/>
      </xdr:nvCxnSpPr>
      <xdr:spPr>
        <a:xfrm flipV="1">
          <a:off x="13512800" y="3702643"/>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98933</xdr:rowOff>
    </xdr:from>
    <xdr:to>
      <xdr:col>21</xdr:col>
      <xdr:colOff>50800</xdr:colOff>
      <xdr:row>15</xdr:row>
      <xdr:rowOff>29083</xdr:rowOff>
    </xdr:to>
    <xdr:sp macro="" textlink="">
      <xdr:nvSpPr>
        <xdr:cNvPr id="451" name="フローチャート : 判断 450"/>
        <xdr:cNvSpPr/>
      </xdr:nvSpPr>
      <xdr:spPr>
        <a:xfrm>
          <a:off x="14351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39260</xdr:rowOff>
    </xdr:from>
    <xdr:ext cx="762000" cy="259045"/>
    <xdr:sp macro="" textlink="">
      <xdr:nvSpPr>
        <xdr:cNvPr id="452" name="テキスト ボックス 451"/>
        <xdr:cNvSpPr txBox="1"/>
      </xdr:nvSpPr>
      <xdr:spPr>
        <a:xfrm>
          <a:off x="14020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166497</xdr:rowOff>
    </xdr:from>
    <xdr:to>
      <xdr:col>19</xdr:col>
      <xdr:colOff>533400</xdr:colOff>
      <xdr:row>15</xdr:row>
      <xdr:rowOff>96647</xdr:rowOff>
    </xdr:to>
    <xdr:sp macro="" textlink="">
      <xdr:nvSpPr>
        <xdr:cNvPr id="453" name="フローチャート : 判断 452"/>
        <xdr:cNvSpPr/>
      </xdr:nvSpPr>
      <xdr:spPr>
        <a:xfrm>
          <a:off x="13462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106824</xdr:rowOff>
    </xdr:from>
    <xdr:ext cx="762000" cy="259045"/>
    <xdr:sp macro="" textlink="">
      <xdr:nvSpPr>
        <xdr:cNvPr id="454" name="テキスト ボックス 453"/>
        <xdr:cNvSpPr txBox="1"/>
      </xdr:nvSpPr>
      <xdr:spPr>
        <a:xfrm>
          <a:off x="13131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121624</xdr:rowOff>
    </xdr:from>
    <xdr:to>
      <xdr:col>24</xdr:col>
      <xdr:colOff>609600</xdr:colOff>
      <xdr:row>20</xdr:row>
      <xdr:rowOff>51774</xdr:rowOff>
    </xdr:to>
    <xdr:sp macro="" textlink="">
      <xdr:nvSpPr>
        <xdr:cNvPr id="460" name="円/楕円 459"/>
        <xdr:cNvSpPr/>
      </xdr:nvSpPr>
      <xdr:spPr>
        <a:xfrm>
          <a:off x="16967200" y="3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17501</xdr:rowOff>
    </xdr:from>
    <xdr:ext cx="762000" cy="259045"/>
    <xdr:sp macro="" textlink="">
      <xdr:nvSpPr>
        <xdr:cNvPr id="461" name="将来負担の状況該当値テキスト"/>
        <xdr:cNvSpPr txBox="1"/>
      </xdr:nvSpPr>
      <xdr:spPr>
        <a:xfrm>
          <a:off x="17106900" y="327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12107</xdr:rowOff>
    </xdr:from>
    <xdr:to>
      <xdr:col>23</xdr:col>
      <xdr:colOff>457200</xdr:colOff>
      <xdr:row>20</xdr:row>
      <xdr:rowOff>113707</xdr:rowOff>
    </xdr:to>
    <xdr:sp macro="" textlink="">
      <xdr:nvSpPr>
        <xdr:cNvPr id="462" name="円/楕円 461"/>
        <xdr:cNvSpPr/>
      </xdr:nvSpPr>
      <xdr:spPr>
        <a:xfrm>
          <a:off x="16129000" y="34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98484</xdr:rowOff>
    </xdr:from>
    <xdr:ext cx="736600" cy="259045"/>
    <xdr:sp macro="" textlink="">
      <xdr:nvSpPr>
        <xdr:cNvPr id="463" name="テキスト ボックス 462"/>
        <xdr:cNvSpPr txBox="1"/>
      </xdr:nvSpPr>
      <xdr:spPr>
        <a:xfrm>
          <a:off x="15798800" y="35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19219</xdr:rowOff>
    </xdr:from>
    <xdr:to>
      <xdr:col>22</xdr:col>
      <xdr:colOff>254000</xdr:colOff>
      <xdr:row>21</xdr:row>
      <xdr:rowOff>120819</xdr:rowOff>
    </xdr:to>
    <xdr:sp macro="" textlink="">
      <xdr:nvSpPr>
        <xdr:cNvPr id="464" name="円/楕円 463"/>
        <xdr:cNvSpPr/>
      </xdr:nvSpPr>
      <xdr:spPr>
        <a:xfrm>
          <a:off x="15240000" y="36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105596</xdr:rowOff>
    </xdr:from>
    <xdr:ext cx="762000" cy="259045"/>
    <xdr:sp macro="" textlink="">
      <xdr:nvSpPr>
        <xdr:cNvPr id="465" name="テキスト ボックス 464"/>
        <xdr:cNvSpPr txBox="1"/>
      </xdr:nvSpPr>
      <xdr:spPr>
        <a:xfrm>
          <a:off x="14909800" y="37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51393</xdr:rowOff>
    </xdr:from>
    <xdr:to>
      <xdr:col>21</xdr:col>
      <xdr:colOff>50800</xdr:colOff>
      <xdr:row>21</xdr:row>
      <xdr:rowOff>152993</xdr:rowOff>
    </xdr:to>
    <xdr:sp macro="" textlink="">
      <xdr:nvSpPr>
        <xdr:cNvPr id="466" name="円/楕円 465"/>
        <xdr:cNvSpPr/>
      </xdr:nvSpPr>
      <xdr:spPr>
        <a:xfrm>
          <a:off x="14351000" y="36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137770</xdr:rowOff>
    </xdr:from>
    <xdr:ext cx="762000" cy="259045"/>
    <xdr:sp macro="" textlink="">
      <xdr:nvSpPr>
        <xdr:cNvPr id="467" name="テキスト ボックス 466"/>
        <xdr:cNvSpPr txBox="1"/>
      </xdr:nvSpPr>
      <xdr:spPr>
        <a:xfrm>
          <a:off x="14020800" y="37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125391</xdr:rowOff>
    </xdr:from>
    <xdr:to>
      <xdr:col>19</xdr:col>
      <xdr:colOff>533400</xdr:colOff>
      <xdr:row>22</xdr:row>
      <xdr:rowOff>55541</xdr:rowOff>
    </xdr:to>
    <xdr:sp macro="" textlink="">
      <xdr:nvSpPr>
        <xdr:cNvPr id="468" name="円/楕円 467"/>
        <xdr:cNvSpPr/>
      </xdr:nvSpPr>
      <xdr:spPr>
        <a:xfrm>
          <a:off x="13462000" y="37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40318</xdr:rowOff>
    </xdr:from>
    <xdr:ext cx="762000" cy="259045"/>
    <xdr:sp macro="" textlink="">
      <xdr:nvSpPr>
        <xdr:cNvPr id="469" name="テキスト ボックス 468"/>
        <xdr:cNvSpPr txBox="1"/>
      </xdr:nvSpPr>
      <xdr:spPr>
        <a:xfrm>
          <a:off x="13131800" y="381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21,275
21,036
236.71
9,684,067
9,320,359
340,164
6,362,182
9,050,114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普通会計職員数の減等に伴い、昨年度より</a:t>
          </a:r>
          <a:r>
            <a:rPr kumimoji="1" lang="en-US" altLang="ja-JP" sz="1300">
              <a:latin typeface="ＭＳ Ｐゴシック"/>
            </a:rPr>
            <a:t>0.4</a:t>
          </a:r>
          <a:r>
            <a:rPr kumimoji="1" lang="ja-JP" altLang="en-US" sz="1300">
              <a:latin typeface="ＭＳ Ｐゴシック"/>
            </a:rPr>
            <a:t>ポイント減となり、類似団体平均値との比較でも下回っている。今後も、定員管理適正化計画に基づき、適正な人事管理を図るとともに、引き続き給与の適正な運用に努める。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27940</xdr:rowOff>
    </xdr:from>
    <xdr:to>
      <xdr:col>7</xdr:col>
      <xdr:colOff>15875</xdr:colOff>
      <xdr:row>34</xdr:row>
      <xdr:rowOff>58420</xdr:rowOff>
    </xdr:to>
    <xdr:cxnSp macro="">
      <xdr:nvCxnSpPr>
        <xdr:cNvPr id="66" name="直線コネクタ 65"/>
        <xdr:cNvCxnSpPr/>
      </xdr:nvCxnSpPr>
      <xdr:spPr>
        <a:xfrm flipV="1">
          <a:off x="3987800" y="5857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58420</xdr:rowOff>
    </xdr:from>
    <xdr:to>
      <xdr:col>5</xdr:col>
      <xdr:colOff>549275</xdr:colOff>
      <xdr:row>34</xdr:row>
      <xdr:rowOff>127000</xdr:rowOff>
    </xdr:to>
    <xdr:cxnSp macro="">
      <xdr:nvCxnSpPr>
        <xdr:cNvPr id="69" name="直線コネクタ 68"/>
        <xdr:cNvCxnSpPr/>
      </xdr:nvCxnSpPr>
      <xdr:spPr>
        <a:xfrm flipV="1">
          <a:off x="3098800" y="588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34</xdr:row>
      <xdr:rowOff>127000</xdr:rowOff>
    </xdr:to>
    <xdr:cxnSp macro="">
      <xdr:nvCxnSpPr>
        <xdr:cNvPr id="72" name="直線コネクタ 71"/>
        <xdr:cNvCxnSpPr/>
      </xdr:nvCxnSpPr>
      <xdr:spPr>
        <a:xfrm>
          <a:off x="2209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81280</xdr:rowOff>
    </xdr:from>
    <xdr:to>
      <xdr:col>3</xdr:col>
      <xdr:colOff>142875</xdr:colOff>
      <xdr:row>35</xdr:row>
      <xdr:rowOff>107950</xdr:rowOff>
    </xdr:to>
    <xdr:cxnSp macro="">
      <xdr:nvCxnSpPr>
        <xdr:cNvPr id="75" name="直線コネクタ 74"/>
        <xdr:cNvCxnSpPr/>
      </xdr:nvCxnSpPr>
      <xdr:spPr>
        <a:xfrm flipV="1">
          <a:off x="1320800" y="5910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148590</xdr:rowOff>
    </xdr:from>
    <xdr:to>
      <xdr:col>7</xdr:col>
      <xdr:colOff>66675</xdr:colOff>
      <xdr:row>34</xdr:row>
      <xdr:rowOff>78740</xdr:rowOff>
    </xdr:to>
    <xdr:sp macro="" textlink="">
      <xdr:nvSpPr>
        <xdr:cNvPr id="85" name="円/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57167</xdr:rowOff>
    </xdr:from>
    <xdr:ext cx="762000" cy="259045"/>
    <xdr:sp macro="" textlink="">
      <xdr:nvSpPr>
        <xdr:cNvPr id="86"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xdr:rowOff>
    </xdr:from>
    <xdr:to>
      <xdr:col>5</xdr:col>
      <xdr:colOff>600075</xdr:colOff>
      <xdr:row>34</xdr:row>
      <xdr:rowOff>109220</xdr:rowOff>
    </xdr:to>
    <xdr:sp macro="" textlink="">
      <xdr:nvSpPr>
        <xdr:cNvPr id="87" name="円/楕円 86"/>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119397</xdr:rowOff>
    </xdr:from>
    <xdr:ext cx="736600" cy="259045"/>
    <xdr:sp macro="" textlink="">
      <xdr:nvSpPr>
        <xdr:cNvPr id="88" name="テキスト ボックス 87"/>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9" name="円/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30480</xdr:rowOff>
    </xdr:from>
    <xdr:to>
      <xdr:col>3</xdr:col>
      <xdr:colOff>193675</xdr:colOff>
      <xdr:row>34</xdr:row>
      <xdr:rowOff>132080</xdr:rowOff>
    </xdr:to>
    <xdr:sp macro="" textlink="">
      <xdr:nvSpPr>
        <xdr:cNvPr id="91" name="円/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施設の維持管理委託料や需用費・役務費等の見直し等により、経常的な物件費の節減に努めている。平成</a:t>
          </a:r>
          <a:r>
            <a:rPr kumimoji="1" lang="en-US" altLang="ja-JP" sz="1300">
              <a:latin typeface="ＭＳ Ｐゴシック"/>
            </a:rPr>
            <a:t>28</a:t>
          </a:r>
          <a:r>
            <a:rPr kumimoji="1" lang="ja-JP" altLang="en-US" sz="1300">
              <a:latin typeface="ＭＳ Ｐゴシック"/>
            </a:rPr>
            <a:t>年度においては、平成</a:t>
          </a:r>
          <a:r>
            <a:rPr kumimoji="1" lang="en-US" altLang="ja-JP" sz="1300">
              <a:latin typeface="ＭＳ Ｐゴシック"/>
            </a:rPr>
            <a:t>27</a:t>
          </a:r>
          <a:r>
            <a:rPr kumimoji="1" lang="ja-JP" altLang="en-US" sz="1300">
              <a:latin typeface="ＭＳ Ｐゴシック"/>
            </a:rPr>
            <a:t>年度末に公立保育所の民営化を実施したことから、公設民営保育所運営委託料等が減となり、全体で</a:t>
          </a:r>
          <a:r>
            <a:rPr kumimoji="1" lang="en-US" altLang="ja-JP" sz="1300">
              <a:latin typeface="ＭＳ Ｐゴシック"/>
            </a:rPr>
            <a:t>1.1</a:t>
          </a:r>
          <a:r>
            <a:rPr kumimoji="1" lang="ja-JP" altLang="en-US" sz="1300">
              <a:latin typeface="ＭＳ Ｐゴシック"/>
            </a:rPr>
            <a:t>ポイントの減となっている。類似団体平均値との比較においては、</a:t>
          </a:r>
          <a:r>
            <a:rPr kumimoji="1" lang="en-US" altLang="ja-JP" sz="1300">
              <a:latin typeface="ＭＳ Ｐゴシック"/>
            </a:rPr>
            <a:t>3.9</a:t>
          </a:r>
          <a:r>
            <a:rPr kumimoji="1" lang="ja-JP" altLang="en-US" sz="1300">
              <a:latin typeface="ＭＳ Ｐゴシック"/>
            </a:rPr>
            <a:t>ポイント差と下回っている。今後も、継続的に施設管理費等の経常的な物件費の見直しを進めていく。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94343</xdr:rowOff>
    </xdr:from>
    <xdr:to>
      <xdr:col>24</xdr:col>
      <xdr:colOff>31750</xdr:colOff>
      <xdr:row>15</xdr:row>
      <xdr:rowOff>42636</xdr:rowOff>
    </xdr:to>
    <xdr:cxnSp macro="">
      <xdr:nvCxnSpPr>
        <xdr:cNvPr id="129" name="直線コネクタ 128"/>
        <xdr:cNvCxnSpPr/>
      </xdr:nvCxnSpPr>
      <xdr:spPr>
        <a:xfrm flipV="1">
          <a:off x="15671800" y="24946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42636</xdr:rowOff>
    </xdr:to>
    <xdr:cxnSp macro="">
      <xdr:nvCxnSpPr>
        <xdr:cNvPr id="132" name="直線コネクタ 131"/>
        <xdr:cNvCxnSpPr/>
      </xdr:nvCxnSpPr>
      <xdr:spPr>
        <a:xfrm>
          <a:off x="14782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127000</xdr:rowOff>
    </xdr:to>
    <xdr:cxnSp macro="">
      <xdr:nvCxnSpPr>
        <xdr:cNvPr id="135" name="直線コネクタ 134"/>
        <xdr:cNvCxnSpPr/>
      </xdr:nvCxnSpPr>
      <xdr:spPr>
        <a:xfrm>
          <a:off x="13893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94343</xdr:rowOff>
    </xdr:to>
    <xdr:cxnSp macro="">
      <xdr:nvCxnSpPr>
        <xdr:cNvPr id="138" name="直線コネクタ 137"/>
        <xdr:cNvCxnSpPr/>
      </xdr:nvCxnSpPr>
      <xdr:spPr>
        <a:xfrm>
          <a:off x="13004800" y="2374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43543</xdr:rowOff>
    </xdr:from>
    <xdr:to>
      <xdr:col>24</xdr:col>
      <xdr:colOff>82550</xdr:colOff>
      <xdr:row>14</xdr:row>
      <xdr:rowOff>145143</xdr:rowOff>
    </xdr:to>
    <xdr:sp macro="" textlink="">
      <xdr:nvSpPr>
        <xdr:cNvPr id="148" name="円/楕円 147"/>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60070</xdr:rowOff>
    </xdr:from>
    <xdr:ext cx="762000" cy="259045"/>
    <xdr:sp macro="" textlink="">
      <xdr:nvSpPr>
        <xdr:cNvPr id="149" name="物件費該当値テキスト"/>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50" name="円/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4" name="円/楕円 153"/>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5" name="テキスト ボックス 154"/>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6" name="円/楕円 155"/>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7" name="テキスト ボックス 156"/>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障害者自立支援給付事業費や、公立保育所民営化に伴う民間保育所委託料等の増等に伴い、昨年度から</a:t>
          </a:r>
          <a:r>
            <a:rPr kumimoji="1" lang="en-US" altLang="ja-JP" sz="1300">
              <a:latin typeface="ＭＳ Ｐゴシック"/>
            </a:rPr>
            <a:t>0.5</a:t>
          </a:r>
          <a:r>
            <a:rPr kumimoji="1" lang="ja-JP" altLang="en-US" sz="1300">
              <a:latin typeface="ＭＳ Ｐゴシック"/>
            </a:rPr>
            <a:t>ポイントの増となっている。類似団体平均値との比較では、若干低い数値を示している。国庫補助事業等に係る扶助費が多くを占めており、経費の削減は困難であるが、町単独の扶助費についてはその効果等を検証し、見直しを図っ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45357</xdr:rowOff>
    </xdr:to>
    <xdr:cxnSp macro="">
      <xdr:nvCxnSpPr>
        <xdr:cNvPr id="192" name="直線コネクタ 191"/>
        <xdr:cNvCxnSpPr/>
      </xdr:nvCxnSpPr>
      <xdr:spPr>
        <a:xfrm>
          <a:off x="3987800" y="92220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53522</xdr:rowOff>
    </xdr:from>
    <xdr:to>
      <xdr:col>5</xdr:col>
      <xdr:colOff>549275</xdr:colOff>
      <xdr:row>53</xdr:row>
      <xdr:rowOff>135165</xdr:rowOff>
    </xdr:to>
    <xdr:cxnSp macro="">
      <xdr:nvCxnSpPr>
        <xdr:cNvPr id="195" name="直線コネクタ 194"/>
        <xdr:cNvCxnSpPr/>
      </xdr:nvCxnSpPr>
      <xdr:spPr>
        <a:xfrm>
          <a:off x="3098800" y="91403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53522</xdr:rowOff>
    </xdr:from>
    <xdr:to>
      <xdr:col>4</xdr:col>
      <xdr:colOff>346075</xdr:colOff>
      <xdr:row>53</xdr:row>
      <xdr:rowOff>53522</xdr:rowOff>
    </xdr:to>
    <xdr:cxnSp macro="">
      <xdr:nvCxnSpPr>
        <xdr:cNvPr id="198" name="直線コネクタ 197"/>
        <xdr:cNvCxnSpPr/>
      </xdr:nvCxnSpPr>
      <xdr:spPr>
        <a:xfrm>
          <a:off x="2209800" y="914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53522</xdr:rowOff>
    </xdr:to>
    <xdr:cxnSp macro="">
      <xdr:nvCxnSpPr>
        <xdr:cNvPr id="201" name="直線コネクタ 200"/>
        <xdr:cNvCxnSpPr/>
      </xdr:nvCxnSpPr>
      <xdr:spPr>
        <a:xfrm>
          <a:off x="1320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11" name="円/楕円 210"/>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12"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3" name="円/楕円 212"/>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4" name="テキスト ボックス 213"/>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2722</xdr:rowOff>
    </xdr:from>
    <xdr:to>
      <xdr:col>4</xdr:col>
      <xdr:colOff>396875</xdr:colOff>
      <xdr:row>53</xdr:row>
      <xdr:rowOff>104322</xdr:rowOff>
    </xdr:to>
    <xdr:sp macro="" textlink="">
      <xdr:nvSpPr>
        <xdr:cNvPr id="215" name="円/楕円 214"/>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114499</xdr:rowOff>
    </xdr:from>
    <xdr:ext cx="762000" cy="259045"/>
    <xdr:sp macro="" textlink="">
      <xdr:nvSpPr>
        <xdr:cNvPr id="216" name="テキスト ボックス 215"/>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2722</xdr:rowOff>
    </xdr:from>
    <xdr:to>
      <xdr:col>3</xdr:col>
      <xdr:colOff>193675</xdr:colOff>
      <xdr:row>53</xdr:row>
      <xdr:rowOff>104322</xdr:rowOff>
    </xdr:to>
    <xdr:sp macro="" textlink="">
      <xdr:nvSpPr>
        <xdr:cNvPr id="217" name="円/楕円 216"/>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114499</xdr:rowOff>
    </xdr:from>
    <xdr:ext cx="762000" cy="259045"/>
    <xdr:sp macro="" textlink="">
      <xdr:nvSpPr>
        <xdr:cNvPr id="218" name="テキスト ボックス 217"/>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9" name="円/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年度は、全体で昨年度より</a:t>
          </a:r>
          <a:r>
            <a:rPr kumimoji="1" lang="en-US" altLang="ja-JP" sz="1300">
              <a:latin typeface="ＭＳ Ｐゴシック"/>
            </a:rPr>
            <a:t>5.0</a:t>
          </a:r>
          <a:r>
            <a:rPr kumimoji="1" lang="ja-JP" altLang="en-US" sz="1300">
              <a:latin typeface="ＭＳ Ｐゴシック"/>
            </a:rPr>
            <a:t>ポイントの減となり、類似団体平均値との乖離は減少している。大きな要因は、中新川公共下水道事業への繰出金が地方公営企業法適用に伴い補助費等に振り変わったことによるものである。維持補修費については、除雪経費等やむを得ないものを除き事業の妥当性を検討するなどその適正な支出に努める。繰出金についても、繰出基準に準拠したうえで見直し等による抑制に努め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60</xdr:row>
      <xdr:rowOff>12700</xdr:rowOff>
    </xdr:to>
    <xdr:cxnSp macro="">
      <xdr:nvCxnSpPr>
        <xdr:cNvPr id="253" name="直線コネクタ 252"/>
        <xdr:cNvCxnSpPr/>
      </xdr:nvCxnSpPr>
      <xdr:spPr>
        <a:xfrm flipV="1">
          <a:off x="15671800" y="99187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xdr:rowOff>
    </xdr:from>
    <xdr:to>
      <xdr:col>22</xdr:col>
      <xdr:colOff>565150</xdr:colOff>
      <xdr:row>60</xdr:row>
      <xdr:rowOff>66040</xdr:rowOff>
    </xdr:to>
    <xdr:cxnSp macro="">
      <xdr:nvCxnSpPr>
        <xdr:cNvPr id="256" name="直線コネクタ 255"/>
        <xdr:cNvCxnSpPr/>
      </xdr:nvCxnSpPr>
      <xdr:spPr>
        <a:xfrm flipV="1">
          <a:off x="14782800" y="1029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20320</xdr:rowOff>
    </xdr:from>
    <xdr:to>
      <xdr:col>21</xdr:col>
      <xdr:colOff>361950</xdr:colOff>
      <xdr:row>60</xdr:row>
      <xdr:rowOff>66040</xdr:rowOff>
    </xdr:to>
    <xdr:cxnSp macro="">
      <xdr:nvCxnSpPr>
        <xdr:cNvPr id="259" name="直線コネクタ 258"/>
        <xdr:cNvCxnSpPr/>
      </xdr:nvCxnSpPr>
      <xdr:spPr>
        <a:xfrm>
          <a:off x="13893800" y="1030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138430</xdr:rowOff>
    </xdr:from>
    <xdr:to>
      <xdr:col>20</xdr:col>
      <xdr:colOff>158750</xdr:colOff>
      <xdr:row>60</xdr:row>
      <xdr:rowOff>20320</xdr:rowOff>
    </xdr:to>
    <xdr:cxnSp macro="">
      <xdr:nvCxnSpPr>
        <xdr:cNvPr id="262" name="直線コネクタ 261"/>
        <xdr:cNvCxnSpPr/>
      </xdr:nvCxnSpPr>
      <xdr:spPr>
        <a:xfrm>
          <a:off x="13004800" y="1025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2" name="円/楕円 271"/>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3"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133350</xdr:rowOff>
    </xdr:from>
    <xdr:to>
      <xdr:col>22</xdr:col>
      <xdr:colOff>615950</xdr:colOff>
      <xdr:row>60</xdr:row>
      <xdr:rowOff>63500</xdr:rowOff>
    </xdr:to>
    <xdr:sp macro="" textlink="">
      <xdr:nvSpPr>
        <xdr:cNvPr id="274" name="円/楕円 273"/>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48277</xdr:rowOff>
    </xdr:from>
    <xdr:ext cx="736600" cy="259045"/>
    <xdr:sp macro="" textlink="">
      <xdr:nvSpPr>
        <xdr:cNvPr id="275" name="テキスト ボックス 274"/>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15240</xdr:rowOff>
    </xdr:from>
    <xdr:to>
      <xdr:col>21</xdr:col>
      <xdr:colOff>412750</xdr:colOff>
      <xdr:row>60</xdr:row>
      <xdr:rowOff>116840</xdr:rowOff>
    </xdr:to>
    <xdr:sp macro="" textlink="">
      <xdr:nvSpPr>
        <xdr:cNvPr id="276" name="円/楕円 275"/>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101617</xdr:rowOff>
    </xdr:from>
    <xdr:ext cx="762000" cy="259045"/>
    <xdr:sp macro="" textlink="">
      <xdr:nvSpPr>
        <xdr:cNvPr id="277" name="テキスト ボックス 276"/>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140970</xdr:rowOff>
    </xdr:from>
    <xdr:to>
      <xdr:col>20</xdr:col>
      <xdr:colOff>209550</xdr:colOff>
      <xdr:row>60</xdr:row>
      <xdr:rowOff>71120</xdr:rowOff>
    </xdr:to>
    <xdr:sp macro="" textlink="">
      <xdr:nvSpPr>
        <xdr:cNvPr id="278" name="円/楕円 277"/>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55897</xdr:rowOff>
    </xdr:from>
    <xdr:ext cx="762000" cy="259045"/>
    <xdr:sp macro="" textlink="">
      <xdr:nvSpPr>
        <xdr:cNvPr id="279" name="テキスト ボックス 278"/>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87630</xdr:rowOff>
    </xdr:from>
    <xdr:to>
      <xdr:col>19</xdr:col>
      <xdr:colOff>6350</xdr:colOff>
      <xdr:row>60</xdr:row>
      <xdr:rowOff>17780</xdr:rowOff>
    </xdr:to>
    <xdr:sp macro="" textlink="">
      <xdr:nvSpPr>
        <xdr:cNvPr id="280" name="円/楕円 279"/>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2557</xdr:rowOff>
    </xdr:from>
    <xdr:ext cx="762000" cy="259045"/>
    <xdr:sp macro="" textlink="">
      <xdr:nvSpPr>
        <xdr:cNvPr id="281" name="テキスト ボックス 280"/>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年度の常備消防の広域化に伴い、一部事務組合等負担金が従前より増となっている。更に、平成</a:t>
          </a:r>
          <a:r>
            <a:rPr kumimoji="1" lang="en-US" altLang="ja-JP" sz="1300">
              <a:latin typeface="ＭＳ Ｐゴシック"/>
            </a:rPr>
            <a:t>28</a:t>
          </a:r>
          <a:r>
            <a:rPr kumimoji="1" lang="ja-JP" altLang="en-US" sz="1300">
              <a:latin typeface="ＭＳ Ｐゴシック"/>
            </a:rPr>
            <a:t>年度においては、中新川公共下水道事業への繰出金が地方公営企業法適用に伴い補助費等に振り変わったことから、昨年度より</a:t>
          </a:r>
          <a:r>
            <a:rPr kumimoji="1" lang="en-US" altLang="ja-JP" sz="1300">
              <a:latin typeface="ＭＳ Ｐゴシック"/>
            </a:rPr>
            <a:t>6.2</a:t>
          </a:r>
          <a:r>
            <a:rPr kumimoji="1" lang="ja-JP" altLang="en-US" sz="1300">
              <a:latin typeface="ＭＳ Ｐゴシック"/>
            </a:rPr>
            <a:t>ポイントと大きく増となり、類似団体平均値との比較でも大きく上回っている。一部事務組合等負担金については削減が困難であるが、町単補助分については有効性等を精査し、見直しに取り組んでいく。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38</xdr:row>
      <xdr:rowOff>117856</xdr:rowOff>
    </xdr:to>
    <xdr:cxnSp macro="">
      <xdr:nvCxnSpPr>
        <xdr:cNvPr id="311" name="直線コネクタ 310"/>
        <xdr:cNvCxnSpPr/>
      </xdr:nvCxnSpPr>
      <xdr:spPr>
        <a:xfrm>
          <a:off x="15671800" y="6349492"/>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5842</xdr:rowOff>
    </xdr:to>
    <xdr:cxnSp macro="">
      <xdr:nvCxnSpPr>
        <xdr:cNvPr id="314" name="直線コネクタ 313"/>
        <xdr:cNvCxnSpPr/>
      </xdr:nvCxnSpPr>
      <xdr:spPr>
        <a:xfrm>
          <a:off x="14782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36</xdr:row>
      <xdr:rowOff>149860</xdr:rowOff>
    </xdr:to>
    <xdr:cxnSp macro="">
      <xdr:nvCxnSpPr>
        <xdr:cNvPr id="317" name="直線コネクタ 316"/>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140716</xdr:rowOff>
    </xdr:to>
    <xdr:cxnSp macro="">
      <xdr:nvCxnSpPr>
        <xdr:cNvPr id="320" name="直線コネクタ 319"/>
        <xdr:cNvCxnSpPr/>
      </xdr:nvCxnSpPr>
      <xdr:spPr>
        <a:xfrm>
          <a:off x="13004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67056</xdr:rowOff>
    </xdr:from>
    <xdr:to>
      <xdr:col>24</xdr:col>
      <xdr:colOff>82550</xdr:colOff>
      <xdr:row>38</xdr:row>
      <xdr:rowOff>168656</xdr:rowOff>
    </xdr:to>
    <xdr:sp macro="" textlink="">
      <xdr:nvSpPr>
        <xdr:cNvPr id="330" name="円/楕円 329"/>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39133</xdr:rowOff>
    </xdr:from>
    <xdr:ext cx="762000" cy="259045"/>
    <xdr:sp macro="" textlink="">
      <xdr:nvSpPr>
        <xdr:cNvPr id="331"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32" name="円/楕円 331"/>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33" name="テキスト ボックス 332"/>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4" name="円/楕円 333"/>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5" name="テキスト ボックス 334"/>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6" name="円/楕円 335"/>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37" name="テキスト ボックス 336"/>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8" name="円/楕円 33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9" name="テキスト ボックス 338"/>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類似団体平均値を若干上回っているが、平成</a:t>
          </a:r>
          <a:r>
            <a:rPr kumimoji="1" lang="en-US" altLang="ja-JP" sz="1300">
              <a:latin typeface="ＭＳ Ｐゴシック"/>
            </a:rPr>
            <a:t>13</a:t>
          </a:r>
          <a:r>
            <a:rPr kumimoji="1" lang="ja-JP" altLang="en-US" sz="1300">
              <a:latin typeface="ＭＳ Ｐゴシック"/>
            </a:rPr>
            <a:t>年度の償還ピーク時以降は減少し、ほぼ横ばいとなっている。平成</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年度において、補償金免除繰上償還を実施したほか、平成</a:t>
          </a:r>
          <a:r>
            <a:rPr kumimoji="1" lang="en-US" altLang="ja-JP" sz="1300">
              <a:latin typeface="ＭＳ Ｐゴシック"/>
            </a:rPr>
            <a:t>26</a:t>
          </a:r>
          <a:r>
            <a:rPr kumimoji="1" lang="ja-JP" altLang="en-US" sz="1300">
              <a:latin typeface="ＭＳ Ｐゴシック"/>
            </a:rPr>
            <a:t>年度においても、地域総合整備事業債の繰上償還を行っており、起債残高の抑制及び将来の利子負担の節減に努めている。今後も、起債発行を抑制するなど公債費の適正化に努めていく。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76</xdr:row>
      <xdr:rowOff>157480</xdr:rowOff>
    </xdr:to>
    <xdr:cxnSp macro="">
      <xdr:nvCxnSpPr>
        <xdr:cNvPr id="372" name="直線コネクタ 371"/>
        <xdr:cNvCxnSpPr/>
      </xdr:nvCxnSpPr>
      <xdr:spPr>
        <a:xfrm>
          <a:off x="3987800" y="13172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39370</xdr:rowOff>
    </xdr:to>
    <xdr:cxnSp macro="">
      <xdr:nvCxnSpPr>
        <xdr:cNvPr id="375" name="直線コネクタ 374"/>
        <xdr:cNvCxnSpPr/>
      </xdr:nvCxnSpPr>
      <xdr:spPr>
        <a:xfrm flipV="1">
          <a:off x="3098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39370</xdr:rowOff>
    </xdr:from>
    <xdr:to>
      <xdr:col>4</xdr:col>
      <xdr:colOff>346075</xdr:colOff>
      <xdr:row>77</xdr:row>
      <xdr:rowOff>46989</xdr:rowOff>
    </xdr:to>
    <xdr:cxnSp macro="">
      <xdr:nvCxnSpPr>
        <xdr:cNvPr id="378" name="直線コネクタ 377"/>
        <xdr:cNvCxnSpPr/>
      </xdr:nvCxnSpPr>
      <xdr:spPr>
        <a:xfrm flipV="1">
          <a:off x="2209800" y="13241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0" name="テキスト ボックス 37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107950</xdr:rowOff>
    </xdr:to>
    <xdr:cxnSp macro="">
      <xdr:nvCxnSpPr>
        <xdr:cNvPr id="381" name="直線コネクタ 380"/>
        <xdr:cNvCxnSpPr/>
      </xdr:nvCxnSpPr>
      <xdr:spPr>
        <a:xfrm flipV="1">
          <a:off x="1320800" y="132486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3" name="テキスト ボックス 382"/>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5" name="テキスト ボックス 38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91" name="円/楕円 390"/>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92"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93" name="円/楕円 392"/>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94" name="テキスト ボックス 393"/>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160020</xdr:rowOff>
    </xdr:from>
    <xdr:to>
      <xdr:col>4</xdr:col>
      <xdr:colOff>396875</xdr:colOff>
      <xdr:row>77</xdr:row>
      <xdr:rowOff>90170</xdr:rowOff>
    </xdr:to>
    <xdr:sp macro="" textlink="">
      <xdr:nvSpPr>
        <xdr:cNvPr id="395" name="円/楕円 394"/>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96" name="テキスト ボックス 39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7" name="円/楕円 396"/>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82566</xdr:rowOff>
    </xdr:from>
    <xdr:ext cx="762000" cy="259045"/>
    <xdr:sp macro="" textlink="">
      <xdr:nvSpPr>
        <xdr:cNvPr id="398" name="テキスト ボックス 39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99" name="円/楕円 398"/>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400" name="テキスト ボックス 399"/>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0.2</a:t>
          </a:r>
          <a:r>
            <a:rPr kumimoji="1" lang="ja-JP" altLang="en-US" sz="1300">
              <a:latin typeface="ＭＳ Ｐゴシック"/>
            </a:rPr>
            <a:t>ポイント増となっているが、類似団体との比較では若干低い値を示している。人件費、物件費、補助費等、特別会計及び一部事務組合等への繰出金が比率のなかで多くを占めている。今後も、定員管理適正化計画による人事管理や継続的な事務事業の見直しに努めるとともに、事業計画の見直し等による繰出金の抑制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67563</xdr:rowOff>
    </xdr:to>
    <xdr:cxnSp macro="">
      <xdr:nvCxnSpPr>
        <xdr:cNvPr id="431" name="直線コネクタ 430"/>
        <xdr:cNvCxnSpPr/>
      </xdr:nvCxnSpPr>
      <xdr:spPr>
        <a:xfrm>
          <a:off x="15671800" y="130886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58420</xdr:rowOff>
    </xdr:to>
    <xdr:cxnSp macro="">
      <xdr:nvCxnSpPr>
        <xdr:cNvPr id="434" name="直線コネクタ 433"/>
        <xdr:cNvCxnSpPr/>
      </xdr:nvCxnSpPr>
      <xdr:spPr>
        <a:xfrm>
          <a:off x="14782800" y="13074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44704</xdr:rowOff>
    </xdr:to>
    <xdr:cxnSp macro="">
      <xdr:nvCxnSpPr>
        <xdr:cNvPr id="437" name="直線コネクタ 436"/>
        <xdr:cNvCxnSpPr/>
      </xdr:nvCxnSpPr>
      <xdr:spPr>
        <a:xfrm>
          <a:off x="13893800" y="12997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138430</xdr:rowOff>
    </xdr:to>
    <xdr:cxnSp macro="">
      <xdr:nvCxnSpPr>
        <xdr:cNvPr id="440" name="直線コネクタ 439"/>
        <xdr:cNvCxnSpPr/>
      </xdr:nvCxnSpPr>
      <xdr:spPr>
        <a:xfrm>
          <a:off x="13004800" y="12946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xdr:rowOff>
    </xdr:from>
    <xdr:to>
      <xdr:col>24</xdr:col>
      <xdr:colOff>82550</xdr:colOff>
      <xdr:row>76</xdr:row>
      <xdr:rowOff>118363</xdr:rowOff>
    </xdr:to>
    <xdr:sp macro="" textlink="">
      <xdr:nvSpPr>
        <xdr:cNvPr id="450" name="円/楕円 449"/>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33291</xdr:rowOff>
    </xdr:from>
    <xdr:ext cx="762000" cy="259045"/>
    <xdr:sp macro="" textlink="">
      <xdr:nvSpPr>
        <xdr:cNvPr id="451"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52" name="円/楕円 451"/>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3" name="テキスト ボックス 452"/>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165354</xdr:rowOff>
    </xdr:from>
    <xdr:to>
      <xdr:col>21</xdr:col>
      <xdr:colOff>412750</xdr:colOff>
      <xdr:row>76</xdr:row>
      <xdr:rowOff>95504</xdr:rowOff>
    </xdr:to>
    <xdr:sp macro="" textlink="">
      <xdr:nvSpPr>
        <xdr:cNvPr id="454" name="円/楕円 453"/>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55" name="テキスト ボックス 454"/>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6" name="円/楕円 455"/>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7" name="テキスト ボックス 456"/>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58" name="円/楕円 457"/>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59" name="テキスト ボックス 458"/>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富山県上市町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66554</xdr:rowOff>
    </xdr:from>
    <xdr:to>
      <xdr:col>4</xdr:col>
      <xdr:colOff>1117600</xdr:colOff>
      <xdr:row>16</xdr:row>
      <xdr:rowOff>72155</xdr:rowOff>
    </xdr:to>
    <xdr:cxnSp macro="">
      <xdr:nvCxnSpPr>
        <xdr:cNvPr id="50" name="直線コネクタ 49"/>
        <xdr:cNvCxnSpPr/>
      </xdr:nvCxnSpPr>
      <xdr:spPr bwMode="auto">
        <a:xfrm flipV="1">
          <a:off x="5003800" y="2857379"/>
          <a:ext cx="6477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70879</xdr:rowOff>
    </xdr:from>
    <xdr:to>
      <xdr:col>4</xdr:col>
      <xdr:colOff>469900</xdr:colOff>
      <xdr:row>16</xdr:row>
      <xdr:rowOff>72155</xdr:rowOff>
    </xdr:to>
    <xdr:cxnSp macro="">
      <xdr:nvCxnSpPr>
        <xdr:cNvPr id="53" name="直線コネクタ 52"/>
        <xdr:cNvCxnSpPr/>
      </xdr:nvCxnSpPr>
      <xdr:spPr bwMode="auto">
        <a:xfrm>
          <a:off x="4305300" y="2861704"/>
          <a:ext cx="698500" cy="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70879</xdr:rowOff>
    </xdr:from>
    <xdr:to>
      <xdr:col>3</xdr:col>
      <xdr:colOff>904875</xdr:colOff>
      <xdr:row>16</xdr:row>
      <xdr:rowOff>135230</xdr:rowOff>
    </xdr:to>
    <xdr:cxnSp macro="">
      <xdr:nvCxnSpPr>
        <xdr:cNvPr id="56" name="直線コネクタ 55"/>
        <xdr:cNvCxnSpPr/>
      </xdr:nvCxnSpPr>
      <xdr:spPr bwMode="auto">
        <a:xfrm flipV="1">
          <a:off x="3606800" y="2861704"/>
          <a:ext cx="698500" cy="64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109112</xdr:rowOff>
    </xdr:from>
    <xdr:to>
      <xdr:col>3</xdr:col>
      <xdr:colOff>206375</xdr:colOff>
      <xdr:row>16</xdr:row>
      <xdr:rowOff>135230</xdr:rowOff>
    </xdr:to>
    <xdr:cxnSp macro="">
      <xdr:nvCxnSpPr>
        <xdr:cNvPr id="59" name="直線コネクタ 58"/>
        <xdr:cNvCxnSpPr/>
      </xdr:nvCxnSpPr>
      <xdr:spPr bwMode="auto">
        <a:xfrm>
          <a:off x="2908300" y="2899937"/>
          <a:ext cx="698500" cy="26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15754</xdr:rowOff>
    </xdr:from>
    <xdr:to>
      <xdr:col>5</xdr:col>
      <xdr:colOff>34925</xdr:colOff>
      <xdr:row>16</xdr:row>
      <xdr:rowOff>117354</xdr:rowOff>
    </xdr:to>
    <xdr:sp macro="" textlink="">
      <xdr:nvSpPr>
        <xdr:cNvPr id="69" name="円/楕円 68"/>
        <xdr:cNvSpPr/>
      </xdr:nvSpPr>
      <xdr:spPr bwMode="auto">
        <a:xfrm>
          <a:off x="5600700" y="280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159281</xdr:rowOff>
    </xdr:from>
    <xdr:ext cx="762000" cy="259045"/>
    <xdr:sp macro="" textlink="">
      <xdr:nvSpPr>
        <xdr:cNvPr id="70" name="人口1人当たり決算額の推移該当値テキスト130"/>
        <xdr:cNvSpPr txBox="1"/>
      </xdr:nvSpPr>
      <xdr:spPr>
        <a:xfrm>
          <a:off x="5740400" y="27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21355</xdr:rowOff>
    </xdr:from>
    <xdr:to>
      <xdr:col>4</xdr:col>
      <xdr:colOff>520700</xdr:colOff>
      <xdr:row>16</xdr:row>
      <xdr:rowOff>122955</xdr:rowOff>
    </xdr:to>
    <xdr:sp macro="" textlink="">
      <xdr:nvSpPr>
        <xdr:cNvPr id="71" name="円/楕円 70"/>
        <xdr:cNvSpPr/>
      </xdr:nvSpPr>
      <xdr:spPr bwMode="auto">
        <a:xfrm>
          <a:off x="4953000" y="281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107732</xdr:rowOff>
    </xdr:from>
    <xdr:ext cx="736600" cy="259045"/>
    <xdr:sp macro="" textlink="">
      <xdr:nvSpPr>
        <xdr:cNvPr id="72" name="テキスト ボックス 71"/>
        <xdr:cNvSpPr txBox="1"/>
      </xdr:nvSpPr>
      <xdr:spPr>
        <a:xfrm>
          <a:off x="4622800" y="28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20079</xdr:rowOff>
    </xdr:from>
    <xdr:to>
      <xdr:col>3</xdr:col>
      <xdr:colOff>955675</xdr:colOff>
      <xdr:row>16</xdr:row>
      <xdr:rowOff>121679</xdr:rowOff>
    </xdr:to>
    <xdr:sp macro="" textlink="">
      <xdr:nvSpPr>
        <xdr:cNvPr id="73" name="円/楕円 72"/>
        <xdr:cNvSpPr/>
      </xdr:nvSpPr>
      <xdr:spPr bwMode="auto">
        <a:xfrm>
          <a:off x="4254500" y="2810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131856</xdr:rowOff>
    </xdr:from>
    <xdr:ext cx="762000" cy="259045"/>
    <xdr:sp macro="" textlink="">
      <xdr:nvSpPr>
        <xdr:cNvPr id="74" name="テキスト ボックス 73"/>
        <xdr:cNvSpPr txBox="1"/>
      </xdr:nvSpPr>
      <xdr:spPr>
        <a:xfrm>
          <a:off x="3924300" y="25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84430</xdr:rowOff>
    </xdr:from>
    <xdr:to>
      <xdr:col>3</xdr:col>
      <xdr:colOff>257175</xdr:colOff>
      <xdr:row>17</xdr:row>
      <xdr:rowOff>14580</xdr:rowOff>
    </xdr:to>
    <xdr:sp macro="" textlink="">
      <xdr:nvSpPr>
        <xdr:cNvPr id="75" name="円/楕円 74"/>
        <xdr:cNvSpPr/>
      </xdr:nvSpPr>
      <xdr:spPr bwMode="auto">
        <a:xfrm>
          <a:off x="3556000" y="2875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24757</xdr:rowOff>
    </xdr:from>
    <xdr:ext cx="762000" cy="259045"/>
    <xdr:sp macro="" textlink="">
      <xdr:nvSpPr>
        <xdr:cNvPr id="76" name="テキスト ボックス 75"/>
        <xdr:cNvSpPr txBox="1"/>
      </xdr:nvSpPr>
      <xdr:spPr>
        <a:xfrm>
          <a:off x="3225800" y="264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73,068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58312</xdr:rowOff>
    </xdr:from>
    <xdr:to>
      <xdr:col>2</xdr:col>
      <xdr:colOff>692150</xdr:colOff>
      <xdr:row>16</xdr:row>
      <xdr:rowOff>159912</xdr:rowOff>
    </xdr:to>
    <xdr:sp macro="" textlink="">
      <xdr:nvSpPr>
        <xdr:cNvPr id="77" name="円/楕円 76"/>
        <xdr:cNvSpPr/>
      </xdr:nvSpPr>
      <xdr:spPr bwMode="auto">
        <a:xfrm>
          <a:off x="2857500" y="284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170089</xdr:rowOff>
    </xdr:from>
    <xdr:ext cx="762000" cy="259045"/>
    <xdr:sp macro="" textlink="">
      <xdr:nvSpPr>
        <xdr:cNvPr id="78" name="テキスト ボックス 77"/>
        <xdr:cNvSpPr txBox="1"/>
      </xdr:nvSpPr>
      <xdr:spPr>
        <a:xfrm>
          <a:off x="2527300" y="261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207163</xdr:rowOff>
    </xdr:from>
    <xdr:to>
      <xdr:col>4</xdr:col>
      <xdr:colOff>1117600</xdr:colOff>
      <xdr:row>34</xdr:row>
      <xdr:rowOff>250901</xdr:rowOff>
    </xdr:to>
    <xdr:cxnSp macro="">
      <xdr:nvCxnSpPr>
        <xdr:cNvPr id="111" name="直線コネクタ 110"/>
        <xdr:cNvCxnSpPr/>
      </xdr:nvCxnSpPr>
      <xdr:spPr bwMode="auto">
        <a:xfrm flipV="1">
          <a:off x="5003800" y="6474613"/>
          <a:ext cx="647700" cy="4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250901</xdr:rowOff>
    </xdr:from>
    <xdr:to>
      <xdr:col>4</xdr:col>
      <xdr:colOff>469900</xdr:colOff>
      <xdr:row>34</xdr:row>
      <xdr:rowOff>256502</xdr:rowOff>
    </xdr:to>
    <xdr:cxnSp macro="">
      <xdr:nvCxnSpPr>
        <xdr:cNvPr id="114" name="直線コネクタ 113"/>
        <xdr:cNvCxnSpPr/>
      </xdr:nvCxnSpPr>
      <xdr:spPr bwMode="auto">
        <a:xfrm flipV="1">
          <a:off x="4305300" y="6518351"/>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214173</xdr:rowOff>
    </xdr:from>
    <xdr:to>
      <xdr:col>3</xdr:col>
      <xdr:colOff>904875</xdr:colOff>
      <xdr:row>34</xdr:row>
      <xdr:rowOff>256502</xdr:rowOff>
    </xdr:to>
    <xdr:cxnSp macro="">
      <xdr:nvCxnSpPr>
        <xdr:cNvPr id="117" name="直線コネクタ 116"/>
        <xdr:cNvCxnSpPr/>
      </xdr:nvCxnSpPr>
      <xdr:spPr bwMode="auto">
        <a:xfrm>
          <a:off x="3606800" y="6481623"/>
          <a:ext cx="698500" cy="4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105854</xdr:rowOff>
    </xdr:from>
    <xdr:to>
      <xdr:col>3</xdr:col>
      <xdr:colOff>206375</xdr:colOff>
      <xdr:row>34</xdr:row>
      <xdr:rowOff>214173</xdr:rowOff>
    </xdr:to>
    <xdr:cxnSp macro="">
      <xdr:nvCxnSpPr>
        <xdr:cNvPr id="120" name="直線コネクタ 119"/>
        <xdr:cNvCxnSpPr/>
      </xdr:nvCxnSpPr>
      <xdr:spPr bwMode="auto">
        <a:xfrm>
          <a:off x="2908300" y="6373304"/>
          <a:ext cx="698500" cy="10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156363</xdr:rowOff>
    </xdr:from>
    <xdr:to>
      <xdr:col>5</xdr:col>
      <xdr:colOff>34925</xdr:colOff>
      <xdr:row>34</xdr:row>
      <xdr:rowOff>257963</xdr:rowOff>
    </xdr:to>
    <xdr:sp macro="" textlink="">
      <xdr:nvSpPr>
        <xdr:cNvPr id="130" name="円/楕円 129"/>
        <xdr:cNvSpPr/>
      </xdr:nvSpPr>
      <xdr:spPr bwMode="auto">
        <a:xfrm>
          <a:off x="5600700" y="6423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1440</xdr:rowOff>
    </xdr:from>
    <xdr:ext cx="762000" cy="259045"/>
    <xdr:sp macro="" textlink="">
      <xdr:nvSpPr>
        <xdr:cNvPr id="131" name="人口1人当たり決算額の推移該当値テキスト445"/>
        <xdr:cNvSpPr txBox="1"/>
      </xdr:nvSpPr>
      <xdr:spPr>
        <a:xfrm>
          <a:off x="5740400" y="62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36,792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200101</xdr:rowOff>
    </xdr:from>
    <xdr:to>
      <xdr:col>4</xdr:col>
      <xdr:colOff>520700</xdr:colOff>
      <xdr:row>34</xdr:row>
      <xdr:rowOff>301701</xdr:rowOff>
    </xdr:to>
    <xdr:sp macro="" textlink="">
      <xdr:nvSpPr>
        <xdr:cNvPr id="132" name="円/楕円 131"/>
        <xdr:cNvSpPr/>
      </xdr:nvSpPr>
      <xdr:spPr bwMode="auto">
        <a:xfrm>
          <a:off x="4953000" y="646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311878</xdr:rowOff>
    </xdr:from>
    <xdr:ext cx="736600" cy="259045"/>
    <xdr:sp macro="" textlink="">
      <xdr:nvSpPr>
        <xdr:cNvPr id="133" name="テキスト ボックス 132"/>
        <xdr:cNvSpPr txBox="1"/>
      </xdr:nvSpPr>
      <xdr:spPr>
        <a:xfrm>
          <a:off x="4622800" y="623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34,496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205702</xdr:rowOff>
    </xdr:from>
    <xdr:to>
      <xdr:col>3</xdr:col>
      <xdr:colOff>955675</xdr:colOff>
      <xdr:row>34</xdr:row>
      <xdr:rowOff>307302</xdr:rowOff>
    </xdr:to>
    <xdr:sp macro="" textlink="">
      <xdr:nvSpPr>
        <xdr:cNvPr id="134" name="円/楕円 133"/>
        <xdr:cNvSpPr/>
      </xdr:nvSpPr>
      <xdr:spPr bwMode="auto">
        <a:xfrm>
          <a:off x="4254500" y="647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317479</xdr:rowOff>
    </xdr:from>
    <xdr:ext cx="762000" cy="259045"/>
    <xdr:sp macro="" textlink="">
      <xdr:nvSpPr>
        <xdr:cNvPr id="135" name="テキスト ボックス 134"/>
        <xdr:cNvSpPr txBox="1"/>
      </xdr:nvSpPr>
      <xdr:spPr>
        <a:xfrm>
          <a:off x="3924300" y="6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163373</xdr:rowOff>
    </xdr:from>
    <xdr:to>
      <xdr:col>3</xdr:col>
      <xdr:colOff>257175</xdr:colOff>
      <xdr:row>34</xdr:row>
      <xdr:rowOff>264973</xdr:rowOff>
    </xdr:to>
    <xdr:sp macro="" textlink="">
      <xdr:nvSpPr>
        <xdr:cNvPr id="136" name="円/楕円 135"/>
        <xdr:cNvSpPr/>
      </xdr:nvSpPr>
      <xdr:spPr bwMode="auto">
        <a:xfrm>
          <a:off x="3556000" y="6430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275150</xdr:rowOff>
    </xdr:from>
    <xdr:ext cx="762000" cy="259045"/>
    <xdr:sp macro="" textlink="">
      <xdr:nvSpPr>
        <xdr:cNvPr id="137" name="テキスト ボックス 136"/>
        <xdr:cNvSpPr txBox="1"/>
      </xdr:nvSpPr>
      <xdr:spPr>
        <a:xfrm>
          <a:off x="3225800" y="61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36,424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55054</xdr:rowOff>
    </xdr:from>
    <xdr:to>
      <xdr:col>2</xdr:col>
      <xdr:colOff>692150</xdr:colOff>
      <xdr:row>34</xdr:row>
      <xdr:rowOff>156654</xdr:rowOff>
    </xdr:to>
    <xdr:sp macro="" textlink="">
      <xdr:nvSpPr>
        <xdr:cNvPr id="138" name="円/楕円 137"/>
        <xdr:cNvSpPr/>
      </xdr:nvSpPr>
      <xdr:spPr bwMode="auto">
        <a:xfrm>
          <a:off x="2857500" y="632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166831</xdr:rowOff>
    </xdr:from>
    <xdr:ext cx="762000" cy="259045"/>
    <xdr:sp macro="" textlink="">
      <xdr:nvSpPr>
        <xdr:cNvPr id="139" name="テキスト ボックス 138"/>
        <xdr:cNvSpPr txBox="1"/>
      </xdr:nvSpPr>
      <xdr:spPr>
        <a:xfrm>
          <a:off x="2527300" y="609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21,275
21,036
236.71
9,684,067
9,320,359
340,164
6,362,182
9,050,114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368</xdr:rowOff>
    </xdr:from>
    <xdr:to>
      <xdr:col>6</xdr:col>
      <xdr:colOff>511175</xdr:colOff>
      <xdr:row>37</xdr:row>
      <xdr:rowOff>4121</xdr:rowOff>
    </xdr:to>
    <xdr:cxnSp macro="">
      <xdr:nvCxnSpPr>
        <xdr:cNvPr id="61" name="直線コネクタ 60"/>
        <xdr:cNvCxnSpPr/>
      </xdr:nvCxnSpPr>
      <xdr:spPr>
        <a:xfrm>
          <a:off x="3797300" y="6344018"/>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156635</xdr:rowOff>
    </xdr:from>
    <xdr:to>
      <xdr:col>5</xdr:col>
      <xdr:colOff>358775</xdr:colOff>
      <xdr:row>37</xdr:row>
      <xdr:rowOff>368</xdr:rowOff>
    </xdr:to>
    <xdr:cxnSp macro="">
      <xdr:nvCxnSpPr>
        <xdr:cNvPr id="64" name="直線コネクタ 63"/>
        <xdr:cNvCxnSpPr/>
      </xdr:nvCxnSpPr>
      <xdr:spPr>
        <a:xfrm>
          <a:off x="2908300" y="6328835"/>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156635</xdr:rowOff>
    </xdr:from>
    <xdr:to>
      <xdr:col>4</xdr:col>
      <xdr:colOff>155575</xdr:colOff>
      <xdr:row>37</xdr:row>
      <xdr:rowOff>34925</xdr:rowOff>
    </xdr:to>
    <xdr:cxnSp macro="">
      <xdr:nvCxnSpPr>
        <xdr:cNvPr id="67" name="直線コネクタ 66"/>
        <xdr:cNvCxnSpPr/>
      </xdr:nvCxnSpPr>
      <xdr:spPr>
        <a:xfrm flipV="1">
          <a:off x="2019300" y="6328835"/>
          <a:ext cx="8890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31077</xdr:rowOff>
    </xdr:from>
    <xdr:to>
      <xdr:col>2</xdr:col>
      <xdr:colOff>638175</xdr:colOff>
      <xdr:row>37</xdr:row>
      <xdr:rowOff>34925</xdr:rowOff>
    </xdr:to>
    <xdr:cxnSp macro="">
      <xdr:nvCxnSpPr>
        <xdr:cNvPr id="70" name="直線コネクタ 69"/>
        <xdr:cNvCxnSpPr/>
      </xdr:nvCxnSpPr>
      <xdr:spPr>
        <a:xfrm>
          <a:off x="1130300" y="6203277"/>
          <a:ext cx="889000" cy="17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124771</xdr:rowOff>
    </xdr:from>
    <xdr:to>
      <xdr:col>6</xdr:col>
      <xdr:colOff>561975</xdr:colOff>
      <xdr:row>37</xdr:row>
      <xdr:rowOff>54921</xdr:rowOff>
    </xdr:to>
    <xdr:sp macro="" textlink="">
      <xdr:nvSpPr>
        <xdr:cNvPr id="80" name="円/楕円 79"/>
        <xdr:cNvSpPr/>
      </xdr:nvSpPr>
      <xdr:spPr>
        <a:xfrm>
          <a:off x="4584700" y="62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103198</xdr:rowOff>
    </xdr:from>
    <xdr:ext cx="534377" cy="259045"/>
    <xdr:sp macro="" textlink="">
      <xdr:nvSpPr>
        <xdr:cNvPr id="81" name="人件費該当値テキスト"/>
        <xdr:cNvSpPr txBox="1"/>
      </xdr:nvSpPr>
      <xdr:spPr>
        <a:xfrm>
          <a:off x="4686300" y="62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60,117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121018</xdr:rowOff>
    </xdr:from>
    <xdr:to>
      <xdr:col>5</xdr:col>
      <xdr:colOff>409575</xdr:colOff>
      <xdr:row>37</xdr:row>
      <xdr:rowOff>51168</xdr:rowOff>
    </xdr:to>
    <xdr:sp macro="" textlink="">
      <xdr:nvSpPr>
        <xdr:cNvPr id="82" name="円/楕円 81"/>
        <xdr:cNvSpPr/>
      </xdr:nvSpPr>
      <xdr:spPr>
        <a:xfrm>
          <a:off x="3746500" y="62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42295</xdr:rowOff>
    </xdr:from>
    <xdr:ext cx="534377" cy="259045"/>
    <xdr:sp macro="" textlink="">
      <xdr:nvSpPr>
        <xdr:cNvPr id="83" name="テキスト ボックス 82"/>
        <xdr:cNvSpPr txBox="1"/>
      </xdr:nvSpPr>
      <xdr:spPr>
        <a:xfrm>
          <a:off x="3530111" y="638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105835</xdr:rowOff>
    </xdr:from>
    <xdr:to>
      <xdr:col>4</xdr:col>
      <xdr:colOff>206375</xdr:colOff>
      <xdr:row>37</xdr:row>
      <xdr:rowOff>35985</xdr:rowOff>
    </xdr:to>
    <xdr:sp macro="" textlink="">
      <xdr:nvSpPr>
        <xdr:cNvPr id="84" name="円/楕円 83"/>
        <xdr:cNvSpPr/>
      </xdr:nvSpPr>
      <xdr:spPr>
        <a:xfrm>
          <a:off x="2857500" y="62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52512</xdr:rowOff>
    </xdr:from>
    <xdr:ext cx="534377" cy="259045"/>
    <xdr:sp macro="" textlink="">
      <xdr:nvSpPr>
        <xdr:cNvPr id="85" name="テキスト ボックス 84"/>
        <xdr:cNvSpPr txBox="1"/>
      </xdr:nvSpPr>
      <xdr:spPr>
        <a:xfrm>
          <a:off x="2641111" y="60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155575</xdr:rowOff>
    </xdr:from>
    <xdr:to>
      <xdr:col>3</xdr:col>
      <xdr:colOff>3175</xdr:colOff>
      <xdr:row>37</xdr:row>
      <xdr:rowOff>85725</xdr:rowOff>
    </xdr:to>
    <xdr:sp macro="" textlink="">
      <xdr:nvSpPr>
        <xdr:cNvPr id="86" name="円/楕円 85"/>
        <xdr:cNvSpPr/>
      </xdr:nvSpPr>
      <xdr:spPr>
        <a:xfrm>
          <a:off x="1968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76852</xdr:rowOff>
    </xdr:from>
    <xdr:ext cx="534377" cy="259045"/>
    <xdr:sp macro="" textlink="">
      <xdr:nvSpPr>
        <xdr:cNvPr id="87" name="テキスト ボックス 86"/>
        <xdr:cNvSpPr txBox="1"/>
      </xdr:nvSpPr>
      <xdr:spPr>
        <a:xfrm>
          <a:off x="1752111" y="64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151727</xdr:rowOff>
    </xdr:from>
    <xdr:to>
      <xdr:col>1</xdr:col>
      <xdr:colOff>485775</xdr:colOff>
      <xdr:row>36</xdr:row>
      <xdr:rowOff>81877</xdr:rowOff>
    </xdr:to>
    <xdr:sp macro="" textlink="">
      <xdr:nvSpPr>
        <xdr:cNvPr id="88" name="円/楕円 87"/>
        <xdr:cNvSpPr/>
      </xdr:nvSpPr>
      <xdr:spPr>
        <a:xfrm>
          <a:off x="1079500" y="61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98404</xdr:rowOff>
    </xdr:from>
    <xdr:ext cx="534377" cy="259045"/>
    <xdr:sp macro="" textlink="">
      <xdr:nvSpPr>
        <xdr:cNvPr id="89" name="テキスト ボックス 88"/>
        <xdr:cNvSpPr txBox="1"/>
      </xdr:nvSpPr>
      <xdr:spPr>
        <a:xfrm>
          <a:off x="863111" y="59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119928</xdr:rowOff>
    </xdr:from>
    <xdr:to>
      <xdr:col>6</xdr:col>
      <xdr:colOff>511175</xdr:colOff>
      <xdr:row>58</xdr:row>
      <xdr:rowOff>125712</xdr:rowOff>
    </xdr:to>
    <xdr:cxnSp macro="">
      <xdr:nvCxnSpPr>
        <xdr:cNvPr id="118" name="直線コネクタ 117"/>
        <xdr:cNvCxnSpPr/>
      </xdr:nvCxnSpPr>
      <xdr:spPr>
        <a:xfrm>
          <a:off x="3797300" y="10064028"/>
          <a:ext cx="8382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119928</xdr:rowOff>
    </xdr:from>
    <xdr:to>
      <xdr:col>5</xdr:col>
      <xdr:colOff>358775</xdr:colOff>
      <xdr:row>58</xdr:row>
      <xdr:rowOff>124380</xdr:rowOff>
    </xdr:to>
    <xdr:cxnSp macro="">
      <xdr:nvCxnSpPr>
        <xdr:cNvPr id="121" name="直線コネクタ 120"/>
        <xdr:cNvCxnSpPr/>
      </xdr:nvCxnSpPr>
      <xdr:spPr>
        <a:xfrm flipV="1">
          <a:off x="2908300" y="10064028"/>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124380</xdr:rowOff>
    </xdr:from>
    <xdr:to>
      <xdr:col>4</xdr:col>
      <xdr:colOff>155575</xdr:colOff>
      <xdr:row>58</xdr:row>
      <xdr:rowOff>132395</xdr:rowOff>
    </xdr:to>
    <xdr:cxnSp macro="">
      <xdr:nvCxnSpPr>
        <xdr:cNvPr id="124" name="直線コネクタ 123"/>
        <xdr:cNvCxnSpPr/>
      </xdr:nvCxnSpPr>
      <xdr:spPr>
        <a:xfrm flipV="1">
          <a:off x="2019300" y="10068480"/>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132395</xdr:rowOff>
    </xdr:from>
    <xdr:to>
      <xdr:col>2</xdr:col>
      <xdr:colOff>638175</xdr:colOff>
      <xdr:row>58</xdr:row>
      <xdr:rowOff>135956</xdr:rowOff>
    </xdr:to>
    <xdr:cxnSp macro="">
      <xdr:nvCxnSpPr>
        <xdr:cNvPr id="127" name="直線コネクタ 126"/>
        <xdr:cNvCxnSpPr/>
      </xdr:nvCxnSpPr>
      <xdr:spPr>
        <a:xfrm flipV="1">
          <a:off x="1130300" y="10076495"/>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74912</xdr:rowOff>
    </xdr:from>
    <xdr:to>
      <xdr:col>6</xdr:col>
      <xdr:colOff>561975</xdr:colOff>
      <xdr:row>59</xdr:row>
      <xdr:rowOff>5062</xdr:rowOff>
    </xdr:to>
    <xdr:sp macro="" textlink="">
      <xdr:nvSpPr>
        <xdr:cNvPr id="137" name="円/楕円 136"/>
        <xdr:cNvSpPr/>
      </xdr:nvSpPr>
      <xdr:spPr>
        <a:xfrm>
          <a:off x="4584700" y="100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69128</xdr:rowOff>
    </xdr:from>
    <xdr:to>
      <xdr:col>5</xdr:col>
      <xdr:colOff>409575</xdr:colOff>
      <xdr:row>58</xdr:row>
      <xdr:rowOff>170728</xdr:rowOff>
    </xdr:to>
    <xdr:sp macro="" textlink="">
      <xdr:nvSpPr>
        <xdr:cNvPr id="139" name="円/楕円 138"/>
        <xdr:cNvSpPr/>
      </xdr:nvSpPr>
      <xdr:spPr>
        <a:xfrm>
          <a:off x="3746500" y="100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15805</xdr:rowOff>
    </xdr:from>
    <xdr:ext cx="534377" cy="259045"/>
    <xdr:sp macro="" textlink="">
      <xdr:nvSpPr>
        <xdr:cNvPr id="140" name="テキスト ボックス 139"/>
        <xdr:cNvSpPr txBox="1"/>
      </xdr:nvSpPr>
      <xdr:spPr>
        <a:xfrm>
          <a:off x="3530111" y="97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75,569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73580</xdr:rowOff>
    </xdr:from>
    <xdr:to>
      <xdr:col>4</xdr:col>
      <xdr:colOff>206375</xdr:colOff>
      <xdr:row>59</xdr:row>
      <xdr:rowOff>3730</xdr:rowOff>
    </xdr:to>
    <xdr:sp macro="" textlink="">
      <xdr:nvSpPr>
        <xdr:cNvPr id="141" name="円/楕円 140"/>
        <xdr:cNvSpPr/>
      </xdr:nvSpPr>
      <xdr:spPr>
        <a:xfrm>
          <a:off x="2857500" y="100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20257</xdr:rowOff>
    </xdr:from>
    <xdr:ext cx="534377" cy="259045"/>
    <xdr:sp macro="" textlink="">
      <xdr:nvSpPr>
        <xdr:cNvPr id="142" name="テキスト ボックス 141"/>
        <xdr:cNvSpPr txBox="1"/>
      </xdr:nvSpPr>
      <xdr:spPr>
        <a:xfrm>
          <a:off x="2641111" y="97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81595</xdr:rowOff>
    </xdr:from>
    <xdr:to>
      <xdr:col>3</xdr:col>
      <xdr:colOff>3175</xdr:colOff>
      <xdr:row>59</xdr:row>
      <xdr:rowOff>11745</xdr:rowOff>
    </xdr:to>
    <xdr:sp macro="" textlink="">
      <xdr:nvSpPr>
        <xdr:cNvPr id="143" name="円/楕円 142"/>
        <xdr:cNvSpPr/>
      </xdr:nvSpPr>
      <xdr:spPr>
        <a:xfrm>
          <a:off x="1968500" y="100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28272</xdr:rowOff>
    </xdr:from>
    <xdr:ext cx="534377" cy="259045"/>
    <xdr:sp macro="" textlink="">
      <xdr:nvSpPr>
        <xdr:cNvPr id="144" name="テキスト ボックス 143"/>
        <xdr:cNvSpPr txBox="1"/>
      </xdr:nvSpPr>
      <xdr:spPr>
        <a:xfrm>
          <a:off x="1752111" y="98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85156</xdr:rowOff>
    </xdr:from>
    <xdr:to>
      <xdr:col>1</xdr:col>
      <xdr:colOff>485775</xdr:colOff>
      <xdr:row>59</xdr:row>
      <xdr:rowOff>15306</xdr:rowOff>
    </xdr:to>
    <xdr:sp macro="" textlink="">
      <xdr:nvSpPr>
        <xdr:cNvPr id="145" name="円/楕円 144"/>
        <xdr:cNvSpPr/>
      </xdr:nvSpPr>
      <xdr:spPr>
        <a:xfrm>
          <a:off x="1079500" y="100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31833</xdr:rowOff>
    </xdr:from>
    <xdr:ext cx="534377" cy="259045"/>
    <xdr:sp macro="" textlink="">
      <xdr:nvSpPr>
        <xdr:cNvPr id="146" name="テキスト ボックス 145"/>
        <xdr:cNvSpPr txBox="1"/>
      </xdr:nvSpPr>
      <xdr:spPr>
        <a:xfrm>
          <a:off x="863111" y="98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11249</xdr:rowOff>
    </xdr:from>
    <xdr:to>
      <xdr:col>6</xdr:col>
      <xdr:colOff>511175</xdr:colOff>
      <xdr:row>76</xdr:row>
      <xdr:rowOff>12554</xdr:rowOff>
    </xdr:to>
    <xdr:cxnSp macro="">
      <xdr:nvCxnSpPr>
        <xdr:cNvPr id="177" name="直線コネクタ 176"/>
        <xdr:cNvCxnSpPr/>
      </xdr:nvCxnSpPr>
      <xdr:spPr>
        <a:xfrm flipV="1">
          <a:off x="3797300" y="12869999"/>
          <a:ext cx="838200" cy="17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164411</xdr:rowOff>
    </xdr:from>
    <xdr:to>
      <xdr:col>5</xdr:col>
      <xdr:colOff>358775</xdr:colOff>
      <xdr:row>76</xdr:row>
      <xdr:rowOff>12554</xdr:rowOff>
    </xdr:to>
    <xdr:cxnSp macro="">
      <xdr:nvCxnSpPr>
        <xdr:cNvPr id="180" name="直線コネクタ 179"/>
        <xdr:cNvCxnSpPr/>
      </xdr:nvCxnSpPr>
      <xdr:spPr>
        <a:xfrm>
          <a:off x="2908300" y="12851711"/>
          <a:ext cx="889000" cy="19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164411</xdr:rowOff>
    </xdr:from>
    <xdr:to>
      <xdr:col>4</xdr:col>
      <xdr:colOff>155575</xdr:colOff>
      <xdr:row>76</xdr:row>
      <xdr:rowOff>34762</xdr:rowOff>
    </xdr:to>
    <xdr:cxnSp macro="">
      <xdr:nvCxnSpPr>
        <xdr:cNvPr id="183" name="直線コネクタ 182"/>
        <xdr:cNvCxnSpPr/>
      </xdr:nvCxnSpPr>
      <xdr:spPr>
        <a:xfrm flipV="1">
          <a:off x="2019300" y="12851711"/>
          <a:ext cx="889000" cy="2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76579</xdr:rowOff>
    </xdr:from>
    <xdr:ext cx="469744" cy="259045"/>
    <xdr:sp macro="" textlink="">
      <xdr:nvSpPr>
        <xdr:cNvPr id="185" name="テキスト ボックス 184"/>
        <xdr:cNvSpPr txBox="1"/>
      </xdr:nvSpPr>
      <xdr:spPr>
        <a:xfrm>
          <a:off x="2673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101818</xdr:rowOff>
    </xdr:from>
    <xdr:to>
      <xdr:col>2</xdr:col>
      <xdr:colOff>638175</xdr:colOff>
      <xdr:row>76</xdr:row>
      <xdr:rowOff>34762</xdr:rowOff>
    </xdr:to>
    <xdr:cxnSp macro="">
      <xdr:nvCxnSpPr>
        <xdr:cNvPr id="186" name="直線コネクタ 185"/>
        <xdr:cNvCxnSpPr/>
      </xdr:nvCxnSpPr>
      <xdr:spPr>
        <a:xfrm>
          <a:off x="1130300" y="12960568"/>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100964</xdr:rowOff>
    </xdr:from>
    <xdr:ext cx="469744" cy="259045"/>
    <xdr:sp macro="" textlink="">
      <xdr:nvSpPr>
        <xdr:cNvPr id="188" name="テキスト ボックス 187"/>
        <xdr:cNvSpPr txBox="1"/>
      </xdr:nvSpPr>
      <xdr:spPr>
        <a:xfrm>
          <a:off x="1784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131899</xdr:rowOff>
    </xdr:from>
    <xdr:to>
      <xdr:col>6</xdr:col>
      <xdr:colOff>561975</xdr:colOff>
      <xdr:row>75</xdr:row>
      <xdr:rowOff>62049</xdr:rowOff>
    </xdr:to>
    <xdr:sp macro="" textlink="">
      <xdr:nvSpPr>
        <xdr:cNvPr id="196" name="円/楕円 195"/>
        <xdr:cNvSpPr/>
      </xdr:nvSpPr>
      <xdr:spPr>
        <a:xfrm>
          <a:off x="4584700" y="128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154776</xdr:rowOff>
    </xdr:from>
    <xdr:ext cx="469744" cy="259045"/>
    <xdr:sp macro="" textlink="">
      <xdr:nvSpPr>
        <xdr:cNvPr id="197" name="維持補修費該当値テキスト"/>
        <xdr:cNvSpPr txBox="1"/>
      </xdr:nvSpPr>
      <xdr:spPr>
        <a:xfrm>
          <a:off x="4686300" y="1267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133205</xdr:rowOff>
    </xdr:from>
    <xdr:to>
      <xdr:col>5</xdr:col>
      <xdr:colOff>409575</xdr:colOff>
      <xdr:row>76</xdr:row>
      <xdr:rowOff>63354</xdr:rowOff>
    </xdr:to>
    <xdr:sp macro="" textlink="">
      <xdr:nvSpPr>
        <xdr:cNvPr id="198" name="円/楕円 197"/>
        <xdr:cNvSpPr/>
      </xdr:nvSpPr>
      <xdr:spPr>
        <a:xfrm>
          <a:off x="3746500" y="129919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79882</xdr:rowOff>
    </xdr:from>
    <xdr:ext cx="469744" cy="259045"/>
    <xdr:sp macro="" textlink="">
      <xdr:nvSpPr>
        <xdr:cNvPr id="199" name="テキスト ボックス 198"/>
        <xdr:cNvSpPr txBox="1"/>
      </xdr:nvSpPr>
      <xdr:spPr>
        <a:xfrm>
          <a:off x="3562427" y="127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113611</xdr:rowOff>
    </xdr:from>
    <xdr:to>
      <xdr:col>4</xdr:col>
      <xdr:colOff>206375</xdr:colOff>
      <xdr:row>75</xdr:row>
      <xdr:rowOff>43761</xdr:rowOff>
    </xdr:to>
    <xdr:sp macro="" textlink="">
      <xdr:nvSpPr>
        <xdr:cNvPr id="200" name="円/楕円 199"/>
        <xdr:cNvSpPr/>
      </xdr:nvSpPr>
      <xdr:spPr>
        <a:xfrm>
          <a:off x="2857500" y="128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60288</xdr:rowOff>
    </xdr:from>
    <xdr:ext cx="469744" cy="259045"/>
    <xdr:sp macro="" textlink="">
      <xdr:nvSpPr>
        <xdr:cNvPr id="201" name="テキスト ボックス 200"/>
        <xdr:cNvSpPr txBox="1"/>
      </xdr:nvSpPr>
      <xdr:spPr>
        <a:xfrm>
          <a:off x="2673427" y="125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155412</xdr:rowOff>
    </xdr:from>
    <xdr:to>
      <xdr:col>3</xdr:col>
      <xdr:colOff>3175</xdr:colOff>
      <xdr:row>76</xdr:row>
      <xdr:rowOff>85562</xdr:rowOff>
    </xdr:to>
    <xdr:sp macro="" textlink="">
      <xdr:nvSpPr>
        <xdr:cNvPr id="202" name="円/楕円 201"/>
        <xdr:cNvSpPr/>
      </xdr:nvSpPr>
      <xdr:spPr>
        <a:xfrm>
          <a:off x="1968500" y="130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102088</xdr:rowOff>
    </xdr:from>
    <xdr:ext cx="469744" cy="259045"/>
    <xdr:sp macro="" textlink="">
      <xdr:nvSpPr>
        <xdr:cNvPr id="203" name="テキスト ボックス 202"/>
        <xdr:cNvSpPr txBox="1"/>
      </xdr:nvSpPr>
      <xdr:spPr>
        <a:xfrm>
          <a:off x="1784427" y="127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51018</xdr:rowOff>
    </xdr:from>
    <xdr:to>
      <xdr:col>1</xdr:col>
      <xdr:colOff>485775</xdr:colOff>
      <xdr:row>75</xdr:row>
      <xdr:rowOff>152617</xdr:rowOff>
    </xdr:to>
    <xdr:sp macro="" textlink="">
      <xdr:nvSpPr>
        <xdr:cNvPr id="204" name="円/楕円 203"/>
        <xdr:cNvSpPr/>
      </xdr:nvSpPr>
      <xdr:spPr>
        <a:xfrm>
          <a:off x="1079500" y="129097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169145</xdr:rowOff>
    </xdr:from>
    <xdr:ext cx="469744" cy="259045"/>
    <xdr:sp macro="" textlink="">
      <xdr:nvSpPr>
        <xdr:cNvPr id="205" name="テキスト ボックス 204"/>
        <xdr:cNvSpPr txBox="1"/>
      </xdr:nvSpPr>
      <xdr:spPr>
        <a:xfrm>
          <a:off x="895427" y="126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85750</xdr:rowOff>
    </xdr:from>
    <xdr:to>
      <xdr:col>6</xdr:col>
      <xdr:colOff>511175</xdr:colOff>
      <xdr:row>96</xdr:row>
      <xdr:rowOff>118052</xdr:rowOff>
    </xdr:to>
    <xdr:cxnSp macro="">
      <xdr:nvCxnSpPr>
        <xdr:cNvPr id="233" name="直線コネクタ 232"/>
        <xdr:cNvCxnSpPr/>
      </xdr:nvCxnSpPr>
      <xdr:spPr>
        <a:xfrm flipV="1">
          <a:off x="3797300" y="16373500"/>
          <a:ext cx="838200" cy="2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118052</xdr:rowOff>
    </xdr:from>
    <xdr:to>
      <xdr:col>5</xdr:col>
      <xdr:colOff>358775</xdr:colOff>
      <xdr:row>97</xdr:row>
      <xdr:rowOff>15136</xdr:rowOff>
    </xdr:to>
    <xdr:cxnSp macro="">
      <xdr:nvCxnSpPr>
        <xdr:cNvPr id="236" name="直線コネクタ 235"/>
        <xdr:cNvCxnSpPr/>
      </xdr:nvCxnSpPr>
      <xdr:spPr>
        <a:xfrm flipV="1">
          <a:off x="2908300" y="16577252"/>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15136</xdr:rowOff>
    </xdr:from>
    <xdr:to>
      <xdr:col>4</xdr:col>
      <xdr:colOff>155575</xdr:colOff>
      <xdr:row>97</xdr:row>
      <xdr:rowOff>99261</xdr:rowOff>
    </xdr:to>
    <xdr:cxnSp macro="">
      <xdr:nvCxnSpPr>
        <xdr:cNvPr id="239" name="直線コネクタ 238"/>
        <xdr:cNvCxnSpPr/>
      </xdr:nvCxnSpPr>
      <xdr:spPr>
        <a:xfrm flipV="1">
          <a:off x="2019300" y="16645786"/>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99261</xdr:rowOff>
    </xdr:from>
    <xdr:to>
      <xdr:col>2</xdr:col>
      <xdr:colOff>638175</xdr:colOff>
      <xdr:row>97</xdr:row>
      <xdr:rowOff>103605</xdr:rowOff>
    </xdr:to>
    <xdr:cxnSp macro="">
      <xdr:nvCxnSpPr>
        <xdr:cNvPr id="242" name="直線コネクタ 241"/>
        <xdr:cNvCxnSpPr/>
      </xdr:nvCxnSpPr>
      <xdr:spPr>
        <a:xfrm flipV="1">
          <a:off x="1130300" y="1672991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34950</xdr:rowOff>
    </xdr:from>
    <xdr:to>
      <xdr:col>6</xdr:col>
      <xdr:colOff>561975</xdr:colOff>
      <xdr:row>95</xdr:row>
      <xdr:rowOff>136550</xdr:rowOff>
    </xdr:to>
    <xdr:sp macro="" textlink="">
      <xdr:nvSpPr>
        <xdr:cNvPr id="252" name="円/楕円 251"/>
        <xdr:cNvSpPr/>
      </xdr:nvSpPr>
      <xdr:spPr>
        <a:xfrm>
          <a:off x="4584700" y="163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57827</xdr:rowOff>
    </xdr:from>
    <xdr:ext cx="534377" cy="259045"/>
    <xdr:sp macro="" textlink="">
      <xdr:nvSpPr>
        <xdr:cNvPr id="253" name="扶助費該当値テキスト"/>
        <xdr:cNvSpPr txBox="1"/>
      </xdr:nvSpPr>
      <xdr:spPr>
        <a:xfrm>
          <a:off x="4686300" y="161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64,860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67252</xdr:rowOff>
    </xdr:from>
    <xdr:to>
      <xdr:col>5</xdr:col>
      <xdr:colOff>409575</xdr:colOff>
      <xdr:row>96</xdr:row>
      <xdr:rowOff>168852</xdr:rowOff>
    </xdr:to>
    <xdr:sp macro="" textlink="">
      <xdr:nvSpPr>
        <xdr:cNvPr id="254" name="円/楕円 253"/>
        <xdr:cNvSpPr/>
      </xdr:nvSpPr>
      <xdr:spPr>
        <a:xfrm>
          <a:off x="3746500" y="16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159979</xdr:rowOff>
    </xdr:from>
    <xdr:ext cx="534377" cy="259045"/>
    <xdr:sp macro="" textlink="">
      <xdr:nvSpPr>
        <xdr:cNvPr id="255" name="テキスト ボックス 254"/>
        <xdr:cNvSpPr txBox="1"/>
      </xdr:nvSpPr>
      <xdr:spPr>
        <a:xfrm>
          <a:off x="3530111" y="1661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135786</xdr:rowOff>
    </xdr:from>
    <xdr:to>
      <xdr:col>4</xdr:col>
      <xdr:colOff>206375</xdr:colOff>
      <xdr:row>97</xdr:row>
      <xdr:rowOff>65936</xdr:rowOff>
    </xdr:to>
    <xdr:sp macro="" textlink="">
      <xdr:nvSpPr>
        <xdr:cNvPr id="256" name="円/楕円 255"/>
        <xdr:cNvSpPr/>
      </xdr:nvSpPr>
      <xdr:spPr>
        <a:xfrm>
          <a:off x="2857500" y="1659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57063</xdr:rowOff>
    </xdr:from>
    <xdr:ext cx="534377" cy="259045"/>
    <xdr:sp macro="" textlink="">
      <xdr:nvSpPr>
        <xdr:cNvPr id="257" name="テキスト ボックス 256"/>
        <xdr:cNvSpPr txBox="1"/>
      </xdr:nvSpPr>
      <xdr:spPr>
        <a:xfrm>
          <a:off x="2641111" y="1668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48461</xdr:rowOff>
    </xdr:from>
    <xdr:to>
      <xdr:col>3</xdr:col>
      <xdr:colOff>3175</xdr:colOff>
      <xdr:row>97</xdr:row>
      <xdr:rowOff>150061</xdr:rowOff>
    </xdr:to>
    <xdr:sp macro="" textlink="">
      <xdr:nvSpPr>
        <xdr:cNvPr id="258" name="円/楕円 257"/>
        <xdr:cNvSpPr/>
      </xdr:nvSpPr>
      <xdr:spPr>
        <a:xfrm>
          <a:off x="1968500" y="166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141188</xdr:rowOff>
    </xdr:from>
    <xdr:ext cx="534377" cy="259045"/>
    <xdr:sp macro="" textlink="">
      <xdr:nvSpPr>
        <xdr:cNvPr id="259" name="テキスト ボックス 258"/>
        <xdr:cNvSpPr txBox="1"/>
      </xdr:nvSpPr>
      <xdr:spPr>
        <a:xfrm>
          <a:off x="1752111" y="1677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52805</xdr:rowOff>
    </xdr:from>
    <xdr:to>
      <xdr:col>1</xdr:col>
      <xdr:colOff>485775</xdr:colOff>
      <xdr:row>97</xdr:row>
      <xdr:rowOff>154405</xdr:rowOff>
    </xdr:to>
    <xdr:sp macro="" textlink="">
      <xdr:nvSpPr>
        <xdr:cNvPr id="260" name="円/楕円 259"/>
        <xdr:cNvSpPr/>
      </xdr:nvSpPr>
      <xdr:spPr>
        <a:xfrm>
          <a:off x="1079500" y="166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145532</xdr:rowOff>
    </xdr:from>
    <xdr:ext cx="534377" cy="259045"/>
    <xdr:sp macro="" textlink="">
      <xdr:nvSpPr>
        <xdr:cNvPr id="261" name="テキスト ボックス 260"/>
        <xdr:cNvSpPr txBox="1"/>
      </xdr:nvSpPr>
      <xdr:spPr>
        <a:xfrm>
          <a:off x="86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158233</xdr:rowOff>
    </xdr:from>
    <xdr:to>
      <xdr:col>15</xdr:col>
      <xdr:colOff>180975</xdr:colOff>
      <xdr:row>35</xdr:row>
      <xdr:rowOff>118963</xdr:rowOff>
    </xdr:to>
    <xdr:cxnSp macro="">
      <xdr:nvCxnSpPr>
        <xdr:cNvPr id="293" name="直線コネクタ 292"/>
        <xdr:cNvCxnSpPr/>
      </xdr:nvCxnSpPr>
      <xdr:spPr>
        <a:xfrm flipV="1">
          <a:off x="9639300" y="5816083"/>
          <a:ext cx="838200" cy="30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118963</xdr:rowOff>
    </xdr:from>
    <xdr:to>
      <xdr:col>14</xdr:col>
      <xdr:colOff>28575</xdr:colOff>
      <xdr:row>36</xdr:row>
      <xdr:rowOff>25694</xdr:rowOff>
    </xdr:to>
    <xdr:cxnSp macro="">
      <xdr:nvCxnSpPr>
        <xdr:cNvPr id="296" name="直線コネクタ 295"/>
        <xdr:cNvCxnSpPr/>
      </xdr:nvCxnSpPr>
      <xdr:spPr>
        <a:xfrm flipV="1">
          <a:off x="8750300" y="6119713"/>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170528</xdr:rowOff>
    </xdr:from>
    <xdr:to>
      <xdr:col>12</xdr:col>
      <xdr:colOff>511175</xdr:colOff>
      <xdr:row>36</xdr:row>
      <xdr:rowOff>25694</xdr:rowOff>
    </xdr:to>
    <xdr:cxnSp macro="">
      <xdr:nvCxnSpPr>
        <xdr:cNvPr id="299" name="直線コネクタ 298"/>
        <xdr:cNvCxnSpPr/>
      </xdr:nvCxnSpPr>
      <xdr:spPr>
        <a:xfrm>
          <a:off x="7861300" y="6171278"/>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170528</xdr:rowOff>
    </xdr:from>
    <xdr:to>
      <xdr:col>11</xdr:col>
      <xdr:colOff>307975</xdr:colOff>
      <xdr:row>36</xdr:row>
      <xdr:rowOff>119763</xdr:rowOff>
    </xdr:to>
    <xdr:cxnSp macro="">
      <xdr:nvCxnSpPr>
        <xdr:cNvPr id="302" name="直線コネクタ 301"/>
        <xdr:cNvCxnSpPr/>
      </xdr:nvCxnSpPr>
      <xdr:spPr>
        <a:xfrm flipV="1">
          <a:off x="6972300" y="6171278"/>
          <a:ext cx="889000" cy="12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107433</xdr:rowOff>
    </xdr:from>
    <xdr:to>
      <xdr:col>15</xdr:col>
      <xdr:colOff>231775</xdr:colOff>
      <xdr:row>34</xdr:row>
      <xdr:rowOff>37583</xdr:rowOff>
    </xdr:to>
    <xdr:sp macro="" textlink="">
      <xdr:nvSpPr>
        <xdr:cNvPr id="312" name="円/楕円 311"/>
        <xdr:cNvSpPr/>
      </xdr:nvSpPr>
      <xdr:spPr>
        <a:xfrm>
          <a:off x="10426700" y="576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130310</xdr:rowOff>
    </xdr:from>
    <xdr:ext cx="534377" cy="259045"/>
    <xdr:sp macro="" textlink="">
      <xdr:nvSpPr>
        <xdr:cNvPr id="313" name="補助費等該当値テキスト"/>
        <xdr:cNvSpPr txBox="1"/>
      </xdr:nvSpPr>
      <xdr:spPr>
        <a:xfrm>
          <a:off x="10528300" y="56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79,365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68163</xdr:rowOff>
    </xdr:from>
    <xdr:to>
      <xdr:col>14</xdr:col>
      <xdr:colOff>79375</xdr:colOff>
      <xdr:row>35</xdr:row>
      <xdr:rowOff>169763</xdr:rowOff>
    </xdr:to>
    <xdr:sp macro="" textlink="">
      <xdr:nvSpPr>
        <xdr:cNvPr id="314" name="円/楕円 313"/>
        <xdr:cNvSpPr/>
      </xdr:nvSpPr>
      <xdr:spPr>
        <a:xfrm>
          <a:off x="9588500" y="60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14840</xdr:rowOff>
    </xdr:from>
    <xdr:ext cx="534377" cy="259045"/>
    <xdr:sp macro="" textlink="">
      <xdr:nvSpPr>
        <xdr:cNvPr id="315" name="テキスト ボックス 314"/>
        <xdr:cNvSpPr txBox="1"/>
      </xdr:nvSpPr>
      <xdr:spPr>
        <a:xfrm>
          <a:off x="9372111" y="584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146344</xdr:rowOff>
    </xdr:from>
    <xdr:to>
      <xdr:col>12</xdr:col>
      <xdr:colOff>561975</xdr:colOff>
      <xdr:row>36</xdr:row>
      <xdr:rowOff>76494</xdr:rowOff>
    </xdr:to>
    <xdr:sp macro="" textlink="">
      <xdr:nvSpPr>
        <xdr:cNvPr id="316" name="円/楕円 315"/>
        <xdr:cNvSpPr/>
      </xdr:nvSpPr>
      <xdr:spPr>
        <a:xfrm>
          <a:off x="8699500" y="61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93021</xdr:rowOff>
    </xdr:from>
    <xdr:ext cx="534377" cy="259045"/>
    <xdr:sp macro="" textlink="">
      <xdr:nvSpPr>
        <xdr:cNvPr id="317" name="テキスト ボックス 316"/>
        <xdr:cNvSpPr txBox="1"/>
      </xdr:nvSpPr>
      <xdr:spPr>
        <a:xfrm>
          <a:off x="8483111" y="59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119728</xdr:rowOff>
    </xdr:from>
    <xdr:to>
      <xdr:col>11</xdr:col>
      <xdr:colOff>358775</xdr:colOff>
      <xdr:row>36</xdr:row>
      <xdr:rowOff>49878</xdr:rowOff>
    </xdr:to>
    <xdr:sp macro="" textlink="">
      <xdr:nvSpPr>
        <xdr:cNvPr id="318" name="円/楕円 317"/>
        <xdr:cNvSpPr/>
      </xdr:nvSpPr>
      <xdr:spPr>
        <a:xfrm>
          <a:off x="7810500" y="61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66405</xdr:rowOff>
    </xdr:from>
    <xdr:ext cx="534377" cy="259045"/>
    <xdr:sp macro="" textlink="">
      <xdr:nvSpPr>
        <xdr:cNvPr id="319" name="テキスト ボックス 318"/>
        <xdr:cNvSpPr txBox="1"/>
      </xdr:nvSpPr>
      <xdr:spPr>
        <a:xfrm>
          <a:off x="7594111" y="58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68963</xdr:rowOff>
    </xdr:from>
    <xdr:to>
      <xdr:col>10</xdr:col>
      <xdr:colOff>155575</xdr:colOff>
      <xdr:row>36</xdr:row>
      <xdr:rowOff>170563</xdr:rowOff>
    </xdr:to>
    <xdr:sp macro="" textlink="">
      <xdr:nvSpPr>
        <xdr:cNvPr id="320" name="円/楕円 319"/>
        <xdr:cNvSpPr/>
      </xdr:nvSpPr>
      <xdr:spPr>
        <a:xfrm>
          <a:off x="6921500" y="62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15640</xdr:rowOff>
    </xdr:from>
    <xdr:ext cx="534377" cy="259045"/>
    <xdr:sp macro="" textlink="">
      <xdr:nvSpPr>
        <xdr:cNvPr id="321" name="テキスト ボックス 320"/>
        <xdr:cNvSpPr txBox="1"/>
      </xdr:nvSpPr>
      <xdr:spPr>
        <a:xfrm>
          <a:off x="6705111" y="60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124678</xdr:rowOff>
    </xdr:from>
    <xdr:to>
      <xdr:col>15</xdr:col>
      <xdr:colOff>180975</xdr:colOff>
      <xdr:row>57</xdr:row>
      <xdr:rowOff>57600</xdr:rowOff>
    </xdr:to>
    <xdr:cxnSp macro="">
      <xdr:nvCxnSpPr>
        <xdr:cNvPr id="352" name="直線コネクタ 351"/>
        <xdr:cNvCxnSpPr/>
      </xdr:nvCxnSpPr>
      <xdr:spPr>
        <a:xfrm>
          <a:off x="9639300" y="9725878"/>
          <a:ext cx="8382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83551</xdr:rowOff>
    </xdr:from>
    <xdr:to>
      <xdr:col>14</xdr:col>
      <xdr:colOff>28575</xdr:colOff>
      <xdr:row>56</xdr:row>
      <xdr:rowOff>124678</xdr:rowOff>
    </xdr:to>
    <xdr:cxnSp macro="">
      <xdr:nvCxnSpPr>
        <xdr:cNvPr id="355" name="直線コネクタ 354"/>
        <xdr:cNvCxnSpPr/>
      </xdr:nvCxnSpPr>
      <xdr:spPr>
        <a:xfrm>
          <a:off x="8750300" y="9684751"/>
          <a:ext cx="889000" cy="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101175</xdr:rowOff>
    </xdr:from>
    <xdr:to>
      <xdr:col>12</xdr:col>
      <xdr:colOff>511175</xdr:colOff>
      <xdr:row>56</xdr:row>
      <xdr:rowOff>83551</xdr:rowOff>
    </xdr:to>
    <xdr:cxnSp macro="">
      <xdr:nvCxnSpPr>
        <xdr:cNvPr id="358" name="直線コネクタ 357"/>
        <xdr:cNvCxnSpPr/>
      </xdr:nvCxnSpPr>
      <xdr:spPr>
        <a:xfrm>
          <a:off x="7861300" y="8673675"/>
          <a:ext cx="889000" cy="10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101175</xdr:rowOff>
    </xdr:from>
    <xdr:to>
      <xdr:col>11</xdr:col>
      <xdr:colOff>307975</xdr:colOff>
      <xdr:row>55</xdr:row>
      <xdr:rowOff>158608</xdr:rowOff>
    </xdr:to>
    <xdr:cxnSp macro="">
      <xdr:nvCxnSpPr>
        <xdr:cNvPr id="361" name="直線コネクタ 360"/>
        <xdr:cNvCxnSpPr/>
      </xdr:nvCxnSpPr>
      <xdr:spPr>
        <a:xfrm flipV="1">
          <a:off x="6972300" y="8673675"/>
          <a:ext cx="889000" cy="9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3" name="テキスト ボックス 362"/>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5" name="テキスト ボックス 364"/>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6800</xdr:rowOff>
    </xdr:from>
    <xdr:to>
      <xdr:col>15</xdr:col>
      <xdr:colOff>231775</xdr:colOff>
      <xdr:row>57</xdr:row>
      <xdr:rowOff>108400</xdr:rowOff>
    </xdr:to>
    <xdr:sp macro="" textlink="">
      <xdr:nvSpPr>
        <xdr:cNvPr id="371" name="円/楕円 370"/>
        <xdr:cNvSpPr/>
      </xdr:nvSpPr>
      <xdr:spPr>
        <a:xfrm>
          <a:off x="10426700" y="97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156677</xdr:rowOff>
    </xdr:from>
    <xdr:ext cx="534377" cy="259045"/>
    <xdr:sp macro="" textlink="">
      <xdr:nvSpPr>
        <xdr:cNvPr id="372" name="普通建設事業費該当値テキスト"/>
        <xdr:cNvSpPr txBox="1"/>
      </xdr:nvSpPr>
      <xdr:spPr>
        <a:xfrm>
          <a:off x="10528300" y="97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35,292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73878</xdr:rowOff>
    </xdr:from>
    <xdr:to>
      <xdr:col>14</xdr:col>
      <xdr:colOff>79375</xdr:colOff>
      <xdr:row>57</xdr:row>
      <xdr:rowOff>4028</xdr:rowOff>
    </xdr:to>
    <xdr:sp macro="" textlink="">
      <xdr:nvSpPr>
        <xdr:cNvPr id="373" name="円/楕円 372"/>
        <xdr:cNvSpPr/>
      </xdr:nvSpPr>
      <xdr:spPr>
        <a:xfrm>
          <a:off x="9588500" y="96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166605</xdr:rowOff>
    </xdr:from>
    <xdr:ext cx="534377" cy="259045"/>
    <xdr:sp macro="" textlink="">
      <xdr:nvSpPr>
        <xdr:cNvPr id="374" name="テキスト ボックス 373"/>
        <xdr:cNvSpPr txBox="1"/>
      </xdr:nvSpPr>
      <xdr:spPr>
        <a:xfrm>
          <a:off x="9372111" y="97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32751</xdr:rowOff>
    </xdr:from>
    <xdr:to>
      <xdr:col>12</xdr:col>
      <xdr:colOff>561975</xdr:colOff>
      <xdr:row>56</xdr:row>
      <xdr:rowOff>134351</xdr:rowOff>
    </xdr:to>
    <xdr:sp macro="" textlink="">
      <xdr:nvSpPr>
        <xdr:cNvPr id="375" name="円/楕円 374"/>
        <xdr:cNvSpPr/>
      </xdr:nvSpPr>
      <xdr:spPr>
        <a:xfrm>
          <a:off x="8699500" y="96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125478</xdr:rowOff>
    </xdr:from>
    <xdr:ext cx="534377" cy="259045"/>
    <xdr:sp macro="" textlink="">
      <xdr:nvSpPr>
        <xdr:cNvPr id="376" name="テキスト ボックス 375"/>
        <xdr:cNvSpPr txBox="1"/>
      </xdr:nvSpPr>
      <xdr:spPr>
        <a:xfrm>
          <a:off x="8483111" y="972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48,658</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50375</xdr:rowOff>
    </xdr:from>
    <xdr:to>
      <xdr:col>11</xdr:col>
      <xdr:colOff>358775</xdr:colOff>
      <xdr:row>50</xdr:row>
      <xdr:rowOff>151975</xdr:rowOff>
    </xdr:to>
    <xdr:sp macro="" textlink="">
      <xdr:nvSpPr>
        <xdr:cNvPr id="377" name="円/楕円 376"/>
        <xdr:cNvSpPr/>
      </xdr:nvSpPr>
      <xdr:spPr>
        <a:xfrm>
          <a:off x="7810500" y="86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48</xdr:row>
      <xdr:rowOff>168502</xdr:rowOff>
    </xdr:from>
    <xdr:ext cx="599010" cy="259045"/>
    <xdr:sp macro="" textlink="">
      <xdr:nvSpPr>
        <xdr:cNvPr id="378" name="テキスト ボックス 377"/>
        <xdr:cNvSpPr txBox="1"/>
      </xdr:nvSpPr>
      <xdr:spPr>
        <a:xfrm>
          <a:off x="7561794" y="839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141,539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107808</xdr:rowOff>
    </xdr:from>
    <xdr:to>
      <xdr:col>10</xdr:col>
      <xdr:colOff>155575</xdr:colOff>
      <xdr:row>56</xdr:row>
      <xdr:rowOff>37958</xdr:rowOff>
    </xdr:to>
    <xdr:sp macro="" textlink="">
      <xdr:nvSpPr>
        <xdr:cNvPr id="379" name="円/楕円 378"/>
        <xdr:cNvSpPr/>
      </xdr:nvSpPr>
      <xdr:spPr>
        <a:xfrm>
          <a:off x="6921500" y="95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54485</xdr:rowOff>
    </xdr:from>
    <xdr:ext cx="534377" cy="259045"/>
    <xdr:sp macro="" textlink="">
      <xdr:nvSpPr>
        <xdr:cNvPr id="380" name="テキスト ボックス 379"/>
        <xdr:cNvSpPr txBox="1"/>
      </xdr:nvSpPr>
      <xdr:spPr>
        <a:xfrm>
          <a:off x="6705111" y="93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48391</xdr:rowOff>
    </xdr:from>
    <xdr:to>
      <xdr:col>15</xdr:col>
      <xdr:colOff>180975</xdr:colOff>
      <xdr:row>78</xdr:row>
      <xdr:rowOff>142966</xdr:rowOff>
    </xdr:to>
    <xdr:cxnSp macro="">
      <xdr:nvCxnSpPr>
        <xdr:cNvPr id="411" name="直線コネクタ 410"/>
        <xdr:cNvCxnSpPr/>
      </xdr:nvCxnSpPr>
      <xdr:spPr>
        <a:xfrm>
          <a:off x="9639300" y="13250041"/>
          <a:ext cx="838200" cy="26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143700</xdr:rowOff>
    </xdr:from>
    <xdr:to>
      <xdr:col>14</xdr:col>
      <xdr:colOff>28575</xdr:colOff>
      <xdr:row>77</xdr:row>
      <xdr:rowOff>48391</xdr:rowOff>
    </xdr:to>
    <xdr:cxnSp macro="">
      <xdr:nvCxnSpPr>
        <xdr:cNvPr id="414" name="直線コネクタ 413"/>
        <xdr:cNvCxnSpPr/>
      </xdr:nvCxnSpPr>
      <xdr:spPr>
        <a:xfrm>
          <a:off x="8750300" y="13173900"/>
          <a:ext cx="889000" cy="7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8" name="テキスト ボックス 417"/>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92166</xdr:rowOff>
    </xdr:from>
    <xdr:to>
      <xdr:col>15</xdr:col>
      <xdr:colOff>231775</xdr:colOff>
      <xdr:row>79</xdr:row>
      <xdr:rowOff>22316</xdr:rowOff>
    </xdr:to>
    <xdr:sp macro="" textlink="">
      <xdr:nvSpPr>
        <xdr:cNvPr id="424" name="円/楕円 423"/>
        <xdr:cNvSpPr/>
      </xdr:nvSpPr>
      <xdr:spPr>
        <a:xfrm>
          <a:off x="10426700" y="134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70593</xdr:rowOff>
    </xdr:from>
    <xdr:ext cx="469744" cy="259045"/>
    <xdr:sp macro="" textlink="">
      <xdr:nvSpPr>
        <xdr:cNvPr id="425" name="普通建設事業費 （ うち新規整備　）該当値テキスト"/>
        <xdr:cNvSpPr txBox="1"/>
      </xdr:nvSpPr>
      <xdr:spPr>
        <a:xfrm>
          <a:off x="10528300" y="134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169041</xdr:rowOff>
    </xdr:from>
    <xdr:to>
      <xdr:col>14</xdr:col>
      <xdr:colOff>79375</xdr:colOff>
      <xdr:row>77</xdr:row>
      <xdr:rowOff>99191</xdr:rowOff>
    </xdr:to>
    <xdr:sp macro="" textlink="">
      <xdr:nvSpPr>
        <xdr:cNvPr id="426" name="円/楕円 425"/>
        <xdr:cNvSpPr/>
      </xdr:nvSpPr>
      <xdr:spPr>
        <a:xfrm>
          <a:off x="9588500" y="13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90318</xdr:rowOff>
    </xdr:from>
    <xdr:ext cx="534377" cy="259045"/>
    <xdr:sp macro="" textlink="">
      <xdr:nvSpPr>
        <xdr:cNvPr id="427" name="テキスト ボックス 426"/>
        <xdr:cNvSpPr txBox="1"/>
      </xdr:nvSpPr>
      <xdr:spPr>
        <a:xfrm>
          <a:off x="9372111" y="1329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92900</xdr:rowOff>
    </xdr:from>
    <xdr:to>
      <xdr:col>12</xdr:col>
      <xdr:colOff>561975</xdr:colOff>
      <xdr:row>77</xdr:row>
      <xdr:rowOff>23050</xdr:rowOff>
    </xdr:to>
    <xdr:sp macro="" textlink="">
      <xdr:nvSpPr>
        <xdr:cNvPr id="428" name="円/楕円 427"/>
        <xdr:cNvSpPr/>
      </xdr:nvSpPr>
      <xdr:spPr>
        <a:xfrm>
          <a:off x="8699500" y="131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39578</xdr:rowOff>
    </xdr:from>
    <xdr:ext cx="534377" cy="259045"/>
    <xdr:sp macro="" textlink="">
      <xdr:nvSpPr>
        <xdr:cNvPr id="429" name="テキスト ボックス 428"/>
        <xdr:cNvSpPr txBox="1"/>
      </xdr:nvSpPr>
      <xdr:spPr>
        <a:xfrm>
          <a:off x="8483111" y="1289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127279</xdr:rowOff>
    </xdr:from>
    <xdr:to>
      <xdr:col>15</xdr:col>
      <xdr:colOff>180975</xdr:colOff>
      <xdr:row>98</xdr:row>
      <xdr:rowOff>61100</xdr:rowOff>
    </xdr:to>
    <xdr:cxnSp macro="">
      <xdr:nvCxnSpPr>
        <xdr:cNvPr id="458" name="直線コネクタ 457"/>
        <xdr:cNvCxnSpPr/>
      </xdr:nvCxnSpPr>
      <xdr:spPr>
        <a:xfrm flipV="1">
          <a:off x="9639300" y="16757929"/>
          <a:ext cx="838200" cy="10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53848</xdr:rowOff>
    </xdr:from>
    <xdr:to>
      <xdr:col>14</xdr:col>
      <xdr:colOff>28575</xdr:colOff>
      <xdr:row>98</xdr:row>
      <xdr:rowOff>61100</xdr:rowOff>
    </xdr:to>
    <xdr:cxnSp macro="">
      <xdr:nvCxnSpPr>
        <xdr:cNvPr id="461" name="直線コネクタ 460"/>
        <xdr:cNvCxnSpPr/>
      </xdr:nvCxnSpPr>
      <xdr:spPr>
        <a:xfrm>
          <a:off x="8750300" y="16855948"/>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76479</xdr:rowOff>
    </xdr:from>
    <xdr:to>
      <xdr:col>15</xdr:col>
      <xdr:colOff>231775</xdr:colOff>
      <xdr:row>98</xdr:row>
      <xdr:rowOff>6629</xdr:rowOff>
    </xdr:to>
    <xdr:sp macro="" textlink="">
      <xdr:nvSpPr>
        <xdr:cNvPr id="471" name="円/楕円 470"/>
        <xdr:cNvSpPr/>
      </xdr:nvSpPr>
      <xdr:spPr>
        <a:xfrm>
          <a:off x="10426700" y="167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54906</xdr:rowOff>
    </xdr:from>
    <xdr:ext cx="534377" cy="259045"/>
    <xdr:sp macro="" textlink="">
      <xdr:nvSpPr>
        <xdr:cNvPr id="472" name="普通建設事業費 （ うち更新整備　）該当値テキスト"/>
        <xdr:cNvSpPr txBox="1"/>
      </xdr:nvSpPr>
      <xdr:spPr>
        <a:xfrm>
          <a:off x="10528300" y="166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10300</xdr:rowOff>
    </xdr:from>
    <xdr:to>
      <xdr:col>14</xdr:col>
      <xdr:colOff>79375</xdr:colOff>
      <xdr:row>98</xdr:row>
      <xdr:rowOff>111900</xdr:rowOff>
    </xdr:to>
    <xdr:sp macro="" textlink="">
      <xdr:nvSpPr>
        <xdr:cNvPr id="473" name="円/楕円 472"/>
        <xdr:cNvSpPr/>
      </xdr:nvSpPr>
      <xdr:spPr>
        <a:xfrm>
          <a:off x="9588500" y="168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103027</xdr:rowOff>
    </xdr:from>
    <xdr:ext cx="534377" cy="259045"/>
    <xdr:sp macro="" textlink="">
      <xdr:nvSpPr>
        <xdr:cNvPr id="474" name="テキスト ボックス 473"/>
        <xdr:cNvSpPr txBox="1"/>
      </xdr:nvSpPr>
      <xdr:spPr>
        <a:xfrm>
          <a:off x="9372111" y="169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3048</xdr:rowOff>
    </xdr:from>
    <xdr:to>
      <xdr:col>12</xdr:col>
      <xdr:colOff>561975</xdr:colOff>
      <xdr:row>98</xdr:row>
      <xdr:rowOff>104648</xdr:rowOff>
    </xdr:to>
    <xdr:sp macro="" textlink="">
      <xdr:nvSpPr>
        <xdr:cNvPr id="475" name="円/楕円 474"/>
        <xdr:cNvSpPr/>
      </xdr:nvSpPr>
      <xdr:spPr>
        <a:xfrm>
          <a:off x="8699500" y="16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95775</xdr:rowOff>
    </xdr:from>
    <xdr:ext cx="534377" cy="259045"/>
    <xdr:sp macro="" textlink="">
      <xdr:nvSpPr>
        <xdr:cNvPr id="476" name="テキスト ボックス 475"/>
        <xdr:cNvSpPr txBox="1"/>
      </xdr:nvSpPr>
      <xdr:spPr>
        <a:xfrm>
          <a:off x="8483111" y="168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14275</xdr:rowOff>
    </xdr:from>
    <xdr:to>
      <xdr:col>23</xdr:col>
      <xdr:colOff>517525</xdr:colOff>
      <xdr:row>39</xdr:row>
      <xdr:rowOff>42240</xdr:rowOff>
    </xdr:to>
    <xdr:cxnSp macro="">
      <xdr:nvCxnSpPr>
        <xdr:cNvPr id="505" name="直線コネクタ 504"/>
        <xdr:cNvCxnSpPr/>
      </xdr:nvCxnSpPr>
      <xdr:spPr>
        <a:xfrm>
          <a:off x="15481300" y="6700825"/>
          <a:ext cx="8382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107848</xdr:rowOff>
    </xdr:from>
    <xdr:to>
      <xdr:col>22</xdr:col>
      <xdr:colOff>365125</xdr:colOff>
      <xdr:row>39</xdr:row>
      <xdr:rowOff>14275</xdr:rowOff>
    </xdr:to>
    <xdr:cxnSp macro="">
      <xdr:nvCxnSpPr>
        <xdr:cNvPr id="508" name="直線コネクタ 507"/>
        <xdr:cNvCxnSpPr/>
      </xdr:nvCxnSpPr>
      <xdr:spPr>
        <a:xfrm>
          <a:off x="14592300" y="6622948"/>
          <a:ext cx="8890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107848</xdr:rowOff>
    </xdr:from>
    <xdr:to>
      <xdr:col>21</xdr:col>
      <xdr:colOff>161925</xdr:colOff>
      <xdr:row>38</xdr:row>
      <xdr:rowOff>151892</xdr:rowOff>
    </xdr:to>
    <xdr:cxnSp macro="">
      <xdr:nvCxnSpPr>
        <xdr:cNvPr id="511" name="直線コネクタ 510"/>
        <xdr:cNvCxnSpPr/>
      </xdr:nvCxnSpPr>
      <xdr:spPr>
        <a:xfrm flipV="1">
          <a:off x="13703300" y="6622948"/>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155719</xdr:rowOff>
    </xdr:from>
    <xdr:ext cx="469744" cy="259045"/>
    <xdr:sp macro="" textlink="">
      <xdr:nvSpPr>
        <xdr:cNvPr id="513" name="テキスト ボックス 512"/>
        <xdr:cNvSpPr txBox="1"/>
      </xdr:nvSpPr>
      <xdr:spPr>
        <a:xfrm>
          <a:off x="14357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xdr:rowOff>
    </xdr:from>
    <xdr:to>
      <xdr:col>19</xdr:col>
      <xdr:colOff>644525</xdr:colOff>
      <xdr:row>38</xdr:row>
      <xdr:rowOff>151892</xdr:rowOff>
    </xdr:to>
    <xdr:cxnSp macro="">
      <xdr:nvCxnSpPr>
        <xdr:cNvPr id="514" name="直線コネクタ 513"/>
        <xdr:cNvCxnSpPr/>
      </xdr:nvCxnSpPr>
      <xdr:spPr>
        <a:xfrm>
          <a:off x="12814300" y="6515202"/>
          <a:ext cx="889000" cy="15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162890</xdr:rowOff>
    </xdr:from>
    <xdr:to>
      <xdr:col>23</xdr:col>
      <xdr:colOff>568325</xdr:colOff>
      <xdr:row>39</xdr:row>
      <xdr:rowOff>93040</xdr:rowOff>
    </xdr:to>
    <xdr:sp macro="" textlink="">
      <xdr:nvSpPr>
        <xdr:cNvPr id="524" name="円/楕円 523"/>
        <xdr:cNvSpPr/>
      </xdr:nvSpPr>
      <xdr:spPr>
        <a:xfrm>
          <a:off x="162687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77817</xdr:rowOff>
    </xdr:from>
    <xdr:ext cx="313932" cy="259045"/>
    <xdr:sp macro="" textlink="">
      <xdr:nvSpPr>
        <xdr:cNvPr id="525" name="災害復旧事業費該当値テキスト"/>
        <xdr:cNvSpPr txBox="1"/>
      </xdr:nvSpPr>
      <xdr:spPr>
        <a:xfrm>
          <a:off x="16370300" y="6592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134925</xdr:rowOff>
    </xdr:from>
    <xdr:to>
      <xdr:col>22</xdr:col>
      <xdr:colOff>415925</xdr:colOff>
      <xdr:row>39</xdr:row>
      <xdr:rowOff>65075</xdr:rowOff>
    </xdr:to>
    <xdr:sp macro="" textlink="">
      <xdr:nvSpPr>
        <xdr:cNvPr id="526" name="円/楕円 525"/>
        <xdr:cNvSpPr/>
      </xdr:nvSpPr>
      <xdr:spPr>
        <a:xfrm>
          <a:off x="15430500" y="66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56202</xdr:rowOff>
    </xdr:from>
    <xdr:ext cx="378565" cy="259045"/>
    <xdr:sp macro="" textlink="">
      <xdr:nvSpPr>
        <xdr:cNvPr id="527" name="テキスト ボックス 526"/>
        <xdr:cNvSpPr txBox="1"/>
      </xdr:nvSpPr>
      <xdr:spPr>
        <a:xfrm>
          <a:off x="15292017" y="674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57048</xdr:rowOff>
    </xdr:from>
    <xdr:to>
      <xdr:col>21</xdr:col>
      <xdr:colOff>212725</xdr:colOff>
      <xdr:row>38</xdr:row>
      <xdr:rowOff>158648</xdr:rowOff>
    </xdr:to>
    <xdr:sp macro="" textlink="">
      <xdr:nvSpPr>
        <xdr:cNvPr id="528" name="円/楕円 527"/>
        <xdr:cNvSpPr/>
      </xdr:nvSpPr>
      <xdr:spPr>
        <a:xfrm>
          <a:off x="14541500" y="65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3725</xdr:rowOff>
    </xdr:from>
    <xdr:ext cx="469744" cy="259045"/>
    <xdr:sp macro="" textlink="">
      <xdr:nvSpPr>
        <xdr:cNvPr id="529" name="テキスト ボックス 528"/>
        <xdr:cNvSpPr txBox="1"/>
      </xdr:nvSpPr>
      <xdr:spPr>
        <a:xfrm>
          <a:off x="14357427" y="63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101092</xdr:rowOff>
    </xdr:from>
    <xdr:to>
      <xdr:col>20</xdr:col>
      <xdr:colOff>9525</xdr:colOff>
      <xdr:row>39</xdr:row>
      <xdr:rowOff>31242</xdr:rowOff>
    </xdr:to>
    <xdr:sp macro="" textlink="">
      <xdr:nvSpPr>
        <xdr:cNvPr id="530" name="円/楕円 529"/>
        <xdr:cNvSpPr/>
      </xdr:nvSpPr>
      <xdr:spPr>
        <a:xfrm>
          <a:off x="13652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22369</xdr:rowOff>
    </xdr:from>
    <xdr:ext cx="378565" cy="259045"/>
    <xdr:sp macro="" textlink="">
      <xdr:nvSpPr>
        <xdr:cNvPr id="531" name="テキスト ボックス 530"/>
        <xdr:cNvSpPr txBox="1"/>
      </xdr:nvSpPr>
      <xdr:spPr>
        <a:xfrm>
          <a:off x="13514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120752</xdr:rowOff>
    </xdr:from>
    <xdr:to>
      <xdr:col>18</xdr:col>
      <xdr:colOff>492125</xdr:colOff>
      <xdr:row>38</xdr:row>
      <xdr:rowOff>50902</xdr:rowOff>
    </xdr:to>
    <xdr:sp macro="" textlink="">
      <xdr:nvSpPr>
        <xdr:cNvPr id="532" name="円/楕円 531"/>
        <xdr:cNvSpPr/>
      </xdr:nvSpPr>
      <xdr:spPr>
        <a:xfrm>
          <a:off x="12763500" y="64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42029</xdr:rowOff>
    </xdr:from>
    <xdr:ext cx="469744" cy="259045"/>
    <xdr:sp macro="" textlink="">
      <xdr:nvSpPr>
        <xdr:cNvPr id="533" name="テキスト ボックス 532"/>
        <xdr:cNvSpPr txBox="1"/>
      </xdr:nvSpPr>
      <xdr:spPr>
        <a:xfrm>
          <a:off x="12579427"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27360</xdr:rowOff>
    </xdr:from>
    <xdr:to>
      <xdr:col>23</xdr:col>
      <xdr:colOff>517525</xdr:colOff>
      <xdr:row>75</xdr:row>
      <xdr:rowOff>56000</xdr:rowOff>
    </xdr:to>
    <xdr:cxnSp macro="">
      <xdr:nvCxnSpPr>
        <xdr:cNvPr id="613" name="直線コネクタ 612"/>
        <xdr:cNvCxnSpPr/>
      </xdr:nvCxnSpPr>
      <xdr:spPr>
        <a:xfrm flipV="1">
          <a:off x="15481300" y="12886110"/>
          <a:ext cx="8382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132124</xdr:rowOff>
    </xdr:from>
    <xdr:to>
      <xdr:col>22</xdr:col>
      <xdr:colOff>365125</xdr:colOff>
      <xdr:row>75</xdr:row>
      <xdr:rowOff>56000</xdr:rowOff>
    </xdr:to>
    <xdr:cxnSp macro="">
      <xdr:nvCxnSpPr>
        <xdr:cNvPr id="616" name="直線コネクタ 615"/>
        <xdr:cNvCxnSpPr/>
      </xdr:nvCxnSpPr>
      <xdr:spPr>
        <a:xfrm>
          <a:off x="14592300" y="12819424"/>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132124</xdr:rowOff>
    </xdr:from>
    <xdr:to>
      <xdr:col>21</xdr:col>
      <xdr:colOff>161925</xdr:colOff>
      <xdr:row>75</xdr:row>
      <xdr:rowOff>55559</xdr:rowOff>
    </xdr:to>
    <xdr:cxnSp macro="">
      <xdr:nvCxnSpPr>
        <xdr:cNvPr id="619" name="直線コネクタ 618"/>
        <xdr:cNvCxnSpPr/>
      </xdr:nvCxnSpPr>
      <xdr:spPr>
        <a:xfrm flipV="1">
          <a:off x="13703300" y="12819424"/>
          <a:ext cx="889000" cy="9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157939</xdr:rowOff>
    </xdr:from>
    <xdr:to>
      <xdr:col>19</xdr:col>
      <xdr:colOff>644525</xdr:colOff>
      <xdr:row>75</xdr:row>
      <xdr:rowOff>55559</xdr:rowOff>
    </xdr:to>
    <xdr:cxnSp macro="">
      <xdr:nvCxnSpPr>
        <xdr:cNvPr id="622" name="直線コネクタ 621"/>
        <xdr:cNvCxnSpPr/>
      </xdr:nvCxnSpPr>
      <xdr:spPr>
        <a:xfrm>
          <a:off x="12814300" y="12845239"/>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148010</xdr:rowOff>
    </xdr:from>
    <xdr:to>
      <xdr:col>23</xdr:col>
      <xdr:colOff>568325</xdr:colOff>
      <xdr:row>75</xdr:row>
      <xdr:rowOff>78160</xdr:rowOff>
    </xdr:to>
    <xdr:sp macro="" textlink="">
      <xdr:nvSpPr>
        <xdr:cNvPr id="632" name="円/楕円 631"/>
        <xdr:cNvSpPr/>
      </xdr:nvSpPr>
      <xdr:spPr>
        <a:xfrm>
          <a:off x="16268700" y="128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170887</xdr:rowOff>
    </xdr:from>
    <xdr:ext cx="534377" cy="259045"/>
    <xdr:sp macro="" textlink="">
      <xdr:nvSpPr>
        <xdr:cNvPr id="633" name="公債費該当値テキスト"/>
        <xdr:cNvSpPr txBox="1"/>
      </xdr:nvSpPr>
      <xdr:spPr>
        <a:xfrm>
          <a:off x="16370300" y="126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46,380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5200</xdr:rowOff>
    </xdr:from>
    <xdr:to>
      <xdr:col>22</xdr:col>
      <xdr:colOff>415925</xdr:colOff>
      <xdr:row>75</xdr:row>
      <xdr:rowOff>106800</xdr:rowOff>
    </xdr:to>
    <xdr:sp macro="" textlink="">
      <xdr:nvSpPr>
        <xdr:cNvPr id="634" name="円/楕円 633"/>
        <xdr:cNvSpPr/>
      </xdr:nvSpPr>
      <xdr:spPr>
        <a:xfrm>
          <a:off x="15430500" y="128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123327</xdr:rowOff>
    </xdr:from>
    <xdr:ext cx="534377" cy="259045"/>
    <xdr:sp macro="" textlink="">
      <xdr:nvSpPr>
        <xdr:cNvPr id="635" name="テキスト ボックス 634"/>
        <xdr:cNvSpPr txBox="1"/>
      </xdr:nvSpPr>
      <xdr:spPr>
        <a:xfrm>
          <a:off x="15214111" y="126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81324</xdr:rowOff>
    </xdr:from>
    <xdr:to>
      <xdr:col>21</xdr:col>
      <xdr:colOff>212725</xdr:colOff>
      <xdr:row>75</xdr:row>
      <xdr:rowOff>11474</xdr:rowOff>
    </xdr:to>
    <xdr:sp macro="" textlink="">
      <xdr:nvSpPr>
        <xdr:cNvPr id="636" name="円/楕円 635"/>
        <xdr:cNvSpPr/>
      </xdr:nvSpPr>
      <xdr:spPr>
        <a:xfrm>
          <a:off x="14541500" y="127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28001</xdr:rowOff>
    </xdr:from>
    <xdr:ext cx="534377" cy="259045"/>
    <xdr:sp macro="" textlink="">
      <xdr:nvSpPr>
        <xdr:cNvPr id="637" name="テキスト ボックス 636"/>
        <xdr:cNvSpPr txBox="1"/>
      </xdr:nvSpPr>
      <xdr:spPr>
        <a:xfrm>
          <a:off x="14325111" y="125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4759</xdr:rowOff>
    </xdr:from>
    <xdr:to>
      <xdr:col>20</xdr:col>
      <xdr:colOff>9525</xdr:colOff>
      <xdr:row>75</xdr:row>
      <xdr:rowOff>106359</xdr:rowOff>
    </xdr:to>
    <xdr:sp macro="" textlink="">
      <xdr:nvSpPr>
        <xdr:cNvPr id="638" name="円/楕円 637"/>
        <xdr:cNvSpPr/>
      </xdr:nvSpPr>
      <xdr:spPr>
        <a:xfrm>
          <a:off x="13652500" y="128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122886</xdr:rowOff>
    </xdr:from>
    <xdr:ext cx="534377" cy="259045"/>
    <xdr:sp macro="" textlink="">
      <xdr:nvSpPr>
        <xdr:cNvPr id="639" name="テキスト ボックス 638"/>
        <xdr:cNvSpPr txBox="1"/>
      </xdr:nvSpPr>
      <xdr:spPr>
        <a:xfrm>
          <a:off x="13436111" y="126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107139</xdr:rowOff>
    </xdr:from>
    <xdr:to>
      <xdr:col>18</xdr:col>
      <xdr:colOff>492125</xdr:colOff>
      <xdr:row>75</xdr:row>
      <xdr:rowOff>37289</xdr:rowOff>
    </xdr:to>
    <xdr:sp macro="" textlink="">
      <xdr:nvSpPr>
        <xdr:cNvPr id="640" name="円/楕円 639"/>
        <xdr:cNvSpPr/>
      </xdr:nvSpPr>
      <xdr:spPr>
        <a:xfrm>
          <a:off x="12763500" y="127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53816</xdr:rowOff>
    </xdr:from>
    <xdr:ext cx="534377" cy="259045"/>
    <xdr:sp macro="" textlink="">
      <xdr:nvSpPr>
        <xdr:cNvPr id="641" name="テキスト ボックス 640"/>
        <xdr:cNvSpPr txBox="1"/>
      </xdr:nvSpPr>
      <xdr:spPr>
        <a:xfrm>
          <a:off x="12547111" y="12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81452</xdr:rowOff>
    </xdr:from>
    <xdr:to>
      <xdr:col>23</xdr:col>
      <xdr:colOff>517525</xdr:colOff>
      <xdr:row>97</xdr:row>
      <xdr:rowOff>171315</xdr:rowOff>
    </xdr:to>
    <xdr:cxnSp macro="">
      <xdr:nvCxnSpPr>
        <xdr:cNvPr id="668" name="直線コネクタ 667"/>
        <xdr:cNvCxnSpPr/>
      </xdr:nvCxnSpPr>
      <xdr:spPr>
        <a:xfrm>
          <a:off x="15481300" y="16540652"/>
          <a:ext cx="838200" cy="26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81452</xdr:rowOff>
    </xdr:from>
    <xdr:to>
      <xdr:col>22</xdr:col>
      <xdr:colOff>365125</xdr:colOff>
      <xdr:row>98</xdr:row>
      <xdr:rowOff>83190</xdr:rowOff>
    </xdr:to>
    <xdr:cxnSp macro="">
      <xdr:nvCxnSpPr>
        <xdr:cNvPr id="671" name="直線コネクタ 670"/>
        <xdr:cNvCxnSpPr/>
      </xdr:nvCxnSpPr>
      <xdr:spPr>
        <a:xfrm flipV="1">
          <a:off x="14592300" y="16540652"/>
          <a:ext cx="889000" cy="3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36007</xdr:rowOff>
    </xdr:from>
    <xdr:to>
      <xdr:col>21</xdr:col>
      <xdr:colOff>161925</xdr:colOff>
      <xdr:row>98</xdr:row>
      <xdr:rowOff>83190</xdr:rowOff>
    </xdr:to>
    <xdr:cxnSp macro="">
      <xdr:nvCxnSpPr>
        <xdr:cNvPr id="674" name="直線コネクタ 673"/>
        <xdr:cNvCxnSpPr/>
      </xdr:nvCxnSpPr>
      <xdr:spPr>
        <a:xfrm>
          <a:off x="13703300" y="16666657"/>
          <a:ext cx="889000" cy="2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30131</xdr:rowOff>
    </xdr:from>
    <xdr:to>
      <xdr:col>19</xdr:col>
      <xdr:colOff>644525</xdr:colOff>
      <xdr:row>97</xdr:row>
      <xdr:rowOff>36007</xdr:rowOff>
    </xdr:to>
    <xdr:cxnSp macro="">
      <xdr:nvCxnSpPr>
        <xdr:cNvPr id="677" name="直線コネクタ 676"/>
        <xdr:cNvCxnSpPr/>
      </xdr:nvCxnSpPr>
      <xdr:spPr>
        <a:xfrm>
          <a:off x="12814300" y="16660781"/>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120515</xdr:rowOff>
    </xdr:from>
    <xdr:to>
      <xdr:col>23</xdr:col>
      <xdr:colOff>568325</xdr:colOff>
      <xdr:row>98</xdr:row>
      <xdr:rowOff>50665</xdr:rowOff>
    </xdr:to>
    <xdr:sp macro="" textlink="">
      <xdr:nvSpPr>
        <xdr:cNvPr id="687" name="円/楕円 686"/>
        <xdr:cNvSpPr/>
      </xdr:nvSpPr>
      <xdr:spPr>
        <a:xfrm>
          <a:off x="16268700" y="167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98942</xdr:rowOff>
    </xdr:from>
    <xdr:ext cx="469744" cy="259045"/>
    <xdr:sp macro="" textlink="">
      <xdr:nvSpPr>
        <xdr:cNvPr id="688" name="積立金該当値テキスト"/>
        <xdr:cNvSpPr txBox="1"/>
      </xdr:nvSpPr>
      <xdr:spPr>
        <a:xfrm>
          <a:off x="16370300" y="1672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30652</xdr:rowOff>
    </xdr:from>
    <xdr:to>
      <xdr:col>22</xdr:col>
      <xdr:colOff>415925</xdr:colOff>
      <xdr:row>96</xdr:row>
      <xdr:rowOff>132252</xdr:rowOff>
    </xdr:to>
    <xdr:sp macro="" textlink="">
      <xdr:nvSpPr>
        <xdr:cNvPr id="689" name="円/楕円 688"/>
        <xdr:cNvSpPr/>
      </xdr:nvSpPr>
      <xdr:spPr>
        <a:xfrm>
          <a:off x="15430500" y="164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148779</xdr:rowOff>
    </xdr:from>
    <xdr:ext cx="534377" cy="259045"/>
    <xdr:sp macro="" textlink="">
      <xdr:nvSpPr>
        <xdr:cNvPr id="690" name="テキスト ボックス 689"/>
        <xdr:cNvSpPr txBox="1"/>
      </xdr:nvSpPr>
      <xdr:spPr>
        <a:xfrm>
          <a:off x="15214111" y="162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32390</xdr:rowOff>
    </xdr:from>
    <xdr:to>
      <xdr:col>21</xdr:col>
      <xdr:colOff>212725</xdr:colOff>
      <xdr:row>98</xdr:row>
      <xdr:rowOff>133990</xdr:rowOff>
    </xdr:to>
    <xdr:sp macro="" textlink="">
      <xdr:nvSpPr>
        <xdr:cNvPr id="691" name="円/楕円 690"/>
        <xdr:cNvSpPr/>
      </xdr:nvSpPr>
      <xdr:spPr>
        <a:xfrm>
          <a:off x="14541500" y="168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125117</xdr:rowOff>
    </xdr:from>
    <xdr:ext cx="469744" cy="259045"/>
    <xdr:sp macro="" textlink="">
      <xdr:nvSpPr>
        <xdr:cNvPr id="692" name="テキスト ボックス 691"/>
        <xdr:cNvSpPr txBox="1"/>
      </xdr:nvSpPr>
      <xdr:spPr>
        <a:xfrm>
          <a:off x="14357427" y="169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156657</xdr:rowOff>
    </xdr:from>
    <xdr:to>
      <xdr:col>20</xdr:col>
      <xdr:colOff>9525</xdr:colOff>
      <xdr:row>97</xdr:row>
      <xdr:rowOff>86807</xdr:rowOff>
    </xdr:to>
    <xdr:sp macro="" textlink="">
      <xdr:nvSpPr>
        <xdr:cNvPr id="693" name="円/楕円 692"/>
        <xdr:cNvSpPr/>
      </xdr:nvSpPr>
      <xdr:spPr>
        <a:xfrm>
          <a:off x="13652500" y="166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77934</xdr:rowOff>
    </xdr:from>
    <xdr:ext cx="534377" cy="259045"/>
    <xdr:sp macro="" textlink="">
      <xdr:nvSpPr>
        <xdr:cNvPr id="694" name="テキスト ボックス 693"/>
        <xdr:cNvSpPr txBox="1"/>
      </xdr:nvSpPr>
      <xdr:spPr>
        <a:xfrm>
          <a:off x="13436111" y="167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150781</xdr:rowOff>
    </xdr:from>
    <xdr:to>
      <xdr:col>18</xdr:col>
      <xdr:colOff>492125</xdr:colOff>
      <xdr:row>97</xdr:row>
      <xdr:rowOff>80931</xdr:rowOff>
    </xdr:to>
    <xdr:sp macro="" textlink="">
      <xdr:nvSpPr>
        <xdr:cNvPr id="695" name="円/楕円 694"/>
        <xdr:cNvSpPr/>
      </xdr:nvSpPr>
      <xdr:spPr>
        <a:xfrm>
          <a:off x="12763500" y="166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72058</xdr:rowOff>
    </xdr:from>
    <xdr:ext cx="534377" cy="259045"/>
    <xdr:sp macro="" textlink="">
      <xdr:nvSpPr>
        <xdr:cNvPr id="696" name="テキスト ボックス 695"/>
        <xdr:cNvSpPr txBox="1"/>
      </xdr:nvSpPr>
      <xdr:spPr>
        <a:xfrm>
          <a:off x="12547111" y="167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84510</xdr:rowOff>
    </xdr:from>
    <xdr:to>
      <xdr:col>32</xdr:col>
      <xdr:colOff>187325</xdr:colOff>
      <xdr:row>32</xdr:row>
      <xdr:rowOff>135944</xdr:rowOff>
    </xdr:to>
    <xdr:cxnSp macro="">
      <xdr:nvCxnSpPr>
        <xdr:cNvPr id="727" name="直線コネクタ 726"/>
        <xdr:cNvCxnSpPr/>
      </xdr:nvCxnSpPr>
      <xdr:spPr>
        <a:xfrm>
          <a:off x="21323300" y="557091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44140</xdr:rowOff>
    </xdr:from>
    <xdr:ext cx="378565" cy="259045"/>
    <xdr:sp macro="" textlink="">
      <xdr:nvSpPr>
        <xdr:cNvPr id="728" name="投資及び出資金平均値テキスト"/>
        <xdr:cNvSpPr txBox="1"/>
      </xdr:nvSpPr>
      <xdr:spPr>
        <a:xfrm>
          <a:off x="22212300" y="6559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84510</xdr:rowOff>
    </xdr:from>
    <xdr:to>
      <xdr:col>31</xdr:col>
      <xdr:colOff>34925</xdr:colOff>
      <xdr:row>33</xdr:row>
      <xdr:rowOff>16909</xdr:rowOff>
    </xdr:to>
    <xdr:cxnSp macro="">
      <xdr:nvCxnSpPr>
        <xdr:cNvPr id="730" name="直線コネクタ 729"/>
        <xdr:cNvCxnSpPr/>
      </xdr:nvCxnSpPr>
      <xdr:spPr>
        <a:xfrm flipV="1">
          <a:off x="20434300" y="5570910"/>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2" name="テキスト ボックス 731"/>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157498</xdr:rowOff>
    </xdr:from>
    <xdr:to>
      <xdr:col>29</xdr:col>
      <xdr:colOff>517525</xdr:colOff>
      <xdr:row>33</xdr:row>
      <xdr:rowOff>16909</xdr:rowOff>
    </xdr:to>
    <xdr:cxnSp macro="">
      <xdr:nvCxnSpPr>
        <xdr:cNvPr id="733" name="直線コネクタ 732"/>
        <xdr:cNvCxnSpPr/>
      </xdr:nvCxnSpPr>
      <xdr:spPr>
        <a:xfrm>
          <a:off x="19545300" y="564389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5" name="テキスト ボックス 734"/>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157498</xdr:rowOff>
    </xdr:from>
    <xdr:to>
      <xdr:col>28</xdr:col>
      <xdr:colOff>314325</xdr:colOff>
      <xdr:row>33</xdr:row>
      <xdr:rowOff>43361</xdr:rowOff>
    </xdr:to>
    <xdr:cxnSp macro="">
      <xdr:nvCxnSpPr>
        <xdr:cNvPr id="736" name="直線コネクタ 735"/>
        <xdr:cNvCxnSpPr/>
      </xdr:nvCxnSpPr>
      <xdr:spPr>
        <a:xfrm flipV="1">
          <a:off x="18656300" y="5643898"/>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36303</xdr:rowOff>
    </xdr:from>
    <xdr:ext cx="378565" cy="259045"/>
    <xdr:sp macro="" textlink="">
      <xdr:nvSpPr>
        <xdr:cNvPr id="738" name="テキスト ボックス 737"/>
        <xdr:cNvSpPr txBox="1"/>
      </xdr:nvSpPr>
      <xdr:spPr>
        <a:xfrm>
          <a:off x="19356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27649</xdr:rowOff>
    </xdr:from>
    <xdr:ext cx="378565" cy="259045"/>
    <xdr:sp macro="" textlink="">
      <xdr:nvSpPr>
        <xdr:cNvPr id="740" name="テキスト ボックス 739"/>
        <xdr:cNvSpPr txBox="1"/>
      </xdr:nvSpPr>
      <xdr:spPr>
        <a:xfrm>
          <a:off x="18467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85144</xdr:rowOff>
    </xdr:from>
    <xdr:to>
      <xdr:col>32</xdr:col>
      <xdr:colOff>238125</xdr:colOff>
      <xdr:row>33</xdr:row>
      <xdr:rowOff>15294</xdr:rowOff>
    </xdr:to>
    <xdr:sp macro="" textlink="">
      <xdr:nvSpPr>
        <xdr:cNvPr id="746" name="円/楕円 745"/>
        <xdr:cNvSpPr/>
      </xdr:nvSpPr>
      <xdr:spPr>
        <a:xfrm>
          <a:off x="22110700" y="55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108021</xdr:rowOff>
    </xdr:from>
    <xdr:ext cx="469744" cy="259045"/>
    <xdr:sp macro="" textlink="">
      <xdr:nvSpPr>
        <xdr:cNvPr id="747" name="投資及び出資金該当値テキスト"/>
        <xdr:cNvSpPr txBox="1"/>
      </xdr:nvSpPr>
      <xdr:spPr>
        <a:xfrm>
          <a:off x="22212300" y="542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7,123</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33710</xdr:rowOff>
    </xdr:from>
    <xdr:to>
      <xdr:col>31</xdr:col>
      <xdr:colOff>85725</xdr:colOff>
      <xdr:row>32</xdr:row>
      <xdr:rowOff>135310</xdr:rowOff>
    </xdr:to>
    <xdr:sp macro="" textlink="">
      <xdr:nvSpPr>
        <xdr:cNvPr id="748" name="円/楕円 747"/>
        <xdr:cNvSpPr/>
      </xdr:nvSpPr>
      <xdr:spPr>
        <a:xfrm>
          <a:off x="21272500" y="55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151837</xdr:rowOff>
    </xdr:from>
    <xdr:ext cx="469744" cy="259045"/>
    <xdr:sp macro="" textlink="">
      <xdr:nvSpPr>
        <xdr:cNvPr id="749" name="テキスト ボックス 748"/>
        <xdr:cNvSpPr txBox="1"/>
      </xdr:nvSpPr>
      <xdr:spPr>
        <a:xfrm>
          <a:off x="21088427" y="529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137559</xdr:rowOff>
    </xdr:from>
    <xdr:to>
      <xdr:col>29</xdr:col>
      <xdr:colOff>568325</xdr:colOff>
      <xdr:row>33</xdr:row>
      <xdr:rowOff>67709</xdr:rowOff>
    </xdr:to>
    <xdr:sp macro="" textlink="">
      <xdr:nvSpPr>
        <xdr:cNvPr id="750" name="円/楕円 749"/>
        <xdr:cNvSpPr/>
      </xdr:nvSpPr>
      <xdr:spPr>
        <a:xfrm>
          <a:off x="20383500" y="56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84236</xdr:rowOff>
    </xdr:from>
    <xdr:ext cx="469744" cy="259045"/>
    <xdr:sp macro="" textlink="">
      <xdr:nvSpPr>
        <xdr:cNvPr id="751" name="テキスト ボックス 750"/>
        <xdr:cNvSpPr txBox="1"/>
      </xdr:nvSpPr>
      <xdr:spPr>
        <a:xfrm>
          <a:off x="20199427" y="53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106698</xdr:rowOff>
    </xdr:from>
    <xdr:to>
      <xdr:col>28</xdr:col>
      <xdr:colOff>365125</xdr:colOff>
      <xdr:row>33</xdr:row>
      <xdr:rowOff>36848</xdr:rowOff>
    </xdr:to>
    <xdr:sp macro="" textlink="">
      <xdr:nvSpPr>
        <xdr:cNvPr id="752" name="円/楕円 751"/>
        <xdr:cNvSpPr/>
      </xdr:nvSpPr>
      <xdr:spPr>
        <a:xfrm>
          <a:off x="19494500" y="559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53375</xdr:rowOff>
    </xdr:from>
    <xdr:ext cx="469744" cy="259045"/>
    <xdr:sp macro="" textlink="">
      <xdr:nvSpPr>
        <xdr:cNvPr id="753" name="テキスト ボックス 752"/>
        <xdr:cNvSpPr txBox="1"/>
      </xdr:nvSpPr>
      <xdr:spPr>
        <a:xfrm>
          <a:off x="19310427" y="53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164011</xdr:rowOff>
    </xdr:from>
    <xdr:to>
      <xdr:col>27</xdr:col>
      <xdr:colOff>161925</xdr:colOff>
      <xdr:row>33</xdr:row>
      <xdr:rowOff>94161</xdr:rowOff>
    </xdr:to>
    <xdr:sp macro="" textlink="">
      <xdr:nvSpPr>
        <xdr:cNvPr id="754" name="円/楕円 753"/>
        <xdr:cNvSpPr/>
      </xdr:nvSpPr>
      <xdr:spPr>
        <a:xfrm>
          <a:off x="18605500" y="56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110688</xdr:rowOff>
    </xdr:from>
    <xdr:ext cx="469744" cy="259045"/>
    <xdr:sp macro="" textlink="">
      <xdr:nvSpPr>
        <xdr:cNvPr id="755" name="テキスト ボックス 754"/>
        <xdr:cNvSpPr txBox="1"/>
      </xdr:nvSpPr>
      <xdr:spPr>
        <a:xfrm>
          <a:off x="18421427" y="54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798</xdr:rowOff>
    </xdr:from>
    <xdr:to>
      <xdr:col>32</xdr:col>
      <xdr:colOff>187325</xdr:colOff>
      <xdr:row>54</xdr:row>
      <xdr:rowOff>11902</xdr:rowOff>
    </xdr:to>
    <xdr:cxnSp macro="">
      <xdr:nvCxnSpPr>
        <xdr:cNvPr id="786" name="直線コネクタ 785"/>
        <xdr:cNvCxnSpPr/>
      </xdr:nvCxnSpPr>
      <xdr:spPr>
        <a:xfrm flipV="1">
          <a:off x="21323300" y="9259098"/>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7"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113465</xdr:rowOff>
    </xdr:from>
    <xdr:to>
      <xdr:col>31</xdr:col>
      <xdr:colOff>34925</xdr:colOff>
      <xdr:row>54</xdr:row>
      <xdr:rowOff>11902</xdr:rowOff>
    </xdr:to>
    <xdr:cxnSp macro="">
      <xdr:nvCxnSpPr>
        <xdr:cNvPr id="789" name="直線コネクタ 788"/>
        <xdr:cNvCxnSpPr/>
      </xdr:nvCxnSpPr>
      <xdr:spPr>
        <a:xfrm>
          <a:off x="20434300" y="9200315"/>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20845</xdr:rowOff>
    </xdr:from>
    <xdr:ext cx="469744" cy="259045"/>
    <xdr:sp macro="" textlink="">
      <xdr:nvSpPr>
        <xdr:cNvPr id="791" name="テキスト ボックス 790"/>
        <xdr:cNvSpPr txBox="1"/>
      </xdr:nvSpPr>
      <xdr:spPr>
        <a:xfrm>
          <a:off x="21088427"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70685</xdr:rowOff>
    </xdr:from>
    <xdr:to>
      <xdr:col>29</xdr:col>
      <xdr:colOff>517525</xdr:colOff>
      <xdr:row>53</xdr:row>
      <xdr:rowOff>113465</xdr:rowOff>
    </xdr:to>
    <xdr:cxnSp macro="">
      <xdr:nvCxnSpPr>
        <xdr:cNvPr id="792" name="直線コネクタ 791"/>
        <xdr:cNvCxnSpPr/>
      </xdr:nvCxnSpPr>
      <xdr:spPr>
        <a:xfrm>
          <a:off x="19545300" y="9157535"/>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4" name="テキスト ボックス 793"/>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70685</xdr:rowOff>
    </xdr:from>
    <xdr:to>
      <xdr:col>28</xdr:col>
      <xdr:colOff>314325</xdr:colOff>
      <xdr:row>53</xdr:row>
      <xdr:rowOff>90170</xdr:rowOff>
    </xdr:to>
    <xdr:cxnSp macro="">
      <xdr:nvCxnSpPr>
        <xdr:cNvPr id="795" name="直線コネクタ 794"/>
        <xdr:cNvCxnSpPr/>
      </xdr:nvCxnSpPr>
      <xdr:spPr>
        <a:xfrm flipV="1">
          <a:off x="18656300" y="9157535"/>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7" name="テキスト ボックス 796"/>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799" name="テキスト ボックス 798"/>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121448</xdr:rowOff>
    </xdr:from>
    <xdr:to>
      <xdr:col>32</xdr:col>
      <xdr:colOff>238125</xdr:colOff>
      <xdr:row>54</xdr:row>
      <xdr:rowOff>51598</xdr:rowOff>
    </xdr:to>
    <xdr:sp macro="" textlink="">
      <xdr:nvSpPr>
        <xdr:cNvPr id="805" name="円/楕円 804"/>
        <xdr:cNvSpPr/>
      </xdr:nvSpPr>
      <xdr:spPr>
        <a:xfrm>
          <a:off x="22110700" y="92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144325</xdr:rowOff>
    </xdr:from>
    <xdr:ext cx="469744" cy="259045"/>
    <xdr:sp macro="" textlink="">
      <xdr:nvSpPr>
        <xdr:cNvPr id="806" name="貸付金該当値テキスト"/>
        <xdr:cNvSpPr txBox="1"/>
      </xdr:nvSpPr>
      <xdr:spPr>
        <a:xfrm>
          <a:off x="22212300" y="90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8,776</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132552</xdr:rowOff>
    </xdr:from>
    <xdr:to>
      <xdr:col>31</xdr:col>
      <xdr:colOff>85725</xdr:colOff>
      <xdr:row>54</xdr:row>
      <xdr:rowOff>62702</xdr:rowOff>
    </xdr:to>
    <xdr:sp macro="" textlink="">
      <xdr:nvSpPr>
        <xdr:cNvPr id="807" name="円/楕円 806"/>
        <xdr:cNvSpPr/>
      </xdr:nvSpPr>
      <xdr:spPr>
        <a:xfrm>
          <a:off x="21272500" y="92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52</xdr:row>
      <xdr:rowOff>79229</xdr:rowOff>
    </xdr:from>
    <xdr:ext cx="469744" cy="259045"/>
    <xdr:sp macro="" textlink="">
      <xdr:nvSpPr>
        <xdr:cNvPr id="808" name="テキスト ボックス 807"/>
        <xdr:cNvSpPr txBox="1"/>
      </xdr:nvSpPr>
      <xdr:spPr>
        <a:xfrm>
          <a:off x="21088427" y="89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8,674</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62665</xdr:rowOff>
    </xdr:from>
    <xdr:to>
      <xdr:col>29</xdr:col>
      <xdr:colOff>568325</xdr:colOff>
      <xdr:row>53</xdr:row>
      <xdr:rowOff>164265</xdr:rowOff>
    </xdr:to>
    <xdr:sp macro="" textlink="">
      <xdr:nvSpPr>
        <xdr:cNvPr id="809" name="円/楕円 808"/>
        <xdr:cNvSpPr/>
      </xdr:nvSpPr>
      <xdr:spPr>
        <a:xfrm>
          <a:off x="20383500" y="91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52</xdr:row>
      <xdr:rowOff>9342</xdr:rowOff>
    </xdr:from>
    <xdr:ext cx="469744" cy="259045"/>
    <xdr:sp macro="" textlink="">
      <xdr:nvSpPr>
        <xdr:cNvPr id="810" name="テキスト ボックス 809"/>
        <xdr:cNvSpPr txBox="1"/>
      </xdr:nvSpPr>
      <xdr:spPr>
        <a:xfrm>
          <a:off x="20199427" y="892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9,316</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19885</xdr:rowOff>
    </xdr:from>
    <xdr:to>
      <xdr:col>28</xdr:col>
      <xdr:colOff>365125</xdr:colOff>
      <xdr:row>53</xdr:row>
      <xdr:rowOff>121485</xdr:rowOff>
    </xdr:to>
    <xdr:sp macro="" textlink="">
      <xdr:nvSpPr>
        <xdr:cNvPr id="811" name="円/楕円 810"/>
        <xdr:cNvSpPr/>
      </xdr:nvSpPr>
      <xdr:spPr>
        <a:xfrm>
          <a:off x="19494500" y="91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51</xdr:row>
      <xdr:rowOff>138012</xdr:rowOff>
    </xdr:from>
    <xdr:ext cx="469744" cy="259045"/>
    <xdr:sp macro="" textlink="">
      <xdr:nvSpPr>
        <xdr:cNvPr id="812" name="テキスト ボックス 811"/>
        <xdr:cNvSpPr txBox="1"/>
      </xdr:nvSpPr>
      <xdr:spPr>
        <a:xfrm>
          <a:off x="19310427" y="88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9,709</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39370</xdr:rowOff>
    </xdr:from>
    <xdr:to>
      <xdr:col>27</xdr:col>
      <xdr:colOff>161925</xdr:colOff>
      <xdr:row>53</xdr:row>
      <xdr:rowOff>140970</xdr:rowOff>
    </xdr:to>
    <xdr:sp macro="" textlink="">
      <xdr:nvSpPr>
        <xdr:cNvPr id="813" name="円/楕円 812"/>
        <xdr:cNvSpPr/>
      </xdr:nvSpPr>
      <xdr:spPr>
        <a:xfrm>
          <a:off x="18605500" y="91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51</xdr:row>
      <xdr:rowOff>157497</xdr:rowOff>
    </xdr:from>
    <xdr:ext cx="469744" cy="259045"/>
    <xdr:sp macro="" textlink="">
      <xdr:nvSpPr>
        <xdr:cNvPr id="814" name="テキスト ボックス 813"/>
        <xdr:cNvSpPr txBox="1"/>
      </xdr:nvSpPr>
      <xdr:spPr>
        <a:xfrm>
          <a:off x="18421427" y="890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91789</xdr:rowOff>
    </xdr:from>
    <xdr:to>
      <xdr:col>32</xdr:col>
      <xdr:colOff>187325</xdr:colOff>
      <xdr:row>75</xdr:row>
      <xdr:rowOff>122307</xdr:rowOff>
    </xdr:to>
    <xdr:cxnSp macro="">
      <xdr:nvCxnSpPr>
        <xdr:cNvPr id="844" name="直線コネクタ 843"/>
        <xdr:cNvCxnSpPr/>
      </xdr:nvCxnSpPr>
      <xdr:spPr>
        <a:xfrm>
          <a:off x="21323300" y="12607639"/>
          <a:ext cx="838200" cy="3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91789</xdr:rowOff>
    </xdr:from>
    <xdr:to>
      <xdr:col>31</xdr:col>
      <xdr:colOff>34925</xdr:colOff>
      <xdr:row>73</xdr:row>
      <xdr:rowOff>144996</xdr:rowOff>
    </xdr:to>
    <xdr:cxnSp macro="">
      <xdr:nvCxnSpPr>
        <xdr:cNvPr id="847" name="直線コネクタ 846"/>
        <xdr:cNvCxnSpPr/>
      </xdr:nvCxnSpPr>
      <xdr:spPr>
        <a:xfrm flipV="1">
          <a:off x="20434300" y="12607639"/>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144996</xdr:rowOff>
    </xdr:from>
    <xdr:to>
      <xdr:col>29</xdr:col>
      <xdr:colOff>517525</xdr:colOff>
      <xdr:row>74</xdr:row>
      <xdr:rowOff>10008</xdr:rowOff>
    </xdr:to>
    <xdr:cxnSp macro="">
      <xdr:nvCxnSpPr>
        <xdr:cNvPr id="850" name="直線コネクタ 849"/>
        <xdr:cNvCxnSpPr/>
      </xdr:nvCxnSpPr>
      <xdr:spPr>
        <a:xfrm flipV="1">
          <a:off x="19545300" y="12660846"/>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2" name="テキスト ボックス 851"/>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10008</xdr:rowOff>
    </xdr:from>
    <xdr:to>
      <xdr:col>28</xdr:col>
      <xdr:colOff>314325</xdr:colOff>
      <xdr:row>74</xdr:row>
      <xdr:rowOff>64243</xdr:rowOff>
    </xdr:to>
    <xdr:cxnSp macro="">
      <xdr:nvCxnSpPr>
        <xdr:cNvPr id="853" name="直線コネクタ 852"/>
        <xdr:cNvCxnSpPr/>
      </xdr:nvCxnSpPr>
      <xdr:spPr>
        <a:xfrm flipV="1">
          <a:off x="18656300" y="12697308"/>
          <a:ext cx="889000" cy="5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5" name="テキスト ボックス 854"/>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71507</xdr:rowOff>
    </xdr:from>
    <xdr:to>
      <xdr:col>32</xdr:col>
      <xdr:colOff>238125</xdr:colOff>
      <xdr:row>76</xdr:row>
      <xdr:rowOff>1657</xdr:rowOff>
    </xdr:to>
    <xdr:sp macro="" textlink="">
      <xdr:nvSpPr>
        <xdr:cNvPr id="863" name="円/楕円 862"/>
        <xdr:cNvSpPr/>
      </xdr:nvSpPr>
      <xdr:spPr>
        <a:xfrm>
          <a:off x="22110700" y="129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94384</xdr:rowOff>
    </xdr:from>
    <xdr:ext cx="534377" cy="259045"/>
    <xdr:sp macro="" textlink="">
      <xdr:nvSpPr>
        <xdr:cNvPr id="864" name="繰出金該当値テキスト"/>
        <xdr:cNvSpPr txBox="1"/>
      </xdr:nvSpPr>
      <xdr:spPr>
        <a:xfrm>
          <a:off x="22212300" y="1278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51,913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40989</xdr:rowOff>
    </xdr:from>
    <xdr:to>
      <xdr:col>31</xdr:col>
      <xdr:colOff>85725</xdr:colOff>
      <xdr:row>73</xdr:row>
      <xdr:rowOff>142589</xdr:rowOff>
    </xdr:to>
    <xdr:sp macro="" textlink="">
      <xdr:nvSpPr>
        <xdr:cNvPr id="865" name="円/楕円 864"/>
        <xdr:cNvSpPr/>
      </xdr:nvSpPr>
      <xdr:spPr>
        <a:xfrm>
          <a:off x="21272500" y="125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159116</xdr:rowOff>
    </xdr:from>
    <xdr:ext cx="534377" cy="259045"/>
    <xdr:sp macro="" textlink="">
      <xdr:nvSpPr>
        <xdr:cNvPr id="866" name="テキスト ボックス 865"/>
        <xdr:cNvSpPr txBox="1"/>
      </xdr:nvSpPr>
      <xdr:spPr>
        <a:xfrm>
          <a:off x="21056111" y="12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94196</xdr:rowOff>
    </xdr:from>
    <xdr:to>
      <xdr:col>29</xdr:col>
      <xdr:colOff>568325</xdr:colOff>
      <xdr:row>74</xdr:row>
      <xdr:rowOff>24346</xdr:rowOff>
    </xdr:to>
    <xdr:sp macro="" textlink="">
      <xdr:nvSpPr>
        <xdr:cNvPr id="867" name="円/楕円 866"/>
        <xdr:cNvSpPr/>
      </xdr:nvSpPr>
      <xdr:spPr>
        <a:xfrm>
          <a:off x="20383500" y="126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40873</xdr:rowOff>
    </xdr:from>
    <xdr:ext cx="534377" cy="259045"/>
    <xdr:sp macro="" textlink="">
      <xdr:nvSpPr>
        <xdr:cNvPr id="868" name="テキスト ボックス 867"/>
        <xdr:cNvSpPr txBox="1"/>
      </xdr:nvSpPr>
      <xdr:spPr>
        <a:xfrm>
          <a:off x="20167111" y="123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130658</xdr:rowOff>
    </xdr:from>
    <xdr:to>
      <xdr:col>28</xdr:col>
      <xdr:colOff>365125</xdr:colOff>
      <xdr:row>74</xdr:row>
      <xdr:rowOff>60808</xdr:rowOff>
    </xdr:to>
    <xdr:sp macro="" textlink="">
      <xdr:nvSpPr>
        <xdr:cNvPr id="869" name="円/楕円 868"/>
        <xdr:cNvSpPr/>
      </xdr:nvSpPr>
      <xdr:spPr>
        <a:xfrm>
          <a:off x="19494500" y="126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77335</xdr:rowOff>
    </xdr:from>
    <xdr:ext cx="534377" cy="259045"/>
    <xdr:sp macro="" textlink="">
      <xdr:nvSpPr>
        <xdr:cNvPr id="870" name="テキスト ボックス 869"/>
        <xdr:cNvSpPr txBox="1"/>
      </xdr:nvSpPr>
      <xdr:spPr>
        <a:xfrm>
          <a:off x="19278111" y="124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13443</xdr:rowOff>
    </xdr:from>
    <xdr:to>
      <xdr:col>27</xdr:col>
      <xdr:colOff>161925</xdr:colOff>
      <xdr:row>74</xdr:row>
      <xdr:rowOff>115043</xdr:rowOff>
    </xdr:to>
    <xdr:sp macro="" textlink="">
      <xdr:nvSpPr>
        <xdr:cNvPr id="871" name="円/楕円 870"/>
        <xdr:cNvSpPr/>
      </xdr:nvSpPr>
      <xdr:spPr>
        <a:xfrm>
          <a:off x="18605500" y="127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131570</xdr:rowOff>
    </xdr:from>
    <xdr:ext cx="534377" cy="259045"/>
    <xdr:sp macro="" textlink="">
      <xdr:nvSpPr>
        <xdr:cNvPr id="872" name="テキスト ボックス 871"/>
        <xdr:cNvSpPr txBox="1"/>
      </xdr:nvSpPr>
      <xdr:spPr>
        <a:xfrm>
          <a:off x="18389111" y="1247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住民一人当たりコストで最も大きな割合を占めるのは補助費等（住民一人当たり</a:t>
          </a:r>
          <a:r>
            <a:rPr kumimoji="1" lang="en-US" altLang="ja-JP" sz="1300">
              <a:latin typeface="ＭＳ Ｐゴシック"/>
            </a:rPr>
            <a:t>79,365</a:t>
          </a:r>
          <a:r>
            <a:rPr kumimoji="1" lang="ja-JP" altLang="en-US" sz="1300">
              <a:latin typeface="ＭＳ Ｐゴシック"/>
            </a:rPr>
            <a:t>円）であり、一部事務組合等への負担金のほか、平成</a:t>
          </a:r>
          <a:r>
            <a:rPr kumimoji="1" lang="en-US" altLang="ja-JP" sz="1300">
              <a:latin typeface="ＭＳ Ｐゴシック"/>
            </a:rPr>
            <a:t>28</a:t>
          </a:r>
          <a:r>
            <a:rPr kumimoji="1" lang="ja-JP" altLang="en-US" sz="1300">
              <a:latin typeface="ＭＳ Ｐゴシック"/>
            </a:rPr>
            <a:t>年度から中新川公共下水道事業への繰出金が地方公営企業法適用に伴い補助費等に振り変わったことから、大きく増となり、類似団体平均値との比較でも大きく上回っている。一部事務組合等負担金については削減が困難であるが、町単補助分については、今後も事業の有効性等を精査し、見直しに取り組んでいく。</a:t>
          </a:r>
          <a:endParaRPr kumimoji="1" lang="en-US" altLang="ja-JP" sz="1300">
            <a:latin typeface="ＭＳ Ｐゴシック"/>
          </a:endParaRPr>
        </a:p>
        <a:p>
          <a:r>
            <a:rPr kumimoji="1" lang="ja-JP" altLang="en-US" sz="1300">
              <a:latin typeface="ＭＳ Ｐゴシック"/>
            </a:rPr>
            <a:t>　次いで、大きな割合を占めるのは物件費（住民一人当たり</a:t>
          </a:r>
          <a:r>
            <a:rPr kumimoji="1" lang="en-US" altLang="ja-JP" sz="1300">
              <a:latin typeface="ＭＳ Ｐゴシック"/>
            </a:rPr>
            <a:t>71,014</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年度以降は７万円台で推移している。平成</a:t>
          </a:r>
          <a:r>
            <a:rPr kumimoji="1" lang="en-US" altLang="ja-JP" sz="1300">
              <a:latin typeface="ＭＳ Ｐゴシック"/>
            </a:rPr>
            <a:t>28</a:t>
          </a:r>
          <a:r>
            <a:rPr kumimoji="1" lang="ja-JP" altLang="en-US" sz="1300">
              <a:latin typeface="ＭＳ Ｐゴシック"/>
            </a:rPr>
            <a:t>年度においては、平成</a:t>
          </a:r>
          <a:r>
            <a:rPr kumimoji="1" lang="en-US" altLang="ja-JP" sz="1300">
              <a:latin typeface="ＭＳ Ｐゴシック"/>
            </a:rPr>
            <a:t>27</a:t>
          </a:r>
          <a:r>
            <a:rPr kumimoji="1" lang="ja-JP" altLang="en-US" sz="1300">
              <a:latin typeface="ＭＳ Ｐゴシック"/>
            </a:rPr>
            <a:t>年度末の公立保育所民営化実施に伴い、昨年度より</a:t>
          </a:r>
          <a:r>
            <a:rPr kumimoji="1" lang="en-US" altLang="ja-JP" sz="1300">
              <a:latin typeface="ＭＳ Ｐゴシック"/>
            </a:rPr>
            <a:t>4,555</a:t>
          </a:r>
          <a:r>
            <a:rPr kumimoji="1" lang="ja-JP" altLang="en-US" sz="1300">
              <a:latin typeface="ＭＳ Ｐゴシック"/>
            </a:rPr>
            <a:t>円の減となり、類似団体平均値との比較では下回っている。今後も、継続的に、施設管理費等の経常的な物件費の見直しを進めていく。</a:t>
          </a:r>
        </a:p>
        <a:p>
          <a:r>
            <a:rPr kumimoji="1" lang="ja-JP" altLang="en-US" sz="1300">
              <a:latin typeface="ＭＳ Ｐゴシック"/>
            </a:rPr>
            <a:t>　このほか、人件費（住民一人当たり</a:t>
          </a:r>
          <a:r>
            <a:rPr kumimoji="1" lang="en-US" altLang="ja-JP" sz="1300">
              <a:latin typeface="ＭＳ Ｐゴシック"/>
            </a:rPr>
            <a:t>60,117</a:t>
          </a:r>
          <a:r>
            <a:rPr kumimoji="1" lang="ja-JP" altLang="en-US" sz="1300">
              <a:latin typeface="ＭＳ Ｐゴシック"/>
            </a:rPr>
            <a:t>円）、扶助費（住民一人当たり</a:t>
          </a:r>
          <a:r>
            <a:rPr kumimoji="1" lang="en-US" altLang="ja-JP" sz="1300">
              <a:latin typeface="ＭＳ Ｐゴシック"/>
            </a:rPr>
            <a:t>64,860</a:t>
          </a:r>
          <a:r>
            <a:rPr kumimoji="1" lang="ja-JP" altLang="en-US" sz="1300">
              <a:latin typeface="ＭＳ Ｐゴシック"/>
            </a:rPr>
            <a:t>円）が大きな割合を占めている。いずれも、削減が困難な費目であるが、人件費については適正な人事管理及び給与の運用に努め、扶助費については町単独分についてその効果等を検証し見直しを図っ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富山県上市町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21,275
21,036
236.71
9,684,067
9,320,359
340,164
6,362,182
9,050,114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131699</xdr:rowOff>
    </xdr:from>
    <xdr:to>
      <xdr:col>6</xdr:col>
      <xdr:colOff>511175</xdr:colOff>
      <xdr:row>33</xdr:row>
      <xdr:rowOff>145415</xdr:rowOff>
    </xdr:to>
    <xdr:cxnSp macro="">
      <xdr:nvCxnSpPr>
        <xdr:cNvPr id="61" name="直線コネクタ 60"/>
        <xdr:cNvCxnSpPr/>
      </xdr:nvCxnSpPr>
      <xdr:spPr>
        <a:xfrm>
          <a:off x="3797300" y="5618099"/>
          <a:ext cx="8382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131699</xdr:rowOff>
    </xdr:from>
    <xdr:to>
      <xdr:col>5</xdr:col>
      <xdr:colOff>358775</xdr:colOff>
      <xdr:row>33</xdr:row>
      <xdr:rowOff>69977</xdr:rowOff>
    </xdr:to>
    <xdr:cxnSp macro="">
      <xdr:nvCxnSpPr>
        <xdr:cNvPr id="64" name="直線コネクタ 63"/>
        <xdr:cNvCxnSpPr/>
      </xdr:nvCxnSpPr>
      <xdr:spPr>
        <a:xfrm flipV="1">
          <a:off x="2908300" y="561809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69977</xdr:rowOff>
    </xdr:from>
    <xdr:to>
      <xdr:col>4</xdr:col>
      <xdr:colOff>155575</xdr:colOff>
      <xdr:row>34</xdr:row>
      <xdr:rowOff>79883</xdr:rowOff>
    </xdr:to>
    <xdr:cxnSp macro="">
      <xdr:nvCxnSpPr>
        <xdr:cNvPr id="67" name="直線コネクタ 66"/>
        <xdr:cNvCxnSpPr/>
      </xdr:nvCxnSpPr>
      <xdr:spPr>
        <a:xfrm flipV="1">
          <a:off x="2019300" y="5727827"/>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69977</xdr:rowOff>
    </xdr:from>
    <xdr:to>
      <xdr:col>2</xdr:col>
      <xdr:colOff>638175</xdr:colOff>
      <xdr:row>34</xdr:row>
      <xdr:rowOff>79883</xdr:rowOff>
    </xdr:to>
    <xdr:cxnSp macro="">
      <xdr:nvCxnSpPr>
        <xdr:cNvPr id="70" name="直線コネクタ 69"/>
        <xdr:cNvCxnSpPr/>
      </xdr:nvCxnSpPr>
      <xdr:spPr>
        <a:xfrm>
          <a:off x="1130300" y="589927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94615</xdr:rowOff>
    </xdr:from>
    <xdr:to>
      <xdr:col>6</xdr:col>
      <xdr:colOff>561975</xdr:colOff>
      <xdr:row>34</xdr:row>
      <xdr:rowOff>24765</xdr:rowOff>
    </xdr:to>
    <xdr:sp macro="" textlink="">
      <xdr:nvSpPr>
        <xdr:cNvPr id="80" name="円/楕円 79"/>
        <xdr:cNvSpPr/>
      </xdr:nvSpPr>
      <xdr:spPr>
        <a:xfrm>
          <a:off x="45847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117492</xdr:rowOff>
    </xdr:from>
    <xdr:ext cx="469744" cy="259045"/>
    <xdr:sp macro="" textlink="">
      <xdr:nvSpPr>
        <xdr:cNvPr id="81" name="議会費該当値テキスト"/>
        <xdr:cNvSpPr txBox="1"/>
      </xdr:nvSpPr>
      <xdr:spPr>
        <a:xfrm>
          <a:off x="4686300" y="560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80899</xdr:rowOff>
    </xdr:from>
    <xdr:to>
      <xdr:col>5</xdr:col>
      <xdr:colOff>409575</xdr:colOff>
      <xdr:row>33</xdr:row>
      <xdr:rowOff>11049</xdr:rowOff>
    </xdr:to>
    <xdr:sp macro="" textlink="">
      <xdr:nvSpPr>
        <xdr:cNvPr id="82" name="円/楕円 81"/>
        <xdr:cNvSpPr/>
      </xdr:nvSpPr>
      <xdr:spPr>
        <a:xfrm>
          <a:off x="3746500" y="55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27576</xdr:rowOff>
    </xdr:from>
    <xdr:ext cx="469744" cy="259045"/>
    <xdr:sp macro="" textlink="">
      <xdr:nvSpPr>
        <xdr:cNvPr id="83" name="テキスト ボックス 82"/>
        <xdr:cNvSpPr txBox="1"/>
      </xdr:nvSpPr>
      <xdr:spPr>
        <a:xfrm>
          <a:off x="3562427" y="53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19177</xdr:rowOff>
    </xdr:from>
    <xdr:to>
      <xdr:col>4</xdr:col>
      <xdr:colOff>206375</xdr:colOff>
      <xdr:row>33</xdr:row>
      <xdr:rowOff>120777</xdr:rowOff>
    </xdr:to>
    <xdr:sp macro="" textlink="">
      <xdr:nvSpPr>
        <xdr:cNvPr id="84" name="円/楕円 83"/>
        <xdr:cNvSpPr/>
      </xdr:nvSpPr>
      <xdr:spPr>
        <a:xfrm>
          <a:off x="2857500" y="56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137304</xdr:rowOff>
    </xdr:from>
    <xdr:ext cx="469744" cy="259045"/>
    <xdr:sp macro="" textlink="">
      <xdr:nvSpPr>
        <xdr:cNvPr id="85" name="テキスト ボックス 84"/>
        <xdr:cNvSpPr txBox="1"/>
      </xdr:nvSpPr>
      <xdr:spPr>
        <a:xfrm>
          <a:off x="2673427" y="545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29083</xdr:rowOff>
    </xdr:from>
    <xdr:to>
      <xdr:col>3</xdr:col>
      <xdr:colOff>3175</xdr:colOff>
      <xdr:row>34</xdr:row>
      <xdr:rowOff>130683</xdr:rowOff>
    </xdr:to>
    <xdr:sp macro="" textlink="">
      <xdr:nvSpPr>
        <xdr:cNvPr id="86" name="円/楕円 85"/>
        <xdr:cNvSpPr/>
      </xdr:nvSpPr>
      <xdr:spPr>
        <a:xfrm>
          <a:off x="1968500" y="5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147210</xdr:rowOff>
    </xdr:from>
    <xdr:ext cx="469744" cy="259045"/>
    <xdr:sp macro="" textlink="">
      <xdr:nvSpPr>
        <xdr:cNvPr id="87" name="テキスト ボックス 86"/>
        <xdr:cNvSpPr txBox="1"/>
      </xdr:nvSpPr>
      <xdr:spPr>
        <a:xfrm>
          <a:off x="1784427" y="563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19177</xdr:rowOff>
    </xdr:from>
    <xdr:to>
      <xdr:col>1</xdr:col>
      <xdr:colOff>485775</xdr:colOff>
      <xdr:row>34</xdr:row>
      <xdr:rowOff>120777</xdr:rowOff>
    </xdr:to>
    <xdr:sp macro="" textlink="">
      <xdr:nvSpPr>
        <xdr:cNvPr id="88" name="円/楕円 87"/>
        <xdr:cNvSpPr/>
      </xdr:nvSpPr>
      <xdr:spPr>
        <a:xfrm>
          <a:off x="1079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137304</xdr:rowOff>
    </xdr:from>
    <xdr:ext cx="469744" cy="259045"/>
    <xdr:sp macro="" textlink="">
      <xdr:nvSpPr>
        <xdr:cNvPr id="89" name="テキスト ボックス 88"/>
        <xdr:cNvSpPr txBox="1"/>
      </xdr:nvSpPr>
      <xdr:spPr>
        <a:xfrm>
          <a:off x="895427"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120508</xdr:rowOff>
    </xdr:from>
    <xdr:to>
      <xdr:col>6</xdr:col>
      <xdr:colOff>511175</xdr:colOff>
      <xdr:row>58</xdr:row>
      <xdr:rowOff>64774</xdr:rowOff>
    </xdr:to>
    <xdr:cxnSp macro="">
      <xdr:nvCxnSpPr>
        <xdr:cNvPr id="121" name="直線コネクタ 120"/>
        <xdr:cNvCxnSpPr/>
      </xdr:nvCxnSpPr>
      <xdr:spPr>
        <a:xfrm>
          <a:off x="3797300" y="9893158"/>
          <a:ext cx="838200" cy="1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120508</xdr:rowOff>
    </xdr:from>
    <xdr:to>
      <xdr:col>5</xdr:col>
      <xdr:colOff>358775</xdr:colOff>
      <xdr:row>58</xdr:row>
      <xdr:rowOff>113182</xdr:rowOff>
    </xdr:to>
    <xdr:cxnSp macro="">
      <xdr:nvCxnSpPr>
        <xdr:cNvPr id="124" name="直線コネクタ 123"/>
        <xdr:cNvCxnSpPr/>
      </xdr:nvCxnSpPr>
      <xdr:spPr>
        <a:xfrm flipV="1">
          <a:off x="2908300" y="9893158"/>
          <a:ext cx="889000" cy="16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144054</xdr:rowOff>
    </xdr:from>
    <xdr:to>
      <xdr:col>4</xdr:col>
      <xdr:colOff>155575</xdr:colOff>
      <xdr:row>58</xdr:row>
      <xdr:rowOff>113182</xdr:rowOff>
    </xdr:to>
    <xdr:cxnSp macro="">
      <xdr:nvCxnSpPr>
        <xdr:cNvPr id="127" name="直線コネクタ 126"/>
        <xdr:cNvCxnSpPr/>
      </xdr:nvCxnSpPr>
      <xdr:spPr>
        <a:xfrm>
          <a:off x="2019300" y="9916704"/>
          <a:ext cx="889000" cy="1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144054</xdr:rowOff>
    </xdr:from>
    <xdr:to>
      <xdr:col>2</xdr:col>
      <xdr:colOff>638175</xdr:colOff>
      <xdr:row>58</xdr:row>
      <xdr:rowOff>26543</xdr:rowOff>
    </xdr:to>
    <xdr:cxnSp macro="">
      <xdr:nvCxnSpPr>
        <xdr:cNvPr id="130" name="直線コネクタ 129"/>
        <xdr:cNvCxnSpPr/>
      </xdr:nvCxnSpPr>
      <xdr:spPr>
        <a:xfrm flipV="1">
          <a:off x="1130300" y="9916704"/>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13974</xdr:rowOff>
    </xdr:from>
    <xdr:to>
      <xdr:col>6</xdr:col>
      <xdr:colOff>561975</xdr:colOff>
      <xdr:row>58</xdr:row>
      <xdr:rowOff>115574</xdr:rowOff>
    </xdr:to>
    <xdr:sp macro="" textlink="">
      <xdr:nvSpPr>
        <xdr:cNvPr id="140" name="円/楕円 139"/>
        <xdr:cNvSpPr/>
      </xdr:nvSpPr>
      <xdr:spPr>
        <a:xfrm>
          <a:off x="4584700" y="995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163851</xdr:rowOff>
    </xdr:from>
    <xdr:ext cx="534377" cy="259045"/>
    <xdr:sp macro="" textlink="">
      <xdr:nvSpPr>
        <xdr:cNvPr id="141" name="総務費該当値テキスト"/>
        <xdr:cNvSpPr txBox="1"/>
      </xdr:nvSpPr>
      <xdr:spPr>
        <a:xfrm>
          <a:off x="4686300" y="993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69708</xdr:rowOff>
    </xdr:from>
    <xdr:to>
      <xdr:col>5</xdr:col>
      <xdr:colOff>409575</xdr:colOff>
      <xdr:row>57</xdr:row>
      <xdr:rowOff>171308</xdr:rowOff>
    </xdr:to>
    <xdr:sp macro="" textlink="">
      <xdr:nvSpPr>
        <xdr:cNvPr id="142" name="円/楕円 141"/>
        <xdr:cNvSpPr/>
      </xdr:nvSpPr>
      <xdr:spPr>
        <a:xfrm>
          <a:off x="3746500" y="98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162435</xdr:rowOff>
    </xdr:from>
    <xdr:ext cx="534377" cy="259045"/>
    <xdr:sp macro="" textlink="">
      <xdr:nvSpPr>
        <xdr:cNvPr id="143" name="テキスト ボックス 142"/>
        <xdr:cNvSpPr txBox="1"/>
      </xdr:nvSpPr>
      <xdr:spPr>
        <a:xfrm>
          <a:off x="3530111" y="993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62382</xdr:rowOff>
    </xdr:from>
    <xdr:to>
      <xdr:col>4</xdr:col>
      <xdr:colOff>206375</xdr:colOff>
      <xdr:row>58</xdr:row>
      <xdr:rowOff>163982</xdr:rowOff>
    </xdr:to>
    <xdr:sp macro="" textlink="">
      <xdr:nvSpPr>
        <xdr:cNvPr id="144" name="円/楕円 143"/>
        <xdr:cNvSpPr/>
      </xdr:nvSpPr>
      <xdr:spPr>
        <a:xfrm>
          <a:off x="2857500" y="100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155109</xdr:rowOff>
    </xdr:from>
    <xdr:ext cx="534377" cy="259045"/>
    <xdr:sp macro="" textlink="">
      <xdr:nvSpPr>
        <xdr:cNvPr id="145" name="テキスト ボックス 144"/>
        <xdr:cNvSpPr txBox="1"/>
      </xdr:nvSpPr>
      <xdr:spPr>
        <a:xfrm>
          <a:off x="2641111" y="1009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93254</xdr:rowOff>
    </xdr:from>
    <xdr:to>
      <xdr:col>3</xdr:col>
      <xdr:colOff>3175</xdr:colOff>
      <xdr:row>58</xdr:row>
      <xdr:rowOff>23404</xdr:rowOff>
    </xdr:to>
    <xdr:sp macro="" textlink="">
      <xdr:nvSpPr>
        <xdr:cNvPr id="146" name="円/楕円 145"/>
        <xdr:cNvSpPr/>
      </xdr:nvSpPr>
      <xdr:spPr>
        <a:xfrm>
          <a:off x="1968500" y="98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39931</xdr:rowOff>
    </xdr:from>
    <xdr:ext cx="534377" cy="259045"/>
    <xdr:sp macro="" textlink="">
      <xdr:nvSpPr>
        <xdr:cNvPr id="147" name="テキスト ボックス 146"/>
        <xdr:cNvSpPr txBox="1"/>
      </xdr:nvSpPr>
      <xdr:spPr>
        <a:xfrm>
          <a:off x="1752111" y="964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147193</xdr:rowOff>
    </xdr:from>
    <xdr:to>
      <xdr:col>1</xdr:col>
      <xdr:colOff>485775</xdr:colOff>
      <xdr:row>58</xdr:row>
      <xdr:rowOff>77343</xdr:rowOff>
    </xdr:to>
    <xdr:sp macro="" textlink="">
      <xdr:nvSpPr>
        <xdr:cNvPr id="148" name="円/楕円 147"/>
        <xdr:cNvSpPr/>
      </xdr:nvSpPr>
      <xdr:spPr>
        <a:xfrm>
          <a:off x="1079500" y="99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68470</xdr:rowOff>
    </xdr:from>
    <xdr:ext cx="534377" cy="259045"/>
    <xdr:sp macro="" textlink="">
      <xdr:nvSpPr>
        <xdr:cNvPr id="149" name="テキスト ボックス 148"/>
        <xdr:cNvSpPr txBox="1"/>
      </xdr:nvSpPr>
      <xdr:spPr>
        <a:xfrm>
          <a:off x="863111" y="10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36209</xdr:rowOff>
    </xdr:from>
    <xdr:to>
      <xdr:col>6</xdr:col>
      <xdr:colOff>511175</xdr:colOff>
      <xdr:row>78</xdr:row>
      <xdr:rowOff>42053</xdr:rowOff>
    </xdr:to>
    <xdr:cxnSp macro="">
      <xdr:nvCxnSpPr>
        <xdr:cNvPr id="178" name="直線コネクタ 177"/>
        <xdr:cNvCxnSpPr/>
      </xdr:nvCxnSpPr>
      <xdr:spPr>
        <a:xfrm flipV="1">
          <a:off x="3797300" y="13409309"/>
          <a:ext cx="8382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79"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42053</xdr:rowOff>
    </xdr:from>
    <xdr:to>
      <xdr:col>5</xdr:col>
      <xdr:colOff>358775</xdr:colOff>
      <xdr:row>78</xdr:row>
      <xdr:rowOff>46903</xdr:rowOff>
    </xdr:to>
    <xdr:cxnSp macro="">
      <xdr:nvCxnSpPr>
        <xdr:cNvPr id="181" name="直線コネクタ 180"/>
        <xdr:cNvCxnSpPr/>
      </xdr:nvCxnSpPr>
      <xdr:spPr>
        <a:xfrm flipV="1">
          <a:off x="2908300" y="13415153"/>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46903</xdr:rowOff>
    </xdr:from>
    <xdr:to>
      <xdr:col>4</xdr:col>
      <xdr:colOff>155575</xdr:colOff>
      <xdr:row>78</xdr:row>
      <xdr:rowOff>53991</xdr:rowOff>
    </xdr:to>
    <xdr:cxnSp macro="">
      <xdr:nvCxnSpPr>
        <xdr:cNvPr id="184" name="直線コネクタ 183"/>
        <xdr:cNvCxnSpPr/>
      </xdr:nvCxnSpPr>
      <xdr:spPr>
        <a:xfrm flipV="1">
          <a:off x="2019300" y="13420003"/>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53991</xdr:rowOff>
    </xdr:from>
    <xdr:to>
      <xdr:col>2</xdr:col>
      <xdr:colOff>638175</xdr:colOff>
      <xdr:row>78</xdr:row>
      <xdr:rowOff>55869</xdr:rowOff>
    </xdr:to>
    <xdr:cxnSp macro="">
      <xdr:nvCxnSpPr>
        <xdr:cNvPr id="187" name="直線コネクタ 186"/>
        <xdr:cNvCxnSpPr/>
      </xdr:nvCxnSpPr>
      <xdr:spPr>
        <a:xfrm flipV="1">
          <a:off x="1130300" y="13427091"/>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156859</xdr:rowOff>
    </xdr:from>
    <xdr:to>
      <xdr:col>6</xdr:col>
      <xdr:colOff>561975</xdr:colOff>
      <xdr:row>78</xdr:row>
      <xdr:rowOff>87009</xdr:rowOff>
    </xdr:to>
    <xdr:sp macro="" textlink="">
      <xdr:nvSpPr>
        <xdr:cNvPr id="197" name="円/楕円 196"/>
        <xdr:cNvSpPr/>
      </xdr:nvSpPr>
      <xdr:spPr>
        <a:xfrm>
          <a:off x="4584700" y="133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116236</xdr:rowOff>
    </xdr:from>
    <xdr:ext cx="599010" cy="259045"/>
    <xdr:sp macro="" textlink="">
      <xdr:nvSpPr>
        <xdr:cNvPr id="198" name="民生費該当値テキスト"/>
        <xdr:cNvSpPr txBox="1"/>
      </xdr:nvSpPr>
      <xdr:spPr>
        <a:xfrm>
          <a:off x="4686300" y="1314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162703</xdr:rowOff>
    </xdr:from>
    <xdr:to>
      <xdr:col>5</xdr:col>
      <xdr:colOff>409575</xdr:colOff>
      <xdr:row>78</xdr:row>
      <xdr:rowOff>92853</xdr:rowOff>
    </xdr:to>
    <xdr:sp macro="" textlink="">
      <xdr:nvSpPr>
        <xdr:cNvPr id="199" name="円/楕円 198"/>
        <xdr:cNvSpPr/>
      </xdr:nvSpPr>
      <xdr:spPr>
        <a:xfrm>
          <a:off x="3746500" y="133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109380</xdr:rowOff>
    </xdr:from>
    <xdr:ext cx="599010" cy="259045"/>
    <xdr:sp macro="" textlink="">
      <xdr:nvSpPr>
        <xdr:cNvPr id="200" name="テキスト ボックス 199"/>
        <xdr:cNvSpPr txBox="1"/>
      </xdr:nvSpPr>
      <xdr:spPr>
        <a:xfrm>
          <a:off x="3497794" y="1313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167553</xdr:rowOff>
    </xdr:from>
    <xdr:to>
      <xdr:col>4</xdr:col>
      <xdr:colOff>206375</xdr:colOff>
      <xdr:row>78</xdr:row>
      <xdr:rowOff>97703</xdr:rowOff>
    </xdr:to>
    <xdr:sp macro="" textlink="">
      <xdr:nvSpPr>
        <xdr:cNvPr id="201" name="円/楕円 200"/>
        <xdr:cNvSpPr/>
      </xdr:nvSpPr>
      <xdr:spPr>
        <a:xfrm>
          <a:off x="2857500" y="133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114230</xdr:rowOff>
    </xdr:from>
    <xdr:ext cx="599010" cy="259045"/>
    <xdr:sp macro="" textlink="">
      <xdr:nvSpPr>
        <xdr:cNvPr id="202" name="テキスト ボックス 201"/>
        <xdr:cNvSpPr txBox="1"/>
      </xdr:nvSpPr>
      <xdr:spPr>
        <a:xfrm>
          <a:off x="2608794" y="1314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3191</xdr:rowOff>
    </xdr:from>
    <xdr:to>
      <xdr:col>3</xdr:col>
      <xdr:colOff>3175</xdr:colOff>
      <xdr:row>78</xdr:row>
      <xdr:rowOff>104791</xdr:rowOff>
    </xdr:to>
    <xdr:sp macro="" textlink="">
      <xdr:nvSpPr>
        <xdr:cNvPr id="203" name="円/楕円 202"/>
        <xdr:cNvSpPr/>
      </xdr:nvSpPr>
      <xdr:spPr>
        <a:xfrm>
          <a:off x="1968500" y="133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121318</xdr:rowOff>
    </xdr:from>
    <xdr:ext cx="599010" cy="259045"/>
    <xdr:sp macro="" textlink="">
      <xdr:nvSpPr>
        <xdr:cNvPr id="204" name="テキスト ボックス 203"/>
        <xdr:cNvSpPr txBox="1"/>
      </xdr:nvSpPr>
      <xdr:spPr>
        <a:xfrm>
          <a:off x="1719794" y="1315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5069</xdr:rowOff>
    </xdr:from>
    <xdr:to>
      <xdr:col>1</xdr:col>
      <xdr:colOff>485775</xdr:colOff>
      <xdr:row>78</xdr:row>
      <xdr:rowOff>106669</xdr:rowOff>
    </xdr:to>
    <xdr:sp macro="" textlink="">
      <xdr:nvSpPr>
        <xdr:cNvPr id="205" name="円/楕円 204"/>
        <xdr:cNvSpPr/>
      </xdr:nvSpPr>
      <xdr:spPr>
        <a:xfrm>
          <a:off x="1079500" y="133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123196</xdr:rowOff>
    </xdr:from>
    <xdr:ext cx="599010" cy="259045"/>
    <xdr:sp macro="" textlink="">
      <xdr:nvSpPr>
        <xdr:cNvPr id="206" name="テキスト ボックス 205"/>
        <xdr:cNvSpPr txBox="1"/>
      </xdr:nvSpPr>
      <xdr:spPr>
        <a:xfrm>
          <a:off x="830794" y="1315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52088</xdr:rowOff>
    </xdr:from>
    <xdr:to>
      <xdr:col>6</xdr:col>
      <xdr:colOff>511175</xdr:colOff>
      <xdr:row>96</xdr:row>
      <xdr:rowOff>54394</xdr:rowOff>
    </xdr:to>
    <xdr:cxnSp macro="">
      <xdr:nvCxnSpPr>
        <xdr:cNvPr id="236" name="直線コネクタ 235"/>
        <xdr:cNvCxnSpPr/>
      </xdr:nvCxnSpPr>
      <xdr:spPr>
        <a:xfrm>
          <a:off x="3797300" y="16511288"/>
          <a:ext cx="8382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52088</xdr:rowOff>
    </xdr:from>
    <xdr:to>
      <xdr:col>5</xdr:col>
      <xdr:colOff>358775</xdr:colOff>
      <xdr:row>96</xdr:row>
      <xdr:rowOff>58299</xdr:rowOff>
    </xdr:to>
    <xdr:cxnSp macro="">
      <xdr:nvCxnSpPr>
        <xdr:cNvPr id="239" name="直線コネクタ 238"/>
        <xdr:cNvCxnSpPr/>
      </xdr:nvCxnSpPr>
      <xdr:spPr>
        <a:xfrm flipV="1">
          <a:off x="2908300" y="16511288"/>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46202</xdr:rowOff>
    </xdr:from>
    <xdr:to>
      <xdr:col>4</xdr:col>
      <xdr:colOff>155575</xdr:colOff>
      <xdr:row>96</xdr:row>
      <xdr:rowOff>58299</xdr:rowOff>
    </xdr:to>
    <xdr:cxnSp macro="">
      <xdr:nvCxnSpPr>
        <xdr:cNvPr id="242" name="直線コネクタ 241"/>
        <xdr:cNvCxnSpPr/>
      </xdr:nvCxnSpPr>
      <xdr:spPr>
        <a:xfrm>
          <a:off x="2019300" y="16505402"/>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138633</xdr:rowOff>
    </xdr:from>
    <xdr:to>
      <xdr:col>2</xdr:col>
      <xdr:colOff>638175</xdr:colOff>
      <xdr:row>96</xdr:row>
      <xdr:rowOff>46202</xdr:rowOff>
    </xdr:to>
    <xdr:cxnSp macro="">
      <xdr:nvCxnSpPr>
        <xdr:cNvPr id="245" name="直線コネクタ 244"/>
        <xdr:cNvCxnSpPr/>
      </xdr:nvCxnSpPr>
      <xdr:spPr>
        <a:xfrm>
          <a:off x="1130300" y="16426383"/>
          <a:ext cx="889000" cy="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3594</xdr:rowOff>
    </xdr:from>
    <xdr:to>
      <xdr:col>6</xdr:col>
      <xdr:colOff>561975</xdr:colOff>
      <xdr:row>96</xdr:row>
      <xdr:rowOff>105194</xdr:rowOff>
    </xdr:to>
    <xdr:sp macro="" textlink="">
      <xdr:nvSpPr>
        <xdr:cNvPr id="255" name="円/楕円 254"/>
        <xdr:cNvSpPr/>
      </xdr:nvSpPr>
      <xdr:spPr>
        <a:xfrm>
          <a:off x="4584700" y="164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26471</xdr:rowOff>
    </xdr:from>
    <xdr:ext cx="534377" cy="259045"/>
    <xdr:sp macro="" textlink="">
      <xdr:nvSpPr>
        <xdr:cNvPr id="256" name="衛生費該当値テキスト"/>
        <xdr:cNvSpPr txBox="1"/>
      </xdr:nvSpPr>
      <xdr:spPr>
        <a:xfrm>
          <a:off x="4686300" y="163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1288</xdr:rowOff>
    </xdr:from>
    <xdr:to>
      <xdr:col>5</xdr:col>
      <xdr:colOff>409575</xdr:colOff>
      <xdr:row>96</xdr:row>
      <xdr:rowOff>102888</xdr:rowOff>
    </xdr:to>
    <xdr:sp macro="" textlink="">
      <xdr:nvSpPr>
        <xdr:cNvPr id="257" name="円/楕円 256"/>
        <xdr:cNvSpPr/>
      </xdr:nvSpPr>
      <xdr:spPr>
        <a:xfrm>
          <a:off x="3746500" y="164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119415</xdr:rowOff>
    </xdr:from>
    <xdr:ext cx="534377" cy="259045"/>
    <xdr:sp macro="" textlink="">
      <xdr:nvSpPr>
        <xdr:cNvPr id="258" name="テキスト ボックス 257"/>
        <xdr:cNvSpPr txBox="1"/>
      </xdr:nvSpPr>
      <xdr:spPr>
        <a:xfrm>
          <a:off x="3530111" y="162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7499</xdr:rowOff>
    </xdr:from>
    <xdr:to>
      <xdr:col>4</xdr:col>
      <xdr:colOff>206375</xdr:colOff>
      <xdr:row>96</xdr:row>
      <xdr:rowOff>109099</xdr:rowOff>
    </xdr:to>
    <xdr:sp macro="" textlink="">
      <xdr:nvSpPr>
        <xdr:cNvPr id="259" name="円/楕円 258"/>
        <xdr:cNvSpPr/>
      </xdr:nvSpPr>
      <xdr:spPr>
        <a:xfrm>
          <a:off x="2857500" y="164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125626</xdr:rowOff>
    </xdr:from>
    <xdr:ext cx="534377" cy="259045"/>
    <xdr:sp macro="" textlink="">
      <xdr:nvSpPr>
        <xdr:cNvPr id="260" name="テキスト ボックス 259"/>
        <xdr:cNvSpPr txBox="1"/>
      </xdr:nvSpPr>
      <xdr:spPr>
        <a:xfrm>
          <a:off x="2641111" y="162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166852</xdr:rowOff>
    </xdr:from>
    <xdr:to>
      <xdr:col>3</xdr:col>
      <xdr:colOff>3175</xdr:colOff>
      <xdr:row>96</xdr:row>
      <xdr:rowOff>97002</xdr:rowOff>
    </xdr:to>
    <xdr:sp macro="" textlink="">
      <xdr:nvSpPr>
        <xdr:cNvPr id="261" name="円/楕円 260"/>
        <xdr:cNvSpPr/>
      </xdr:nvSpPr>
      <xdr:spPr>
        <a:xfrm>
          <a:off x="1968500" y="164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113529</xdr:rowOff>
    </xdr:from>
    <xdr:ext cx="534377" cy="259045"/>
    <xdr:sp macro="" textlink="">
      <xdr:nvSpPr>
        <xdr:cNvPr id="262" name="テキスト ボックス 261"/>
        <xdr:cNvSpPr txBox="1"/>
      </xdr:nvSpPr>
      <xdr:spPr>
        <a:xfrm>
          <a:off x="1752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87833</xdr:rowOff>
    </xdr:from>
    <xdr:to>
      <xdr:col>1</xdr:col>
      <xdr:colOff>485775</xdr:colOff>
      <xdr:row>96</xdr:row>
      <xdr:rowOff>17983</xdr:rowOff>
    </xdr:to>
    <xdr:sp macro="" textlink="">
      <xdr:nvSpPr>
        <xdr:cNvPr id="263" name="円/楕円 262"/>
        <xdr:cNvSpPr/>
      </xdr:nvSpPr>
      <xdr:spPr>
        <a:xfrm>
          <a:off x="1079500" y="163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34510</xdr:rowOff>
    </xdr:from>
    <xdr:ext cx="534377" cy="259045"/>
    <xdr:sp macro="" textlink="">
      <xdr:nvSpPr>
        <xdr:cNvPr id="264" name="テキスト ボックス 263"/>
        <xdr:cNvSpPr txBox="1"/>
      </xdr:nvSpPr>
      <xdr:spPr>
        <a:xfrm>
          <a:off x="863111" y="161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32639</xdr:rowOff>
    </xdr:from>
    <xdr:to>
      <xdr:col>15</xdr:col>
      <xdr:colOff>180975</xdr:colOff>
      <xdr:row>37</xdr:row>
      <xdr:rowOff>4254</xdr:rowOff>
    </xdr:to>
    <xdr:cxnSp macro="">
      <xdr:nvCxnSpPr>
        <xdr:cNvPr id="293" name="直線コネクタ 292"/>
        <xdr:cNvCxnSpPr/>
      </xdr:nvCxnSpPr>
      <xdr:spPr>
        <a:xfrm flipV="1">
          <a:off x="9639300" y="6204839"/>
          <a:ext cx="838200" cy="1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129222</xdr:rowOff>
    </xdr:from>
    <xdr:to>
      <xdr:col>14</xdr:col>
      <xdr:colOff>28575</xdr:colOff>
      <xdr:row>37</xdr:row>
      <xdr:rowOff>4254</xdr:rowOff>
    </xdr:to>
    <xdr:cxnSp macro="">
      <xdr:nvCxnSpPr>
        <xdr:cNvPr id="296" name="直線コネクタ 295"/>
        <xdr:cNvCxnSpPr/>
      </xdr:nvCxnSpPr>
      <xdr:spPr>
        <a:xfrm>
          <a:off x="8750300" y="6129972"/>
          <a:ext cx="889000" cy="2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76454</xdr:rowOff>
    </xdr:from>
    <xdr:to>
      <xdr:col>12</xdr:col>
      <xdr:colOff>511175</xdr:colOff>
      <xdr:row>35</xdr:row>
      <xdr:rowOff>129222</xdr:rowOff>
    </xdr:to>
    <xdr:cxnSp macro="">
      <xdr:nvCxnSpPr>
        <xdr:cNvPr id="299" name="直線コネクタ 298"/>
        <xdr:cNvCxnSpPr/>
      </xdr:nvCxnSpPr>
      <xdr:spPr>
        <a:xfrm>
          <a:off x="7861300" y="6077204"/>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146367</xdr:rowOff>
    </xdr:from>
    <xdr:to>
      <xdr:col>11</xdr:col>
      <xdr:colOff>307975</xdr:colOff>
      <xdr:row>35</xdr:row>
      <xdr:rowOff>76454</xdr:rowOff>
    </xdr:to>
    <xdr:cxnSp macro="">
      <xdr:nvCxnSpPr>
        <xdr:cNvPr id="302" name="直線コネクタ 301"/>
        <xdr:cNvCxnSpPr/>
      </xdr:nvCxnSpPr>
      <xdr:spPr>
        <a:xfrm>
          <a:off x="6972300" y="5975667"/>
          <a:ext cx="8890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153289</xdr:rowOff>
    </xdr:from>
    <xdr:to>
      <xdr:col>15</xdr:col>
      <xdr:colOff>231775</xdr:colOff>
      <xdr:row>36</xdr:row>
      <xdr:rowOff>83439</xdr:rowOff>
    </xdr:to>
    <xdr:sp macro="" textlink="">
      <xdr:nvSpPr>
        <xdr:cNvPr id="312" name="円/楕円 311"/>
        <xdr:cNvSpPr/>
      </xdr:nvSpPr>
      <xdr:spPr>
        <a:xfrm>
          <a:off x="104267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4716</xdr:rowOff>
    </xdr:from>
    <xdr:ext cx="469744" cy="259045"/>
    <xdr:sp macro="" textlink="">
      <xdr:nvSpPr>
        <xdr:cNvPr id="313" name="労働費該当値テキスト"/>
        <xdr:cNvSpPr txBox="1"/>
      </xdr:nvSpPr>
      <xdr:spPr>
        <a:xfrm>
          <a:off x="10528300"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124904</xdr:rowOff>
    </xdr:from>
    <xdr:to>
      <xdr:col>14</xdr:col>
      <xdr:colOff>79375</xdr:colOff>
      <xdr:row>37</xdr:row>
      <xdr:rowOff>55054</xdr:rowOff>
    </xdr:to>
    <xdr:sp macro="" textlink="">
      <xdr:nvSpPr>
        <xdr:cNvPr id="314" name="円/楕円 313"/>
        <xdr:cNvSpPr/>
      </xdr:nvSpPr>
      <xdr:spPr>
        <a:xfrm>
          <a:off x="9588500" y="6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71581</xdr:rowOff>
    </xdr:from>
    <xdr:ext cx="469744" cy="259045"/>
    <xdr:sp macro="" textlink="">
      <xdr:nvSpPr>
        <xdr:cNvPr id="315" name="テキスト ボックス 314"/>
        <xdr:cNvSpPr txBox="1"/>
      </xdr:nvSpPr>
      <xdr:spPr>
        <a:xfrm>
          <a:off x="9404427" y="60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78422</xdr:rowOff>
    </xdr:from>
    <xdr:to>
      <xdr:col>12</xdr:col>
      <xdr:colOff>561975</xdr:colOff>
      <xdr:row>36</xdr:row>
      <xdr:rowOff>8572</xdr:rowOff>
    </xdr:to>
    <xdr:sp macro="" textlink="">
      <xdr:nvSpPr>
        <xdr:cNvPr id="316" name="円/楕円 315"/>
        <xdr:cNvSpPr/>
      </xdr:nvSpPr>
      <xdr:spPr>
        <a:xfrm>
          <a:off x="8699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25099</xdr:rowOff>
    </xdr:from>
    <xdr:ext cx="469744" cy="259045"/>
    <xdr:sp macro="" textlink="">
      <xdr:nvSpPr>
        <xdr:cNvPr id="317" name="テキスト ボックス 316"/>
        <xdr:cNvSpPr txBox="1"/>
      </xdr:nvSpPr>
      <xdr:spPr>
        <a:xfrm>
          <a:off x="8515427" y="58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25654</xdr:rowOff>
    </xdr:from>
    <xdr:to>
      <xdr:col>11</xdr:col>
      <xdr:colOff>358775</xdr:colOff>
      <xdr:row>35</xdr:row>
      <xdr:rowOff>127254</xdr:rowOff>
    </xdr:to>
    <xdr:sp macro="" textlink="">
      <xdr:nvSpPr>
        <xdr:cNvPr id="318" name="円/楕円 317"/>
        <xdr:cNvSpPr/>
      </xdr:nvSpPr>
      <xdr:spPr>
        <a:xfrm>
          <a:off x="7810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143781</xdr:rowOff>
    </xdr:from>
    <xdr:ext cx="469744" cy="259045"/>
    <xdr:sp macro="" textlink="">
      <xdr:nvSpPr>
        <xdr:cNvPr id="319" name="テキスト ボックス 318"/>
        <xdr:cNvSpPr txBox="1"/>
      </xdr:nvSpPr>
      <xdr:spPr>
        <a:xfrm>
          <a:off x="7626427"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95567</xdr:rowOff>
    </xdr:from>
    <xdr:to>
      <xdr:col>10</xdr:col>
      <xdr:colOff>155575</xdr:colOff>
      <xdr:row>35</xdr:row>
      <xdr:rowOff>25717</xdr:rowOff>
    </xdr:to>
    <xdr:sp macro="" textlink="">
      <xdr:nvSpPr>
        <xdr:cNvPr id="320" name="円/楕円 319"/>
        <xdr:cNvSpPr/>
      </xdr:nvSpPr>
      <xdr:spPr>
        <a:xfrm>
          <a:off x="6921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42244</xdr:rowOff>
    </xdr:from>
    <xdr:ext cx="469744" cy="259045"/>
    <xdr:sp macro="" textlink="">
      <xdr:nvSpPr>
        <xdr:cNvPr id="321" name="テキスト ボックス 320"/>
        <xdr:cNvSpPr txBox="1"/>
      </xdr:nvSpPr>
      <xdr:spPr>
        <a:xfrm>
          <a:off x="6737427" y="570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123165</xdr:rowOff>
    </xdr:from>
    <xdr:to>
      <xdr:col>15</xdr:col>
      <xdr:colOff>180975</xdr:colOff>
      <xdr:row>57</xdr:row>
      <xdr:rowOff>26905</xdr:rowOff>
    </xdr:to>
    <xdr:cxnSp macro="">
      <xdr:nvCxnSpPr>
        <xdr:cNvPr id="350" name="直線コネクタ 349"/>
        <xdr:cNvCxnSpPr/>
      </xdr:nvCxnSpPr>
      <xdr:spPr>
        <a:xfrm flipV="1">
          <a:off x="9639300" y="9724365"/>
          <a:ext cx="838200" cy="7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26905</xdr:rowOff>
    </xdr:from>
    <xdr:to>
      <xdr:col>14</xdr:col>
      <xdr:colOff>28575</xdr:colOff>
      <xdr:row>57</xdr:row>
      <xdr:rowOff>61233</xdr:rowOff>
    </xdr:to>
    <xdr:cxnSp macro="">
      <xdr:nvCxnSpPr>
        <xdr:cNvPr id="353" name="直線コネクタ 352"/>
        <xdr:cNvCxnSpPr/>
      </xdr:nvCxnSpPr>
      <xdr:spPr>
        <a:xfrm flipV="1">
          <a:off x="8750300" y="979955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26715</xdr:rowOff>
    </xdr:from>
    <xdr:to>
      <xdr:col>12</xdr:col>
      <xdr:colOff>511175</xdr:colOff>
      <xdr:row>57</xdr:row>
      <xdr:rowOff>61233</xdr:rowOff>
    </xdr:to>
    <xdr:cxnSp macro="">
      <xdr:nvCxnSpPr>
        <xdr:cNvPr id="356" name="直線コネクタ 355"/>
        <xdr:cNvCxnSpPr/>
      </xdr:nvCxnSpPr>
      <xdr:spPr>
        <a:xfrm>
          <a:off x="7861300" y="9799365"/>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26715</xdr:rowOff>
    </xdr:from>
    <xdr:to>
      <xdr:col>11</xdr:col>
      <xdr:colOff>307975</xdr:colOff>
      <xdr:row>57</xdr:row>
      <xdr:rowOff>41497</xdr:rowOff>
    </xdr:to>
    <xdr:cxnSp macro="">
      <xdr:nvCxnSpPr>
        <xdr:cNvPr id="359" name="直線コネクタ 358"/>
        <xdr:cNvCxnSpPr/>
      </xdr:nvCxnSpPr>
      <xdr:spPr>
        <a:xfrm flipV="1">
          <a:off x="6972300" y="9799365"/>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72365</xdr:rowOff>
    </xdr:from>
    <xdr:to>
      <xdr:col>15</xdr:col>
      <xdr:colOff>231775</xdr:colOff>
      <xdr:row>57</xdr:row>
      <xdr:rowOff>2515</xdr:rowOff>
    </xdr:to>
    <xdr:sp macro="" textlink="">
      <xdr:nvSpPr>
        <xdr:cNvPr id="369" name="円/楕円 368"/>
        <xdr:cNvSpPr/>
      </xdr:nvSpPr>
      <xdr:spPr>
        <a:xfrm>
          <a:off x="10426700" y="96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95242</xdr:rowOff>
    </xdr:from>
    <xdr:ext cx="534377" cy="259045"/>
    <xdr:sp macro="" textlink="">
      <xdr:nvSpPr>
        <xdr:cNvPr id="370" name="農林水産業費該当値テキスト"/>
        <xdr:cNvSpPr txBox="1"/>
      </xdr:nvSpPr>
      <xdr:spPr>
        <a:xfrm>
          <a:off x="10528300" y="95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147555</xdr:rowOff>
    </xdr:from>
    <xdr:to>
      <xdr:col>14</xdr:col>
      <xdr:colOff>79375</xdr:colOff>
      <xdr:row>57</xdr:row>
      <xdr:rowOff>77705</xdr:rowOff>
    </xdr:to>
    <xdr:sp macro="" textlink="">
      <xdr:nvSpPr>
        <xdr:cNvPr id="371" name="円/楕円 370"/>
        <xdr:cNvSpPr/>
      </xdr:nvSpPr>
      <xdr:spPr>
        <a:xfrm>
          <a:off x="9588500" y="97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68832</xdr:rowOff>
    </xdr:from>
    <xdr:ext cx="534377" cy="259045"/>
    <xdr:sp macro="" textlink="">
      <xdr:nvSpPr>
        <xdr:cNvPr id="372" name="テキスト ボックス 371"/>
        <xdr:cNvSpPr txBox="1"/>
      </xdr:nvSpPr>
      <xdr:spPr>
        <a:xfrm>
          <a:off x="9372111" y="98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10433</xdr:rowOff>
    </xdr:from>
    <xdr:to>
      <xdr:col>12</xdr:col>
      <xdr:colOff>561975</xdr:colOff>
      <xdr:row>57</xdr:row>
      <xdr:rowOff>112033</xdr:rowOff>
    </xdr:to>
    <xdr:sp macro="" textlink="">
      <xdr:nvSpPr>
        <xdr:cNvPr id="373" name="円/楕円 372"/>
        <xdr:cNvSpPr/>
      </xdr:nvSpPr>
      <xdr:spPr>
        <a:xfrm>
          <a:off x="8699500" y="97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128560</xdr:rowOff>
    </xdr:from>
    <xdr:ext cx="534377" cy="259045"/>
    <xdr:sp macro="" textlink="">
      <xdr:nvSpPr>
        <xdr:cNvPr id="374" name="テキスト ボックス 373"/>
        <xdr:cNvSpPr txBox="1"/>
      </xdr:nvSpPr>
      <xdr:spPr>
        <a:xfrm>
          <a:off x="8483111" y="95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147365</xdr:rowOff>
    </xdr:from>
    <xdr:to>
      <xdr:col>11</xdr:col>
      <xdr:colOff>358775</xdr:colOff>
      <xdr:row>57</xdr:row>
      <xdr:rowOff>77515</xdr:rowOff>
    </xdr:to>
    <xdr:sp macro="" textlink="">
      <xdr:nvSpPr>
        <xdr:cNvPr id="375" name="円/楕円 374"/>
        <xdr:cNvSpPr/>
      </xdr:nvSpPr>
      <xdr:spPr>
        <a:xfrm>
          <a:off x="7810500" y="97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94042</xdr:rowOff>
    </xdr:from>
    <xdr:ext cx="534377" cy="259045"/>
    <xdr:sp macro="" textlink="">
      <xdr:nvSpPr>
        <xdr:cNvPr id="376" name="テキスト ボックス 375"/>
        <xdr:cNvSpPr txBox="1"/>
      </xdr:nvSpPr>
      <xdr:spPr>
        <a:xfrm>
          <a:off x="7594111" y="95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162147</xdr:rowOff>
    </xdr:from>
    <xdr:to>
      <xdr:col>10</xdr:col>
      <xdr:colOff>155575</xdr:colOff>
      <xdr:row>57</xdr:row>
      <xdr:rowOff>92297</xdr:rowOff>
    </xdr:to>
    <xdr:sp macro="" textlink="">
      <xdr:nvSpPr>
        <xdr:cNvPr id="377" name="円/楕円 376"/>
        <xdr:cNvSpPr/>
      </xdr:nvSpPr>
      <xdr:spPr>
        <a:xfrm>
          <a:off x="6921500" y="97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108824</xdr:rowOff>
    </xdr:from>
    <xdr:ext cx="534377" cy="259045"/>
    <xdr:sp macro="" textlink="">
      <xdr:nvSpPr>
        <xdr:cNvPr id="378" name="テキスト ボックス 377"/>
        <xdr:cNvSpPr txBox="1"/>
      </xdr:nvSpPr>
      <xdr:spPr>
        <a:xfrm>
          <a:off x="6705111" y="95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31953</xdr:rowOff>
    </xdr:from>
    <xdr:to>
      <xdr:col>15</xdr:col>
      <xdr:colOff>180975</xdr:colOff>
      <xdr:row>75</xdr:row>
      <xdr:rowOff>81445</xdr:rowOff>
    </xdr:to>
    <xdr:cxnSp macro="">
      <xdr:nvCxnSpPr>
        <xdr:cNvPr id="407" name="直線コネクタ 406"/>
        <xdr:cNvCxnSpPr/>
      </xdr:nvCxnSpPr>
      <xdr:spPr>
        <a:xfrm>
          <a:off x="9639300" y="12890703"/>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31953</xdr:rowOff>
    </xdr:from>
    <xdr:to>
      <xdr:col>14</xdr:col>
      <xdr:colOff>28575</xdr:colOff>
      <xdr:row>76</xdr:row>
      <xdr:rowOff>825</xdr:rowOff>
    </xdr:to>
    <xdr:cxnSp macro="">
      <xdr:nvCxnSpPr>
        <xdr:cNvPr id="410" name="直線コネクタ 409"/>
        <xdr:cNvCxnSpPr/>
      </xdr:nvCxnSpPr>
      <xdr:spPr>
        <a:xfrm flipV="1">
          <a:off x="8750300" y="12890703"/>
          <a:ext cx="889000" cy="1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825</xdr:rowOff>
    </xdr:from>
    <xdr:to>
      <xdr:col>12</xdr:col>
      <xdr:colOff>511175</xdr:colOff>
      <xdr:row>76</xdr:row>
      <xdr:rowOff>20638</xdr:rowOff>
    </xdr:to>
    <xdr:cxnSp macro="">
      <xdr:nvCxnSpPr>
        <xdr:cNvPr id="413" name="直線コネクタ 412"/>
        <xdr:cNvCxnSpPr/>
      </xdr:nvCxnSpPr>
      <xdr:spPr>
        <a:xfrm flipV="1">
          <a:off x="7861300" y="13031025"/>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5" name="テキスト ボックス 414"/>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20638</xdr:rowOff>
    </xdr:from>
    <xdr:to>
      <xdr:col>11</xdr:col>
      <xdr:colOff>307975</xdr:colOff>
      <xdr:row>76</xdr:row>
      <xdr:rowOff>21323</xdr:rowOff>
    </xdr:to>
    <xdr:cxnSp macro="">
      <xdr:nvCxnSpPr>
        <xdr:cNvPr id="416" name="直線コネクタ 415"/>
        <xdr:cNvCxnSpPr/>
      </xdr:nvCxnSpPr>
      <xdr:spPr>
        <a:xfrm flipV="1">
          <a:off x="6972300" y="1305083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8" name="テキスト ボックス 417"/>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30645</xdr:rowOff>
    </xdr:from>
    <xdr:to>
      <xdr:col>15</xdr:col>
      <xdr:colOff>231775</xdr:colOff>
      <xdr:row>75</xdr:row>
      <xdr:rowOff>132245</xdr:rowOff>
    </xdr:to>
    <xdr:sp macro="" textlink="">
      <xdr:nvSpPr>
        <xdr:cNvPr id="426" name="円/楕円 425"/>
        <xdr:cNvSpPr/>
      </xdr:nvSpPr>
      <xdr:spPr>
        <a:xfrm>
          <a:off x="10426700" y="128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53522</xdr:rowOff>
    </xdr:from>
    <xdr:ext cx="534377" cy="259045"/>
    <xdr:sp macro="" textlink="">
      <xdr:nvSpPr>
        <xdr:cNvPr id="427" name="商工費該当値テキスト"/>
        <xdr:cNvSpPr txBox="1"/>
      </xdr:nvSpPr>
      <xdr:spPr>
        <a:xfrm>
          <a:off x="10528300" y="127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152603</xdr:rowOff>
    </xdr:from>
    <xdr:to>
      <xdr:col>14</xdr:col>
      <xdr:colOff>79375</xdr:colOff>
      <xdr:row>75</xdr:row>
      <xdr:rowOff>82753</xdr:rowOff>
    </xdr:to>
    <xdr:sp macro="" textlink="">
      <xdr:nvSpPr>
        <xdr:cNvPr id="428" name="円/楕円 427"/>
        <xdr:cNvSpPr/>
      </xdr:nvSpPr>
      <xdr:spPr>
        <a:xfrm>
          <a:off x="9588500" y="128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99280</xdr:rowOff>
    </xdr:from>
    <xdr:ext cx="534377" cy="259045"/>
    <xdr:sp macro="" textlink="">
      <xdr:nvSpPr>
        <xdr:cNvPr id="429" name="テキスト ボックス 428"/>
        <xdr:cNvSpPr txBox="1"/>
      </xdr:nvSpPr>
      <xdr:spPr>
        <a:xfrm>
          <a:off x="9372111" y="126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121476</xdr:rowOff>
    </xdr:from>
    <xdr:to>
      <xdr:col>12</xdr:col>
      <xdr:colOff>561975</xdr:colOff>
      <xdr:row>76</xdr:row>
      <xdr:rowOff>51625</xdr:rowOff>
    </xdr:to>
    <xdr:sp macro="" textlink="">
      <xdr:nvSpPr>
        <xdr:cNvPr id="430" name="円/楕円 429"/>
        <xdr:cNvSpPr/>
      </xdr:nvSpPr>
      <xdr:spPr>
        <a:xfrm>
          <a:off x="8699500" y="12980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68153</xdr:rowOff>
    </xdr:from>
    <xdr:ext cx="534377" cy="259045"/>
    <xdr:sp macro="" textlink="">
      <xdr:nvSpPr>
        <xdr:cNvPr id="431" name="テキスト ボックス 430"/>
        <xdr:cNvSpPr txBox="1"/>
      </xdr:nvSpPr>
      <xdr:spPr>
        <a:xfrm>
          <a:off x="8483111" y="127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141288</xdr:rowOff>
    </xdr:from>
    <xdr:to>
      <xdr:col>11</xdr:col>
      <xdr:colOff>358775</xdr:colOff>
      <xdr:row>76</xdr:row>
      <xdr:rowOff>71438</xdr:rowOff>
    </xdr:to>
    <xdr:sp macro="" textlink="">
      <xdr:nvSpPr>
        <xdr:cNvPr id="432" name="円/楕円 431"/>
        <xdr:cNvSpPr/>
      </xdr:nvSpPr>
      <xdr:spPr>
        <a:xfrm>
          <a:off x="7810500" y="130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87965</xdr:rowOff>
    </xdr:from>
    <xdr:ext cx="534377" cy="259045"/>
    <xdr:sp macro="" textlink="">
      <xdr:nvSpPr>
        <xdr:cNvPr id="433" name="テキスト ボックス 432"/>
        <xdr:cNvSpPr txBox="1"/>
      </xdr:nvSpPr>
      <xdr:spPr>
        <a:xfrm>
          <a:off x="7594111" y="127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141974</xdr:rowOff>
    </xdr:from>
    <xdr:to>
      <xdr:col>10</xdr:col>
      <xdr:colOff>155575</xdr:colOff>
      <xdr:row>76</xdr:row>
      <xdr:rowOff>72123</xdr:rowOff>
    </xdr:to>
    <xdr:sp macro="" textlink="">
      <xdr:nvSpPr>
        <xdr:cNvPr id="434" name="円/楕円 433"/>
        <xdr:cNvSpPr/>
      </xdr:nvSpPr>
      <xdr:spPr>
        <a:xfrm>
          <a:off x="6921500" y="130007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88651</xdr:rowOff>
    </xdr:from>
    <xdr:ext cx="534377" cy="259045"/>
    <xdr:sp macro="" textlink="">
      <xdr:nvSpPr>
        <xdr:cNvPr id="435" name="テキスト ボックス 434"/>
        <xdr:cNvSpPr txBox="1"/>
      </xdr:nvSpPr>
      <xdr:spPr>
        <a:xfrm>
          <a:off x="6705111" y="127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39649</xdr:rowOff>
    </xdr:from>
    <xdr:to>
      <xdr:col>15</xdr:col>
      <xdr:colOff>180340</xdr:colOff>
      <xdr:row>99</xdr:row>
      <xdr:rowOff>67596</xdr:rowOff>
    </xdr:to>
    <xdr:cxnSp macro="">
      <xdr:nvCxnSpPr>
        <xdr:cNvPr id="460" name="直線コネクタ 459"/>
        <xdr:cNvCxnSpPr/>
      </xdr:nvCxnSpPr>
      <xdr:spPr>
        <a:xfrm flipV="1">
          <a:off x="10475595" y="15984499"/>
          <a:ext cx="1270" cy="105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71423</xdr:rowOff>
    </xdr:from>
    <xdr:ext cx="534377" cy="259045"/>
    <xdr:sp macro="" textlink="">
      <xdr:nvSpPr>
        <xdr:cNvPr id="461" name="土木費最小値テキスト"/>
        <xdr:cNvSpPr txBox="1"/>
      </xdr:nvSpPr>
      <xdr:spPr>
        <a:xfrm>
          <a:off x="10528300" y="170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99</xdr:row>
      <xdr:rowOff>67596</xdr:rowOff>
    </xdr:from>
    <xdr:to>
      <xdr:col>15</xdr:col>
      <xdr:colOff>269875</xdr:colOff>
      <xdr:row>99</xdr:row>
      <xdr:rowOff>67596</xdr:rowOff>
    </xdr:to>
    <xdr:cxnSp macro="">
      <xdr:nvCxnSpPr>
        <xdr:cNvPr id="462" name="直線コネクタ 461"/>
        <xdr:cNvCxnSpPr/>
      </xdr:nvCxnSpPr>
      <xdr:spPr>
        <a:xfrm>
          <a:off x="10388600" y="1704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157776</xdr:rowOff>
    </xdr:from>
    <xdr:ext cx="534377" cy="259045"/>
    <xdr:sp macro="" textlink="">
      <xdr:nvSpPr>
        <xdr:cNvPr id="463" name="土木費最大値テキスト"/>
        <xdr:cNvSpPr txBox="1"/>
      </xdr:nvSpPr>
      <xdr:spPr>
        <a:xfrm>
          <a:off x="10528300" y="157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93</xdr:row>
      <xdr:rowOff>39649</xdr:rowOff>
    </xdr:from>
    <xdr:to>
      <xdr:col>15</xdr:col>
      <xdr:colOff>269875</xdr:colOff>
      <xdr:row>93</xdr:row>
      <xdr:rowOff>39649</xdr:rowOff>
    </xdr:to>
    <xdr:cxnSp macro="">
      <xdr:nvCxnSpPr>
        <xdr:cNvPr id="464" name="直線コネクタ 463"/>
        <xdr:cNvCxnSpPr/>
      </xdr:nvCxnSpPr>
      <xdr:spPr>
        <a:xfrm>
          <a:off x="10388600" y="1598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154730</xdr:rowOff>
    </xdr:from>
    <xdr:to>
      <xdr:col>15</xdr:col>
      <xdr:colOff>180975</xdr:colOff>
      <xdr:row>95</xdr:row>
      <xdr:rowOff>51403</xdr:rowOff>
    </xdr:to>
    <xdr:cxnSp macro="">
      <xdr:nvCxnSpPr>
        <xdr:cNvPr id="465" name="直線コネクタ 464"/>
        <xdr:cNvCxnSpPr/>
      </xdr:nvCxnSpPr>
      <xdr:spPr>
        <a:xfrm>
          <a:off x="9639300" y="16099580"/>
          <a:ext cx="838200" cy="2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128477</xdr:rowOff>
    </xdr:from>
    <xdr:ext cx="534377" cy="259045"/>
    <xdr:sp macro="" textlink="">
      <xdr:nvSpPr>
        <xdr:cNvPr id="466" name="土木費平均値テキスト"/>
        <xdr:cNvSpPr txBox="1"/>
      </xdr:nvSpPr>
      <xdr:spPr>
        <a:xfrm>
          <a:off x="10528300" y="1658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150050</xdr:rowOff>
    </xdr:from>
    <xdr:to>
      <xdr:col>15</xdr:col>
      <xdr:colOff>231775</xdr:colOff>
      <xdr:row>97</xdr:row>
      <xdr:rowOff>80200</xdr:rowOff>
    </xdr:to>
    <xdr:sp macro="" textlink="">
      <xdr:nvSpPr>
        <xdr:cNvPr id="467" name="フローチャート : 判断 466"/>
        <xdr:cNvSpPr/>
      </xdr:nvSpPr>
      <xdr:spPr>
        <a:xfrm>
          <a:off x="104267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162046</xdr:rowOff>
    </xdr:from>
    <xdr:to>
      <xdr:col>14</xdr:col>
      <xdr:colOff>28575</xdr:colOff>
      <xdr:row>93</xdr:row>
      <xdr:rowOff>154730</xdr:rowOff>
    </xdr:to>
    <xdr:cxnSp macro="">
      <xdr:nvCxnSpPr>
        <xdr:cNvPr id="468" name="直線コネクタ 467"/>
        <xdr:cNvCxnSpPr/>
      </xdr:nvCxnSpPr>
      <xdr:spPr>
        <a:xfrm>
          <a:off x="8750300" y="15935446"/>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169063</xdr:rowOff>
    </xdr:from>
    <xdr:to>
      <xdr:col>14</xdr:col>
      <xdr:colOff>79375</xdr:colOff>
      <xdr:row>97</xdr:row>
      <xdr:rowOff>99213</xdr:rowOff>
    </xdr:to>
    <xdr:sp macro="" textlink="">
      <xdr:nvSpPr>
        <xdr:cNvPr id="469" name="フローチャート : 判断 468"/>
        <xdr:cNvSpPr/>
      </xdr:nvSpPr>
      <xdr:spPr>
        <a:xfrm>
          <a:off x="9588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90340</xdr:rowOff>
    </xdr:from>
    <xdr:ext cx="534377" cy="259045"/>
    <xdr:sp macro="" textlink="">
      <xdr:nvSpPr>
        <xdr:cNvPr id="470" name="テキスト ボックス 469"/>
        <xdr:cNvSpPr txBox="1"/>
      </xdr:nvSpPr>
      <xdr:spPr>
        <a:xfrm>
          <a:off x="9372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145872</xdr:rowOff>
    </xdr:from>
    <xdr:to>
      <xdr:col>12</xdr:col>
      <xdr:colOff>511175</xdr:colOff>
      <xdr:row>92</xdr:row>
      <xdr:rowOff>162046</xdr:rowOff>
    </xdr:to>
    <xdr:cxnSp macro="">
      <xdr:nvCxnSpPr>
        <xdr:cNvPr id="471" name="直線コネクタ 470"/>
        <xdr:cNvCxnSpPr/>
      </xdr:nvCxnSpPr>
      <xdr:spPr>
        <a:xfrm>
          <a:off x="7861300" y="15747822"/>
          <a:ext cx="889000" cy="18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139478</xdr:rowOff>
    </xdr:from>
    <xdr:to>
      <xdr:col>12</xdr:col>
      <xdr:colOff>561975</xdr:colOff>
      <xdr:row>97</xdr:row>
      <xdr:rowOff>69628</xdr:rowOff>
    </xdr:to>
    <xdr:sp macro="" textlink="">
      <xdr:nvSpPr>
        <xdr:cNvPr id="472" name="フローチャート : 判断 471"/>
        <xdr:cNvSpPr/>
      </xdr:nvSpPr>
      <xdr:spPr>
        <a:xfrm>
          <a:off x="8699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60755</xdr:rowOff>
    </xdr:from>
    <xdr:ext cx="534377" cy="259045"/>
    <xdr:sp macro="" textlink="">
      <xdr:nvSpPr>
        <xdr:cNvPr id="473" name="テキスト ボックス 472"/>
        <xdr:cNvSpPr txBox="1"/>
      </xdr:nvSpPr>
      <xdr:spPr>
        <a:xfrm>
          <a:off x="8483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145872</xdr:rowOff>
    </xdr:from>
    <xdr:to>
      <xdr:col>11</xdr:col>
      <xdr:colOff>307975</xdr:colOff>
      <xdr:row>94</xdr:row>
      <xdr:rowOff>11418</xdr:rowOff>
    </xdr:to>
    <xdr:cxnSp macro="">
      <xdr:nvCxnSpPr>
        <xdr:cNvPr id="474" name="直線コネクタ 473"/>
        <xdr:cNvCxnSpPr/>
      </xdr:nvCxnSpPr>
      <xdr:spPr>
        <a:xfrm flipV="1">
          <a:off x="6972300" y="15747822"/>
          <a:ext cx="889000" cy="3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92348</xdr:rowOff>
    </xdr:from>
    <xdr:to>
      <xdr:col>11</xdr:col>
      <xdr:colOff>358775</xdr:colOff>
      <xdr:row>97</xdr:row>
      <xdr:rowOff>22498</xdr:rowOff>
    </xdr:to>
    <xdr:sp macro="" textlink="">
      <xdr:nvSpPr>
        <xdr:cNvPr id="475" name="フローチャート : 判断 474"/>
        <xdr:cNvSpPr/>
      </xdr:nvSpPr>
      <xdr:spPr>
        <a:xfrm>
          <a:off x="7810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13625</xdr:rowOff>
    </xdr:from>
    <xdr:ext cx="534377" cy="259045"/>
    <xdr:sp macro="" textlink="">
      <xdr:nvSpPr>
        <xdr:cNvPr id="476" name="テキスト ボックス 475"/>
        <xdr:cNvSpPr txBox="1"/>
      </xdr:nvSpPr>
      <xdr:spPr>
        <a:xfrm>
          <a:off x="7594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11767</xdr:rowOff>
    </xdr:from>
    <xdr:to>
      <xdr:col>10</xdr:col>
      <xdr:colOff>155575</xdr:colOff>
      <xdr:row>97</xdr:row>
      <xdr:rowOff>113367</xdr:rowOff>
    </xdr:to>
    <xdr:sp macro="" textlink="">
      <xdr:nvSpPr>
        <xdr:cNvPr id="477" name="フローチャート : 判断 476"/>
        <xdr:cNvSpPr/>
      </xdr:nvSpPr>
      <xdr:spPr>
        <a:xfrm>
          <a:off x="6921500" y="166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104494</xdr:rowOff>
    </xdr:from>
    <xdr:ext cx="534377" cy="259045"/>
    <xdr:sp macro="" textlink="">
      <xdr:nvSpPr>
        <xdr:cNvPr id="478" name="テキスト ボックス 477"/>
        <xdr:cNvSpPr txBox="1"/>
      </xdr:nvSpPr>
      <xdr:spPr>
        <a:xfrm>
          <a:off x="6705111" y="167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603</xdr:rowOff>
    </xdr:from>
    <xdr:to>
      <xdr:col>15</xdr:col>
      <xdr:colOff>231775</xdr:colOff>
      <xdr:row>95</xdr:row>
      <xdr:rowOff>102203</xdr:rowOff>
    </xdr:to>
    <xdr:sp macro="" textlink="">
      <xdr:nvSpPr>
        <xdr:cNvPr id="484" name="円/楕円 483"/>
        <xdr:cNvSpPr/>
      </xdr:nvSpPr>
      <xdr:spPr>
        <a:xfrm>
          <a:off x="10426700" y="162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23480</xdr:rowOff>
    </xdr:from>
    <xdr:ext cx="534377" cy="259045"/>
    <xdr:sp macro="" textlink="">
      <xdr:nvSpPr>
        <xdr:cNvPr id="485" name="土木費該当値テキスト"/>
        <xdr:cNvSpPr txBox="1"/>
      </xdr:nvSpPr>
      <xdr:spPr>
        <a:xfrm>
          <a:off x="10528300" y="1613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55,635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103930</xdr:rowOff>
    </xdr:from>
    <xdr:to>
      <xdr:col>14</xdr:col>
      <xdr:colOff>79375</xdr:colOff>
      <xdr:row>94</xdr:row>
      <xdr:rowOff>34080</xdr:rowOff>
    </xdr:to>
    <xdr:sp macro="" textlink="">
      <xdr:nvSpPr>
        <xdr:cNvPr id="486" name="円/楕円 485"/>
        <xdr:cNvSpPr/>
      </xdr:nvSpPr>
      <xdr:spPr>
        <a:xfrm>
          <a:off x="9588500" y="160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50607</xdr:rowOff>
    </xdr:from>
    <xdr:ext cx="534377" cy="259045"/>
    <xdr:sp macro="" textlink="">
      <xdr:nvSpPr>
        <xdr:cNvPr id="487" name="テキスト ボックス 486"/>
        <xdr:cNvSpPr txBox="1"/>
      </xdr:nvSpPr>
      <xdr:spPr>
        <a:xfrm>
          <a:off x="9372111" y="1582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68,211</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111246</xdr:rowOff>
    </xdr:from>
    <xdr:to>
      <xdr:col>12</xdr:col>
      <xdr:colOff>561975</xdr:colOff>
      <xdr:row>93</xdr:row>
      <xdr:rowOff>41396</xdr:rowOff>
    </xdr:to>
    <xdr:sp macro="" textlink="">
      <xdr:nvSpPr>
        <xdr:cNvPr id="488" name="円/楕円 487"/>
        <xdr:cNvSpPr/>
      </xdr:nvSpPr>
      <xdr:spPr>
        <a:xfrm>
          <a:off x="8699500" y="158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57923</xdr:rowOff>
    </xdr:from>
    <xdr:ext cx="534377" cy="259045"/>
    <xdr:sp macro="" textlink="">
      <xdr:nvSpPr>
        <xdr:cNvPr id="489" name="テキスト ボックス 488"/>
        <xdr:cNvSpPr txBox="1"/>
      </xdr:nvSpPr>
      <xdr:spPr>
        <a:xfrm>
          <a:off x="8483111" y="156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76,827</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95072</xdr:rowOff>
    </xdr:from>
    <xdr:to>
      <xdr:col>11</xdr:col>
      <xdr:colOff>358775</xdr:colOff>
      <xdr:row>92</xdr:row>
      <xdr:rowOff>25222</xdr:rowOff>
    </xdr:to>
    <xdr:sp macro="" textlink="">
      <xdr:nvSpPr>
        <xdr:cNvPr id="490" name="円/楕円 489"/>
        <xdr:cNvSpPr/>
      </xdr:nvSpPr>
      <xdr:spPr>
        <a:xfrm>
          <a:off x="7810500" y="1569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41749</xdr:rowOff>
    </xdr:from>
    <xdr:ext cx="534377" cy="259045"/>
    <xdr:sp macro="" textlink="">
      <xdr:nvSpPr>
        <xdr:cNvPr id="491" name="テキスト ボックス 490"/>
        <xdr:cNvSpPr txBox="1"/>
      </xdr:nvSpPr>
      <xdr:spPr>
        <a:xfrm>
          <a:off x="7594111" y="154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86,676</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132068</xdr:rowOff>
    </xdr:from>
    <xdr:to>
      <xdr:col>10</xdr:col>
      <xdr:colOff>155575</xdr:colOff>
      <xdr:row>94</xdr:row>
      <xdr:rowOff>62218</xdr:rowOff>
    </xdr:to>
    <xdr:sp macro="" textlink="">
      <xdr:nvSpPr>
        <xdr:cNvPr id="492" name="円/楕円 491"/>
        <xdr:cNvSpPr/>
      </xdr:nvSpPr>
      <xdr:spPr>
        <a:xfrm>
          <a:off x="6921500" y="1607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78745</xdr:rowOff>
    </xdr:from>
    <xdr:ext cx="534377" cy="259045"/>
    <xdr:sp macro="" textlink="">
      <xdr:nvSpPr>
        <xdr:cNvPr id="493" name="テキスト ボックス 492"/>
        <xdr:cNvSpPr txBox="1"/>
      </xdr:nvSpPr>
      <xdr:spPr>
        <a:xfrm>
          <a:off x="6705111" y="158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8" name="直線コネクタ 517"/>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9"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20" name="直線コネクタ 519"/>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21"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2" name="直線コネクタ 521"/>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3187</xdr:rowOff>
    </xdr:from>
    <xdr:to>
      <xdr:col>23</xdr:col>
      <xdr:colOff>517525</xdr:colOff>
      <xdr:row>38</xdr:row>
      <xdr:rowOff>97675</xdr:rowOff>
    </xdr:to>
    <xdr:cxnSp macro="">
      <xdr:nvCxnSpPr>
        <xdr:cNvPr id="523" name="直線コネクタ 522"/>
        <xdr:cNvCxnSpPr/>
      </xdr:nvCxnSpPr>
      <xdr:spPr>
        <a:xfrm flipV="1">
          <a:off x="15481300" y="6518287"/>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4"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5" name="フローチャート : 判断 524"/>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97675</xdr:rowOff>
    </xdr:from>
    <xdr:to>
      <xdr:col>22</xdr:col>
      <xdr:colOff>365125</xdr:colOff>
      <xdr:row>38</xdr:row>
      <xdr:rowOff>126061</xdr:rowOff>
    </xdr:to>
    <xdr:cxnSp macro="">
      <xdr:nvCxnSpPr>
        <xdr:cNvPr id="526" name="直線コネクタ 525"/>
        <xdr:cNvCxnSpPr/>
      </xdr:nvCxnSpPr>
      <xdr:spPr>
        <a:xfrm flipV="1">
          <a:off x="14592300" y="6612775"/>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7" name="フローチャート : 判断 526"/>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8" name="テキスト ボックス 527"/>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126061</xdr:rowOff>
    </xdr:from>
    <xdr:to>
      <xdr:col>21</xdr:col>
      <xdr:colOff>161925</xdr:colOff>
      <xdr:row>38</xdr:row>
      <xdr:rowOff>157683</xdr:rowOff>
    </xdr:to>
    <xdr:cxnSp macro="">
      <xdr:nvCxnSpPr>
        <xdr:cNvPr id="529" name="直線コネクタ 528"/>
        <xdr:cNvCxnSpPr/>
      </xdr:nvCxnSpPr>
      <xdr:spPr>
        <a:xfrm flipV="1">
          <a:off x="13703300" y="6641161"/>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30" name="フローチャート : 判断 529"/>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31" name="テキスト ボックス 530"/>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157683</xdr:rowOff>
    </xdr:from>
    <xdr:to>
      <xdr:col>19</xdr:col>
      <xdr:colOff>644525</xdr:colOff>
      <xdr:row>39</xdr:row>
      <xdr:rowOff>63538</xdr:rowOff>
    </xdr:to>
    <xdr:cxnSp macro="">
      <xdr:nvCxnSpPr>
        <xdr:cNvPr id="532" name="直線コネクタ 531"/>
        <xdr:cNvCxnSpPr/>
      </xdr:nvCxnSpPr>
      <xdr:spPr>
        <a:xfrm flipV="1">
          <a:off x="12814300" y="6672783"/>
          <a:ext cx="889000" cy="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3" name="フローチャート : 判断 532"/>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4" name="テキスト ボックス 533"/>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5" name="フローチャート : 判断 534"/>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6" name="テキスト ボックス 535"/>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123838</xdr:rowOff>
    </xdr:from>
    <xdr:to>
      <xdr:col>23</xdr:col>
      <xdr:colOff>568325</xdr:colOff>
      <xdr:row>38</xdr:row>
      <xdr:rowOff>53987</xdr:rowOff>
    </xdr:to>
    <xdr:sp macro="" textlink="">
      <xdr:nvSpPr>
        <xdr:cNvPr id="542" name="円/楕円 541"/>
        <xdr:cNvSpPr/>
      </xdr:nvSpPr>
      <xdr:spPr>
        <a:xfrm>
          <a:off x="16268700" y="64674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102265</xdr:rowOff>
    </xdr:from>
    <xdr:ext cx="534377" cy="259045"/>
    <xdr:sp macro="" textlink="">
      <xdr:nvSpPr>
        <xdr:cNvPr id="543" name="消防費該当値テキスト"/>
        <xdr:cNvSpPr txBox="1"/>
      </xdr:nvSpPr>
      <xdr:spPr>
        <a:xfrm>
          <a:off x="16370300" y="64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46875</xdr:rowOff>
    </xdr:from>
    <xdr:to>
      <xdr:col>22</xdr:col>
      <xdr:colOff>415925</xdr:colOff>
      <xdr:row>38</xdr:row>
      <xdr:rowOff>148475</xdr:rowOff>
    </xdr:to>
    <xdr:sp macro="" textlink="">
      <xdr:nvSpPr>
        <xdr:cNvPr id="544" name="円/楕円 543"/>
        <xdr:cNvSpPr/>
      </xdr:nvSpPr>
      <xdr:spPr>
        <a:xfrm>
          <a:off x="15430500" y="65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139602</xdr:rowOff>
    </xdr:from>
    <xdr:ext cx="534377" cy="259045"/>
    <xdr:sp macro="" textlink="">
      <xdr:nvSpPr>
        <xdr:cNvPr id="545" name="テキスト ボックス 544"/>
        <xdr:cNvSpPr txBox="1"/>
      </xdr:nvSpPr>
      <xdr:spPr>
        <a:xfrm>
          <a:off x="15214111" y="66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75261</xdr:rowOff>
    </xdr:from>
    <xdr:to>
      <xdr:col>21</xdr:col>
      <xdr:colOff>212725</xdr:colOff>
      <xdr:row>39</xdr:row>
      <xdr:rowOff>5411</xdr:rowOff>
    </xdr:to>
    <xdr:sp macro="" textlink="">
      <xdr:nvSpPr>
        <xdr:cNvPr id="546" name="円/楕円 545"/>
        <xdr:cNvSpPr/>
      </xdr:nvSpPr>
      <xdr:spPr>
        <a:xfrm>
          <a:off x="14541500" y="65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167988</xdr:rowOff>
    </xdr:from>
    <xdr:ext cx="534377" cy="259045"/>
    <xdr:sp macro="" textlink="">
      <xdr:nvSpPr>
        <xdr:cNvPr id="547" name="テキスト ボックス 546"/>
        <xdr:cNvSpPr txBox="1"/>
      </xdr:nvSpPr>
      <xdr:spPr>
        <a:xfrm>
          <a:off x="14325111" y="66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106883</xdr:rowOff>
    </xdr:from>
    <xdr:to>
      <xdr:col>20</xdr:col>
      <xdr:colOff>9525</xdr:colOff>
      <xdr:row>39</xdr:row>
      <xdr:rowOff>37033</xdr:rowOff>
    </xdr:to>
    <xdr:sp macro="" textlink="">
      <xdr:nvSpPr>
        <xdr:cNvPr id="548" name="円/楕円 547"/>
        <xdr:cNvSpPr/>
      </xdr:nvSpPr>
      <xdr:spPr>
        <a:xfrm>
          <a:off x="13652500" y="6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28160</xdr:rowOff>
    </xdr:from>
    <xdr:ext cx="534377" cy="259045"/>
    <xdr:sp macro="" textlink="">
      <xdr:nvSpPr>
        <xdr:cNvPr id="549" name="テキスト ボックス 548"/>
        <xdr:cNvSpPr txBox="1"/>
      </xdr:nvSpPr>
      <xdr:spPr>
        <a:xfrm>
          <a:off x="13436111" y="671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12738</xdr:rowOff>
    </xdr:from>
    <xdr:to>
      <xdr:col>18</xdr:col>
      <xdr:colOff>492125</xdr:colOff>
      <xdr:row>39</xdr:row>
      <xdr:rowOff>114338</xdr:rowOff>
    </xdr:to>
    <xdr:sp macro="" textlink="">
      <xdr:nvSpPr>
        <xdr:cNvPr id="550" name="円/楕円 549"/>
        <xdr:cNvSpPr/>
      </xdr:nvSpPr>
      <xdr:spPr>
        <a:xfrm>
          <a:off x="12763500" y="66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105465</xdr:rowOff>
    </xdr:from>
    <xdr:ext cx="469744" cy="259045"/>
    <xdr:sp macro="" textlink="">
      <xdr:nvSpPr>
        <xdr:cNvPr id="551" name="テキスト ボックス 550"/>
        <xdr:cNvSpPr txBox="1"/>
      </xdr:nvSpPr>
      <xdr:spPr>
        <a:xfrm>
          <a:off x="12579427" y="679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8" name="直線コネクタ 577"/>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9"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80" name="直線コネクタ 579"/>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81"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2" name="直線コネクタ 581"/>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120448</xdr:rowOff>
    </xdr:from>
    <xdr:to>
      <xdr:col>23</xdr:col>
      <xdr:colOff>517525</xdr:colOff>
      <xdr:row>58</xdr:row>
      <xdr:rowOff>629</xdr:rowOff>
    </xdr:to>
    <xdr:cxnSp macro="">
      <xdr:nvCxnSpPr>
        <xdr:cNvPr id="583" name="直線コネクタ 582"/>
        <xdr:cNvCxnSpPr/>
      </xdr:nvCxnSpPr>
      <xdr:spPr>
        <a:xfrm>
          <a:off x="15481300" y="9893098"/>
          <a:ext cx="8382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4"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5" name="フローチャート : 判断 584"/>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120448</xdr:rowOff>
    </xdr:from>
    <xdr:to>
      <xdr:col>22</xdr:col>
      <xdr:colOff>365125</xdr:colOff>
      <xdr:row>58</xdr:row>
      <xdr:rowOff>60784</xdr:rowOff>
    </xdr:to>
    <xdr:cxnSp macro="">
      <xdr:nvCxnSpPr>
        <xdr:cNvPr id="586" name="直線コネクタ 585"/>
        <xdr:cNvCxnSpPr/>
      </xdr:nvCxnSpPr>
      <xdr:spPr>
        <a:xfrm flipV="1">
          <a:off x="14592300" y="9893098"/>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7" name="フローチャート : 判断 586"/>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8" name="テキスト ボックス 587"/>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116252</xdr:rowOff>
    </xdr:from>
    <xdr:to>
      <xdr:col>21</xdr:col>
      <xdr:colOff>161925</xdr:colOff>
      <xdr:row>58</xdr:row>
      <xdr:rowOff>60784</xdr:rowOff>
    </xdr:to>
    <xdr:cxnSp macro="">
      <xdr:nvCxnSpPr>
        <xdr:cNvPr id="589" name="直線コネクタ 588"/>
        <xdr:cNvCxnSpPr/>
      </xdr:nvCxnSpPr>
      <xdr:spPr>
        <a:xfrm>
          <a:off x="13703300" y="8860202"/>
          <a:ext cx="889000" cy="114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90" name="フローチャート : 判断 589"/>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91" name="テキスト ボックス 590"/>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116252</xdr:rowOff>
    </xdr:from>
    <xdr:to>
      <xdr:col>19</xdr:col>
      <xdr:colOff>644525</xdr:colOff>
      <xdr:row>57</xdr:row>
      <xdr:rowOff>114243</xdr:rowOff>
    </xdr:to>
    <xdr:cxnSp macro="">
      <xdr:nvCxnSpPr>
        <xdr:cNvPr id="592" name="直線コネクタ 591"/>
        <xdr:cNvCxnSpPr/>
      </xdr:nvCxnSpPr>
      <xdr:spPr>
        <a:xfrm flipV="1">
          <a:off x="12814300" y="8860202"/>
          <a:ext cx="889000" cy="10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3" name="フローチャート : 判断 592"/>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4" name="テキスト ボックス 593"/>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5" name="フローチャート : 判断 594"/>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6" name="テキスト ボックス 595"/>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121279</xdr:rowOff>
    </xdr:from>
    <xdr:to>
      <xdr:col>23</xdr:col>
      <xdr:colOff>568325</xdr:colOff>
      <xdr:row>58</xdr:row>
      <xdr:rowOff>51429</xdr:rowOff>
    </xdr:to>
    <xdr:sp macro="" textlink="">
      <xdr:nvSpPr>
        <xdr:cNvPr id="602" name="円/楕円 601"/>
        <xdr:cNvSpPr/>
      </xdr:nvSpPr>
      <xdr:spPr>
        <a:xfrm>
          <a:off x="16268700" y="98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99706</xdr:rowOff>
    </xdr:from>
    <xdr:ext cx="534377" cy="259045"/>
    <xdr:sp macro="" textlink="">
      <xdr:nvSpPr>
        <xdr:cNvPr id="603" name="教育費該当値テキスト"/>
        <xdr:cNvSpPr txBox="1"/>
      </xdr:nvSpPr>
      <xdr:spPr>
        <a:xfrm>
          <a:off x="16370300" y="98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69648</xdr:rowOff>
    </xdr:from>
    <xdr:to>
      <xdr:col>22</xdr:col>
      <xdr:colOff>415925</xdr:colOff>
      <xdr:row>57</xdr:row>
      <xdr:rowOff>171248</xdr:rowOff>
    </xdr:to>
    <xdr:sp macro="" textlink="">
      <xdr:nvSpPr>
        <xdr:cNvPr id="604" name="円/楕円 603"/>
        <xdr:cNvSpPr/>
      </xdr:nvSpPr>
      <xdr:spPr>
        <a:xfrm>
          <a:off x="15430500" y="98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162375</xdr:rowOff>
    </xdr:from>
    <xdr:ext cx="534377" cy="259045"/>
    <xdr:sp macro="" textlink="">
      <xdr:nvSpPr>
        <xdr:cNvPr id="605" name="テキスト ボックス 604"/>
        <xdr:cNvSpPr txBox="1"/>
      </xdr:nvSpPr>
      <xdr:spPr>
        <a:xfrm>
          <a:off x="15214111" y="99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9984</xdr:rowOff>
    </xdr:from>
    <xdr:to>
      <xdr:col>21</xdr:col>
      <xdr:colOff>212725</xdr:colOff>
      <xdr:row>58</xdr:row>
      <xdr:rowOff>111584</xdr:rowOff>
    </xdr:to>
    <xdr:sp macro="" textlink="">
      <xdr:nvSpPr>
        <xdr:cNvPr id="606" name="円/楕円 605"/>
        <xdr:cNvSpPr/>
      </xdr:nvSpPr>
      <xdr:spPr>
        <a:xfrm>
          <a:off x="14541500" y="99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102711</xdr:rowOff>
    </xdr:from>
    <xdr:ext cx="534377" cy="259045"/>
    <xdr:sp macro="" textlink="">
      <xdr:nvSpPr>
        <xdr:cNvPr id="607" name="テキスト ボックス 606"/>
        <xdr:cNvSpPr txBox="1"/>
      </xdr:nvSpPr>
      <xdr:spPr>
        <a:xfrm>
          <a:off x="14325111" y="100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32,833</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65452</xdr:rowOff>
    </xdr:from>
    <xdr:to>
      <xdr:col>20</xdr:col>
      <xdr:colOff>9525</xdr:colOff>
      <xdr:row>51</xdr:row>
      <xdr:rowOff>167052</xdr:rowOff>
    </xdr:to>
    <xdr:sp macro="" textlink="">
      <xdr:nvSpPr>
        <xdr:cNvPr id="608" name="円/楕円 607"/>
        <xdr:cNvSpPr/>
      </xdr:nvSpPr>
      <xdr:spPr>
        <a:xfrm>
          <a:off x="13652500" y="8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12129</xdr:rowOff>
    </xdr:from>
    <xdr:ext cx="599010" cy="259045"/>
    <xdr:sp macro="" textlink="">
      <xdr:nvSpPr>
        <xdr:cNvPr id="609" name="テキスト ボックス 608"/>
        <xdr:cNvSpPr txBox="1"/>
      </xdr:nvSpPr>
      <xdr:spPr>
        <a:xfrm>
          <a:off x="13403794" y="858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102,936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63443</xdr:rowOff>
    </xdr:from>
    <xdr:to>
      <xdr:col>18</xdr:col>
      <xdr:colOff>492125</xdr:colOff>
      <xdr:row>57</xdr:row>
      <xdr:rowOff>165043</xdr:rowOff>
    </xdr:to>
    <xdr:sp macro="" textlink="">
      <xdr:nvSpPr>
        <xdr:cNvPr id="610" name="円/楕円 609"/>
        <xdr:cNvSpPr/>
      </xdr:nvSpPr>
      <xdr:spPr>
        <a:xfrm>
          <a:off x="12763500" y="9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156170</xdr:rowOff>
    </xdr:from>
    <xdr:ext cx="534377" cy="259045"/>
    <xdr:sp macro="" textlink="">
      <xdr:nvSpPr>
        <xdr:cNvPr id="611" name="テキスト ボックス 610"/>
        <xdr:cNvSpPr txBox="1"/>
      </xdr:nvSpPr>
      <xdr:spPr>
        <a:xfrm>
          <a:off x="12547111" y="99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5" name="直線コネクタ 634"/>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8"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9" name="直線コネクタ 638"/>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14275</xdr:rowOff>
    </xdr:from>
    <xdr:to>
      <xdr:col>23</xdr:col>
      <xdr:colOff>517525</xdr:colOff>
      <xdr:row>79</xdr:row>
      <xdr:rowOff>42241</xdr:rowOff>
    </xdr:to>
    <xdr:cxnSp macro="">
      <xdr:nvCxnSpPr>
        <xdr:cNvPr id="640" name="直線コネクタ 639"/>
        <xdr:cNvCxnSpPr/>
      </xdr:nvCxnSpPr>
      <xdr:spPr>
        <a:xfrm>
          <a:off x="15481300" y="13558825"/>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41"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2" name="フローチャート : 判断 641"/>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107848</xdr:rowOff>
    </xdr:from>
    <xdr:to>
      <xdr:col>22</xdr:col>
      <xdr:colOff>365125</xdr:colOff>
      <xdr:row>79</xdr:row>
      <xdr:rowOff>14275</xdr:rowOff>
    </xdr:to>
    <xdr:cxnSp macro="">
      <xdr:nvCxnSpPr>
        <xdr:cNvPr id="643" name="直線コネクタ 642"/>
        <xdr:cNvCxnSpPr/>
      </xdr:nvCxnSpPr>
      <xdr:spPr>
        <a:xfrm>
          <a:off x="14592300" y="13480948"/>
          <a:ext cx="8890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4" name="フローチャート : 判断 643"/>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5" name="テキスト ボックス 644"/>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107848</xdr:rowOff>
    </xdr:from>
    <xdr:to>
      <xdr:col>21</xdr:col>
      <xdr:colOff>161925</xdr:colOff>
      <xdr:row>78</xdr:row>
      <xdr:rowOff>151892</xdr:rowOff>
    </xdr:to>
    <xdr:cxnSp macro="">
      <xdr:nvCxnSpPr>
        <xdr:cNvPr id="646" name="直線コネクタ 645"/>
        <xdr:cNvCxnSpPr/>
      </xdr:nvCxnSpPr>
      <xdr:spPr>
        <a:xfrm flipV="1">
          <a:off x="13703300" y="13480948"/>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7" name="フローチャート : 判断 646"/>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155719</xdr:rowOff>
    </xdr:from>
    <xdr:ext cx="469744" cy="259045"/>
    <xdr:sp macro="" textlink="">
      <xdr:nvSpPr>
        <xdr:cNvPr id="648" name="テキスト ボックス 647"/>
        <xdr:cNvSpPr txBox="1"/>
      </xdr:nvSpPr>
      <xdr:spPr>
        <a:xfrm>
          <a:off x="14357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102</xdr:rowOff>
    </xdr:from>
    <xdr:to>
      <xdr:col>19</xdr:col>
      <xdr:colOff>644525</xdr:colOff>
      <xdr:row>78</xdr:row>
      <xdr:rowOff>151892</xdr:rowOff>
    </xdr:to>
    <xdr:cxnSp macro="">
      <xdr:nvCxnSpPr>
        <xdr:cNvPr id="649" name="直線コネクタ 648"/>
        <xdr:cNvCxnSpPr/>
      </xdr:nvCxnSpPr>
      <xdr:spPr>
        <a:xfrm>
          <a:off x="12814300" y="13373202"/>
          <a:ext cx="889000" cy="15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50" name="フローチャート : 判断 649"/>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51" name="テキスト ボックス 650"/>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2" name="フローチャート : 判断 651"/>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3" name="テキスト ボックス 652"/>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162891</xdr:rowOff>
    </xdr:from>
    <xdr:to>
      <xdr:col>23</xdr:col>
      <xdr:colOff>568325</xdr:colOff>
      <xdr:row>79</xdr:row>
      <xdr:rowOff>93041</xdr:rowOff>
    </xdr:to>
    <xdr:sp macro="" textlink="">
      <xdr:nvSpPr>
        <xdr:cNvPr id="659" name="円/楕円 658"/>
        <xdr:cNvSpPr/>
      </xdr:nvSpPr>
      <xdr:spPr>
        <a:xfrm>
          <a:off x="162687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77818</xdr:rowOff>
    </xdr:from>
    <xdr:ext cx="313932" cy="259045"/>
    <xdr:sp macro="" textlink="">
      <xdr:nvSpPr>
        <xdr:cNvPr id="660" name="災害復旧費該当値テキスト"/>
        <xdr:cNvSpPr txBox="1"/>
      </xdr:nvSpPr>
      <xdr:spPr>
        <a:xfrm>
          <a:off x="16370300" y="13450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134925</xdr:rowOff>
    </xdr:from>
    <xdr:to>
      <xdr:col>22</xdr:col>
      <xdr:colOff>415925</xdr:colOff>
      <xdr:row>79</xdr:row>
      <xdr:rowOff>65075</xdr:rowOff>
    </xdr:to>
    <xdr:sp macro="" textlink="">
      <xdr:nvSpPr>
        <xdr:cNvPr id="661" name="円/楕円 660"/>
        <xdr:cNvSpPr/>
      </xdr:nvSpPr>
      <xdr:spPr>
        <a:xfrm>
          <a:off x="15430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56202</xdr:rowOff>
    </xdr:from>
    <xdr:ext cx="378565" cy="259045"/>
    <xdr:sp macro="" textlink="">
      <xdr:nvSpPr>
        <xdr:cNvPr id="662" name="テキスト ボックス 661"/>
        <xdr:cNvSpPr txBox="1"/>
      </xdr:nvSpPr>
      <xdr:spPr>
        <a:xfrm>
          <a:off x="15292017" y="13600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57048</xdr:rowOff>
    </xdr:from>
    <xdr:to>
      <xdr:col>21</xdr:col>
      <xdr:colOff>212725</xdr:colOff>
      <xdr:row>78</xdr:row>
      <xdr:rowOff>158648</xdr:rowOff>
    </xdr:to>
    <xdr:sp macro="" textlink="">
      <xdr:nvSpPr>
        <xdr:cNvPr id="663" name="円/楕円 662"/>
        <xdr:cNvSpPr/>
      </xdr:nvSpPr>
      <xdr:spPr>
        <a:xfrm>
          <a:off x="14541500" y="134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3725</xdr:rowOff>
    </xdr:from>
    <xdr:ext cx="469744" cy="259045"/>
    <xdr:sp macro="" textlink="">
      <xdr:nvSpPr>
        <xdr:cNvPr id="664" name="テキスト ボックス 663"/>
        <xdr:cNvSpPr txBox="1"/>
      </xdr:nvSpPr>
      <xdr:spPr>
        <a:xfrm>
          <a:off x="14357427" y="132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101092</xdr:rowOff>
    </xdr:from>
    <xdr:to>
      <xdr:col>20</xdr:col>
      <xdr:colOff>9525</xdr:colOff>
      <xdr:row>79</xdr:row>
      <xdr:rowOff>31242</xdr:rowOff>
    </xdr:to>
    <xdr:sp macro="" textlink="">
      <xdr:nvSpPr>
        <xdr:cNvPr id="665" name="円/楕円 664"/>
        <xdr:cNvSpPr/>
      </xdr:nvSpPr>
      <xdr:spPr>
        <a:xfrm>
          <a:off x="13652500" y="13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22369</xdr:rowOff>
    </xdr:from>
    <xdr:ext cx="378565" cy="259045"/>
    <xdr:sp macro="" textlink="">
      <xdr:nvSpPr>
        <xdr:cNvPr id="666" name="テキスト ボックス 665"/>
        <xdr:cNvSpPr txBox="1"/>
      </xdr:nvSpPr>
      <xdr:spPr>
        <a:xfrm>
          <a:off x="13514017"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120752</xdr:rowOff>
    </xdr:from>
    <xdr:to>
      <xdr:col>18</xdr:col>
      <xdr:colOff>492125</xdr:colOff>
      <xdr:row>78</xdr:row>
      <xdr:rowOff>50902</xdr:rowOff>
    </xdr:to>
    <xdr:sp macro="" textlink="">
      <xdr:nvSpPr>
        <xdr:cNvPr id="667" name="円/楕円 666"/>
        <xdr:cNvSpPr/>
      </xdr:nvSpPr>
      <xdr:spPr>
        <a:xfrm>
          <a:off x="127635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42029</xdr:rowOff>
    </xdr:from>
    <xdr:ext cx="469744" cy="259045"/>
    <xdr:sp macro="" textlink="">
      <xdr:nvSpPr>
        <xdr:cNvPr id="668" name="テキスト ボックス 667"/>
        <xdr:cNvSpPr txBox="1"/>
      </xdr:nvSpPr>
      <xdr:spPr>
        <a:xfrm>
          <a:off x="12579427" y="1341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4" name="直線コネクタ 693"/>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5"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6" name="直線コネクタ 695"/>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7"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8" name="直線コネクタ 697"/>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27360</xdr:rowOff>
    </xdr:from>
    <xdr:to>
      <xdr:col>23</xdr:col>
      <xdr:colOff>517525</xdr:colOff>
      <xdr:row>95</xdr:row>
      <xdr:rowOff>56000</xdr:rowOff>
    </xdr:to>
    <xdr:cxnSp macro="">
      <xdr:nvCxnSpPr>
        <xdr:cNvPr id="699" name="直線コネクタ 698"/>
        <xdr:cNvCxnSpPr/>
      </xdr:nvCxnSpPr>
      <xdr:spPr>
        <a:xfrm flipV="1">
          <a:off x="15481300" y="16315110"/>
          <a:ext cx="8382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700"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701" name="フローチャート : 判断 700"/>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132124</xdr:rowOff>
    </xdr:from>
    <xdr:to>
      <xdr:col>22</xdr:col>
      <xdr:colOff>365125</xdr:colOff>
      <xdr:row>95</xdr:row>
      <xdr:rowOff>56000</xdr:rowOff>
    </xdr:to>
    <xdr:cxnSp macro="">
      <xdr:nvCxnSpPr>
        <xdr:cNvPr id="702" name="直線コネクタ 701"/>
        <xdr:cNvCxnSpPr/>
      </xdr:nvCxnSpPr>
      <xdr:spPr>
        <a:xfrm>
          <a:off x="14592300" y="16248424"/>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3" name="フローチャート : 判断 702"/>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4" name="テキスト ボックス 703"/>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132124</xdr:rowOff>
    </xdr:from>
    <xdr:to>
      <xdr:col>21</xdr:col>
      <xdr:colOff>161925</xdr:colOff>
      <xdr:row>95</xdr:row>
      <xdr:rowOff>55559</xdr:rowOff>
    </xdr:to>
    <xdr:cxnSp macro="">
      <xdr:nvCxnSpPr>
        <xdr:cNvPr id="705" name="直線コネクタ 704"/>
        <xdr:cNvCxnSpPr/>
      </xdr:nvCxnSpPr>
      <xdr:spPr>
        <a:xfrm flipV="1">
          <a:off x="13703300" y="16248424"/>
          <a:ext cx="889000" cy="9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6" name="フローチャート : 判断 705"/>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7" name="テキスト ボックス 706"/>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157939</xdr:rowOff>
    </xdr:from>
    <xdr:to>
      <xdr:col>19</xdr:col>
      <xdr:colOff>644525</xdr:colOff>
      <xdr:row>95</xdr:row>
      <xdr:rowOff>55559</xdr:rowOff>
    </xdr:to>
    <xdr:cxnSp macro="">
      <xdr:nvCxnSpPr>
        <xdr:cNvPr id="708" name="直線コネクタ 707"/>
        <xdr:cNvCxnSpPr/>
      </xdr:nvCxnSpPr>
      <xdr:spPr>
        <a:xfrm>
          <a:off x="12814300" y="16274239"/>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9" name="フローチャート : 判断 708"/>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10" name="テキスト ボックス 709"/>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11" name="フローチャート : 判断 710"/>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12" name="テキスト ボックス 711"/>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148010</xdr:rowOff>
    </xdr:from>
    <xdr:to>
      <xdr:col>23</xdr:col>
      <xdr:colOff>568325</xdr:colOff>
      <xdr:row>95</xdr:row>
      <xdr:rowOff>78160</xdr:rowOff>
    </xdr:to>
    <xdr:sp macro="" textlink="">
      <xdr:nvSpPr>
        <xdr:cNvPr id="718" name="円/楕円 717"/>
        <xdr:cNvSpPr/>
      </xdr:nvSpPr>
      <xdr:spPr>
        <a:xfrm>
          <a:off x="16268700" y="162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170887</xdr:rowOff>
    </xdr:from>
    <xdr:ext cx="534377" cy="259045"/>
    <xdr:sp macro="" textlink="">
      <xdr:nvSpPr>
        <xdr:cNvPr id="719" name="公債費該当値テキスト"/>
        <xdr:cNvSpPr txBox="1"/>
      </xdr:nvSpPr>
      <xdr:spPr>
        <a:xfrm>
          <a:off x="16370300" y="161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46,380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5200</xdr:rowOff>
    </xdr:from>
    <xdr:to>
      <xdr:col>22</xdr:col>
      <xdr:colOff>415925</xdr:colOff>
      <xdr:row>95</xdr:row>
      <xdr:rowOff>106800</xdr:rowOff>
    </xdr:to>
    <xdr:sp macro="" textlink="">
      <xdr:nvSpPr>
        <xdr:cNvPr id="720" name="円/楕円 719"/>
        <xdr:cNvSpPr/>
      </xdr:nvSpPr>
      <xdr:spPr>
        <a:xfrm>
          <a:off x="15430500" y="16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123327</xdr:rowOff>
    </xdr:from>
    <xdr:ext cx="534377" cy="259045"/>
    <xdr:sp macro="" textlink="">
      <xdr:nvSpPr>
        <xdr:cNvPr id="721" name="テキスト ボックス 720"/>
        <xdr:cNvSpPr txBox="1"/>
      </xdr:nvSpPr>
      <xdr:spPr>
        <a:xfrm>
          <a:off x="15214111" y="160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81324</xdr:rowOff>
    </xdr:from>
    <xdr:to>
      <xdr:col>21</xdr:col>
      <xdr:colOff>212725</xdr:colOff>
      <xdr:row>95</xdr:row>
      <xdr:rowOff>11474</xdr:rowOff>
    </xdr:to>
    <xdr:sp macro="" textlink="">
      <xdr:nvSpPr>
        <xdr:cNvPr id="722" name="円/楕円 721"/>
        <xdr:cNvSpPr/>
      </xdr:nvSpPr>
      <xdr:spPr>
        <a:xfrm>
          <a:off x="14541500" y="161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28001</xdr:rowOff>
    </xdr:from>
    <xdr:ext cx="534377" cy="259045"/>
    <xdr:sp macro="" textlink="">
      <xdr:nvSpPr>
        <xdr:cNvPr id="723" name="テキスト ボックス 722"/>
        <xdr:cNvSpPr txBox="1"/>
      </xdr:nvSpPr>
      <xdr:spPr>
        <a:xfrm>
          <a:off x="14325111" y="159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4759</xdr:rowOff>
    </xdr:from>
    <xdr:to>
      <xdr:col>20</xdr:col>
      <xdr:colOff>9525</xdr:colOff>
      <xdr:row>95</xdr:row>
      <xdr:rowOff>106359</xdr:rowOff>
    </xdr:to>
    <xdr:sp macro="" textlink="">
      <xdr:nvSpPr>
        <xdr:cNvPr id="724" name="円/楕円 723"/>
        <xdr:cNvSpPr/>
      </xdr:nvSpPr>
      <xdr:spPr>
        <a:xfrm>
          <a:off x="13652500" y="162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122886</xdr:rowOff>
    </xdr:from>
    <xdr:ext cx="534377" cy="259045"/>
    <xdr:sp macro="" textlink="">
      <xdr:nvSpPr>
        <xdr:cNvPr id="725" name="テキスト ボックス 724"/>
        <xdr:cNvSpPr txBox="1"/>
      </xdr:nvSpPr>
      <xdr:spPr>
        <a:xfrm>
          <a:off x="13436111" y="160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107139</xdr:rowOff>
    </xdr:from>
    <xdr:to>
      <xdr:col>18</xdr:col>
      <xdr:colOff>492125</xdr:colOff>
      <xdr:row>95</xdr:row>
      <xdr:rowOff>37289</xdr:rowOff>
    </xdr:to>
    <xdr:sp macro="" textlink="">
      <xdr:nvSpPr>
        <xdr:cNvPr id="726" name="円/楕円 725"/>
        <xdr:cNvSpPr/>
      </xdr:nvSpPr>
      <xdr:spPr>
        <a:xfrm>
          <a:off x="12763500" y="162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53816</xdr:rowOff>
    </xdr:from>
    <xdr:ext cx="534377" cy="259045"/>
    <xdr:sp macro="" textlink="">
      <xdr:nvSpPr>
        <xdr:cNvPr id="727" name="テキスト ボックス 726"/>
        <xdr:cNvSpPr txBox="1"/>
      </xdr:nvSpPr>
      <xdr:spPr>
        <a:xfrm>
          <a:off x="12547111" y="159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51" name="直線コネクタ 750"/>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2"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4"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5" name="直線コネクタ 754"/>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7"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8" name="フローチャート : 判断 757"/>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60" name="フローチャート : 判断 759"/>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61" name="テキスト ボックス 760"/>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3" name="フローチャート : 判断 762"/>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4" name="テキスト ボックス 763"/>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6" name="フローチャート : 判断 765"/>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7" name="テキスト ボックス 766"/>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8" name="フローチャート : 判断 767"/>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9" name="テキスト ボックス 768"/>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6"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住民一人当たりコストで最も大きな割合を占めるのは、民生費（住民一人当たり</a:t>
          </a:r>
          <a:r>
            <a:rPr kumimoji="1" lang="en-US" altLang="ja-JP" sz="1300">
              <a:latin typeface="ＭＳ Ｐゴシック"/>
            </a:rPr>
            <a:t>141,489</a:t>
          </a:r>
          <a:r>
            <a:rPr kumimoji="1" lang="ja-JP" altLang="en-US" sz="1300">
              <a:latin typeface="ＭＳ Ｐゴシック"/>
            </a:rPr>
            <a:t>円）となっており、民間保育所への措置費等のほか、年金生活者等支援臨時福祉給付金事業の実施に伴い増となっている。類似団体平均値との比較においても、町立保育所運営等の影響で、若干高い水準を示している。</a:t>
          </a:r>
        </a:p>
        <a:p>
          <a:r>
            <a:rPr kumimoji="1" lang="ja-JP" altLang="en-US" sz="1300">
              <a:latin typeface="ＭＳ Ｐゴシック"/>
            </a:rPr>
            <a:t>　次いで、土木費（住民一人当たり</a:t>
          </a:r>
          <a:r>
            <a:rPr kumimoji="1" lang="en-US" altLang="ja-JP" sz="1300">
              <a:latin typeface="ＭＳ Ｐゴシック"/>
            </a:rPr>
            <a:t>55,635</a:t>
          </a:r>
          <a:r>
            <a:rPr kumimoji="1" lang="ja-JP" altLang="en-US" sz="1300">
              <a:latin typeface="ＭＳ Ｐゴシック"/>
            </a:rPr>
            <a:t>円）が大きな割合を占めているが、平成</a:t>
          </a:r>
          <a:r>
            <a:rPr kumimoji="1" lang="en-US" altLang="ja-JP" sz="1300">
              <a:latin typeface="ＭＳ Ｐゴシック"/>
            </a:rPr>
            <a:t>28</a:t>
          </a:r>
          <a:r>
            <a:rPr kumimoji="1" lang="ja-JP" altLang="en-US" sz="1300">
              <a:latin typeface="ＭＳ Ｐゴシック"/>
            </a:rPr>
            <a:t>年度においては、白萩西部公営住宅建設事業の終了等に伴い昨年度より</a:t>
          </a:r>
          <a:r>
            <a:rPr kumimoji="1" lang="en-US" altLang="ja-JP" sz="1300">
              <a:latin typeface="ＭＳ Ｐゴシック"/>
            </a:rPr>
            <a:t>12,576</a:t>
          </a:r>
          <a:r>
            <a:rPr kumimoji="1" lang="ja-JP" altLang="en-US" sz="1300">
              <a:latin typeface="ＭＳ Ｐゴシック"/>
            </a:rPr>
            <a:t>円の減となっている。しかし、類似団体平均値との比較では高い水準を示しており、下水道事業に対する繰出金等が影響していると考えられる。</a:t>
          </a:r>
        </a:p>
        <a:p>
          <a:r>
            <a:rPr kumimoji="1" lang="ja-JP" altLang="en-US" sz="1300">
              <a:latin typeface="ＭＳ Ｐゴシック"/>
            </a:rPr>
            <a:t>　このほか、衛生費（住民一人当たり</a:t>
          </a:r>
          <a:r>
            <a:rPr kumimoji="1" lang="en-US" altLang="ja-JP" sz="1300">
              <a:latin typeface="ＭＳ Ｐゴシック"/>
            </a:rPr>
            <a:t>46,478</a:t>
          </a:r>
          <a:r>
            <a:rPr kumimoji="1" lang="ja-JP" altLang="en-US" sz="1300">
              <a:latin typeface="ＭＳ Ｐゴシック"/>
            </a:rPr>
            <a:t>円）については、病院事業への繰出金を有することから、類似団体平均値より高い水準となっている。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標準財政規模比の実質収支比率は、これまで３～５％台を推移しており、実質単年度収支比率についても、平成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年度を除き、ほぼ同様に推移している。平成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固定資産税等町税において収入を確保できたため、実質収支額が比較的多額となっている。今後も、歳入の確保と合わせて、予算執行の節減に努め、財政調整基金への積立てを継続的に行え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標準財政規模比の連結実質赤字比率に係る黒字比率は、これまで</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％の間で推移してきたが、平成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年度以降は、分母の標準財政規模が減となったことから、</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％を超えた値となっている。黒字比率の約半分を水道事業会計が占めている。引き続き、各会計において収支のバランスを考慮した適正な財政運営に努めていく。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3228_&#19978;&#24066;&#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139.4</v>
          </cell>
          <cell r="O51">
            <v>131.69999999999999</v>
          </cell>
        </row>
        <row r="53">
          <cell r="N53">
            <v>60.6</v>
          </cell>
          <cell r="O53">
            <v>62</v>
          </cell>
        </row>
        <row r="55">
          <cell r="G55" t="str">
            <v>類似団体内平均値</v>
          </cell>
          <cell r="N55">
            <v>20.2</v>
          </cell>
          <cell r="O55">
            <v>15.5</v>
          </cell>
        </row>
        <row r="57">
          <cell r="N57">
            <v>54.5</v>
          </cell>
          <cell r="O57">
            <v>55.5</v>
          </cell>
        </row>
        <row r="72">
          <cell r="K72" t="str">
            <v>H24</v>
          </cell>
          <cell r="L72" t="str">
            <v>H25</v>
          </cell>
          <cell r="M72" t="str">
            <v>H26</v>
          </cell>
          <cell r="N72" t="str">
            <v>H27</v>
          </cell>
          <cell r="O72" t="str">
            <v>H28</v>
          </cell>
        </row>
        <row r="73">
          <cell r="G73" t="str">
            <v>当該団体値</v>
          </cell>
          <cell r="K73">
            <v>174.8</v>
          </cell>
          <cell r="L73">
            <v>165.6</v>
          </cell>
          <cell r="M73">
            <v>161.6</v>
          </cell>
          <cell r="N73">
            <v>139.4</v>
          </cell>
          <cell r="O73">
            <v>131.69999999999999</v>
          </cell>
        </row>
        <row r="75">
          <cell r="K75">
            <v>19.100000000000001</v>
          </cell>
          <cell r="L75">
            <v>17.600000000000001</v>
          </cell>
          <cell r="M75">
            <v>16.2</v>
          </cell>
          <cell r="N75">
            <v>14.7</v>
          </cell>
          <cell r="O75">
            <v>14.5</v>
          </cell>
        </row>
        <row r="77">
          <cell r="G77" t="str">
            <v>類似団体内平均値</v>
          </cell>
          <cell r="K77">
            <v>30.7</v>
          </cell>
          <cell r="L77">
            <v>22.3</v>
          </cell>
          <cell r="M77">
            <v>20.3</v>
          </cell>
          <cell r="N77">
            <v>20.2</v>
          </cell>
          <cell r="O77">
            <v>15.5</v>
          </cell>
        </row>
        <row r="79">
          <cell r="K79">
            <v>9.1999999999999993</v>
          </cell>
          <cell r="L79">
            <v>8.5</v>
          </cell>
          <cell r="M79">
            <v>7.7</v>
          </cell>
          <cell r="N79">
            <v>7.1</v>
          </cell>
          <cell r="O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9684067</v>
      </c>
      <c r="BO4" s="381"/>
      <c r="BP4" s="381"/>
      <c r="BQ4" s="381"/>
      <c r="BR4" s="381"/>
      <c r="BS4" s="381"/>
      <c r="BT4" s="381"/>
      <c r="BU4" s="382"/>
      <c r="BV4" s="380">
        <v>10013662</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5.3</v>
      </c>
      <c r="CU4" s="558"/>
      <c r="CV4" s="558"/>
      <c r="CW4" s="558"/>
      <c r="CX4" s="558"/>
      <c r="CY4" s="558"/>
      <c r="CZ4" s="558"/>
      <c r="DA4" s="559"/>
      <c r="DB4" s="557">
        <v>3.8</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9320359</v>
      </c>
      <c r="BO5" s="386"/>
      <c r="BP5" s="386"/>
      <c r="BQ5" s="386"/>
      <c r="BR5" s="386"/>
      <c r="BS5" s="386"/>
      <c r="BT5" s="386"/>
      <c r="BU5" s="387"/>
      <c r="BV5" s="385">
        <v>9754110</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85.1</v>
      </c>
      <c r="CU5" s="356"/>
      <c r="CV5" s="356"/>
      <c r="CW5" s="356"/>
      <c r="CX5" s="356"/>
      <c r="CY5" s="356"/>
      <c r="CZ5" s="356"/>
      <c r="DA5" s="357"/>
      <c r="DB5" s="355">
        <v>84.7</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363708</v>
      </c>
      <c r="BO6" s="386"/>
      <c r="BP6" s="386"/>
      <c r="BQ6" s="386"/>
      <c r="BR6" s="386"/>
      <c r="BS6" s="386"/>
      <c r="BT6" s="386"/>
      <c r="BU6" s="387"/>
      <c r="BV6" s="385">
        <v>259552</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89.9</v>
      </c>
      <c r="CU6" s="532"/>
      <c r="CV6" s="532"/>
      <c r="CW6" s="532"/>
      <c r="CX6" s="532"/>
      <c r="CY6" s="532"/>
      <c r="CZ6" s="532"/>
      <c r="DA6" s="533"/>
      <c r="DB6" s="531">
        <v>90.3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23544</v>
      </c>
      <c r="BO7" s="386"/>
      <c r="BP7" s="386"/>
      <c r="BQ7" s="386"/>
      <c r="BR7" s="386"/>
      <c r="BS7" s="386"/>
      <c r="BT7" s="386"/>
      <c r="BU7" s="387"/>
      <c r="BV7" s="385">
        <v>18637</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6362182</v>
      </c>
      <c r="CU7" s="386"/>
      <c r="CV7" s="386"/>
      <c r="CW7" s="386"/>
      <c r="CX7" s="386"/>
      <c r="CY7" s="386"/>
      <c r="CZ7" s="386"/>
      <c r="DA7" s="387"/>
      <c r="DB7" s="385">
        <v>6407560</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79</v>
      </c>
      <c r="AV8" s="443"/>
      <c r="AW8" s="443"/>
      <c r="AX8" s="443"/>
      <c r="AY8" s="365" t="s">
        <v>94</v>
      </c>
      <c r="AZ8" s="366"/>
      <c r="BA8" s="366"/>
      <c r="BB8" s="366"/>
      <c r="BC8" s="366"/>
      <c r="BD8" s="366"/>
      <c r="BE8" s="366"/>
      <c r="BF8" s="366"/>
      <c r="BG8" s="366"/>
      <c r="BH8" s="366"/>
      <c r="BI8" s="366"/>
      <c r="BJ8" s="366"/>
      <c r="BK8" s="366"/>
      <c r="BL8" s="366"/>
      <c r="BM8" s="367"/>
      <c r="BN8" s="385">
        <v>340164</v>
      </c>
      <c r="BO8" s="386"/>
      <c r="BP8" s="386"/>
      <c r="BQ8" s="386"/>
      <c r="BR8" s="386"/>
      <c r="BS8" s="386"/>
      <c r="BT8" s="386"/>
      <c r="BU8" s="387"/>
      <c r="BV8" s="385">
        <v>240915</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0.46</v>
      </c>
      <c r="CU8" s="495"/>
      <c r="CV8" s="495"/>
      <c r="CW8" s="495"/>
      <c r="CX8" s="495"/>
      <c r="CY8" s="495"/>
      <c r="CZ8" s="495"/>
      <c r="DA8" s="496"/>
      <c r="DB8" s="494">
        <v>0.47</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20930</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99249</v>
      </c>
      <c r="BO9" s="386"/>
      <c r="BP9" s="386"/>
      <c r="BQ9" s="386"/>
      <c r="BR9" s="386"/>
      <c r="BS9" s="386"/>
      <c r="BT9" s="386"/>
      <c r="BU9" s="387"/>
      <c r="BV9" s="385">
        <v>-32906</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12.2</v>
      </c>
      <c r="CU9" s="356"/>
      <c r="CV9" s="356"/>
      <c r="CW9" s="356"/>
      <c r="CX9" s="356"/>
      <c r="CY9" s="356"/>
      <c r="CZ9" s="356"/>
      <c r="DA9" s="357"/>
      <c r="DB9" s="355">
        <v>11.7</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21965</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51293</v>
      </c>
      <c r="BO10" s="386"/>
      <c r="BP10" s="386"/>
      <c r="BQ10" s="386"/>
      <c r="BR10" s="386"/>
      <c r="BS10" s="386"/>
      <c r="BT10" s="386"/>
      <c r="BU10" s="387"/>
      <c r="BV10" s="385">
        <v>197281</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100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21275</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21036</v>
      </c>
      <c r="S13" s="487"/>
      <c r="T13" s="487"/>
      <c r="U13" s="487"/>
      <c r="V13" s="488"/>
      <c r="W13" s="474" t="s">
        <v>124</v>
      </c>
      <c r="X13" s="398"/>
      <c r="Y13" s="398"/>
      <c r="Z13" s="398"/>
      <c r="AA13" s="398"/>
      <c r="AB13" s="399"/>
      <c r="AC13" s="361">
        <v>460</v>
      </c>
      <c r="AD13" s="362"/>
      <c r="AE13" s="362"/>
      <c r="AF13" s="362"/>
      <c r="AG13" s="363"/>
      <c r="AH13" s="361">
        <v>578</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150542</v>
      </c>
      <c r="BO13" s="386"/>
      <c r="BP13" s="386"/>
      <c r="BQ13" s="386"/>
      <c r="BR13" s="386"/>
      <c r="BS13" s="386"/>
      <c r="BT13" s="386"/>
      <c r="BU13" s="387"/>
      <c r="BV13" s="385">
        <v>164375</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14.5</v>
      </c>
      <c r="CU13" s="356"/>
      <c r="CV13" s="356"/>
      <c r="CW13" s="356"/>
      <c r="CX13" s="356"/>
      <c r="CY13" s="356"/>
      <c r="CZ13" s="356"/>
      <c r="DA13" s="357"/>
      <c r="DB13" s="355">
        <v>14.7</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21523</v>
      </c>
      <c r="S14" s="487"/>
      <c r="T14" s="487"/>
      <c r="U14" s="487"/>
      <c r="V14" s="488"/>
      <c r="W14" s="489"/>
      <c r="X14" s="401"/>
      <c r="Y14" s="401"/>
      <c r="Z14" s="401"/>
      <c r="AA14" s="401"/>
      <c r="AB14" s="402"/>
      <c r="AC14" s="479">
        <v>4.4000000000000004</v>
      </c>
      <c r="AD14" s="480"/>
      <c r="AE14" s="480"/>
      <c r="AF14" s="480"/>
      <c r="AG14" s="481"/>
      <c r="AH14" s="479">
        <v>5.2</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131.69999999999999</v>
      </c>
      <c r="CU14" s="458"/>
      <c r="CV14" s="458"/>
      <c r="CW14" s="458"/>
      <c r="CX14" s="458"/>
      <c r="CY14" s="458"/>
      <c r="CZ14" s="458"/>
      <c r="DA14" s="459"/>
      <c r="DB14" s="490">
        <v>139.4</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21303</v>
      </c>
      <c r="S15" s="487"/>
      <c r="T15" s="487"/>
      <c r="U15" s="487"/>
      <c r="V15" s="488"/>
      <c r="W15" s="474" t="s">
        <v>130</v>
      </c>
      <c r="X15" s="398"/>
      <c r="Y15" s="398"/>
      <c r="Z15" s="398"/>
      <c r="AA15" s="398"/>
      <c r="AB15" s="399"/>
      <c r="AC15" s="361">
        <v>3862</v>
      </c>
      <c r="AD15" s="362"/>
      <c r="AE15" s="362"/>
      <c r="AF15" s="362"/>
      <c r="AG15" s="363"/>
      <c r="AH15" s="361">
        <v>4161</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2420421</v>
      </c>
      <c r="BO15" s="381"/>
      <c r="BP15" s="381"/>
      <c r="BQ15" s="381"/>
      <c r="BR15" s="381"/>
      <c r="BS15" s="381"/>
      <c r="BT15" s="381"/>
      <c r="BU15" s="382"/>
      <c r="BV15" s="380">
        <v>2494103</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37</v>
      </c>
      <c r="AD16" s="480"/>
      <c r="AE16" s="480"/>
      <c r="AF16" s="480"/>
      <c r="AG16" s="481"/>
      <c r="AH16" s="479">
        <v>37.6</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5356897</v>
      </c>
      <c r="BO16" s="386"/>
      <c r="BP16" s="386"/>
      <c r="BQ16" s="386"/>
      <c r="BR16" s="386"/>
      <c r="BS16" s="386"/>
      <c r="BT16" s="386"/>
      <c r="BU16" s="387"/>
      <c r="BV16" s="385">
        <v>5354915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6108</v>
      </c>
      <c r="AD17" s="362"/>
      <c r="AE17" s="362"/>
      <c r="AF17" s="362"/>
      <c r="AG17" s="363"/>
      <c r="AH17" s="361">
        <v>6336</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3047015</v>
      </c>
      <c r="BO17" s="386"/>
      <c r="BP17" s="386"/>
      <c r="BQ17" s="386"/>
      <c r="BR17" s="386"/>
      <c r="BS17" s="386"/>
      <c r="BT17" s="386"/>
      <c r="BU17" s="387"/>
      <c r="BV17" s="385">
        <v>3142267</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236.71</v>
      </c>
      <c r="M18" s="450"/>
      <c r="N18" s="450"/>
      <c r="O18" s="450"/>
      <c r="P18" s="450"/>
      <c r="Q18" s="450"/>
      <c r="R18" s="451"/>
      <c r="S18" s="451"/>
      <c r="T18" s="451"/>
      <c r="U18" s="451"/>
      <c r="V18" s="452"/>
      <c r="W18" s="466"/>
      <c r="X18" s="467"/>
      <c r="Y18" s="467"/>
      <c r="Z18" s="467"/>
      <c r="AA18" s="467"/>
      <c r="AB18" s="475"/>
      <c r="AC18" s="349">
        <v>58.6</v>
      </c>
      <c r="AD18" s="350"/>
      <c r="AE18" s="350"/>
      <c r="AF18" s="350"/>
      <c r="AG18" s="453"/>
      <c r="AH18" s="349">
        <v>57.2</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5600233</v>
      </c>
      <c r="BO18" s="386"/>
      <c r="BP18" s="386"/>
      <c r="BQ18" s="386"/>
      <c r="BR18" s="386"/>
      <c r="BS18" s="386"/>
      <c r="BT18" s="386"/>
      <c r="BU18" s="387"/>
      <c r="BV18" s="385">
        <v>5526484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88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7494605</v>
      </c>
      <c r="BO19" s="386"/>
      <c r="BP19" s="386"/>
      <c r="BQ19" s="386"/>
      <c r="BR19" s="386"/>
      <c r="BS19" s="386"/>
      <c r="BT19" s="386"/>
      <c r="BU19" s="387"/>
      <c r="BV19" s="385">
        <v>7596800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7395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9050114</v>
      </c>
      <c r="BO23" s="386"/>
      <c r="BP23" s="386"/>
      <c r="BQ23" s="386"/>
      <c r="BR23" s="386"/>
      <c r="BS23" s="386"/>
      <c r="BT23" s="386"/>
      <c r="BU23" s="387"/>
      <c r="BV23" s="385">
        <v>9439573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8220</v>
      </c>
      <c r="R24" s="362"/>
      <c r="S24" s="362"/>
      <c r="T24" s="362"/>
      <c r="U24" s="362"/>
      <c r="V24" s="363"/>
      <c r="W24" s="427"/>
      <c r="X24" s="418"/>
      <c r="Y24" s="419"/>
      <c r="Z24" s="358" t="s">
        <v>154</v>
      </c>
      <c r="AA24" s="359"/>
      <c r="AB24" s="359"/>
      <c r="AC24" s="359"/>
      <c r="AD24" s="359"/>
      <c r="AE24" s="359"/>
      <c r="AF24" s="359"/>
      <c r="AG24" s="360"/>
      <c r="AH24" s="361">
        <v>142</v>
      </c>
      <c r="AI24" s="362"/>
      <c r="AJ24" s="362"/>
      <c r="AK24" s="362"/>
      <c r="AL24" s="363"/>
      <c r="AM24" s="361">
        <v>446022</v>
      </c>
      <c r="AN24" s="362"/>
      <c r="AO24" s="362"/>
      <c r="AP24" s="362"/>
      <c r="AQ24" s="362"/>
      <c r="AR24" s="363"/>
      <c r="AS24" s="361">
        <v>3141</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7535204</v>
      </c>
      <c r="BO24" s="386"/>
      <c r="BP24" s="386"/>
      <c r="BQ24" s="386"/>
      <c r="BR24" s="386"/>
      <c r="BS24" s="386"/>
      <c r="BT24" s="386"/>
      <c r="BU24" s="387"/>
      <c r="BV24" s="385">
        <v>7739173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6830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103974</v>
      </c>
      <c r="BO25" s="381"/>
      <c r="BP25" s="381"/>
      <c r="BQ25" s="381"/>
      <c r="BR25" s="381"/>
      <c r="BS25" s="381"/>
      <c r="BT25" s="381"/>
      <c r="BU25" s="382"/>
      <c r="BV25" s="380">
        <v>133939</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6050</v>
      </c>
      <c r="R26" s="362"/>
      <c r="S26" s="362"/>
      <c r="T26" s="362"/>
      <c r="U26" s="362"/>
      <c r="V26" s="363"/>
      <c r="W26" s="427"/>
      <c r="X26" s="418"/>
      <c r="Y26" s="419"/>
      <c r="Z26" s="358" t="s">
        <v>160</v>
      </c>
      <c r="AA26" s="440"/>
      <c r="AB26" s="440"/>
      <c r="AC26" s="440"/>
      <c r="AD26" s="440"/>
      <c r="AE26" s="440"/>
      <c r="AF26" s="440"/>
      <c r="AG26" s="441"/>
      <c r="AH26" s="361">
        <v>9</v>
      </c>
      <c r="AI26" s="362"/>
      <c r="AJ26" s="362"/>
      <c r="AK26" s="362"/>
      <c r="AL26" s="363"/>
      <c r="AM26" s="361">
        <v>25947</v>
      </c>
      <c r="AN26" s="362"/>
      <c r="AO26" s="362"/>
      <c r="AP26" s="362"/>
      <c r="AQ26" s="362"/>
      <c r="AR26" s="363"/>
      <c r="AS26" s="361">
        <v>2883</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3600</v>
      </c>
      <c r="R27" s="362"/>
      <c r="S27" s="362"/>
      <c r="T27" s="362"/>
      <c r="U27" s="362"/>
      <c r="V27" s="363"/>
      <c r="W27" s="427"/>
      <c r="X27" s="418"/>
      <c r="Y27" s="419"/>
      <c r="Z27" s="358" t="s">
        <v>163</v>
      </c>
      <c r="AA27" s="359"/>
      <c r="AB27" s="359"/>
      <c r="AC27" s="359"/>
      <c r="AD27" s="359"/>
      <c r="AE27" s="359"/>
      <c r="AF27" s="359"/>
      <c r="AG27" s="360"/>
      <c r="AH27" s="361">
        <v>1</v>
      </c>
      <c r="AI27" s="362"/>
      <c r="AJ27" s="362"/>
      <c r="AK27" s="362"/>
      <c r="AL27" s="363"/>
      <c r="AM27" s="361" t="s">
        <v>164</v>
      </c>
      <c r="AN27" s="362"/>
      <c r="AO27" s="362"/>
      <c r="AP27" s="362"/>
      <c r="AQ27" s="362"/>
      <c r="AR27" s="363"/>
      <c r="AS27" s="361" t="s">
        <v>164</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t="s">
        <v>121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3100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1275856</v>
      </c>
      <c r="BO28" s="381"/>
      <c r="BP28" s="381"/>
      <c r="BQ28" s="381"/>
      <c r="BR28" s="381"/>
      <c r="BS28" s="381"/>
      <c r="BT28" s="381"/>
      <c r="BU28" s="382"/>
      <c r="BV28" s="380">
        <v>1224563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10</v>
      </c>
      <c r="M29" s="362"/>
      <c r="N29" s="362"/>
      <c r="O29" s="362"/>
      <c r="P29" s="363"/>
      <c r="Q29" s="361">
        <v>2900</v>
      </c>
      <c r="R29" s="362"/>
      <c r="S29" s="362"/>
      <c r="T29" s="362"/>
      <c r="U29" s="362"/>
      <c r="V29" s="363"/>
      <c r="W29" s="428"/>
      <c r="X29" s="429"/>
      <c r="Y29" s="430"/>
      <c r="Z29" s="358" t="s">
        <v>171</v>
      </c>
      <c r="AA29" s="359"/>
      <c r="AB29" s="359"/>
      <c r="AC29" s="359"/>
      <c r="AD29" s="359"/>
      <c r="AE29" s="359"/>
      <c r="AF29" s="359"/>
      <c r="AG29" s="360"/>
      <c r="AH29" s="361">
        <v>143</v>
      </c>
      <c r="AI29" s="362"/>
      <c r="AJ29" s="362"/>
      <c r="AK29" s="362"/>
      <c r="AL29" s="363"/>
      <c r="AM29" s="361">
        <v>449189</v>
      </c>
      <c r="AN29" s="362"/>
      <c r="AO29" s="362"/>
      <c r="AP29" s="362"/>
      <c r="AQ29" s="362"/>
      <c r="AR29" s="363"/>
      <c r="AS29" s="361">
        <v>3141</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550580</v>
      </c>
      <c r="BO29" s="386"/>
      <c r="BP29" s="386"/>
      <c r="BQ29" s="386"/>
      <c r="BR29" s="386"/>
      <c r="BS29" s="386"/>
      <c r="BT29" s="386"/>
      <c r="BU29" s="387"/>
      <c r="BV29" s="385">
        <v>500431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94.7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592375</v>
      </c>
      <c r="BO30" s="389"/>
      <c r="BP30" s="389"/>
      <c r="BQ30" s="389"/>
      <c r="BR30" s="389"/>
      <c r="BS30" s="389"/>
      <c r="BT30" s="389"/>
      <c r="BU30" s="390"/>
      <c r="BV30" s="388">
        <v>566193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IF('各会計、関係団体の財政状況及び健全化判断比率'!B30="","",'各会計、関係団体の財政状況及び健全化判断比率'!B30)</f>
        <v>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IF('各会計、関係団体の財政状況及び健全化判断比率'!B32="","",'各会計、関係団体の財政状況及び健全化判断比率'!B32)</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11</v>
      </c>
      <c r="BX34" s="345"/>
      <c r="BY34" s="344" t="str">
        <f>IF('各会計、関係団体の財政状況及び健全化判断比率'!B68="","",'各会計、関係団体の財政状況及び健全化判断比率'!B68)</f>
        <v>富山県市町村会館管理組合（一般会計）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21</v>
      </c>
      <c r="CP34" s="345"/>
      <c r="CQ34" s="344" t="str">
        <f>IF('各会計、関係団体の財政状況及び健全化判断比率'!BS7="","",'各会計、関係団体の財政状況及び健全化判断比率'!BS7)</f>
        <v>株式会社上市まちづくり公社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土地取得事業特別会計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後期高齢者医療事業特別会計</v>
      </c>
      <c r="X35" s="344"/>
      <c r="Y35" s="344"/>
      <c r="Z35" s="344"/>
      <c r="AA35" s="344"/>
      <c r="AB35" s="344"/>
      <c r="AC35" s="344"/>
      <c r="AD35" s="344"/>
      <c r="AE35" s="344"/>
      <c r="AF35" s="344"/>
      <c r="AG35" s="344"/>
      <c r="AH35" s="344"/>
      <c r="AI35" s="344"/>
      <c r="AJ35" s="344"/>
      <c r="AK35" s="344"/>
      <c r="AL35" s="167"/>
      <c r="AM35" s="345">
        <f t="shared" ref="AM35:AM43" si="0">IF(AO35="","",AM34+1)</f>
        <v>7</v>
      </c>
      <c r="AN35" s="345"/>
      <c r="AO35" s="344" t="str">
        <f>IF('各会計、関係団体の財政状況及び健全化判断比率'!B31="","",'各会計、関係団体の財政状況及び健全化判断比率'!B31)</f>
        <v>病院事業会計</v>
      </c>
      <c r="AP35" s="344"/>
      <c r="AQ35" s="344"/>
      <c r="AR35" s="344"/>
      <c r="AS35" s="344"/>
      <c r="AT35" s="344"/>
      <c r="AU35" s="344"/>
      <c r="AV35" s="344"/>
      <c r="AW35" s="344"/>
      <c r="AX35" s="344"/>
      <c r="AY35" s="344"/>
      <c r="AZ35" s="344"/>
      <c r="BA35" s="344"/>
      <c r="BB35" s="344"/>
      <c r="BC35" s="344"/>
      <c r="BD35" s="167"/>
      <c r="BE35" s="345">
        <f t="shared" ref="BE35:BE43" si="1">IF(BG35="","",BE34+1)</f>
        <v>9</v>
      </c>
      <c r="BF35" s="345"/>
      <c r="BG35" s="344" t="str">
        <f>IF('各会計、関係団体の財政状況及び健全化判断比率'!B33="","",'各会計、関係団体の財政状況及び健全化判断比率'!B33)</f>
        <v>下水道事業特別会計</v>
      </c>
      <c r="BH35" s="344"/>
      <c r="BI35" s="344"/>
      <c r="BJ35" s="344"/>
      <c r="BK35" s="344"/>
      <c r="BL35" s="344"/>
      <c r="BM35" s="344"/>
      <c r="BN35" s="344"/>
      <c r="BO35" s="344"/>
      <c r="BP35" s="344"/>
      <c r="BQ35" s="344"/>
      <c r="BR35" s="344"/>
      <c r="BS35" s="344"/>
      <c r="BT35" s="344"/>
      <c r="BU35" s="344"/>
      <c r="BV35" s="167"/>
      <c r="BW35" s="345">
        <f t="shared" ref="BW35:BW43" si="2">IF(BY35="","",BW34+1)</f>
        <v>12</v>
      </c>
      <c r="BX35" s="345"/>
      <c r="BY35" s="344" t="str">
        <f>IF('各会計、関係団体の財政状況及び健全化判断比率'!B69="","",'各会計、関係団体の財政状況及び健全化判断比率'!B69)</f>
        <v>富山市町村総合事務組合（一般会計）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墓地公園事業特別会計</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10</v>
      </c>
      <c r="BF36" s="345"/>
      <c r="BG36" s="344" t="str">
        <f>IF('各会計、関係団体の財政状況及び健全化判断比率'!B34="","",'各会計、関係団体の財政状況及び健全化判断比率'!B34)</f>
        <v>地域開発事業特別会計</v>
      </c>
      <c r="BH36" s="344"/>
      <c r="BI36" s="344"/>
      <c r="BJ36" s="344"/>
      <c r="BK36" s="344"/>
      <c r="BL36" s="344"/>
      <c r="BM36" s="344"/>
      <c r="BN36" s="344"/>
      <c r="BO36" s="344"/>
      <c r="BP36" s="344"/>
      <c r="BQ36" s="344"/>
      <c r="BR36" s="344"/>
      <c r="BS36" s="344"/>
      <c r="BT36" s="344"/>
      <c r="BU36" s="344"/>
      <c r="BV36" s="167"/>
      <c r="BW36" s="345">
        <f t="shared" si="2"/>
        <v>13</v>
      </c>
      <c r="BX36" s="345"/>
      <c r="BY36" s="344" t="str">
        <f>IF('各会計、関係団体の財政状況及び健全化判断比率'!B70="","",'各会計、関係団体の財政状況及び健全化判断比率'!B70)</f>
        <v>滑川中新川地区広域情報事務組合（一般会計）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14</v>
      </c>
      <c r="BX37" s="345"/>
      <c r="BY37" s="344" t="str">
        <f>IF('各会計、関係団体の財政状況及び健全化判断比率'!B71="","",'各会計、関係団体の財政状況及び健全化判断比率'!B71)</f>
        <v>富山県後期高齢者医療広域連合（一般会計）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15</v>
      </c>
      <c r="BX38" s="345"/>
      <c r="BY38" s="344" t="str">
        <f>IF('各会計、関係団体の財政状況及び健全化判断比率'!B72="","",'各会計、関係団体の財政状況及び健全化判断比率'!B72)</f>
        <v>富山県後期高齢者医療広域連合（後期高齢者医療事業特別会計）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16</v>
      </c>
      <c r="BX39" s="345"/>
      <c r="BY39" s="344" t="str">
        <f>IF('各会計、関係団体の財政状況及び健全化判断比率'!B73="","",'各会計、関係団体の財政状況及び健全化判断比率'!B73)</f>
        <v>中新川広域行政事務組合（一般会計）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17</v>
      </c>
      <c r="BX40" s="345"/>
      <c r="BY40" s="344" t="str">
        <f>IF('各会計、関係団体の財政状況及び健全化判断比率'!B74="","",'各会計、関係団体の財政状況及び健全化判断比率'!B74)</f>
        <v>中新川広域行政事務組合（介護保険事業特別会計）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18</v>
      </c>
      <c r="BX41" s="345"/>
      <c r="BY41" s="344" t="str">
        <f>IF('各会計、関係団体の財政状況及び健全化判断比率'!B75="","",'各会計、関係団体の財政状況及び健全化判断比率'!B75)</f>
        <v>中新川広域行政事務組合（訪問看護事業特別会計）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19</v>
      </c>
      <c r="BX42" s="345"/>
      <c r="BY42" s="344" t="str">
        <f>IF('各会計、関係団体の財政状況及び健全化判断比率'!B76="","",'各会計、関係団体の財政状況及び健全化判断比率'!B76)</f>
        <v>中新川広域行政事務組合（下水道事業会計）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20</v>
      </c>
      <c r="BX43" s="345"/>
      <c r="BY43" s="344" t="str">
        <f>IF('各会計、関係団体の財政状況及び健全化判断比率'!B77="","",'各会計、関係団体の財政状況及び健全化判断比率'!B77)</f>
        <v>富山地区広域圏事務組合（一般会計）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526</v>
      </c>
      <c r="D34" s="1154"/>
      <c r="E34" s="1155"/>
      <c r="F34" s="32">
        <v>13.14</v>
      </c>
      <c r="G34" s="33">
        <v>13.38</v>
      </c>
      <c r="H34" s="33">
        <v>14.75</v>
      </c>
      <c r="I34" s="33">
        <v>15.23</v>
      </c>
      <c r="J34" s="34">
        <v>14.2</v>
      </c>
      <c r="K34" s="22"/>
      <c r="L34" s="22"/>
      <c r="M34" s="22"/>
      <c r="N34" s="22"/>
      <c r="O34" s="22"/>
      <c r="P34" s="22"/>
    </row>
    <row r="35" spans="1:16" ht="39" customHeight="1" x14ac:dyDescent="0.15">
      <c r="A35" s="22"/>
      <c r="B35" s="35"/>
      <c r="C35" s="1148" t="s">
        <v>527</v>
      </c>
      <c r="D35" s="1149"/>
      <c r="E35" s="1150"/>
      <c r="F35" s="36">
        <v>6.84</v>
      </c>
      <c r="G35" s="37">
        <v>8.32</v>
      </c>
      <c r="H35" s="37">
        <v>9.4600000000000009</v>
      </c>
      <c r="I35" s="37">
        <v>11.12</v>
      </c>
      <c r="J35" s="38">
        <v>9.6199999999999992</v>
      </c>
      <c r="K35" s="22"/>
      <c r="L35" s="22"/>
      <c r="M35" s="22"/>
      <c r="N35" s="22"/>
      <c r="O35" s="22"/>
      <c r="P35" s="22"/>
    </row>
    <row r="36" spans="1:16" ht="39" customHeight="1" x14ac:dyDescent="0.15">
      <c r="A36" s="22"/>
      <c r="B36" s="35"/>
      <c r="C36" s="1148" t="s">
        <v>528</v>
      </c>
      <c r="D36" s="1149"/>
      <c r="E36" s="1150"/>
      <c r="F36" s="36">
        <v>3.76</v>
      </c>
      <c r="G36" s="37">
        <v>4.1500000000000004</v>
      </c>
      <c r="H36" s="37">
        <v>4.37</v>
      </c>
      <c r="I36" s="37">
        <v>3.68</v>
      </c>
      <c r="J36" s="38">
        <v>5.27</v>
      </c>
      <c r="K36" s="22"/>
      <c r="L36" s="22"/>
      <c r="M36" s="22"/>
      <c r="N36" s="22"/>
      <c r="O36" s="22"/>
      <c r="P36" s="22"/>
    </row>
    <row r="37" spans="1:16" ht="39" customHeight="1" x14ac:dyDescent="0.15">
      <c r="A37" s="22"/>
      <c r="B37" s="35"/>
      <c r="C37" s="1148" t="s">
        <v>529</v>
      </c>
      <c r="D37" s="1149"/>
      <c r="E37" s="1150"/>
      <c r="F37" s="36">
        <v>0.17</v>
      </c>
      <c r="G37" s="37">
        <v>0.84</v>
      </c>
      <c r="H37" s="37">
        <v>0.99</v>
      </c>
      <c r="I37" s="37">
        <v>1.1299999999999999</v>
      </c>
      <c r="J37" s="38">
        <v>1.33</v>
      </c>
      <c r="K37" s="22"/>
      <c r="L37" s="22"/>
      <c r="M37" s="22"/>
      <c r="N37" s="22"/>
      <c r="O37" s="22"/>
      <c r="P37" s="22"/>
    </row>
    <row r="38" spans="1:16" ht="39" customHeight="1" x14ac:dyDescent="0.15">
      <c r="A38" s="22"/>
      <c r="B38" s="35"/>
      <c r="C38" s="1148" t="s">
        <v>530</v>
      </c>
      <c r="D38" s="1149"/>
      <c r="E38" s="1150"/>
      <c r="F38" s="36">
        <v>0.05</v>
      </c>
      <c r="G38" s="37">
        <v>0.04</v>
      </c>
      <c r="H38" s="37">
        <v>0.04</v>
      </c>
      <c r="I38" s="37">
        <v>0.1</v>
      </c>
      <c r="J38" s="38">
        <v>0.08</v>
      </c>
      <c r="K38" s="22"/>
      <c r="L38" s="22"/>
      <c r="M38" s="22"/>
      <c r="N38" s="22"/>
      <c r="O38" s="22"/>
      <c r="P38" s="22"/>
    </row>
    <row r="39" spans="1:16" ht="39" customHeight="1" x14ac:dyDescent="0.15">
      <c r="A39" s="22"/>
      <c r="B39" s="35"/>
      <c r="C39" s="1148" t="s">
        <v>531</v>
      </c>
      <c r="D39" s="1149"/>
      <c r="E39" s="1150"/>
      <c r="F39" s="36">
        <v>0.59</v>
      </c>
      <c r="G39" s="37">
        <v>0.11</v>
      </c>
      <c r="H39" s="37">
        <v>0.1</v>
      </c>
      <c r="I39" s="37">
        <v>0.13</v>
      </c>
      <c r="J39" s="38">
        <v>7.0000000000000007E-2</v>
      </c>
      <c r="K39" s="22"/>
      <c r="L39" s="22"/>
      <c r="M39" s="22"/>
      <c r="N39" s="22"/>
      <c r="O39" s="22"/>
      <c r="P39" s="22"/>
    </row>
    <row r="40" spans="1:16" ht="39" customHeight="1" x14ac:dyDescent="0.15">
      <c r="A40" s="22"/>
      <c r="B40" s="35"/>
      <c r="C40" s="1148" t="s">
        <v>532</v>
      </c>
      <c r="D40" s="1149"/>
      <c r="E40" s="1150"/>
      <c r="F40" s="36">
        <v>0.05</v>
      </c>
      <c r="G40" s="37">
        <v>7.0000000000000007E-2</v>
      </c>
      <c r="H40" s="37">
        <v>0.04</v>
      </c>
      <c r="I40" s="37">
        <v>7.0000000000000007E-2</v>
      </c>
      <c r="J40" s="38">
        <v>0.05</v>
      </c>
      <c r="K40" s="22"/>
      <c r="L40" s="22"/>
      <c r="M40" s="22"/>
      <c r="N40" s="22"/>
      <c r="O40" s="22"/>
      <c r="P40" s="22"/>
    </row>
    <row r="41" spans="1:16" ht="39" customHeight="1" x14ac:dyDescent="0.15">
      <c r="A41" s="22"/>
      <c r="B41" s="35"/>
      <c r="C41" s="1148" t="s">
        <v>533</v>
      </c>
      <c r="D41" s="1149"/>
      <c r="E41" s="1150"/>
      <c r="F41" s="36">
        <v>0.02</v>
      </c>
      <c r="G41" s="37">
        <v>0.01</v>
      </c>
      <c r="H41" s="37">
        <v>0.01</v>
      </c>
      <c r="I41" s="37">
        <v>0.04</v>
      </c>
      <c r="J41" s="38">
        <v>0.04</v>
      </c>
      <c r="K41" s="22"/>
      <c r="L41" s="22"/>
      <c r="M41" s="22"/>
      <c r="N41" s="22"/>
      <c r="O41" s="22"/>
      <c r="P41" s="22"/>
    </row>
    <row r="42" spans="1:16" ht="39" customHeight="1" x14ac:dyDescent="0.15">
      <c r="A42" s="22"/>
      <c r="B42" s="39"/>
      <c r="C42" s="1148" t="s">
        <v>534</v>
      </c>
      <c r="D42" s="1149"/>
      <c r="E42" s="1150"/>
      <c r="F42" s="36" t="s">
        <v>481</v>
      </c>
      <c r="G42" s="37" t="s">
        <v>481</v>
      </c>
      <c r="H42" s="37" t="s">
        <v>481</v>
      </c>
      <c r="I42" s="37" t="s">
        <v>481</v>
      </c>
      <c r="J42" s="38" t="s">
        <v>481</v>
      </c>
      <c r="K42" s="22"/>
      <c r="L42" s="22"/>
      <c r="M42" s="22"/>
      <c r="N42" s="22"/>
      <c r="O42" s="22"/>
      <c r="P42" s="22"/>
    </row>
    <row r="43" spans="1:16" ht="39" customHeight="1" thickBot="1" x14ac:dyDescent="0.2">
      <c r="A43" s="22"/>
      <c r="B43" s="40"/>
      <c r="C43" s="1151" t="s">
        <v>535</v>
      </c>
      <c r="D43" s="1152"/>
      <c r="E43" s="1153"/>
      <c r="F43" s="41">
        <v>0.13</v>
      </c>
      <c r="G43" s="42">
        <v>0.1</v>
      </c>
      <c r="H43" s="42">
        <v>0.02</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1081</v>
      </c>
      <c r="L45" s="60">
        <v>979</v>
      </c>
      <c r="M45" s="60">
        <v>992</v>
      </c>
      <c r="N45" s="60">
        <v>960</v>
      </c>
      <c r="O45" s="61">
        <v>987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x14ac:dyDescent="0.15">
      <c r="A48" s="48"/>
      <c r="B48" s="1166"/>
      <c r="C48" s="1167"/>
      <c r="D48" s="62"/>
      <c r="E48" s="1158" t="s">
        <v>15</v>
      </c>
      <c r="F48" s="1158"/>
      <c r="G48" s="1158"/>
      <c r="H48" s="1158"/>
      <c r="I48" s="1158"/>
      <c r="J48" s="1159"/>
      <c r="K48" s="63">
        <v>459</v>
      </c>
      <c r="L48" s="64">
        <v>394</v>
      </c>
      <c r="M48" s="64">
        <v>388</v>
      </c>
      <c r="N48" s="64">
        <v>384</v>
      </c>
      <c r="O48" s="65">
        <v>443</v>
      </c>
      <c r="P48" s="48"/>
      <c r="Q48" s="48"/>
      <c r="R48" s="48"/>
      <c r="S48" s="48"/>
      <c r="T48" s="48"/>
      <c r="U48" s="48"/>
    </row>
    <row r="49" spans="1:21" ht="30.75" customHeight="1" x14ac:dyDescent="0.15">
      <c r="A49" s="48"/>
      <c r="B49" s="1166"/>
      <c r="C49" s="1167"/>
      <c r="D49" s="62"/>
      <c r="E49" s="1158" t="s">
        <v>16</v>
      </c>
      <c r="F49" s="1158"/>
      <c r="G49" s="1158"/>
      <c r="H49" s="1158"/>
      <c r="I49" s="1158"/>
      <c r="J49" s="1159"/>
      <c r="K49" s="63">
        <v>561</v>
      </c>
      <c r="L49" s="64">
        <v>565</v>
      </c>
      <c r="M49" s="64">
        <v>573</v>
      </c>
      <c r="N49" s="64">
        <v>582</v>
      </c>
      <c r="O49" s="65">
        <v>571</v>
      </c>
      <c r="P49" s="48"/>
      <c r="Q49" s="48"/>
      <c r="R49" s="48"/>
      <c r="S49" s="48"/>
      <c r="T49" s="48"/>
      <c r="U49" s="48"/>
    </row>
    <row r="50" spans="1:21" ht="30.75" customHeight="1" x14ac:dyDescent="0.15">
      <c r="A50" s="48"/>
      <c r="B50" s="1166"/>
      <c r="C50" s="1167"/>
      <c r="D50" s="62"/>
      <c r="E50" s="1158" t="s">
        <v>17</v>
      </c>
      <c r="F50" s="1158"/>
      <c r="G50" s="1158"/>
      <c r="H50" s="1158"/>
      <c r="I50" s="1158"/>
      <c r="J50" s="1159"/>
      <c r="K50" s="63">
        <v>38</v>
      </c>
      <c r="L50" s="64">
        <v>36</v>
      </c>
      <c r="M50" s="64">
        <v>33</v>
      </c>
      <c r="N50" s="64">
        <v>31</v>
      </c>
      <c r="O50" s="65">
        <v>30</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t="s">
        <v>481</v>
      </c>
      <c r="N51" s="64">
        <v>0</v>
      </c>
      <c r="O51" s="65" t="s">
        <v>481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1207</v>
      </c>
      <c r="L52" s="64">
        <v>1174</v>
      </c>
      <c r="M52" s="64">
        <v>1246</v>
      </c>
      <c r="N52" s="64">
        <v>1215</v>
      </c>
      <c r="O52" s="65">
        <v>1249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932</v>
      </c>
      <c r="L53" s="69">
        <v>800</v>
      </c>
      <c r="M53" s="69">
        <v>740</v>
      </c>
      <c r="N53" s="69">
        <v>742</v>
      </c>
      <c r="O53" s="70">
        <v>782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4" t="s">
        <v>24</v>
      </c>
      <c r="C41" s="1185"/>
      <c r="D41" s="81"/>
      <c r="E41" s="1186" t="s">
        <v>25</v>
      </c>
      <c r="F41" s="1186"/>
      <c r="G41" s="1186"/>
      <c r="H41" s="1187"/>
      <c r="I41" s="82">
        <v>9221</v>
      </c>
      <c r="J41" s="83">
        <v>9810</v>
      </c>
      <c r="K41" s="83">
        <v>9573</v>
      </c>
      <c r="L41" s="83">
        <v>9440</v>
      </c>
      <c r="M41" s="84">
        <v>9083</v>
      </c>
    </row>
    <row r="42" spans="2:13" ht="27.75" customHeight="1" x14ac:dyDescent="0.15">
      <c r="B42" s="1174"/>
      <c r="C42" s="1175"/>
      <c r="D42" s="85"/>
      <c r="E42" s="1178" t="s">
        <v>26</v>
      </c>
      <c r="F42" s="1178"/>
      <c r="G42" s="1178"/>
      <c r="H42" s="1179"/>
      <c r="I42" s="86">
        <v>219</v>
      </c>
      <c r="J42" s="87">
        <v>186</v>
      </c>
      <c r="K42" s="87">
        <v>154</v>
      </c>
      <c r="L42" s="87">
        <v>125</v>
      </c>
      <c r="M42" s="88">
        <v>95</v>
      </c>
    </row>
    <row r="43" spans="2:13" ht="27.75" customHeight="1" x14ac:dyDescent="0.15">
      <c r="B43" s="1174"/>
      <c r="C43" s="1175"/>
      <c r="D43" s="85"/>
      <c r="E43" s="1178" t="s">
        <v>27</v>
      </c>
      <c r="F43" s="1178"/>
      <c r="G43" s="1178"/>
      <c r="H43" s="1179"/>
      <c r="I43" s="86">
        <v>6056</v>
      </c>
      <c r="J43" s="87">
        <v>5710</v>
      </c>
      <c r="K43" s="87">
        <v>5607</v>
      </c>
      <c r="L43" s="87">
        <v>5568</v>
      </c>
      <c r="M43" s="88">
        <v>5456</v>
      </c>
    </row>
    <row r="44" spans="2:13" ht="27.75" customHeight="1" x14ac:dyDescent="0.15">
      <c r="B44" s="1174"/>
      <c r="C44" s="1175"/>
      <c r="D44" s="85"/>
      <c r="E44" s="1178" t="s">
        <v>28</v>
      </c>
      <c r="F44" s="1178"/>
      <c r="G44" s="1178"/>
      <c r="H44" s="1179"/>
      <c r="I44" s="86">
        <v>8518</v>
      </c>
      <c r="J44" s="87">
        <v>8530</v>
      </c>
      <c r="K44" s="87">
        <v>8593</v>
      </c>
      <c r="L44" s="87">
        <v>8368</v>
      </c>
      <c r="M44" s="88">
        <v>8217</v>
      </c>
    </row>
    <row r="45" spans="2:13" ht="27.75" customHeight="1" x14ac:dyDescent="0.15">
      <c r="B45" s="1174"/>
      <c r="C45" s="1175"/>
      <c r="D45" s="85"/>
      <c r="E45" s="1178" t="s">
        <v>29</v>
      </c>
      <c r="F45" s="1178"/>
      <c r="G45" s="1178"/>
      <c r="H45" s="1179"/>
      <c r="I45" s="86">
        <v>1411</v>
      </c>
      <c r="J45" s="87">
        <v>1294</v>
      </c>
      <c r="K45" s="87">
        <v>1128</v>
      </c>
      <c r="L45" s="87">
        <v>1053</v>
      </c>
      <c r="M45" s="88">
        <v>1038</v>
      </c>
    </row>
    <row r="46" spans="2:13" ht="27.75" customHeight="1" x14ac:dyDescent="0.15">
      <c r="B46" s="1174"/>
      <c r="C46" s="1175"/>
      <c r="D46" s="89"/>
      <c r="E46" s="1178" t="s">
        <v>30</v>
      </c>
      <c r="F46" s="1178"/>
      <c r="G46" s="1178"/>
      <c r="H46" s="1179"/>
      <c r="I46" s="86" t="s">
        <v>481</v>
      </c>
      <c r="J46" s="87" t="s">
        <v>481</v>
      </c>
      <c r="K46" s="87" t="s">
        <v>481</v>
      </c>
      <c r="L46" s="87" t="s">
        <v>481</v>
      </c>
      <c r="M46" s="88" t="s">
        <v>481</v>
      </c>
    </row>
    <row r="47" spans="2:13" ht="27.75" customHeight="1" x14ac:dyDescent="0.15">
      <c r="B47" s="1174"/>
      <c r="C47" s="1175"/>
      <c r="D47" s="90"/>
      <c r="E47" s="1188" t="s">
        <v>31</v>
      </c>
      <c r="F47" s="1189"/>
      <c r="G47" s="1189"/>
      <c r="H47" s="1190"/>
      <c r="I47" s="86" t="s">
        <v>481</v>
      </c>
      <c r="J47" s="87" t="s">
        <v>481</v>
      </c>
      <c r="K47" s="87" t="s">
        <v>481</v>
      </c>
      <c r="L47" s="87" t="s">
        <v>481</v>
      </c>
      <c r="M47" s="88" t="s">
        <v>481</v>
      </c>
    </row>
    <row r="48" spans="2:13" ht="27.75" customHeight="1" x14ac:dyDescent="0.15">
      <c r="B48" s="1174"/>
      <c r="C48" s="1175"/>
      <c r="D48" s="85"/>
      <c r="E48" s="1178" t="s">
        <v>32</v>
      </c>
      <c r="F48" s="1178"/>
      <c r="G48" s="1178"/>
      <c r="H48" s="1179"/>
      <c r="I48" s="86" t="s">
        <v>481</v>
      </c>
      <c r="J48" s="87" t="s">
        <v>481</v>
      </c>
      <c r="K48" s="87" t="s">
        <v>481</v>
      </c>
      <c r="L48" s="87" t="s">
        <v>481</v>
      </c>
      <c r="M48" s="88" t="s">
        <v>481</v>
      </c>
    </row>
    <row r="49" spans="2:13" ht="27.75" customHeight="1" x14ac:dyDescent="0.15">
      <c r="B49" s="1176"/>
      <c r="C49" s="1177"/>
      <c r="D49" s="85"/>
      <c r="E49" s="1178" t="s">
        <v>33</v>
      </c>
      <c r="F49" s="1178"/>
      <c r="G49" s="1178"/>
      <c r="H49" s="1179"/>
      <c r="I49" s="86" t="s">
        <v>481</v>
      </c>
      <c r="J49" s="87" t="s">
        <v>481</v>
      </c>
      <c r="K49" s="87" t="s">
        <v>481</v>
      </c>
      <c r="L49" s="87" t="s">
        <v>481</v>
      </c>
      <c r="M49" s="88" t="s">
        <v>481</v>
      </c>
    </row>
    <row r="50" spans="2:13" ht="27.75" customHeight="1" x14ac:dyDescent="0.15">
      <c r="B50" s="1172" t="s">
        <v>34</v>
      </c>
      <c r="C50" s="1173"/>
      <c r="D50" s="91"/>
      <c r="E50" s="1178" t="s">
        <v>35</v>
      </c>
      <c r="F50" s="1178"/>
      <c r="G50" s="1178"/>
      <c r="H50" s="1179"/>
      <c r="I50" s="86">
        <v>1756</v>
      </c>
      <c r="J50" s="87">
        <v>2008</v>
      </c>
      <c r="K50" s="87">
        <v>2126</v>
      </c>
      <c r="L50" s="87">
        <v>2542</v>
      </c>
      <c r="M50" s="88">
        <v>2749</v>
      </c>
    </row>
    <row r="51" spans="2:13" ht="27.75" customHeight="1" x14ac:dyDescent="0.15">
      <c r="B51" s="1174"/>
      <c r="C51" s="1175"/>
      <c r="D51" s="85"/>
      <c r="E51" s="1178" t="s">
        <v>36</v>
      </c>
      <c r="F51" s="1178"/>
      <c r="G51" s="1178"/>
      <c r="H51" s="1179"/>
      <c r="I51" s="86">
        <v>719</v>
      </c>
      <c r="J51" s="87">
        <v>785</v>
      </c>
      <c r="K51" s="87">
        <v>869</v>
      </c>
      <c r="L51" s="87">
        <v>898</v>
      </c>
      <c r="M51" s="88">
        <v>863</v>
      </c>
    </row>
    <row r="52" spans="2:13" ht="27.75" customHeight="1" x14ac:dyDescent="0.15">
      <c r="B52" s="1176"/>
      <c r="C52" s="1177"/>
      <c r="D52" s="85"/>
      <c r="E52" s="1178" t="s">
        <v>37</v>
      </c>
      <c r="F52" s="1178"/>
      <c r="G52" s="1178"/>
      <c r="H52" s="1179"/>
      <c r="I52" s="86">
        <v>14067</v>
      </c>
      <c r="J52" s="87">
        <v>14181</v>
      </c>
      <c r="K52" s="87">
        <v>13957</v>
      </c>
      <c r="L52" s="87">
        <v>13776</v>
      </c>
      <c r="M52" s="88">
        <v>13446</v>
      </c>
    </row>
    <row r="53" spans="2:13" ht="27.75" customHeight="1" thickBot="1" x14ac:dyDescent="0.2">
      <c r="B53" s="1180" t="s">
        <v>38</v>
      </c>
      <c r="C53" s="1181"/>
      <c r="D53" s="92"/>
      <c r="E53" s="1182" t="s">
        <v>39</v>
      </c>
      <c r="F53" s="1182"/>
      <c r="G53" s="1182"/>
      <c r="H53" s="1183"/>
      <c r="I53" s="93">
        <v>8883</v>
      </c>
      <c r="J53" s="94">
        <v>8557</v>
      </c>
      <c r="K53" s="94">
        <v>8104</v>
      </c>
      <c r="L53" s="94">
        <v>7337</v>
      </c>
      <c r="M53" s="95">
        <v>6832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D21" sqref="D2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550</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550</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552</v>
      </c>
      <c r="I42" s="1201"/>
      <c r="J42" s="1201"/>
      <c r="K42" s="1201"/>
      <c r="L42" s="246"/>
      <c r="M42" s="246"/>
      <c r="N42" s="246"/>
      <c r="O42" s="246"/>
    </row>
    <row r="43" spans="2:17" x14ac:dyDescent="0.15">
      <c r="B43" s="250"/>
      <c r="C43" s="246"/>
      <c r="D43" s="246"/>
      <c r="E43" s="246"/>
      <c r="F43" s="246"/>
      <c r="G43" s="1202" t="s">
        <v>553</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554</v>
      </c>
    </row>
    <row r="50" spans="1:17" x14ac:dyDescent="0.15">
      <c r="B50" s="250"/>
      <c r="C50" s="246"/>
      <c r="D50" s="246"/>
      <c r="E50" s="246"/>
      <c r="F50" s="246"/>
      <c r="G50" s="1212"/>
      <c r="H50" s="1213"/>
      <c r="I50" s="1213"/>
      <c r="J50" s="1214"/>
      <c r="K50" s="1215" t="s">
        <v>521</v>
      </c>
      <c r="L50" s="1215" t="s">
        <v>522</v>
      </c>
      <c r="M50" s="1215" t="s">
        <v>523</v>
      </c>
      <c r="N50" s="1215" t="s">
        <v>524</v>
      </c>
      <c r="O50" s="1215" t="s">
        <v>525</v>
      </c>
    </row>
    <row r="51" spans="1:17" x14ac:dyDescent="0.15">
      <c r="B51" s="250"/>
      <c r="C51" s="246"/>
      <c r="D51" s="246"/>
      <c r="E51" s="246"/>
      <c r="F51" s="246"/>
      <c r="G51" s="1216" t="s">
        <v>555</v>
      </c>
      <c r="H51" s="1217"/>
      <c r="I51" s="1218" t="s">
        <v>556</v>
      </c>
      <c r="J51" s="1218"/>
      <c r="K51" s="1219"/>
      <c r="L51" s="1219"/>
      <c r="M51" s="1219"/>
      <c r="N51" s="1220">
        <v>139.4</v>
      </c>
      <c r="O51" s="1220">
        <v>131.69999999999999</v>
      </c>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557</v>
      </c>
      <c r="J53" s="1225"/>
      <c r="K53" s="1226"/>
      <c r="L53" s="1226"/>
      <c r="M53" s="1226"/>
      <c r="N53" s="1227">
        <v>60.6</v>
      </c>
      <c r="O53" s="1227">
        <v>62</v>
      </c>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558</v>
      </c>
      <c r="H55" s="1232"/>
      <c r="I55" s="1225" t="s">
        <v>556</v>
      </c>
      <c r="J55" s="1225"/>
      <c r="K55" s="1219"/>
      <c r="L55" s="1219"/>
      <c r="M55" s="1219"/>
      <c r="N55" s="1220">
        <v>20.2</v>
      </c>
      <c r="O55" s="1220">
        <v>15.5</v>
      </c>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557</v>
      </c>
      <c r="J57" s="1236"/>
      <c r="K57" s="1226"/>
      <c r="L57" s="1226"/>
      <c r="M57" s="1226"/>
      <c r="N57" s="1227">
        <v>54.5</v>
      </c>
      <c r="O57" s="1227">
        <v>55.5</v>
      </c>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1200" t="s">
        <v>552</v>
      </c>
      <c r="I64" s="1201"/>
      <c r="J64" s="1201"/>
      <c r="K64" s="1201"/>
      <c r="L64" s="246"/>
      <c r="M64" s="246"/>
      <c r="N64" s="246"/>
      <c r="O64" s="246"/>
    </row>
    <row r="65" spans="2:30" x14ac:dyDescent="0.15">
      <c r="B65" s="250"/>
      <c r="C65" s="246"/>
      <c r="D65" s="246"/>
      <c r="E65" s="246"/>
      <c r="F65" s="246"/>
      <c r="G65" s="1202" t="s">
        <v>560</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561</v>
      </c>
      <c r="I71" s="1250"/>
      <c r="J71" s="1246"/>
      <c r="K71" s="1246"/>
      <c r="L71" s="1247"/>
      <c r="M71" s="1246"/>
      <c r="N71" s="1247"/>
      <c r="O71" s="1248"/>
    </row>
    <row r="72" spans="2:30" x14ac:dyDescent="0.15">
      <c r="B72" s="250"/>
      <c r="C72" s="246"/>
      <c r="D72" s="246"/>
      <c r="E72" s="246"/>
      <c r="F72" s="246"/>
      <c r="G72" s="1212"/>
      <c r="H72" s="1213"/>
      <c r="I72" s="1213"/>
      <c r="J72" s="1214"/>
      <c r="K72" s="1215" t="s">
        <v>521</v>
      </c>
      <c r="L72" s="1215" t="s">
        <v>522</v>
      </c>
      <c r="M72" s="1215" t="s">
        <v>523</v>
      </c>
      <c r="N72" s="1215" t="s">
        <v>524</v>
      </c>
      <c r="O72" s="1215" t="s">
        <v>525</v>
      </c>
    </row>
    <row r="73" spans="2:30" x14ac:dyDescent="0.15">
      <c r="B73" s="250"/>
      <c r="C73" s="246"/>
      <c r="D73" s="246"/>
      <c r="E73" s="246"/>
      <c r="F73" s="246"/>
      <c r="G73" s="1216" t="s">
        <v>555</v>
      </c>
      <c r="H73" s="1217"/>
      <c r="I73" s="1218" t="s">
        <v>556</v>
      </c>
      <c r="J73" s="1218"/>
      <c r="K73" s="1251">
        <v>174.8</v>
      </c>
      <c r="L73" s="1251">
        <v>165.6</v>
      </c>
      <c r="M73" s="1220">
        <v>161.6</v>
      </c>
      <c r="N73" s="1220">
        <v>139.4</v>
      </c>
      <c r="O73" s="1220">
        <v>131.69999999999999</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562</v>
      </c>
      <c r="J75" s="1225"/>
      <c r="K75" s="1227">
        <v>19.100000000000001</v>
      </c>
      <c r="L75" s="1227">
        <v>17.600000000000001</v>
      </c>
      <c r="M75" s="1227">
        <v>16.2</v>
      </c>
      <c r="N75" s="1227">
        <v>14.7</v>
      </c>
      <c r="O75" s="1227">
        <v>14.5</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558</v>
      </c>
      <c r="H77" s="1232"/>
      <c r="I77" s="1225" t="s">
        <v>556</v>
      </c>
      <c r="J77" s="1225"/>
      <c r="K77" s="1251">
        <v>30.7</v>
      </c>
      <c r="L77" s="1251">
        <v>22.3</v>
      </c>
      <c r="M77" s="1220">
        <v>20.3</v>
      </c>
      <c r="N77" s="1220">
        <v>20.2</v>
      </c>
      <c r="O77" s="1220">
        <v>15.5</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562</v>
      </c>
      <c r="J79" s="1236"/>
      <c r="K79" s="1253">
        <v>9.1999999999999993</v>
      </c>
      <c r="L79" s="1253">
        <v>8.5</v>
      </c>
      <c r="M79" s="1253">
        <v>7.7</v>
      </c>
      <c r="N79" s="1253">
        <v>7.1</v>
      </c>
      <c r="O79" s="1253">
        <v>6.6</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H29" sqref="H2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79" zoomScaleNormal="100" zoomScaleSheetLayoutView="55" workbookViewId="0">
      <selection activeCell="M98" sqref="M9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57513</v>
      </c>
      <c r="E3" s="118"/>
      <c r="F3" s="119">
        <v>46819</v>
      </c>
      <c r="G3" s="120"/>
      <c r="H3" s="121"/>
    </row>
    <row r="4" spans="1:8" x14ac:dyDescent="0.15">
      <c r="A4" s="122"/>
      <c r="B4" s="123"/>
      <c r="C4" s="124"/>
      <c r="D4" s="125">
        <v>32599</v>
      </c>
      <c r="E4" s="126"/>
      <c r="F4" s="127">
        <v>24121</v>
      </c>
      <c r="G4" s="128"/>
      <c r="H4" s="129"/>
    </row>
    <row r="5" spans="1:8" x14ac:dyDescent="0.15">
      <c r="A5" s="110" t="s">
        <v>515</v>
      </c>
      <c r="B5" s="115"/>
      <c r="C5" s="116"/>
      <c r="D5" s="117">
        <v>141539</v>
      </c>
      <c r="E5" s="118"/>
      <c r="F5" s="119">
        <v>53270</v>
      </c>
      <c r="G5" s="120"/>
      <c r="H5" s="121"/>
    </row>
    <row r="6" spans="1:8" x14ac:dyDescent="0.15">
      <c r="A6" s="122"/>
      <c r="B6" s="123"/>
      <c r="C6" s="124"/>
      <c r="D6" s="125">
        <v>51743</v>
      </c>
      <c r="E6" s="126"/>
      <c r="F6" s="127">
        <v>24316</v>
      </c>
      <c r="G6" s="128"/>
      <c r="H6" s="129"/>
    </row>
    <row r="7" spans="1:8" x14ac:dyDescent="0.15">
      <c r="A7" s="110" t="s">
        <v>516</v>
      </c>
      <c r="B7" s="115"/>
      <c r="C7" s="116"/>
      <c r="D7" s="117">
        <v>48658</v>
      </c>
      <c r="E7" s="118"/>
      <c r="F7" s="119">
        <v>53292</v>
      </c>
      <c r="G7" s="120"/>
      <c r="H7" s="121"/>
    </row>
    <row r="8" spans="1:8" x14ac:dyDescent="0.15">
      <c r="A8" s="122"/>
      <c r="B8" s="123"/>
      <c r="C8" s="124"/>
      <c r="D8" s="125">
        <v>23900</v>
      </c>
      <c r="E8" s="126"/>
      <c r="F8" s="127">
        <v>28900</v>
      </c>
      <c r="G8" s="128"/>
      <c r="H8" s="129"/>
    </row>
    <row r="9" spans="1:8" x14ac:dyDescent="0.15">
      <c r="A9" s="110" t="s">
        <v>517</v>
      </c>
      <c r="B9" s="115"/>
      <c r="C9" s="116"/>
      <c r="D9" s="117">
        <v>44880</v>
      </c>
      <c r="E9" s="118"/>
      <c r="F9" s="119">
        <v>56894</v>
      </c>
      <c r="G9" s="120"/>
      <c r="H9" s="121"/>
    </row>
    <row r="10" spans="1:8" x14ac:dyDescent="0.15">
      <c r="A10" s="122"/>
      <c r="B10" s="123"/>
      <c r="C10" s="124"/>
      <c r="D10" s="125">
        <v>17685</v>
      </c>
      <c r="E10" s="126"/>
      <c r="F10" s="127">
        <v>32548</v>
      </c>
      <c r="G10" s="128"/>
      <c r="H10" s="129"/>
    </row>
    <row r="11" spans="1:8" x14ac:dyDescent="0.15">
      <c r="A11" s="110" t="s">
        <v>518</v>
      </c>
      <c r="B11" s="115"/>
      <c r="C11" s="116"/>
      <c r="D11" s="117">
        <v>35292</v>
      </c>
      <c r="E11" s="118"/>
      <c r="F11" s="119">
        <v>57122</v>
      </c>
      <c r="G11" s="120"/>
      <c r="H11" s="121"/>
    </row>
    <row r="12" spans="1:8" x14ac:dyDescent="0.15">
      <c r="A12" s="122"/>
      <c r="B12" s="123"/>
      <c r="C12" s="130"/>
      <c r="D12" s="125">
        <v>20952</v>
      </c>
      <c r="E12" s="126"/>
      <c r="F12" s="127">
        <v>36191</v>
      </c>
      <c r="G12" s="128"/>
      <c r="H12" s="129"/>
    </row>
    <row r="13" spans="1:8" x14ac:dyDescent="0.15">
      <c r="A13" s="110"/>
      <c r="B13" s="115"/>
      <c r="C13" s="131"/>
      <c r="D13" s="132">
        <v>65576</v>
      </c>
      <c r="E13" s="133"/>
      <c r="F13" s="134">
        <v>53479</v>
      </c>
      <c r="G13" s="135"/>
      <c r="H13" s="121"/>
    </row>
    <row r="14" spans="1:8" x14ac:dyDescent="0.15">
      <c r="A14" s="122"/>
      <c r="B14" s="123"/>
      <c r="C14" s="124"/>
      <c r="D14" s="125">
        <v>29376</v>
      </c>
      <c r="E14" s="126"/>
      <c r="F14" s="127">
        <v>29215</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3.85</v>
      </c>
      <c r="C19" s="136">
        <f>ROUND(VALUE(SUBSTITUTE(実質収支比率等に係る経年分析!G$48,"▲","-")),2)</f>
        <v>4.25</v>
      </c>
      <c r="D19" s="136">
        <f>ROUND(VALUE(SUBSTITUTE(実質収支比率等に係る経年分析!H$48,"▲","-")),2)</f>
        <v>4.42</v>
      </c>
      <c r="E19" s="136">
        <f>ROUND(VALUE(SUBSTITUTE(実質収支比率等に係る経年分析!I$48,"▲","-")),2)</f>
        <v>3.76</v>
      </c>
      <c r="F19" s="136">
        <f>ROUND(VALUE(SUBSTITUTE(実質収支比率等に係る経年分析!J$48,"▲","-")),2)</f>
        <v>5.35</v>
      </c>
    </row>
    <row r="20" spans="1:11" x14ac:dyDescent="0.15">
      <c r="A20" s="136" t="s">
        <v>44</v>
      </c>
      <c r="B20" s="136">
        <f>ROUND(VALUE(SUBSTITUTE(実質収支比率等に係る経年分析!F$47,"▲","-")),2)</f>
        <v>13.7</v>
      </c>
      <c r="C20" s="136">
        <f>ROUND(VALUE(SUBSTITUTE(実質収支比率等に係る経年分析!G$47,"▲","-")),2)</f>
        <v>17.46</v>
      </c>
      <c r="D20" s="136">
        <f>ROUND(VALUE(SUBSTITUTE(実質収支比率等に係る経年分析!H$47,"▲","-")),2)</f>
        <v>16.57</v>
      </c>
      <c r="E20" s="136">
        <f>ROUND(VALUE(SUBSTITUTE(実質収支比率等に係る経年分析!I$47,"▲","-")),2)</f>
        <v>19.11</v>
      </c>
      <c r="F20" s="136">
        <f>ROUND(VALUE(SUBSTITUTE(実質収支比率等に係る経年分析!J$47,"▲","-")),2)</f>
        <v>20.05</v>
      </c>
    </row>
    <row r="21" spans="1:11" x14ac:dyDescent="0.15">
      <c r="A21" s="136" t="s">
        <v>45</v>
      </c>
      <c r="B21" s="136">
        <f>IF(ISNUMBER(VALUE(SUBSTITUTE(実質収支比率等に係る経年分析!F$49,"▲","-"))),ROUND(VALUE(SUBSTITUTE(実質収支比率等に係る経年分析!F$49,"▲","-")),2),NA())</f>
        <v>3.85</v>
      </c>
      <c r="C21" s="136">
        <f>IF(ISNUMBER(VALUE(SUBSTITUTE(実質収支比率等に係る経年分析!G$49,"▲","-"))),ROUND(VALUE(SUBSTITUTE(実質収支比率等に係る経年分析!G$49,"▲","-")),2),NA())</f>
        <v>4.3499999999999996</v>
      </c>
      <c r="D21" s="136">
        <f>IF(ISNUMBER(VALUE(SUBSTITUTE(実質収支比率等に係る経年分析!H$49,"▲","-"))),ROUND(VALUE(SUBSTITUTE(実質収支比率等に係る経年分析!H$49,"▲","-")),2),NA())</f>
        <v>0.62</v>
      </c>
      <c r="E21" s="136">
        <f>IF(ISNUMBER(VALUE(SUBSTITUTE(実質収支比率等に係る経年分析!I$49,"▲","-"))),ROUND(VALUE(SUBSTITUTE(実質収支比率等に係る経年分析!I$49,"▲","-")),2),NA())</f>
        <v>2.57</v>
      </c>
      <c r="F21" s="136">
        <f>IF(ISNUMBER(VALUE(SUBSTITUTE(実質収支比率等に係る経年分析!J$49,"▲","-"))),ROUND(VALUE(SUBSTITUTE(実質収支比率等に係る経年分析!J$49,"▲","-")),2),NA())</f>
        <v>2.37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4.1500000000000004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5.27</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9.4600000000000009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9.6199999999999992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1207</v>
      </c>
      <c r="E42" s="138"/>
      <c r="F42" s="138"/>
      <c r="G42" s="138">
        <f>'実質公債費比率（分子）の構造'!L$52</f>
        <v>1174</v>
      </c>
      <c r="H42" s="138"/>
      <c r="I42" s="138"/>
      <c r="J42" s="138">
        <f>'実質公債費比率（分子）の構造'!M$52</f>
        <v>1246</v>
      </c>
      <c r="K42" s="138"/>
      <c r="L42" s="138"/>
      <c r="M42" s="138">
        <f>'実質公債費比率（分子）の構造'!N$52</f>
        <v>1215</v>
      </c>
      <c r="N42" s="138"/>
      <c r="O42" s="138"/>
      <c r="P42" s="138">
        <f>'実質公債費比率（分子）の構造'!O$52</f>
        <v>1249</v>
      </c>
    </row>
    <row r="43" spans="1:16" x14ac:dyDescent="0.15">
      <c r="A43" s="138" t="s">
        <v>53</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x14ac:dyDescent="0.15">
      <c r="A44" s="138" t="s">
        <v>54</v>
      </c>
      <c r="B44" s="138">
        <f>'実質公債費比率（分子）の構造'!K$50</f>
        <v>38</v>
      </c>
      <c r="C44" s="138"/>
      <c r="D44" s="138"/>
      <c r="E44" s="138">
        <f>'実質公債費比率（分子）の構造'!L$50</f>
        <v>36</v>
      </c>
      <c r="F44" s="138"/>
      <c r="G44" s="138"/>
      <c r="H44" s="138">
        <f>'実質公債費比率（分子）の構造'!M$50</f>
        <v>33</v>
      </c>
      <c r="I44" s="138"/>
      <c r="J44" s="138"/>
      <c r="K44" s="138">
        <f>'実質公債費比率（分子）の構造'!N$50</f>
        <v>31</v>
      </c>
      <c r="L44" s="138"/>
      <c r="M44" s="138"/>
      <c r="N44" s="138">
        <f>'実質公債費比率（分子）の構造'!O$50</f>
        <v>30</v>
      </c>
      <c r="O44" s="138"/>
      <c r="P44" s="138"/>
    </row>
    <row r="45" spans="1:16" x14ac:dyDescent="0.15">
      <c r="A45" s="138" t="s">
        <v>55</v>
      </c>
      <c r="B45" s="138">
        <f>'実質公債費比率（分子）の構造'!K$49</f>
        <v>561</v>
      </c>
      <c r="C45" s="138"/>
      <c r="D45" s="138"/>
      <c r="E45" s="138">
        <f>'実質公債費比率（分子）の構造'!L$49</f>
        <v>565</v>
      </c>
      <c r="F45" s="138"/>
      <c r="G45" s="138"/>
      <c r="H45" s="138">
        <f>'実質公債費比率（分子）の構造'!M$49</f>
        <v>573</v>
      </c>
      <c r="I45" s="138"/>
      <c r="J45" s="138"/>
      <c r="K45" s="138">
        <f>'実質公債費比率（分子）の構造'!N$49</f>
        <v>582</v>
      </c>
      <c r="L45" s="138"/>
      <c r="M45" s="138"/>
      <c r="N45" s="138">
        <f>'実質公債費比率（分子）の構造'!O$49</f>
        <v>571</v>
      </c>
      <c r="O45" s="138"/>
      <c r="P45" s="138"/>
    </row>
    <row r="46" spans="1:16" x14ac:dyDescent="0.15">
      <c r="A46" s="138" t="s">
        <v>56</v>
      </c>
      <c r="B46" s="138">
        <f>'実質公債費比率（分子）の構造'!K$48</f>
        <v>459</v>
      </c>
      <c r="C46" s="138"/>
      <c r="D46" s="138"/>
      <c r="E46" s="138">
        <f>'実質公債費比率（分子）の構造'!L$48</f>
        <v>394</v>
      </c>
      <c r="F46" s="138"/>
      <c r="G46" s="138"/>
      <c r="H46" s="138">
        <f>'実質公債費比率（分子）の構造'!M$48</f>
        <v>388</v>
      </c>
      <c r="I46" s="138"/>
      <c r="J46" s="138"/>
      <c r="K46" s="138">
        <f>'実質公債費比率（分子）の構造'!N$48</f>
        <v>384</v>
      </c>
      <c r="L46" s="138"/>
      <c r="M46" s="138"/>
      <c r="N46" s="138">
        <f>'実質公債費比率（分子）の構造'!O$48</f>
        <v>443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1081</v>
      </c>
      <c r="C49" s="138"/>
      <c r="D49" s="138"/>
      <c r="E49" s="138">
        <f>'実質公債費比率（分子）の構造'!L$45</f>
        <v>979</v>
      </c>
      <c r="F49" s="138"/>
      <c r="G49" s="138"/>
      <c r="H49" s="138">
        <f>'実質公債費比率（分子）の構造'!M$45</f>
        <v>992</v>
      </c>
      <c r="I49" s="138"/>
      <c r="J49" s="138"/>
      <c r="K49" s="138">
        <f>'実質公債費比率（分子）の構造'!N$45</f>
        <v>960</v>
      </c>
      <c r="L49" s="138"/>
      <c r="M49" s="138"/>
      <c r="N49" s="138">
        <f>'実質公債費比率（分子）の構造'!O$45</f>
        <v>987</v>
      </c>
      <c r="O49" s="138"/>
      <c r="P49" s="138"/>
    </row>
    <row r="50" spans="1:16" x14ac:dyDescent="0.15">
      <c r="A50" s="138" t="s">
        <v>60</v>
      </c>
      <c r="B50" s="138" t="e">
        <f>NA()</f>
        <v>#N/A</v>
      </c>
      <c r="C50" s="138">
        <f>IF(ISNUMBER('実質公債費比率（分子）の構造'!K$53),'実質公債費比率（分子）の構造'!K$53,NA())</f>
        <v>932</v>
      </c>
      <c r="D50" s="138" t="e">
        <f>NA()</f>
        <v>#N/A</v>
      </c>
      <c r="E50" s="138" t="e">
        <f>NA()</f>
        <v>#N/A</v>
      </c>
      <c r="F50" s="138">
        <f>IF(ISNUMBER('実質公債費比率（分子）の構造'!L$53),'実質公債費比率（分子）の構造'!L$53,NA())</f>
        <v>800</v>
      </c>
      <c r="G50" s="138" t="e">
        <f>NA()</f>
        <v>#N/A</v>
      </c>
      <c r="H50" s="138" t="e">
        <f>NA()</f>
        <v>#N/A</v>
      </c>
      <c r="I50" s="138">
        <f>IF(ISNUMBER('実質公債費比率（分子）の構造'!M$53),'実質公債費比率（分子）の構造'!M$53,NA())</f>
        <v>740</v>
      </c>
      <c r="J50" s="138" t="e">
        <f>NA()</f>
        <v>#N/A</v>
      </c>
      <c r="K50" s="138" t="e">
        <f>NA()</f>
        <v>#N/A</v>
      </c>
      <c r="L50" s="138">
        <f>IF(ISNUMBER('実質公債費比率（分子）の構造'!N$53),'実質公債費比率（分子）の構造'!N$53,NA())</f>
        <v>742</v>
      </c>
      <c r="M50" s="138" t="e">
        <f>NA()</f>
        <v>#N/A</v>
      </c>
      <c r="N50" s="138" t="e">
        <f>NA()</f>
        <v>#N/A</v>
      </c>
      <c r="O50" s="138">
        <f>IF(ISNUMBER('実質公債費比率（分子）の構造'!O$53),'実質公債費比率（分子）の構造'!O$53,NA())</f>
        <v>782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14067</v>
      </c>
      <c r="E56" s="137"/>
      <c r="F56" s="137"/>
      <c r="G56" s="137">
        <f>'将来負担比率（分子）の構造'!J$52</f>
        <v>14181</v>
      </c>
      <c r="H56" s="137"/>
      <c r="I56" s="137"/>
      <c r="J56" s="137">
        <f>'将来負担比率（分子）の構造'!K$52</f>
        <v>13957</v>
      </c>
      <c r="K56" s="137"/>
      <c r="L56" s="137"/>
      <c r="M56" s="137">
        <f>'将来負担比率（分子）の構造'!L$52</f>
        <v>13776</v>
      </c>
      <c r="N56" s="137"/>
      <c r="O56" s="137"/>
      <c r="P56" s="137">
        <f>'将来負担比率（分子）の構造'!M$52</f>
        <v>13446</v>
      </c>
    </row>
    <row r="57" spans="1:16" x14ac:dyDescent="0.15">
      <c r="A57" s="137" t="s">
        <v>36</v>
      </c>
      <c r="B57" s="137"/>
      <c r="C57" s="137"/>
      <c r="D57" s="137">
        <f>'将来負担比率（分子）の構造'!I$51</f>
        <v>719</v>
      </c>
      <c r="E57" s="137"/>
      <c r="F57" s="137"/>
      <c r="G57" s="137">
        <f>'将来負担比率（分子）の構造'!J$51</f>
        <v>785</v>
      </c>
      <c r="H57" s="137"/>
      <c r="I57" s="137"/>
      <c r="J57" s="137">
        <f>'将来負担比率（分子）の構造'!K$51</f>
        <v>869</v>
      </c>
      <c r="K57" s="137"/>
      <c r="L57" s="137"/>
      <c r="M57" s="137">
        <f>'将来負担比率（分子）の構造'!L$51</f>
        <v>898</v>
      </c>
      <c r="N57" s="137"/>
      <c r="O57" s="137"/>
      <c r="P57" s="137">
        <f>'将来負担比率（分子）の構造'!M$51</f>
        <v>863</v>
      </c>
    </row>
    <row r="58" spans="1:16" x14ac:dyDescent="0.15">
      <c r="A58" s="137" t="s">
        <v>35</v>
      </c>
      <c r="B58" s="137"/>
      <c r="C58" s="137"/>
      <c r="D58" s="137">
        <f>'将来負担比率（分子）の構造'!I$50</f>
        <v>1756</v>
      </c>
      <c r="E58" s="137"/>
      <c r="F58" s="137"/>
      <c r="G58" s="137">
        <f>'将来負担比率（分子）の構造'!J$50</f>
        <v>2008</v>
      </c>
      <c r="H58" s="137"/>
      <c r="I58" s="137"/>
      <c r="J58" s="137">
        <f>'将来負担比率（分子）の構造'!K$50</f>
        <v>2126</v>
      </c>
      <c r="K58" s="137"/>
      <c r="L58" s="137"/>
      <c r="M58" s="137">
        <f>'将来負担比率（分子）の構造'!L$50</f>
        <v>2542</v>
      </c>
      <c r="N58" s="137"/>
      <c r="O58" s="137"/>
      <c r="P58" s="137">
        <f>'将来負担比率（分子）の構造'!M$50</f>
        <v>2749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1411</v>
      </c>
      <c r="C62" s="137"/>
      <c r="D62" s="137"/>
      <c r="E62" s="137">
        <f>'将来負担比率（分子）の構造'!J$45</f>
        <v>1294</v>
      </c>
      <c r="F62" s="137"/>
      <c r="G62" s="137"/>
      <c r="H62" s="137">
        <f>'将来負担比率（分子）の構造'!K$45</f>
        <v>1128</v>
      </c>
      <c r="I62" s="137"/>
      <c r="J62" s="137"/>
      <c r="K62" s="137">
        <f>'将来負担比率（分子）の構造'!L$45</f>
        <v>1053</v>
      </c>
      <c r="L62" s="137"/>
      <c r="M62" s="137"/>
      <c r="N62" s="137">
        <f>'将来負担比率（分子）の構造'!M$45</f>
        <v>1038</v>
      </c>
      <c r="O62" s="137"/>
      <c r="P62" s="137"/>
    </row>
    <row r="63" spans="1:16" x14ac:dyDescent="0.15">
      <c r="A63" s="137" t="s">
        <v>28</v>
      </c>
      <c r="B63" s="137">
        <f>'将来負担比率（分子）の構造'!I$44</f>
        <v>8518</v>
      </c>
      <c r="C63" s="137"/>
      <c r="D63" s="137"/>
      <c r="E63" s="137">
        <f>'将来負担比率（分子）の構造'!J$44</f>
        <v>8530</v>
      </c>
      <c r="F63" s="137"/>
      <c r="G63" s="137"/>
      <c r="H63" s="137">
        <f>'将来負担比率（分子）の構造'!K$44</f>
        <v>8593</v>
      </c>
      <c r="I63" s="137"/>
      <c r="J63" s="137"/>
      <c r="K63" s="137">
        <f>'将来負担比率（分子）の構造'!L$44</f>
        <v>8368</v>
      </c>
      <c r="L63" s="137"/>
      <c r="M63" s="137"/>
      <c r="N63" s="137">
        <f>'将来負担比率（分子）の構造'!M$44</f>
        <v>8217</v>
      </c>
      <c r="O63" s="137"/>
      <c r="P63" s="137"/>
    </row>
    <row r="64" spans="1:16" x14ac:dyDescent="0.15">
      <c r="A64" s="137" t="s">
        <v>27</v>
      </c>
      <c r="B64" s="137">
        <f>'将来負担比率（分子）の構造'!I$43</f>
        <v>6056</v>
      </c>
      <c r="C64" s="137"/>
      <c r="D64" s="137"/>
      <c r="E64" s="137">
        <f>'将来負担比率（分子）の構造'!J$43</f>
        <v>5710</v>
      </c>
      <c r="F64" s="137"/>
      <c r="G64" s="137"/>
      <c r="H64" s="137">
        <f>'将来負担比率（分子）の構造'!K$43</f>
        <v>5607</v>
      </c>
      <c r="I64" s="137"/>
      <c r="J64" s="137"/>
      <c r="K64" s="137">
        <f>'将来負担比率（分子）の構造'!L$43</f>
        <v>5568</v>
      </c>
      <c r="L64" s="137"/>
      <c r="M64" s="137"/>
      <c r="N64" s="137">
        <f>'将来負担比率（分子）の構造'!M$43</f>
        <v>5456</v>
      </c>
      <c r="O64" s="137"/>
      <c r="P64" s="137"/>
    </row>
    <row r="65" spans="1:16" x14ac:dyDescent="0.15">
      <c r="A65" s="137" t="s">
        <v>26</v>
      </c>
      <c r="B65" s="137">
        <f>'将来負担比率（分子）の構造'!I$42</f>
        <v>219</v>
      </c>
      <c r="C65" s="137"/>
      <c r="D65" s="137"/>
      <c r="E65" s="137">
        <f>'将来負担比率（分子）の構造'!J$42</f>
        <v>186</v>
      </c>
      <c r="F65" s="137"/>
      <c r="G65" s="137"/>
      <c r="H65" s="137">
        <f>'将来負担比率（分子）の構造'!K$42</f>
        <v>154</v>
      </c>
      <c r="I65" s="137"/>
      <c r="J65" s="137"/>
      <c r="K65" s="137">
        <f>'将来負担比率（分子）の構造'!L$42</f>
        <v>125</v>
      </c>
      <c r="L65" s="137"/>
      <c r="M65" s="137"/>
      <c r="N65" s="137">
        <f>'将来負担比率（分子）の構造'!M$42</f>
        <v>95</v>
      </c>
      <c r="O65" s="137"/>
      <c r="P65" s="137"/>
    </row>
    <row r="66" spans="1:16" x14ac:dyDescent="0.15">
      <c r="A66" s="137" t="s">
        <v>25</v>
      </c>
      <c r="B66" s="137">
        <f>'将来負担比率（分子）の構造'!I$41</f>
        <v>9221</v>
      </c>
      <c r="C66" s="137"/>
      <c r="D66" s="137"/>
      <c r="E66" s="137">
        <f>'将来負担比率（分子）の構造'!J$41</f>
        <v>9810</v>
      </c>
      <c r="F66" s="137"/>
      <c r="G66" s="137"/>
      <c r="H66" s="137">
        <f>'将来負担比率（分子）の構造'!K$41</f>
        <v>9573</v>
      </c>
      <c r="I66" s="137"/>
      <c r="J66" s="137"/>
      <c r="K66" s="137">
        <f>'将来負担比率（分子）の構造'!L$41</f>
        <v>9440</v>
      </c>
      <c r="L66" s="137"/>
      <c r="M66" s="137"/>
      <c r="N66" s="137">
        <f>'将来負担比率（分子）の構造'!M$41</f>
        <v>9083</v>
      </c>
      <c r="O66" s="137"/>
      <c r="P66" s="137"/>
    </row>
    <row r="67" spans="1:16" x14ac:dyDescent="0.15">
      <c r="A67" s="137" t="s">
        <v>64</v>
      </c>
      <c r="B67" s="137" t="e">
        <f>NA()</f>
        <v>#N/A</v>
      </c>
      <c r="C67" s="137">
        <f>IF(ISNUMBER('将来負担比率（分子）の構造'!I$53), IF('将来負担比率（分子）の構造'!I$53 &lt; 0, 0, '将来負担比率（分子）の構造'!I$53), NA())</f>
        <v>8883</v>
      </c>
      <c r="D67" s="137" t="e">
        <f>NA()</f>
        <v>#N/A</v>
      </c>
      <c r="E67" s="137" t="e">
        <f>NA()</f>
        <v>#N/A</v>
      </c>
      <c r="F67" s="137">
        <f>IF(ISNUMBER('将来負担比率（分子）の構造'!J$53), IF('将来負担比率（分子）の構造'!J$53 &lt; 0, 0, '将来負担比率（分子）の構造'!J$53), NA())</f>
        <v>8557</v>
      </c>
      <c r="G67" s="137" t="e">
        <f>NA()</f>
        <v>#N/A</v>
      </c>
      <c r="H67" s="137" t="e">
        <f>NA()</f>
        <v>#N/A</v>
      </c>
      <c r="I67" s="137">
        <f>IF(ISNUMBER('将来負担比率（分子）の構造'!K$53), IF('将来負担比率（分子）の構造'!K$53 &lt; 0, 0, '将来負担比率（分子）の構造'!K$53), NA())</f>
        <v>8104</v>
      </c>
      <c r="J67" s="137" t="e">
        <f>NA()</f>
        <v>#N/A</v>
      </c>
      <c r="K67" s="137" t="e">
        <f>NA()</f>
        <v>#N/A</v>
      </c>
      <c r="L67" s="137">
        <f>IF(ISNUMBER('将来負担比率（分子）の構造'!L$53), IF('将来負担比率（分子）の構造'!L$53 &lt; 0, 0, '将来負担比率（分子）の構造'!L$53), NA())</f>
        <v>7337</v>
      </c>
      <c r="M67" s="137" t="e">
        <f>NA()</f>
        <v>#N/A</v>
      </c>
      <c r="N67" s="137" t="e">
        <f>NA()</f>
        <v>#N/A</v>
      </c>
      <c r="O67" s="137">
        <f>IF(ISNUMBER('将来負担比率（分子）の構造'!M$53), IF('将来負担比率（分子）の構造'!M$53 &lt; 0, 0, '将来負担比率（分子）の構造'!M$53), NA())</f>
        <v>6832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5" t="s">
        <v>209</v>
      </c>
      <c r="C5" s="676"/>
      <c r="D5" s="676"/>
      <c r="E5" s="676"/>
      <c r="F5" s="676"/>
      <c r="G5" s="676"/>
      <c r="H5" s="676"/>
      <c r="I5" s="676"/>
      <c r="J5" s="676"/>
      <c r="K5" s="676"/>
      <c r="L5" s="676"/>
      <c r="M5" s="676"/>
      <c r="N5" s="676"/>
      <c r="O5" s="676"/>
      <c r="P5" s="676"/>
      <c r="Q5" s="677"/>
      <c r="R5" s="640">
        <v>2719746</v>
      </c>
      <c r="S5" s="641"/>
      <c r="T5" s="641"/>
      <c r="U5" s="641"/>
      <c r="V5" s="641"/>
      <c r="W5" s="641"/>
      <c r="X5" s="641"/>
      <c r="Y5" s="688"/>
      <c r="Z5" s="701">
        <v>28.1</v>
      </c>
      <c r="AA5" s="701"/>
      <c r="AB5" s="701"/>
      <c r="AC5" s="701"/>
      <c r="AD5" s="702">
        <v>2719746</v>
      </c>
      <c r="AE5" s="702"/>
      <c r="AF5" s="702"/>
      <c r="AG5" s="702"/>
      <c r="AH5" s="702"/>
      <c r="AI5" s="702"/>
      <c r="AJ5" s="702"/>
      <c r="AK5" s="702"/>
      <c r="AL5" s="689">
        <v>43.7</v>
      </c>
      <c r="AM5" s="658"/>
      <c r="AN5" s="658"/>
      <c r="AO5" s="690"/>
      <c r="AP5" s="675" t="s">
        <v>210</v>
      </c>
      <c r="AQ5" s="676"/>
      <c r="AR5" s="676"/>
      <c r="AS5" s="676"/>
      <c r="AT5" s="676"/>
      <c r="AU5" s="676"/>
      <c r="AV5" s="676"/>
      <c r="AW5" s="676"/>
      <c r="AX5" s="676"/>
      <c r="AY5" s="676"/>
      <c r="AZ5" s="676"/>
      <c r="BA5" s="676"/>
      <c r="BB5" s="676"/>
      <c r="BC5" s="676"/>
      <c r="BD5" s="676"/>
      <c r="BE5" s="676"/>
      <c r="BF5" s="677"/>
      <c r="BG5" s="590">
        <v>2717053</v>
      </c>
      <c r="BH5" s="591"/>
      <c r="BI5" s="591"/>
      <c r="BJ5" s="591"/>
      <c r="BK5" s="591"/>
      <c r="BL5" s="591"/>
      <c r="BM5" s="591"/>
      <c r="BN5" s="592"/>
      <c r="BO5" s="643">
        <v>99.9</v>
      </c>
      <c r="BP5" s="643"/>
      <c r="BQ5" s="643"/>
      <c r="BR5" s="643"/>
      <c r="BS5" s="644">
        <v>141890</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114658</v>
      </c>
      <c r="S6" s="591"/>
      <c r="T6" s="591"/>
      <c r="U6" s="591"/>
      <c r="V6" s="591"/>
      <c r="W6" s="591"/>
      <c r="X6" s="591"/>
      <c r="Y6" s="592"/>
      <c r="Z6" s="643">
        <v>1.2</v>
      </c>
      <c r="AA6" s="643"/>
      <c r="AB6" s="643"/>
      <c r="AC6" s="643"/>
      <c r="AD6" s="644">
        <v>114658</v>
      </c>
      <c r="AE6" s="644"/>
      <c r="AF6" s="644"/>
      <c r="AG6" s="644"/>
      <c r="AH6" s="644"/>
      <c r="AI6" s="644"/>
      <c r="AJ6" s="644"/>
      <c r="AK6" s="644"/>
      <c r="AL6" s="613">
        <v>1.8</v>
      </c>
      <c r="AM6" s="645"/>
      <c r="AN6" s="645"/>
      <c r="AO6" s="646"/>
      <c r="AP6" s="587" t="s">
        <v>215</v>
      </c>
      <c r="AQ6" s="588"/>
      <c r="AR6" s="588"/>
      <c r="AS6" s="588"/>
      <c r="AT6" s="588"/>
      <c r="AU6" s="588"/>
      <c r="AV6" s="588"/>
      <c r="AW6" s="588"/>
      <c r="AX6" s="588"/>
      <c r="AY6" s="588"/>
      <c r="AZ6" s="588"/>
      <c r="BA6" s="588"/>
      <c r="BB6" s="588"/>
      <c r="BC6" s="588"/>
      <c r="BD6" s="588"/>
      <c r="BE6" s="588"/>
      <c r="BF6" s="589"/>
      <c r="BG6" s="590">
        <v>2717053</v>
      </c>
      <c r="BH6" s="591"/>
      <c r="BI6" s="591"/>
      <c r="BJ6" s="591"/>
      <c r="BK6" s="591"/>
      <c r="BL6" s="591"/>
      <c r="BM6" s="591"/>
      <c r="BN6" s="592"/>
      <c r="BO6" s="643">
        <v>99.9</v>
      </c>
      <c r="BP6" s="643"/>
      <c r="BQ6" s="643"/>
      <c r="BR6" s="643"/>
      <c r="BS6" s="644">
        <v>141890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94361</v>
      </c>
      <c r="CS6" s="591"/>
      <c r="CT6" s="591"/>
      <c r="CU6" s="591"/>
      <c r="CV6" s="591"/>
      <c r="CW6" s="591"/>
      <c r="CX6" s="591"/>
      <c r="CY6" s="592"/>
      <c r="CZ6" s="643">
        <v>1</v>
      </c>
      <c r="DA6" s="643"/>
      <c r="DB6" s="643"/>
      <c r="DC6" s="643"/>
      <c r="DD6" s="596" t="s">
        <v>217</v>
      </c>
      <c r="DE6" s="591"/>
      <c r="DF6" s="591"/>
      <c r="DG6" s="591"/>
      <c r="DH6" s="591"/>
      <c r="DI6" s="591"/>
      <c r="DJ6" s="591"/>
      <c r="DK6" s="591"/>
      <c r="DL6" s="591"/>
      <c r="DM6" s="591"/>
      <c r="DN6" s="591"/>
      <c r="DO6" s="591"/>
      <c r="DP6" s="592"/>
      <c r="DQ6" s="596">
        <v>94361</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3080</v>
      </c>
      <c r="S7" s="591"/>
      <c r="T7" s="591"/>
      <c r="U7" s="591"/>
      <c r="V7" s="591"/>
      <c r="W7" s="591"/>
      <c r="X7" s="591"/>
      <c r="Y7" s="592"/>
      <c r="Z7" s="643">
        <v>0</v>
      </c>
      <c r="AA7" s="643"/>
      <c r="AB7" s="643"/>
      <c r="AC7" s="643"/>
      <c r="AD7" s="644">
        <v>3080</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1242120</v>
      </c>
      <c r="BH7" s="591"/>
      <c r="BI7" s="591"/>
      <c r="BJ7" s="591"/>
      <c r="BK7" s="591"/>
      <c r="BL7" s="591"/>
      <c r="BM7" s="591"/>
      <c r="BN7" s="592"/>
      <c r="BO7" s="643">
        <v>45.7</v>
      </c>
      <c r="BP7" s="643"/>
      <c r="BQ7" s="643"/>
      <c r="BR7" s="643"/>
      <c r="BS7" s="644">
        <v>58277</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1039995</v>
      </c>
      <c r="CS7" s="591"/>
      <c r="CT7" s="591"/>
      <c r="CU7" s="591"/>
      <c r="CV7" s="591"/>
      <c r="CW7" s="591"/>
      <c r="CX7" s="591"/>
      <c r="CY7" s="592"/>
      <c r="CZ7" s="643">
        <v>11.2</v>
      </c>
      <c r="DA7" s="643"/>
      <c r="DB7" s="643"/>
      <c r="DC7" s="643"/>
      <c r="DD7" s="596">
        <v>24347</v>
      </c>
      <c r="DE7" s="591"/>
      <c r="DF7" s="591"/>
      <c r="DG7" s="591"/>
      <c r="DH7" s="591"/>
      <c r="DI7" s="591"/>
      <c r="DJ7" s="591"/>
      <c r="DK7" s="591"/>
      <c r="DL7" s="591"/>
      <c r="DM7" s="591"/>
      <c r="DN7" s="591"/>
      <c r="DO7" s="591"/>
      <c r="DP7" s="592"/>
      <c r="DQ7" s="596">
        <v>926386</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10998</v>
      </c>
      <c r="S8" s="591"/>
      <c r="T8" s="591"/>
      <c r="U8" s="591"/>
      <c r="V8" s="591"/>
      <c r="W8" s="591"/>
      <c r="X8" s="591"/>
      <c r="Y8" s="592"/>
      <c r="Z8" s="643">
        <v>0.1</v>
      </c>
      <c r="AA8" s="643"/>
      <c r="AB8" s="643"/>
      <c r="AC8" s="643"/>
      <c r="AD8" s="644">
        <v>10998</v>
      </c>
      <c r="AE8" s="644"/>
      <c r="AF8" s="644"/>
      <c r="AG8" s="644"/>
      <c r="AH8" s="644"/>
      <c r="AI8" s="644"/>
      <c r="AJ8" s="644"/>
      <c r="AK8" s="644"/>
      <c r="AL8" s="613">
        <v>0.2</v>
      </c>
      <c r="AM8" s="645"/>
      <c r="AN8" s="645"/>
      <c r="AO8" s="646"/>
      <c r="AP8" s="587" t="s">
        <v>222</v>
      </c>
      <c r="AQ8" s="588"/>
      <c r="AR8" s="588"/>
      <c r="AS8" s="588"/>
      <c r="AT8" s="588"/>
      <c r="AU8" s="588"/>
      <c r="AV8" s="588"/>
      <c r="AW8" s="588"/>
      <c r="AX8" s="588"/>
      <c r="AY8" s="588"/>
      <c r="AZ8" s="588"/>
      <c r="BA8" s="588"/>
      <c r="BB8" s="588"/>
      <c r="BC8" s="588"/>
      <c r="BD8" s="588"/>
      <c r="BE8" s="588"/>
      <c r="BF8" s="589"/>
      <c r="BG8" s="590">
        <v>37203</v>
      </c>
      <c r="BH8" s="591"/>
      <c r="BI8" s="591"/>
      <c r="BJ8" s="591"/>
      <c r="BK8" s="591"/>
      <c r="BL8" s="591"/>
      <c r="BM8" s="591"/>
      <c r="BN8" s="592"/>
      <c r="BO8" s="643">
        <v>1.4</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3010180</v>
      </c>
      <c r="CS8" s="591"/>
      <c r="CT8" s="591"/>
      <c r="CU8" s="591"/>
      <c r="CV8" s="591"/>
      <c r="CW8" s="591"/>
      <c r="CX8" s="591"/>
      <c r="CY8" s="592"/>
      <c r="CZ8" s="643">
        <v>32.299999999999997</v>
      </c>
      <c r="DA8" s="643"/>
      <c r="DB8" s="643"/>
      <c r="DC8" s="643"/>
      <c r="DD8" s="596">
        <v>101942</v>
      </c>
      <c r="DE8" s="591"/>
      <c r="DF8" s="591"/>
      <c r="DG8" s="591"/>
      <c r="DH8" s="591"/>
      <c r="DI8" s="591"/>
      <c r="DJ8" s="591"/>
      <c r="DK8" s="591"/>
      <c r="DL8" s="591"/>
      <c r="DM8" s="591"/>
      <c r="DN8" s="591"/>
      <c r="DO8" s="591"/>
      <c r="DP8" s="592"/>
      <c r="DQ8" s="596">
        <v>1683388</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5478</v>
      </c>
      <c r="S9" s="591"/>
      <c r="T9" s="591"/>
      <c r="U9" s="591"/>
      <c r="V9" s="591"/>
      <c r="W9" s="591"/>
      <c r="X9" s="591"/>
      <c r="Y9" s="592"/>
      <c r="Z9" s="643">
        <v>0.1</v>
      </c>
      <c r="AA9" s="643"/>
      <c r="AB9" s="643"/>
      <c r="AC9" s="643"/>
      <c r="AD9" s="644">
        <v>5478</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902799</v>
      </c>
      <c r="BH9" s="591"/>
      <c r="BI9" s="591"/>
      <c r="BJ9" s="591"/>
      <c r="BK9" s="591"/>
      <c r="BL9" s="591"/>
      <c r="BM9" s="591"/>
      <c r="BN9" s="592"/>
      <c r="BO9" s="643">
        <v>33.200000000000003</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988829</v>
      </c>
      <c r="CS9" s="591"/>
      <c r="CT9" s="591"/>
      <c r="CU9" s="591"/>
      <c r="CV9" s="591"/>
      <c r="CW9" s="591"/>
      <c r="CX9" s="591"/>
      <c r="CY9" s="592"/>
      <c r="CZ9" s="643">
        <v>10.6</v>
      </c>
      <c r="DA9" s="643"/>
      <c r="DB9" s="643"/>
      <c r="DC9" s="643"/>
      <c r="DD9" s="596">
        <v>3552</v>
      </c>
      <c r="DE9" s="591"/>
      <c r="DF9" s="591"/>
      <c r="DG9" s="591"/>
      <c r="DH9" s="591"/>
      <c r="DI9" s="591"/>
      <c r="DJ9" s="591"/>
      <c r="DK9" s="591"/>
      <c r="DL9" s="591"/>
      <c r="DM9" s="591"/>
      <c r="DN9" s="591"/>
      <c r="DO9" s="591"/>
      <c r="DP9" s="592"/>
      <c r="DQ9" s="596">
        <v>966188</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356224</v>
      </c>
      <c r="S10" s="591"/>
      <c r="T10" s="591"/>
      <c r="U10" s="591"/>
      <c r="V10" s="591"/>
      <c r="W10" s="591"/>
      <c r="X10" s="591"/>
      <c r="Y10" s="592"/>
      <c r="Z10" s="643">
        <v>3.7</v>
      </c>
      <c r="AA10" s="643"/>
      <c r="AB10" s="643"/>
      <c r="AC10" s="643"/>
      <c r="AD10" s="644">
        <v>356224</v>
      </c>
      <c r="AE10" s="644"/>
      <c r="AF10" s="644"/>
      <c r="AG10" s="644"/>
      <c r="AH10" s="644"/>
      <c r="AI10" s="644"/>
      <c r="AJ10" s="644"/>
      <c r="AK10" s="644"/>
      <c r="AL10" s="613">
        <v>5.7</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51053</v>
      </c>
      <c r="BH10" s="591"/>
      <c r="BI10" s="591"/>
      <c r="BJ10" s="591"/>
      <c r="BK10" s="591"/>
      <c r="BL10" s="591"/>
      <c r="BM10" s="591"/>
      <c r="BN10" s="592"/>
      <c r="BO10" s="643">
        <v>1.9</v>
      </c>
      <c r="BP10" s="643"/>
      <c r="BQ10" s="643"/>
      <c r="BR10" s="643"/>
      <c r="BS10" s="596">
        <v>8495</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58754</v>
      </c>
      <c r="CS10" s="591"/>
      <c r="CT10" s="591"/>
      <c r="CU10" s="591"/>
      <c r="CV10" s="591"/>
      <c r="CW10" s="591"/>
      <c r="CX10" s="591"/>
      <c r="CY10" s="592"/>
      <c r="CZ10" s="643">
        <v>0.6</v>
      </c>
      <c r="DA10" s="643"/>
      <c r="DB10" s="643"/>
      <c r="DC10" s="643"/>
      <c r="DD10" s="596">
        <v>23851</v>
      </c>
      <c r="DE10" s="591"/>
      <c r="DF10" s="591"/>
      <c r="DG10" s="591"/>
      <c r="DH10" s="591"/>
      <c r="DI10" s="591"/>
      <c r="DJ10" s="591"/>
      <c r="DK10" s="591"/>
      <c r="DL10" s="591"/>
      <c r="DM10" s="591"/>
      <c r="DN10" s="591"/>
      <c r="DO10" s="591"/>
      <c r="DP10" s="592"/>
      <c r="DQ10" s="596">
        <v>17095</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251065</v>
      </c>
      <c r="BH11" s="591"/>
      <c r="BI11" s="591"/>
      <c r="BJ11" s="591"/>
      <c r="BK11" s="591"/>
      <c r="BL11" s="591"/>
      <c r="BM11" s="591"/>
      <c r="BN11" s="592"/>
      <c r="BO11" s="643">
        <v>9.1999999999999993</v>
      </c>
      <c r="BP11" s="643"/>
      <c r="BQ11" s="643"/>
      <c r="BR11" s="643"/>
      <c r="BS11" s="596">
        <v>49782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486520</v>
      </c>
      <c r="CS11" s="591"/>
      <c r="CT11" s="591"/>
      <c r="CU11" s="591"/>
      <c r="CV11" s="591"/>
      <c r="CW11" s="591"/>
      <c r="CX11" s="591"/>
      <c r="CY11" s="592"/>
      <c r="CZ11" s="643">
        <v>5.2</v>
      </c>
      <c r="DA11" s="643"/>
      <c r="DB11" s="643"/>
      <c r="DC11" s="643"/>
      <c r="DD11" s="596">
        <v>190191</v>
      </c>
      <c r="DE11" s="591"/>
      <c r="DF11" s="591"/>
      <c r="DG11" s="591"/>
      <c r="DH11" s="591"/>
      <c r="DI11" s="591"/>
      <c r="DJ11" s="591"/>
      <c r="DK11" s="591"/>
      <c r="DL11" s="591"/>
      <c r="DM11" s="591"/>
      <c r="DN11" s="591"/>
      <c r="DO11" s="591"/>
      <c r="DP11" s="592"/>
      <c r="DQ11" s="596">
        <v>293673</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1290584</v>
      </c>
      <c r="BH12" s="591"/>
      <c r="BI12" s="591"/>
      <c r="BJ12" s="591"/>
      <c r="BK12" s="591"/>
      <c r="BL12" s="591"/>
      <c r="BM12" s="591"/>
      <c r="BN12" s="592"/>
      <c r="BO12" s="643">
        <v>47.5</v>
      </c>
      <c r="BP12" s="643"/>
      <c r="BQ12" s="643"/>
      <c r="BR12" s="643"/>
      <c r="BS12" s="596">
        <v>83613</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362295</v>
      </c>
      <c r="CS12" s="591"/>
      <c r="CT12" s="591"/>
      <c r="CU12" s="591"/>
      <c r="CV12" s="591"/>
      <c r="CW12" s="591"/>
      <c r="CX12" s="591"/>
      <c r="CY12" s="592"/>
      <c r="CZ12" s="643">
        <v>3.9</v>
      </c>
      <c r="DA12" s="643"/>
      <c r="DB12" s="643"/>
      <c r="DC12" s="643"/>
      <c r="DD12" s="596">
        <v>51228</v>
      </c>
      <c r="DE12" s="591"/>
      <c r="DF12" s="591"/>
      <c r="DG12" s="591"/>
      <c r="DH12" s="591"/>
      <c r="DI12" s="591"/>
      <c r="DJ12" s="591"/>
      <c r="DK12" s="591"/>
      <c r="DL12" s="591"/>
      <c r="DM12" s="591"/>
      <c r="DN12" s="591"/>
      <c r="DO12" s="591"/>
      <c r="DP12" s="592"/>
      <c r="DQ12" s="596">
        <v>193683</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24545</v>
      </c>
      <c r="S13" s="591"/>
      <c r="T13" s="591"/>
      <c r="U13" s="591"/>
      <c r="V13" s="591"/>
      <c r="W13" s="591"/>
      <c r="X13" s="591"/>
      <c r="Y13" s="592"/>
      <c r="Z13" s="643">
        <v>0.3</v>
      </c>
      <c r="AA13" s="643"/>
      <c r="AB13" s="643"/>
      <c r="AC13" s="643"/>
      <c r="AD13" s="644">
        <v>24545</v>
      </c>
      <c r="AE13" s="644"/>
      <c r="AF13" s="644"/>
      <c r="AG13" s="644"/>
      <c r="AH13" s="644"/>
      <c r="AI13" s="644"/>
      <c r="AJ13" s="644"/>
      <c r="AK13" s="644"/>
      <c r="AL13" s="613">
        <v>0.4</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1256518</v>
      </c>
      <c r="BH13" s="591"/>
      <c r="BI13" s="591"/>
      <c r="BJ13" s="591"/>
      <c r="BK13" s="591"/>
      <c r="BL13" s="591"/>
      <c r="BM13" s="591"/>
      <c r="BN13" s="592"/>
      <c r="BO13" s="643">
        <v>46.2</v>
      </c>
      <c r="BP13" s="643"/>
      <c r="BQ13" s="643"/>
      <c r="BR13" s="643"/>
      <c r="BS13" s="596">
        <v>83613</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1183633</v>
      </c>
      <c r="CS13" s="591"/>
      <c r="CT13" s="591"/>
      <c r="CU13" s="591"/>
      <c r="CV13" s="591"/>
      <c r="CW13" s="591"/>
      <c r="CX13" s="591"/>
      <c r="CY13" s="592"/>
      <c r="CZ13" s="643">
        <v>12.7</v>
      </c>
      <c r="DA13" s="643"/>
      <c r="DB13" s="643"/>
      <c r="DC13" s="643"/>
      <c r="DD13" s="596">
        <v>251190</v>
      </c>
      <c r="DE13" s="591"/>
      <c r="DF13" s="591"/>
      <c r="DG13" s="591"/>
      <c r="DH13" s="591"/>
      <c r="DI13" s="591"/>
      <c r="DJ13" s="591"/>
      <c r="DK13" s="591"/>
      <c r="DL13" s="591"/>
      <c r="DM13" s="591"/>
      <c r="DN13" s="591"/>
      <c r="DO13" s="591"/>
      <c r="DP13" s="592"/>
      <c r="DQ13" s="596">
        <v>1044328</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59623</v>
      </c>
      <c r="BH14" s="591"/>
      <c r="BI14" s="591"/>
      <c r="BJ14" s="591"/>
      <c r="BK14" s="591"/>
      <c r="BL14" s="591"/>
      <c r="BM14" s="591"/>
      <c r="BN14" s="592"/>
      <c r="BO14" s="643">
        <v>2.2000000000000002</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331521</v>
      </c>
      <c r="CS14" s="591"/>
      <c r="CT14" s="591"/>
      <c r="CU14" s="591"/>
      <c r="CV14" s="591"/>
      <c r="CW14" s="591"/>
      <c r="CX14" s="591"/>
      <c r="CY14" s="592"/>
      <c r="CZ14" s="643">
        <v>3.6</v>
      </c>
      <c r="DA14" s="643"/>
      <c r="DB14" s="643"/>
      <c r="DC14" s="643"/>
      <c r="DD14" s="596">
        <v>37431</v>
      </c>
      <c r="DE14" s="591"/>
      <c r="DF14" s="591"/>
      <c r="DG14" s="591"/>
      <c r="DH14" s="591"/>
      <c r="DI14" s="591"/>
      <c r="DJ14" s="591"/>
      <c r="DK14" s="591"/>
      <c r="DL14" s="591"/>
      <c r="DM14" s="591"/>
      <c r="DN14" s="591"/>
      <c r="DO14" s="591"/>
      <c r="DP14" s="592"/>
      <c r="DQ14" s="596">
        <v>297471</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8326</v>
      </c>
      <c r="S15" s="591"/>
      <c r="T15" s="591"/>
      <c r="U15" s="591"/>
      <c r="V15" s="591"/>
      <c r="W15" s="591"/>
      <c r="X15" s="591"/>
      <c r="Y15" s="592"/>
      <c r="Z15" s="643">
        <v>0.1</v>
      </c>
      <c r="AA15" s="643"/>
      <c r="AB15" s="643"/>
      <c r="AC15" s="643"/>
      <c r="AD15" s="644">
        <v>8326</v>
      </c>
      <c r="AE15" s="644"/>
      <c r="AF15" s="644"/>
      <c r="AG15" s="644"/>
      <c r="AH15" s="644"/>
      <c r="AI15" s="644"/>
      <c r="AJ15" s="644"/>
      <c r="AK15" s="644"/>
      <c r="AL15" s="613">
        <v>0.1</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124726</v>
      </c>
      <c r="BH15" s="591"/>
      <c r="BI15" s="591"/>
      <c r="BJ15" s="591"/>
      <c r="BK15" s="591"/>
      <c r="BL15" s="591"/>
      <c r="BM15" s="591"/>
      <c r="BN15" s="592"/>
      <c r="BO15" s="643">
        <v>4.5999999999999996</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776905</v>
      </c>
      <c r="CS15" s="591"/>
      <c r="CT15" s="591"/>
      <c r="CU15" s="591"/>
      <c r="CV15" s="591"/>
      <c r="CW15" s="591"/>
      <c r="CX15" s="591"/>
      <c r="CY15" s="592"/>
      <c r="CZ15" s="643">
        <v>8.3000000000000007</v>
      </c>
      <c r="DA15" s="643"/>
      <c r="DB15" s="643"/>
      <c r="DC15" s="643"/>
      <c r="DD15" s="596">
        <v>67098</v>
      </c>
      <c r="DE15" s="591"/>
      <c r="DF15" s="591"/>
      <c r="DG15" s="591"/>
      <c r="DH15" s="591"/>
      <c r="DI15" s="591"/>
      <c r="DJ15" s="591"/>
      <c r="DK15" s="591"/>
      <c r="DL15" s="591"/>
      <c r="DM15" s="591"/>
      <c r="DN15" s="591"/>
      <c r="DO15" s="591"/>
      <c r="DP15" s="592"/>
      <c r="DQ15" s="596">
        <v>699139</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3504175</v>
      </c>
      <c r="S16" s="591"/>
      <c r="T16" s="591"/>
      <c r="U16" s="591"/>
      <c r="V16" s="591"/>
      <c r="W16" s="591"/>
      <c r="X16" s="591"/>
      <c r="Y16" s="592"/>
      <c r="Z16" s="643">
        <v>36.200000000000003</v>
      </c>
      <c r="AA16" s="643"/>
      <c r="AB16" s="643"/>
      <c r="AC16" s="643"/>
      <c r="AD16" s="644">
        <v>2960844</v>
      </c>
      <c r="AE16" s="644"/>
      <c r="AF16" s="644"/>
      <c r="AG16" s="644"/>
      <c r="AH16" s="644"/>
      <c r="AI16" s="644"/>
      <c r="AJ16" s="644"/>
      <c r="AK16" s="644"/>
      <c r="AL16" s="613">
        <v>47.6</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626</v>
      </c>
      <c r="CS16" s="591"/>
      <c r="CT16" s="591"/>
      <c r="CU16" s="591"/>
      <c r="CV16" s="591"/>
      <c r="CW16" s="591"/>
      <c r="CX16" s="591"/>
      <c r="CY16" s="592"/>
      <c r="CZ16" s="643">
        <v>0</v>
      </c>
      <c r="DA16" s="643"/>
      <c r="DB16" s="643"/>
      <c r="DC16" s="643"/>
      <c r="DD16" s="596" t="s">
        <v>112</v>
      </c>
      <c r="DE16" s="591"/>
      <c r="DF16" s="591"/>
      <c r="DG16" s="591"/>
      <c r="DH16" s="591"/>
      <c r="DI16" s="591"/>
      <c r="DJ16" s="591"/>
      <c r="DK16" s="591"/>
      <c r="DL16" s="591"/>
      <c r="DM16" s="591"/>
      <c r="DN16" s="591"/>
      <c r="DO16" s="591"/>
      <c r="DP16" s="592"/>
      <c r="DQ16" s="596">
        <v>189</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2960844</v>
      </c>
      <c r="S17" s="591"/>
      <c r="T17" s="591"/>
      <c r="U17" s="591"/>
      <c r="V17" s="591"/>
      <c r="W17" s="591"/>
      <c r="X17" s="591"/>
      <c r="Y17" s="592"/>
      <c r="Z17" s="643">
        <v>30.6</v>
      </c>
      <c r="AA17" s="643"/>
      <c r="AB17" s="643"/>
      <c r="AC17" s="643"/>
      <c r="AD17" s="644">
        <v>2960844</v>
      </c>
      <c r="AE17" s="644"/>
      <c r="AF17" s="644"/>
      <c r="AG17" s="644"/>
      <c r="AH17" s="644"/>
      <c r="AI17" s="644"/>
      <c r="AJ17" s="644"/>
      <c r="AK17" s="644"/>
      <c r="AL17" s="613">
        <v>47.6</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986740</v>
      </c>
      <c r="CS17" s="591"/>
      <c r="CT17" s="591"/>
      <c r="CU17" s="591"/>
      <c r="CV17" s="591"/>
      <c r="CW17" s="591"/>
      <c r="CX17" s="591"/>
      <c r="CY17" s="592"/>
      <c r="CZ17" s="643">
        <v>10.6</v>
      </c>
      <c r="DA17" s="643"/>
      <c r="DB17" s="643"/>
      <c r="DC17" s="643"/>
      <c r="DD17" s="596" t="s">
        <v>112</v>
      </c>
      <c r="DE17" s="591"/>
      <c r="DF17" s="591"/>
      <c r="DG17" s="591"/>
      <c r="DH17" s="591"/>
      <c r="DI17" s="591"/>
      <c r="DJ17" s="591"/>
      <c r="DK17" s="591"/>
      <c r="DL17" s="591"/>
      <c r="DM17" s="591"/>
      <c r="DN17" s="591"/>
      <c r="DO17" s="591"/>
      <c r="DP17" s="592"/>
      <c r="DQ17" s="596">
        <v>914996</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543331</v>
      </c>
      <c r="S18" s="591"/>
      <c r="T18" s="591"/>
      <c r="U18" s="591"/>
      <c r="V18" s="591"/>
      <c r="W18" s="591"/>
      <c r="X18" s="591"/>
      <c r="Y18" s="592"/>
      <c r="Z18" s="643">
        <v>5.6</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2693</v>
      </c>
      <c r="BH19" s="591"/>
      <c r="BI19" s="591"/>
      <c r="BJ19" s="591"/>
      <c r="BK19" s="591"/>
      <c r="BL19" s="591"/>
      <c r="BM19" s="591"/>
      <c r="BN19" s="592"/>
      <c r="BO19" s="643">
        <v>0.1</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6747230</v>
      </c>
      <c r="S20" s="591"/>
      <c r="T20" s="591"/>
      <c r="U20" s="591"/>
      <c r="V20" s="591"/>
      <c r="W20" s="591"/>
      <c r="X20" s="591"/>
      <c r="Y20" s="592"/>
      <c r="Z20" s="643">
        <v>69.7</v>
      </c>
      <c r="AA20" s="643"/>
      <c r="AB20" s="643"/>
      <c r="AC20" s="643"/>
      <c r="AD20" s="644">
        <v>6203899</v>
      </c>
      <c r="AE20" s="644"/>
      <c r="AF20" s="644"/>
      <c r="AG20" s="644"/>
      <c r="AH20" s="644"/>
      <c r="AI20" s="644"/>
      <c r="AJ20" s="644"/>
      <c r="AK20" s="644"/>
      <c r="AL20" s="613">
        <v>99.6</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2693</v>
      </c>
      <c r="BH20" s="591"/>
      <c r="BI20" s="591"/>
      <c r="BJ20" s="591"/>
      <c r="BK20" s="591"/>
      <c r="BL20" s="591"/>
      <c r="BM20" s="591"/>
      <c r="BN20" s="592"/>
      <c r="BO20" s="643">
        <v>0.1</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9320359</v>
      </c>
      <c r="CS20" s="591"/>
      <c r="CT20" s="591"/>
      <c r="CU20" s="591"/>
      <c r="CV20" s="591"/>
      <c r="CW20" s="591"/>
      <c r="CX20" s="591"/>
      <c r="CY20" s="592"/>
      <c r="CZ20" s="643">
        <v>100</v>
      </c>
      <c r="DA20" s="643"/>
      <c r="DB20" s="643"/>
      <c r="DC20" s="643"/>
      <c r="DD20" s="596">
        <v>750830</v>
      </c>
      <c r="DE20" s="591"/>
      <c r="DF20" s="591"/>
      <c r="DG20" s="591"/>
      <c r="DH20" s="591"/>
      <c r="DI20" s="591"/>
      <c r="DJ20" s="591"/>
      <c r="DK20" s="591"/>
      <c r="DL20" s="591"/>
      <c r="DM20" s="591"/>
      <c r="DN20" s="591"/>
      <c r="DO20" s="591"/>
      <c r="DP20" s="592"/>
      <c r="DQ20" s="596">
        <v>7130897</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1799</v>
      </c>
      <c r="S21" s="591"/>
      <c r="T21" s="591"/>
      <c r="U21" s="591"/>
      <c r="V21" s="591"/>
      <c r="W21" s="591"/>
      <c r="X21" s="591"/>
      <c r="Y21" s="592"/>
      <c r="Z21" s="643">
        <v>0</v>
      </c>
      <c r="AA21" s="643"/>
      <c r="AB21" s="643"/>
      <c r="AC21" s="643"/>
      <c r="AD21" s="644">
        <v>1799</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v>2693</v>
      </c>
      <c r="BH21" s="591"/>
      <c r="BI21" s="591"/>
      <c r="BJ21" s="591"/>
      <c r="BK21" s="591"/>
      <c r="BL21" s="591"/>
      <c r="BM21" s="591"/>
      <c r="BN21" s="592"/>
      <c r="BO21" s="643">
        <v>0.1</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125396</v>
      </c>
      <c r="S22" s="591"/>
      <c r="T22" s="591"/>
      <c r="U22" s="591"/>
      <c r="V22" s="591"/>
      <c r="W22" s="591"/>
      <c r="X22" s="591"/>
      <c r="Y22" s="592"/>
      <c r="Z22" s="643">
        <v>1.3</v>
      </c>
      <c r="AA22" s="643"/>
      <c r="AB22" s="643"/>
      <c r="AC22" s="643"/>
      <c r="AD22" s="644">
        <v>800</v>
      </c>
      <c r="AE22" s="644"/>
      <c r="AF22" s="644"/>
      <c r="AG22" s="644"/>
      <c r="AH22" s="644"/>
      <c r="AI22" s="644"/>
      <c r="AJ22" s="644"/>
      <c r="AK22" s="644"/>
      <c r="AL22" s="613">
        <v>0</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165546</v>
      </c>
      <c r="S23" s="591"/>
      <c r="T23" s="591"/>
      <c r="U23" s="591"/>
      <c r="V23" s="591"/>
      <c r="W23" s="591"/>
      <c r="X23" s="591"/>
      <c r="Y23" s="592"/>
      <c r="Z23" s="643">
        <v>1.7</v>
      </c>
      <c r="AA23" s="643"/>
      <c r="AB23" s="643"/>
      <c r="AC23" s="643"/>
      <c r="AD23" s="644">
        <v>10445</v>
      </c>
      <c r="AE23" s="644"/>
      <c r="AF23" s="644"/>
      <c r="AG23" s="644"/>
      <c r="AH23" s="644"/>
      <c r="AI23" s="644"/>
      <c r="AJ23" s="644"/>
      <c r="AK23" s="644"/>
      <c r="AL23" s="613">
        <v>0.2</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9675</v>
      </c>
      <c r="S24" s="591"/>
      <c r="T24" s="591"/>
      <c r="U24" s="591"/>
      <c r="V24" s="591"/>
      <c r="W24" s="591"/>
      <c r="X24" s="591"/>
      <c r="Y24" s="592"/>
      <c r="Z24" s="643">
        <v>0.1</v>
      </c>
      <c r="AA24" s="643"/>
      <c r="AB24" s="643"/>
      <c r="AC24" s="643"/>
      <c r="AD24" s="644" t="s">
        <v>112</v>
      </c>
      <c r="AE24" s="644"/>
      <c r="AF24" s="644"/>
      <c r="AG24" s="644"/>
      <c r="AH24" s="644"/>
      <c r="AI24" s="644"/>
      <c r="AJ24" s="644"/>
      <c r="AK24" s="644"/>
      <c r="AL24" s="613" t="s">
        <v>112</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3645623</v>
      </c>
      <c r="CS24" s="641"/>
      <c r="CT24" s="641"/>
      <c r="CU24" s="641"/>
      <c r="CV24" s="641"/>
      <c r="CW24" s="641"/>
      <c r="CX24" s="641"/>
      <c r="CY24" s="688"/>
      <c r="CZ24" s="692">
        <v>39.1</v>
      </c>
      <c r="DA24" s="693"/>
      <c r="DB24" s="693"/>
      <c r="DC24" s="694"/>
      <c r="DD24" s="687">
        <v>2480888</v>
      </c>
      <c r="DE24" s="641"/>
      <c r="DF24" s="641"/>
      <c r="DG24" s="641"/>
      <c r="DH24" s="641"/>
      <c r="DI24" s="641"/>
      <c r="DJ24" s="641"/>
      <c r="DK24" s="688"/>
      <c r="DL24" s="687">
        <v>2455610</v>
      </c>
      <c r="DM24" s="641"/>
      <c r="DN24" s="641"/>
      <c r="DO24" s="641"/>
      <c r="DP24" s="641"/>
      <c r="DQ24" s="641"/>
      <c r="DR24" s="641"/>
      <c r="DS24" s="641"/>
      <c r="DT24" s="641"/>
      <c r="DU24" s="641"/>
      <c r="DV24" s="688"/>
      <c r="DW24" s="689">
        <v>37.299999999999997</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837028</v>
      </c>
      <c r="S25" s="591"/>
      <c r="T25" s="591"/>
      <c r="U25" s="591"/>
      <c r="V25" s="591"/>
      <c r="W25" s="591"/>
      <c r="X25" s="591"/>
      <c r="Y25" s="592"/>
      <c r="Z25" s="643">
        <v>8.6</v>
      </c>
      <c r="AA25" s="643"/>
      <c r="AB25" s="643"/>
      <c r="AC25" s="643"/>
      <c r="AD25" s="644" t="s">
        <v>112</v>
      </c>
      <c r="AE25" s="644"/>
      <c r="AF25" s="644"/>
      <c r="AG25" s="644"/>
      <c r="AH25" s="644"/>
      <c r="AI25" s="644"/>
      <c r="AJ25" s="644"/>
      <c r="AK25" s="644"/>
      <c r="AL25" s="613" t="s">
        <v>112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1278982</v>
      </c>
      <c r="CS25" s="609"/>
      <c r="CT25" s="609"/>
      <c r="CU25" s="609"/>
      <c r="CV25" s="609"/>
      <c r="CW25" s="609"/>
      <c r="CX25" s="609"/>
      <c r="CY25" s="610"/>
      <c r="CZ25" s="593">
        <v>13.7</v>
      </c>
      <c r="DA25" s="611"/>
      <c r="DB25" s="611"/>
      <c r="DC25" s="612"/>
      <c r="DD25" s="596">
        <v>1192445</v>
      </c>
      <c r="DE25" s="609"/>
      <c r="DF25" s="609"/>
      <c r="DG25" s="609"/>
      <c r="DH25" s="609"/>
      <c r="DI25" s="609"/>
      <c r="DJ25" s="609"/>
      <c r="DK25" s="610"/>
      <c r="DL25" s="596">
        <v>1167167</v>
      </c>
      <c r="DM25" s="609"/>
      <c r="DN25" s="609"/>
      <c r="DO25" s="609"/>
      <c r="DP25" s="609"/>
      <c r="DQ25" s="609"/>
      <c r="DR25" s="609"/>
      <c r="DS25" s="609"/>
      <c r="DT25" s="609"/>
      <c r="DU25" s="609"/>
      <c r="DV25" s="610"/>
      <c r="DW25" s="613">
        <v>17.7</v>
      </c>
      <c r="DX25" s="614"/>
      <c r="DY25" s="614"/>
      <c r="DZ25" s="614"/>
      <c r="EA25" s="614"/>
      <c r="EB25" s="614"/>
      <c r="EC25" s="615"/>
    </row>
    <row r="26" spans="2:133" ht="11.25" customHeight="1" x14ac:dyDescent="0.15">
      <c r="B26" s="681" t="s">
        <v>278</v>
      </c>
      <c r="C26" s="682"/>
      <c r="D26" s="682"/>
      <c r="E26" s="682"/>
      <c r="F26" s="682"/>
      <c r="G26" s="682"/>
      <c r="H26" s="682"/>
      <c r="I26" s="682"/>
      <c r="J26" s="682"/>
      <c r="K26" s="682"/>
      <c r="L26" s="682"/>
      <c r="M26" s="682"/>
      <c r="N26" s="682"/>
      <c r="O26" s="682"/>
      <c r="P26" s="682"/>
      <c r="Q26" s="683"/>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814357</v>
      </c>
      <c r="CS26" s="591"/>
      <c r="CT26" s="591"/>
      <c r="CU26" s="591"/>
      <c r="CV26" s="591"/>
      <c r="CW26" s="591"/>
      <c r="CX26" s="591"/>
      <c r="CY26" s="592"/>
      <c r="CZ26" s="593">
        <v>8.6999999999999993</v>
      </c>
      <c r="DA26" s="611"/>
      <c r="DB26" s="611"/>
      <c r="DC26" s="612"/>
      <c r="DD26" s="596">
        <v>734008</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717401</v>
      </c>
      <c r="S27" s="591"/>
      <c r="T27" s="591"/>
      <c r="U27" s="591"/>
      <c r="V27" s="591"/>
      <c r="W27" s="591"/>
      <c r="X27" s="591"/>
      <c r="Y27" s="592"/>
      <c r="Z27" s="643">
        <v>7.4</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2719746</v>
      </c>
      <c r="BH27" s="591"/>
      <c r="BI27" s="591"/>
      <c r="BJ27" s="591"/>
      <c r="BK27" s="591"/>
      <c r="BL27" s="591"/>
      <c r="BM27" s="591"/>
      <c r="BN27" s="592"/>
      <c r="BO27" s="643">
        <v>100</v>
      </c>
      <c r="BP27" s="643"/>
      <c r="BQ27" s="643"/>
      <c r="BR27" s="643"/>
      <c r="BS27" s="596">
        <v>141890</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1379901</v>
      </c>
      <c r="CS27" s="609"/>
      <c r="CT27" s="609"/>
      <c r="CU27" s="609"/>
      <c r="CV27" s="609"/>
      <c r="CW27" s="609"/>
      <c r="CX27" s="609"/>
      <c r="CY27" s="610"/>
      <c r="CZ27" s="593">
        <v>14.8</v>
      </c>
      <c r="DA27" s="611"/>
      <c r="DB27" s="611"/>
      <c r="DC27" s="612"/>
      <c r="DD27" s="596">
        <v>373447</v>
      </c>
      <c r="DE27" s="609"/>
      <c r="DF27" s="609"/>
      <c r="DG27" s="609"/>
      <c r="DH27" s="609"/>
      <c r="DI27" s="609"/>
      <c r="DJ27" s="609"/>
      <c r="DK27" s="610"/>
      <c r="DL27" s="596">
        <v>373447</v>
      </c>
      <c r="DM27" s="609"/>
      <c r="DN27" s="609"/>
      <c r="DO27" s="609"/>
      <c r="DP27" s="609"/>
      <c r="DQ27" s="609"/>
      <c r="DR27" s="609"/>
      <c r="DS27" s="609"/>
      <c r="DT27" s="609"/>
      <c r="DU27" s="609"/>
      <c r="DV27" s="610"/>
      <c r="DW27" s="613">
        <v>5.7</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9057</v>
      </c>
      <c r="S28" s="591"/>
      <c r="T28" s="591"/>
      <c r="U28" s="591"/>
      <c r="V28" s="591"/>
      <c r="W28" s="591"/>
      <c r="X28" s="591"/>
      <c r="Y28" s="592"/>
      <c r="Z28" s="643">
        <v>0.1</v>
      </c>
      <c r="AA28" s="643"/>
      <c r="AB28" s="643"/>
      <c r="AC28" s="643"/>
      <c r="AD28" s="644">
        <v>5534</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986740</v>
      </c>
      <c r="CS28" s="591"/>
      <c r="CT28" s="591"/>
      <c r="CU28" s="591"/>
      <c r="CV28" s="591"/>
      <c r="CW28" s="591"/>
      <c r="CX28" s="591"/>
      <c r="CY28" s="592"/>
      <c r="CZ28" s="593">
        <v>10.6</v>
      </c>
      <c r="DA28" s="611"/>
      <c r="DB28" s="611"/>
      <c r="DC28" s="612"/>
      <c r="DD28" s="596">
        <v>914996</v>
      </c>
      <c r="DE28" s="591"/>
      <c r="DF28" s="591"/>
      <c r="DG28" s="591"/>
      <c r="DH28" s="591"/>
      <c r="DI28" s="591"/>
      <c r="DJ28" s="591"/>
      <c r="DK28" s="592"/>
      <c r="DL28" s="596">
        <v>914996</v>
      </c>
      <c r="DM28" s="591"/>
      <c r="DN28" s="591"/>
      <c r="DO28" s="591"/>
      <c r="DP28" s="591"/>
      <c r="DQ28" s="591"/>
      <c r="DR28" s="591"/>
      <c r="DS28" s="591"/>
      <c r="DT28" s="591"/>
      <c r="DU28" s="591"/>
      <c r="DV28" s="592"/>
      <c r="DW28" s="613">
        <v>13.9</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5329</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78"/>
      <c r="BI29" s="678"/>
      <c r="BJ29" s="678"/>
      <c r="BK29" s="678"/>
      <c r="BL29" s="678"/>
      <c r="BM29" s="678"/>
      <c r="BN29" s="678"/>
      <c r="BO29" s="678"/>
      <c r="BP29" s="678"/>
      <c r="BQ29" s="679"/>
      <c r="BR29" s="650" t="s">
        <v>288</v>
      </c>
      <c r="BS29" s="678"/>
      <c r="BT29" s="678"/>
      <c r="BU29" s="678"/>
      <c r="BV29" s="678"/>
      <c r="BW29" s="678"/>
      <c r="BX29" s="678"/>
      <c r="BY29" s="678"/>
      <c r="BZ29" s="678"/>
      <c r="CA29" s="678"/>
      <c r="CB29" s="679"/>
      <c r="CD29" s="660" t="s">
        <v>289</v>
      </c>
      <c r="CE29" s="661"/>
      <c r="CF29" s="627" t="s">
        <v>59</v>
      </c>
      <c r="CG29" s="624"/>
      <c r="CH29" s="624"/>
      <c r="CI29" s="624"/>
      <c r="CJ29" s="624"/>
      <c r="CK29" s="624"/>
      <c r="CL29" s="624"/>
      <c r="CM29" s="624"/>
      <c r="CN29" s="624"/>
      <c r="CO29" s="624"/>
      <c r="CP29" s="624"/>
      <c r="CQ29" s="625"/>
      <c r="CR29" s="590">
        <v>986738</v>
      </c>
      <c r="CS29" s="609"/>
      <c r="CT29" s="609"/>
      <c r="CU29" s="609"/>
      <c r="CV29" s="609"/>
      <c r="CW29" s="609"/>
      <c r="CX29" s="609"/>
      <c r="CY29" s="610"/>
      <c r="CZ29" s="593">
        <v>10.6</v>
      </c>
      <c r="DA29" s="611"/>
      <c r="DB29" s="611"/>
      <c r="DC29" s="612"/>
      <c r="DD29" s="596">
        <v>914994</v>
      </c>
      <c r="DE29" s="609"/>
      <c r="DF29" s="609"/>
      <c r="DG29" s="609"/>
      <c r="DH29" s="609"/>
      <c r="DI29" s="609"/>
      <c r="DJ29" s="609"/>
      <c r="DK29" s="610"/>
      <c r="DL29" s="596">
        <v>914994</v>
      </c>
      <c r="DM29" s="609"/>
      <c r="DN29" s="609"/>
      <c r="DO29" s="609"/>
      <c r="DP29" s="609"/>
      <c r="DQ29" s="609"/>
      <c r="DR29" s="609"/>
      <c r="DS29" s="609"/>
      <c r="DT29" s="609"/>
      <c r="DU29" s="609"/>
      <c r="DV29" s="610"/>
      <c r="DW29" s="613">
        <v>13.9</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7545</v>
      </c>
      <c r="S30" s="591"/>
      <c r="T30" s="591"/>
      <c r="U30" s="591"/>
      <c r="V30" s="591"/>
      <c r="W30" s="591"/>
      <c r="X30" s="591"/>
      <c r="Y30" s="592"/>
      <c r="Z30" s="643">
        <v>0.1</v>
      </c>
      <c r="AA30" s="643"/>
      <c r="AB30" s="643"/>
      <c r="AC30" s="643"/>
      <c r="AD30" s="644" t="s">
        <v>112</v>
      </c>
      <c r="AE30" s="644"/>
      <c r="AF30" s="644"/>
      <c r="AG30" s="644"/>
      <c r="AH30" s="644"/>
      <c r="AI30" s="644"/>
      <c r="AJ30" s="644"/>
      <c r="AK30" s="644"/>
      <c r="AL30" s="613" t="s">
        <v>112</v>
      </c>
      <c r="AM30" s="645"/>
      <c r="AN30" s="645"/>
      <c r="AO30" s="646"/>
      <c r="AP30" s="666" t="s">
        <v>291</v>
      </c>
      <c r="AQ30" s="667"/>
      <c r="AR30" s="667"/>
      <c r="AS30" s="667"/>
      <c r="AT30" s="672" t="s">
        <v>292</v>
      </c>
      <c r="AU30" s="184"/>
      <c r="AV30" s="184"/>
      <c r="AW30" s="184"/>
      <c r="AX30" s="675" t="s">
        <v>171</v>
      </c>
      <c r="AY30" s="676"/>
      <c r="AZ30" s="676"/>
      <c r="BA30" s="676"/>
      <c r="BB30" s="676"/>
      <c r="BC30" s="676"/>
      <c r="BD30" s="676"/>
      <c r="BE30" s="676"/>
      <c r="BF30" s="677"/>
      <c r="BG30" s="656">
        <v>99.2</v>
      </c>
      <c r="BH30" s="657"/>
      <c r="BI30" s="657"/>
      <c r="BJ30" s="657"/>
      <c r="BK30" s="657"/>
      <c r="BL30" s="657"/>
      <c r="BM30" s="658">
        <v>96.6</v>
      </c>
      <c r="BN30" s="657"/>
      <c r="BO30" s="657"/>
      <c r="BP30" s="657"/>
      <c r="BQ30" s="659"/>
      <c r="BR30" s="656">
        <v>99</v>
      </c>
      <c r="BS30" s="657"/>
      <c r="BT30" s="657"/>
      <c r="BU30" s="657"/>
      <c r="BV30" s="657"/>
      <c r="BW30" s="657"/>
      <c r="BX30" s="658">
        <v>96.3</v>
      </c>
      <c r="BY30" s="657"/>
      <c r="BZ30" s="657"/>
      <c r="CA30" s="657"/>
      <c r="CB30" s="659"/>
      <c r="CD30" s="662"/>
      <c r="CE30" s="663"/>
      <c r="CF30" s="627" t="s">
        <v>293</v>
      </c>
      <c r="CG30" s="624"/>
      <c r="CH30" s="624"/>
      <c r="CI30" s="624"/>
      <c r="CJ30" s="624"/>
      <c r="CK30" s="624"/>
      <c r="CL30" s="624"/>
      <c r="CM30" s="624"/>
      <c r="CN30" s="624"/>
      <c r="CO30" s="624"/>
      <c r="CP30" s="624"/>
      <c r="CQ30" s="625"/>
      <c r="CR30" s="590">
        <v>904182</v>
      </c>
      <c r="CS30" s="591"/>
      <c r="CT30" s="591"/>
      <c r="CU30" s="591"/>
      <c r="CV30" s="591"/>
      <c r="CW30" s="591"/>
      <c r="CX30" s="591"/>
      <c r="CY30" s="592"/>
      <c r="CZ30" s="593">
        <v>9.6999999999999993</v>
      </c>
      <c r="DA30" s="611"/>
      <c r="DB30" s="611"/>
      <c r="DC30" s="612"/>
      <c r="DD30" s="596">
        <v>832438</v>
      </c>
      <c r="DE30" s="591"/>
      <c r="DF30" s="591"/>
      <c r="DG30" s="591"/>
      <c r="DH30" s="591"/>
      <c r="DI30" s="591"/>
      <c r="DJ30" s="591"/>
      <c r="DK30" s="592"/>
      <c r="DL30" s="596">
        <v>832438</v>
      </c>
      <c r="DM30" s="591"/>
      <c r="DN30" s="591"/>
      <c r="DO30" s="591"/>
      <c r="DP30" s="591"/>
      <c r="DQ30" s="591"/>
      <c r="DR30" s="591"/>
      <c r="DS30" s="591"/>
      <c r="DT30" s="591"/>
      <c r="DU30" s="591"/>
      <c r="DV30" s="592"/>
      <c r="DW30" s="613">
        <v>12.6</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259552</v>
      </c>
      <c r="S31" s="591"/>
      <c r="T31" s="591"/>
      <c r="U31" s="591"/>
      <c r="V31" s="591"/>
      <c r="W31" s="591"/>
      <c r="X31" s="591"/>
      <c r="Y31" s="592"/>
      <c r="Z31" s="643">
        <v>2.7</v>
      </c>
      <c r="AA31" s="643"/>
      <c r="AB31" s="643"/>
      <c r="AC31" s="643"/>
      <c r="AD31" s="644" t="s">
        <v>112</v>
      </c>
      <c r="AE31" s="644"/>
      <c r="AF31" s="644"/>
      <c r="AG31" s="644"/>
      <c r="AH31" s="644"/>
      <c r="AI31" s="644"/>
      <c r="AJ31" s="644"/>
      <c r="AK31" s="644"/>
      <c r="AL31" s="613" t="s">
        <v>112</v>
      </c>
      <c r="AM31" s="645"/>
      <c r="AN31" s="645"/>
      <c r="AO31" s="646"/>
      <c r="AP31" s="668"/>
      <c r="AQ31" s="669"/>
      <c r="AR31" s="669"/>
      <c r="AS31" s="669"/>
      <c r="AT31" s="673"/>
      <c r="AU31" s="183" t="s">
        <v>295</v>
      </c>
      <c r="AV31" s="183"/>
      <c r="AW31" s="183"/>
      <c r="AX31" s="587" t="s">
        <v>296</v>
      </c>
      <c r="AY31" s="588"/>
      <c r="AZ31" s="588"/>
      <c r="BA31" s="588"/>
      <c r="BB31" s="588"/>
      <c r="BC31" s="588"/>
      <c r="BD31" s="588"/>
      <c r="BE31" s="588"/>
      <c r="BF31" s="589"/>
      <c r="BG31" s="654">
        <v>99.3</v>
      </c>
      <c r="BH31" s="609"/>
      <c r="BI31" s="609"/>
      <c r="BJ31" s="609"/>
      <c r="BK31" s="609"/>
      <c r="BL31" s="609"/>
      <c r="BM31" s="645">
        <v>97.2</v>
      </c>
      <c r="BN31" s="655"/>
      <c r="BO31" s="655"/>
      <c r="BP31" s="655"/>
      <c r="BQ31" s="619"/>
      <c r="BR31" s="654">
        <v>99.1</v>
      </c>
      <c r="BS31" s="609"/>
      <c r="BT31" s="609"/>
      <c r="BU31" s="609"/>
      <c r="BV31" s="609"/>
      <c r="BW31" s="609"/>
      <c r="BX31" s="645">
        <v>96.8</v>
      </c>
      <c r="BY31" s="655"/>
      <c r="BZ31" s="655"/>
      <c r="CA31" s="655"/>
      <c r="CB31" s="619"/>
      <c r="CD31" s="662"/>
      <c r="CE31" s="663"/>
      <c r="CF31" s="627" t="s">
        <v>297</v>
      </c>
      <c r="CG31" s="624"/>
      <c r="CH31" s="624"/>
      <c r="CI31" s="624"/>
      <c r="CJ31" s="624"/>
      <c r="CK31" s="624"/>
      <c r="CL31" s="624"/>
      <c r="CM31" s="624"/>
      <c r="CN31" s="624"/>
      <c r="CO31" s="624"/>
      <c r="CP31" s="624"/>
      <c r="CQ31" s="625"/>
      <c r="CR31" s="590">
        <v>82556</v>
      </c>
      <c r="CS31" s="609"/>
      <c r="CT31" s="609"/>
      <c r="CU31" s="609"/>
      <c r="CV31" s="609"/>
      <c r="CW31" s="609"/>
      <c r="CX31" s="609"/>
      <c r="CY31" s="610"/>
      <c r="CZ31" s="593">
        <v>0.9</v>
      </c>
      <c r="DA31" s="611"/>
      <c r="DB31" s="611"/>
      <c r="DC31" s="612"/>
      <c r="DD31" s="596">
        <v>82556</v>
      </c>
      <c r="DE31" s="609"/>
      <c r="DF31" s="609"/>
      <c r="DG31" s="609"/>
      <c r="DH31" s="609"/>
      <c r="DI31" s="609"/>
      <c r="DJ31" s="609"/>
      <c r="DK31" s="610"/>
      <c r="DL31" s="596">
        <v>82556</v>
      </c>
      <c r="DM31" s="609"/>
      <c r="DN31" s="609"/>
      <c r="DO31" s="609"/>
      <c r="DP31" s="609"/>
      <c r="DQ31" s="609"/>
      <c r="DR31" s="609"/>
      <c r="DS31" s="609"/>
      <c r="DT31" s="609"/>
      <c r="DU31" s="609"/>
      <c r="DV31" s="610"/>
      <c r="DW31" s="613">
        <v>1.3</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283786</v>
      </c>
      <c r="S32" s="591"/>
      <c r="T32" s="591"/>
      <c r="U32" s="591"/>
      <c r="V32" s="591"/>
      <c r="W32" s="591"/>
      <c r="X32" s="591"/>
      <c r="Y32" s="592"/>
      <c r="Z32" s="643">
        <v>2.9</v>
      </c>
      <c r="AA32" s="643"/>
      <c r="AB32" s="643"/>
      <c r="AC32" s="643"/>
      <c r="AD32" s="644">
        <v>3938</v>
      </c>
      <c r="AE32" s="644"/>
      <c r="AF32" s="644"/>
      <c r="AG32" s="644"/>
      <c r="AH32" s="644"/>
      <c r="AI32" s="644"/>
      <c r="AJ32" s="644"/>
      <c r="AK32" s="644"/>
      <c r="AL32" s="613">
        <v>0.1</v>
      </c>
      <c r="AM32" s="645"/>
      <c r="AN32" s="645"/>
      <c r="AO32" s="646"/>
      <c r="AP32" s="670"/>
      <c r="AQ32" s="671"/>
      <c r="AR32" s="671"/>
      <c r="AS32" s="671"/>
      <c r="AT32" s="674"/>
      <c r="AU32" s="185"/>
      <c r="AV32" s="185"/>
      <c r="AW32" s="185"/>
      <c r="AX32" s="571" t="s">
        <v>299</v>
      </c>
      <c r="AY32" s="572"/>
      <c r="AZ32" s="572"/>
      <c r="BA32" s="572"/>
      <c r="BB32" s="572"/>
      <c r="BC32" s="572"/>
      <c r="BD32" s="572"/>
      <c r="BE32" s="572"/>
      <c r="BF32" s="573"/>
      <c r="BG32" s="653">
        <v>99</v>
      </c>
      <c r="BH32" s="575"/>
      <c r="BI32" s="575"/>
      <c r="BJ32" s="575"/>
      <c r="BK32" s="575"/>
      <c r="BL32" s="575"/>
      <c r="BM32" s="638">
        <v>95.6</v>
      </c>
      <c r="BN32" s="575"/>
      <c r="BO32" s="575"/>
      <c r="BP32" s="575"/>
      <c r="BQ32" s="632"/>
      <c r="BR32" s="653">
        <v>98.9</v>
      </c>
      <c r="BS32" s="575"/>
      <c r="BT32" s="575"/>
      <c r="BU32" s="575"/>
      <c r="BV32" s="575"/>
      <c r="BW32" s="575"/>
      <c r="BX32" s="638">
        <v>95.4</v>
      </c>
      <c r="BY32" s="575"/>
      <c r="BZ32" s="575"/>
      <c r="CA32" s="575"/>
      <c r="CB32" s="632"/>
      <c r="CD32" s="664"/>
      <c r="CE32" s="665"/>
      <c r="CF32" s="627" t="s">
        <v>300</v>
      </c>
      <c r="CG32" s="624"/>
      <c r="CH32" s="624"/>
      <c r="CI32" s="624"/>
      <c r="CJ32" s="624"/>
      <c r="CK32" s="624"/>
      <c r="CL32" s="624"/>
      <c r="CM32" s="624"/>
      <c r="CN32" s="624"/>
      <c r="CO32" s="624"/>
      <c r="CP32" s="624"/>
      <c r="CQ32" s="625"/>
      <c r="CR32" s="590">
        <v>2</v>
      </c>
      <c r="CS32" s="591"/>
      <c r="CT32" s="591"/>
      <c r="CU32" s="591"/>
      <c r="CV32" s="591"/>
      <c r="CW32" s="591"/>
      <c r="CX32" s="591"/>
      <c r="CY32" s="592"/>
      <c r="CZ32" s="593">
        <v>0</v>
      </c>
      <c r="DA32" s="611"/>
      <c r="DB32" s="611"/>
      <c r="DC32" s="612"/>
      <c r="DD32" s="596">
        <v>2</v>
      </c>
      <c r="DE32" s="591"/>
      <c r="DF32" s="591"/>
      <c r="DG32" s="591"/>
      <c r="DH32" s="591"/>
      <c r="DI32" s="591"/>
      <c r="DJ32" s="591"/>
      <c r="DK32" s="592"/>
      <c r="DL32" s="596">
        <v>2</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514723</v>
      </c>
      <c r="S33" s="591"/>
      <c r="T33" s="591"/>
      <c r="U33" s="591"/>
      <c r="V33" s="591"/>
      <c r="W33" s="591"/>
      <c r="X33" s="591"/>
      <c r="Y33" s="592"/>
      <c r="Z33" s="643">
        <v>5.3</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4923280</v>
      </c>
      <c r="CS33" s="609"/>
      <c r="CT33" s="609"/>
      <c r="CU33" s="609"/>
      <c r="CV33" s="609"/>
      <c r="CW33" s="609"/>
      <c r="CX33" s="609"/>
      <c r="CY33" s="610"/>
      <c r="CZ33" s="593">
        <v>52.8</v>
      </c>
      <c r="DA33" s="611"/>
      <c r="DB33" s="611"/>
      <c r="DC33" s="612"/>
      <c r="DD33" s="596">
        <v>4252817</v>
      </c>
      <c r="DE33" s="609"/>
      <c r="DF33" s="609"/>
      <c r="DG33" s="609"/>
      <c r="DH33" s="609"/>
      <c r="DI33" s="609"/>
      <c r="DJ33" s="609"/>
      <c r="DK33" s="610"/>
      <c r="DL33" s="596">
        <v>3144623</v>
      </c>
      <c r="DM33" s="609"/>
      <c r="DN33" s="609"/>
      <c r="DO33" s="609"/>
      <c r="DP33" s="609"/>
      <c r="DQ33" s="609"/>
      <c r="DR33" s="609"/>
      <c r="DS33" s="609"/>
      <c r="DT33" s="609"/>
      <c r="DU33" s="609"/>
      <c r="DV33" s="610"/>
      <c r="DW33" s="613">
        <v>47.8</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1510814</v>
      </c>
      <c r="CS34" s="591"/>
      <c r="CT34" s="591"/>
      <c r="CU34" s="591"/>
      <c r="CV34" s="591"/>
      <c r="CW34" s="591"/>
      <c r="CX34" s="591"/>
      <c r="CY34" s="592"/>
      <c r="CZ34" s="593">
        <v>16.2</v>
      </c>
      <c r="DA34" s="611"/>
      <c r="DB34" s="611"/>
      <c r="DC34" s="612"/>
      <c r="DD34" s="596">
        <v>1258659</v>
      </c>
      <c r="DE34" s="591"/>
      <c r="DF34" s="591"/>
      <c r="DG34" s="591"/>
      <c r="DH34" s="591"/>
      <c r="DI34" s="591"/>
      <c r="DJ34" s="591"/>
      <c r="DK34" s="592"/>
      <c r="DL34" s="596">
        <v>789222</v>
      </c>
      <c r="DM34" s="591"/>
      <c r="DN34" s="591"/>
      <c r="DO34" s="591"/>
      <c r="DP34" s="591"/>
      <c r="DQ34" s="591"/>
      <c r="DR34" s="591"/>
      <c r="DS34" s="591"/>
      <c r="DT34" s="591"/>
      <c r="DU34" s="591"/>
      <c r="DV34" s="592"/>
      <c r="DW34" s="613">
        <v>12</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354323</v>
      </c>
      <c r="S35" s="591"/>
      <c r="T35" s="591"/>
      <c r="U35" s="591"/>
      <c r="V35" s="591"/>
      <c r="W35" s="591"/>
      <c r="X35" s="591"/>
      <c r="Y35" s="592"/>
      <c r="Z35" s="643">
        <v>3.7</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2098153</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85068</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151164</v>
      </c>
      <c r="CS35" s="609"/>
      <c r="CT35" s="609"/>
      <c r="CU35" s="609"/>
      <c r="CV35" s="609"/>
      <c r="CW35" s="609"/>
      <c r="CX35" s="609"/>
      <c r="CY35" s="610"/>
      <c r="CZ35" s="593">
        <v>1.6</v>
      </c>
      <c r="DA35" s="611"/>
      <c r="DB35" s="611"/>
      <c r="DC35" s="612"/>
      <c r="DD35" s="596">
        <v>141132</v>
      </c>
      <c r="DE35" s="609"/>
      <c r="DF35" s="609"/>
      <c r="DG35" s="609"/>
      <c r="DH35" s="609"/>
      <c r="DI35" s="609"/>
      <c r="DJ35" s="609"/>
      <c r="DK35" s="610"/>
      <c r="DL35" s="596">
        <v>140338</v>
      </c>
      <c r="DM35" s="609"/>
      <c r="DN35" s="609"/>
      <c r="DO35" s="609"/>
      <c r="DP35" s="609"/>
      <c r="DQ35" s="609"/>
      <c r="DR35" s="609"/>
      <c r="DS35" s="609"/>
      <c r="DT35" s="609"/>
      <c r="DU35" s="609"/>
      <c r="DV35" s="610"/>
      <c r="DW35" s="613">
        <v>2.1</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9684067</v>
      </c>
      <c r="S36" s="631"/>
      <c r="T36" s="631"/>
      <c r="U36" s="631"/>
      <c r="V36" s="631"/>
      <c r="W36" s="631"/>
      <c r="X36" s="631"/>
      <c r="Y36" s="634"/>
      <c r="Z36" s="635">
        <v>100</v>
      </c>
      <c r="AA36" s="635"/>
      <c r="AB36" s="635"/>
      <c r="AC36" s="635"/>
      <c r="AD36" s="636">
        <v>6226415</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657186</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35891</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1688481</v>
      </c>
      <c r="CS36" s="591"/>
      <c r="CT36" s="591"/>
      <c r="CU36" s="591"/>
      <c r="CV36" s="591"/>
      <c r="CW36" s="591"/>
      <c r="CX36" s="591"/>
      <c r="CY36" s="592"/>
      <c r="CZ36" s="593">
        <v>18.100000000000001</v>
      </c>
      <c r="DA36" s="611"/>
      <c r="DB36" s="611"/>
      <c r="DC36" s="612"/>
      <c r="DD36" s="596">
        <v>1605080</v>
      </c>
      <c r="DE36" s="591"/>
      <c r="DF36" s="591"/>
      <c r="DG36" s="591"/>
      <c r="DH36" s="591"/>
      <c r="DI36" s="591"/>
      <c r="DJ36" s="591"/>
      <c r="DK36" s="592"/>
      <c r="DL36" s="596">
        <v>1303038</v>
      </c>
      <c r="DM36" s="591"/>
      <c r="DN36" s="591"/>
      <c r="DO36" s="591"/>
      <c r="DP36" s="591"/>
      <c r="DQ36" s="591"/>
      <c r="DR36" s="591"/>
      <c r="DS36" s="591"/>
      <c r="DT36" s="591"/>
      <c r="DU36" s="591"/>
      <c r="DV36" s="592"/>
      <c r="DW36" s="613">
        <v>19.8</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542244</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2867</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442384</v>
      </c>
      <c r="CS37" s="609"/>
      <c r="CT37" s="609"/>
      <c r="CU37" s="609"/>
      <c r="CV37" s="609"/>
      <c r="CW37" s="609"/>
      <c r="CX37" s="609"/>
      <c r="CY37" s="610"/>
      <c r="CZ37" s="593">
        <v>4.7</v>
      </c>
      <c r="DA37" s="611"/>
      <c r="DB37" s="611"/>
      <c r="DC37" s="612"/>
      <c r="DD37" s="596">
        <v>442384</v>
      </c>
      <c r="DE37" s="609"/>
      <c r="DF37" s="609"/>
      <c r="DG37" s="609"/>
      <c r="DH37" s="609"/>
      <c r="DI37" s="609"/>
      <c r="DJ37" s="609"/>
      <c r="DK37" s="610"/>
      <c r="DL37" s="596">
        <v>425191</v>
      </c>
      <c r="DM37" s="609"/>
      <c r="DN37" s="609"/>
      <c r="DO37" s="609"/>
      <c r="DP37" s="609"/>
      <c r="DQ37" s="609"/>
      <c r="DR37" s="609"/>
      <c r="DS37" s="609"/>
      <c r="DT37" s="609"/>
      <c r="DU37" s="609"/>
      <c r="DV37" s="610"/>
      <c r="DW37" s="613">
        <v>6.5</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v>12282</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4432</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1104441</v>
      </c>
      <c r="CS38" s="591"/>
      <c r="CT38" s="591"/>
      <c r="CU38" s="591"/>
      <c r="CV38" s="591"/>
      <c r="CW38" s="591"/>
      <c r="CX38" s="591"/>
      <c r="CY38" s="592"/>
      <c r="CZ38" s="593">
        <v>11.8</v>
      </c>
      <c r="DA38" s="611"/>
      <c r="DB38" s="611"/>
      <c r="DC38" s="612"/>
      <c r="DD38" s="596">
        <v>971079</v>
      </c>
      <c r="DE38" s="591"/>
      <c r="DF38" s="591"/>
      <c r="DG38" s="591"/>
      <c r="DH38" s="591"/>
      <c r="DI38" s="591"/>
      <c r="DJ38" s="591"/>
      <c r="DK38" s="592"/>
      <c r="DL38" s="596">
        <v>912025</v>
      </c>
      <c r="DM38" s="591"/>
      <c r="DN38" s="591"/>
      <c r="DO38" s="591"/>
      <c r="DP38" s="591"/>
      <c r="DQ38" s="591"/>
      <c r="DR38" s="591"/>
      <c r="DS38" s="591"/>
      <c r="DT38" s="591"/>
      <c r="DU38" s="591"/>
      <c r="DV38" s="592"/>
      <c r="DW38" s="613">
        <v>13.9</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v>4000</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98</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130144</v>
      </c>
      <c r="CS39" s="609"/>
      <c r="CT39" s="609"/>
      <c r="CU39" s="609"/>
      <c r="CV39" s="609"/>
      <c r="CW39" s="609"/>
      <c r="CX39" s="609"/>
      <c r="CY39" s="610"/>
      <c r="CZ39" s="593">
        <v>1.4</v>
      </c>
      <c r="DA39" s="611"/>
      <c r="DB39" s="611"/>
      <c r="DC39" s="612"/>
      <c r="DD39" s="596">
        <v>125331</v>
      </c>
      <c r="DE39" s="609"/>
      <c r="DF39" s="609"/>
      <c r="DG39" s="609"/>
      <c r="DH39" s="609"/>
      <c r="DI39" s="609"/>
      <c r="DJ39" s="609"/>
      <c r="DK39" s="610"/>
      <c r="DL39" s="596" t="s">
        <v>325</v>
      </c>
      <c r="DM39" s="609"/>
      <c r="DN39" s="609"/>
      <c r="DO39" s="609"/>
      <c r="DP39" s="609"/>
      <c r="DQ39" s="609"/>
      <c r="DR39" s="609"/>
      <c r="DS39" s="609"/>
      <c r="DT39" s="609"/>
      <c r="DU39" s="609"/>
      <c r="DV39" s="610"/>
      <c r="DW39" s="613" t="s">
        <v>325</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189962</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105</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338236</v>
      </c>
      <c r="CS40" s="591"/>
      <c r="CT40" s="591"/>
      <c r="CU40" s="591"/>
      <c r="CV40" s="591"/>
      <c r="CW40" s="591"/>
      <c r="CX40" s="591"/>
      <c r="CY40" s="592"/>
      <c r="CZ40" s="593">
        <v>3.6</v>
      </c>
      <c r="DA40" s="611"/>
      <c r="DB40" s="611"/>
      <c r="DC40" s="612"/>
      <c r="DD40" s="596">
        <v>151536</v>
      </c>
      <c r="DE40" s="591"/>
      <c r="DF40" s="591"/>
      <c r="DG40" s="591"/>
      <c r="DH40" s="591"/>
      <c r="DI40" s="591"/>
      <c r="DJ40" s="591"/>
      <c r="DK40" s="592"/>
      <c r="DL40" s="596" t="s">
        <v>325</v>
      </c>
      <c r="DM40" s="591"/>
      <c r="DN40" s="591"/>
      <c r="DO40" s="591"/>
      <c r="DP40" s="591"/>
      <c r="DQ40" s="591"/>
      <c r="DR40" s="591"/>
      <c r="DS40" s="591"/>
      <c r="DT40" s="591"/>
      <c r="DU40" s="591"/>
      <c r="DV40" s="592"/>
      <c r="DW40" s="613" t="s">
        <v>325</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692479</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356</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751456</v>
      </c>
      <c r="CS42" s="591"/>
      <c r="CT42" s="591"/>
      <c r="CU42" s="591"/>
      <c r="CV42" s="591"/>
      <c r="CW42" s="591"/>
      <c r="CX42" s="591"/>
      <c r="CY42" s="592"/>
      <c r="CZ42" s="593">
        <v>8.1</v>
      </c>
      <c r="DA42" s="594"/>
      <c r="DB42" s="594"/>
      <c r="DC42" s="595"/>
      <c r="DD42" s="596">
        <v>397192</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10791</v>
      </c>
      <c r="CS43" s="609"/>
      <c r="CT43" s="609"/>
      <c r="CU43" s="609"/>
      <c r="CV43" s="609"/>
      <c r="CW43" s="609"/>
      <c r="CX43" s="609"/>
      <c r="CY43" s="610"/>
      <c r="CZ43" s="593">
        <v>0.1</v>
      </c>
      <c r="DA43" s="611"/>
      <c r="DB43" s="611"/>
      <c r="DC43" s="612"/>
      <c r="DD43" s="596">
        <v>10791</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750830</v>
      </c>
      <c r="CS44" s="591"/>
      <c r="CT44" s="591"/>
      <c r="CU44" s="591"/>
      <c r="CV44" s="591"/>
      <c r="CW44" s="591"/>
      <c r="CX44" s="591"/>
      <c r="CY44" s="592"/>
      <c r="CZ44" s="593">
        <v>8.1</v>
      </c>
      <c r="DA44" s="594"/>
      <c r="DB44" s="594"/>
      <c r="DC44" s="595"/>
      <c r="DD44" s="596">
        <v>397003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259055</v>
      </c>
      <c r="CS45" s="609"/>
      <c r="CT45" s="609"/>
      <c r="CU45" s="609"/>
      <c r="CV45" s="609"/>
      <c r="CW45" s="609"/>
      <c r="CX45" s="609"/>
      <c r="CY45" s="610"/>
      <c r="CZ45" s="593">
        <v>2.8</v>
      </c>
      <c r="DA45" s="611"/>
      <c r="DB45" s="611"/>
      <c r="DC45" s="612"/>
      <c r="DD45" s="596">
        <v>35771</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445751</v>
      </c>
      <c r="CS46" s="591"/>
      <c r="CT46" s="591"/>
      <c r="CU46" s="591"/>
      <c r="CV46" s="591"/>
      <c r="CW46" s="591"/>
      <c r="CX46" s="591"/>
      <c r="CY46" s="592"/>
      <c r="CZ46" s="593">
        <v>4.8</v>
      </c>
      <c r="DA46" s="594"/>
      <c r="DB46" s="594"/>
      <c r="DC46" s="595"/>
      <c r="DD46" s="596">
        <v>334308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v>626</v>
      </c>
      <c r="CS47" s="609"/>
      <c r="CT47" s="609"/>
      <c r="CU47" s="609"/>
      <c r="CV47" s="609"/>
      <c r="CW47" s="609"/>
      <c r="CX47" s="609"/>
      <c r="CY47" s="610"/>
      <c r="CZ47" s="593">
        <v>0</v>
      </c>
      <c r="DA47" s="611"/>
      <c r="DB47" s="611"/>
      <c r="DC47" s="612"/>
      <c r="DD47" s="596">
        <v>189</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9320359</v>
      </c>
      <c r="CS49" s="575"/>
      <c r="CT49" s="575"/>
      <c r="CU49" s="575"/>
      <c r="CV49" s="575"/>
      <c r="CW49" s="575"/>
      <c r="CX49" s="575"/>
      <c r="CY49" s="576"/>
      <c r="CZ49" s="577">
        <v>100</v>
      </c>
      <c r="DA49" s="578"/>
      <c r="DB49" s="578"/>
      <c r="DC49" s="579"/>
      <c r="DD49" s="580">
        <v>7130897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9757</v>
      </c>
      <c r="R7" s="1104"/>
      <c r="S7" s="1104"/>
      <c r="T7" s="1104"/>
      <c r="U7" s="1104"/>
      <c r="V7" s="1104">
        <v>9398</v>
      </c>
      <c r="W7" s="1104"/>
      <c r="X7" s="1104"/>
      <c r="Y7" s="1104"/>
      <c r="Z7" s="1104"/>
      <c r="AA7" s="1104">
        <v>359</v>
      </c>
      <c r="AB7" s="1104"/>
      <c r="AC7" s="1104"/>
      <c r="AD7" s="1104"/>
      <c r="AE7" s="1105"/>
      <c r="AF7" s="1106">
        <v>335</v>
      </c>
      <c r="AG7" s="1107"/>
      <c r="AH7" s="1107"/>
      <c r="AI7" s="1107"/>
      <c r="AJ7" s="1108"/>
      <c r="AK7" s="1090">
        <v>3</v>
      </c>
      <c r="AL7" s="1091"/>
      <c r="AM7" s="1091"/>
      <c r="AN7" s="1091"/>
      <c r="AO7" s="1091"/>
      <c r="AP7" s="1091">
        <v>9063</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545</v>
      </c>
      <c r="BT7" s="1095"/>
      <c r="BU7" s="1095"/>
      <c r="BV7" s="1095"/>
      <c r="BW7" s="1095"/>
      <c r="BX7" s="1095"/>
      <c r="BY7" s="1095"/>
      <c r="BZ7" s="1095"/>
      <c r="CA7" s="1095"/>
      <c r="CB7" s="1095"/>
      <c r="CC7" s="1095"/>
      <c r="CD7" s="1095"/>
      <c r="CE7" s="1095"/>
      <c r="CF7" s="1095"/>
      <c r="CG7" s="1096"/>
      <c r="CH7" s="1087">
        <v>6</v>
      </c>
      <c r="CI7" s="1088"/>
      <c r="CJ7" s="1088"/>
      <c r="CK7" s="1088"/>
      <c r="CL7" s="1089"/>
      <c r="CM7" s="1087">
        <v>116</v>
      </c>
      <c r="CN7" s="1088"/>
      <c r="CO7" s="1088"/>
      <c r="CP7" s="1088"/>
      <c r="CQ7" s="1089"/>
      <c r="CR7" s="1087">
        <v>354</v>
      </c>
      <c r="CS7" s="1088"/>
      <c r="CT7" s="1088"/>
      <c r="CU7" s="1088"/>
      <c r="CV7" s="1089"/>
      <c r="CW7" s="1087">
        <v>4</v>
      </c>
      <c r="CX7" s="1088"/>
      <c r="CY7" s="1088"/>
      <c r="CZ7" s="1088"/>
      <c r="DA7" s="1089"/>
      <c r="DB7" s="1087" t="s">
        <v>546</v>
      </c>
      <c r="DC7" s="1088"/>
      <c r="DD7" s="1088"/>
      <c r="DE7" s="1088"/>
      <c r="DF7" s="1089"/>
      <c r="DG7" s="1087" t="s">
        <v>546</v>
      </c>
      <c r="DH7" s="1088"/>
      <c r="DI7" s="1088"/>
      <c r="DJ7" s="1088"/>
      <c r="DK7" s="1089"/>
      <c r="DL7" s="1087" t="s">
        <v>546</v>
      </c>
      <c r="DM7" s="1088"/>
      <c r="DN7" s="1088"/>
      <c r="DO7" s="1088"/>
      <c r="DP7" s="1089"/>
      <c r="DQ7" s="1087" t="s">
        <v>546</v>
      </c>
      <c r="DR7" s="1088"/>
      <c r="DS7" s="1088"/>
      <c r="DT7" s="1088"/>
      <c r="DU7" s="1089"/>
      <c r="DV7" s="1114"/>
      <c r="DW7" s="1115"/>
      <c r="DX7" s="1115"/>
      <c r="DY7" s="1115"/>
      <c r="DZ7" s="1116"/>
      <c r="EA7" s="207"/>
    </row>
    <row r="8" spans="1:131" s="208" customFormat="1" ht="26.25" customHeight="1" x14ac:dyDescent="0.15">
      <c r="A8" s="214">
        <v>2</v>
      </c>
      <c r="B8" s="1030" t="s">
        <v>367</v>
      </c>
      <c r="C8" s="1031"/>
      <c r="D8" s="1031"/>
      <c r="E8" s="1031"/>
      <c r="F8" s="1031"/>
      <c r="G8" s="1031"/>
      <c r="H8" s="1031"/>
      <c r="I8" s="1031"/>
      <c r="J8" s="1031"/>
      <c r="K8" s="1031"/>
      <c r="L8" s="1031"/>
      <c r="M8" s="1031"/>
      <c r="N8" s="1031"/>
      <c r="O8" s="1031"/>
      <c r="P8" s="1032"/>
      <c r="Q8" s="1042">
        <v>3</v>
      </c>
      <c r="R8" s="1043"/>
      <c r="S8" s="1043"/>
      <c r="T8" s="1043"/>
      <c r="U8" s="1043"/>
      <c r="V8" s="1043">
        <v>0</v>
      </c>
      <c r="W8" s="1043"/>
      <c r="X8" s="1043"/>
      <c r="Y8" s="1043"/>
      <c r="Z8" s="1043"/>
      <c r="AA8" s="1043">
        <v>3</v>
      </c>
      <c r="AB8" s="1043"/>
      <c r="AC8" s="1043"/>
      <c r="AD8" s="1043"/>
      <c r="AE8" s="1044"/>
      <c r="AF8" s="1036">
        <v>3</v>
      </c>
      <c r="AG8" s="1037"/>
      <c r="AH8" s="1037"/>
      <c r="AI8" s="1037"/>
      <c r="AJ8" s="1038"/>
      <c r="AK8" s="1085" t="s">
        <v>546</v>
      </c>
      <c r="AL8" s="1086"/>
      <c r="AM8" s="1086"/>
      <c r="AN8" s="1086"/>
      <c r="AO8" s="1086"/>
      <c r="AP8" s="1086" t="s">
        <v>546</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0" t="s">
        <v>368</v>
      </c>
      <c r="C9" s="1031"/>
      <c r="D9" s="1031"/>
      <c r="E9" s="1031"/>
      <c r="F9" s="1031"/>
      <c r="G9" s="1031"/>
      <c r="H9" s="1031"/>
      <c r="I9" s="1031"/>
      <c r="J9" s="1031"/>
      <c r="K9" s="1031"/>
      <c r="L9" s="1031"/>
      <c r="M9" s="1031"/>
      <c r="N9" s="1031"/>
      <c r="O9" s="1031"/>
      <c r="P9" s="1032"/>
      <c r="Q9" s="1042">
        <v>7</v>
      </c>
      <c r="R9" s="1043"/>
      <c r="S9" s="1043"/>
      <c r="T9" s="1043"/>
      <c r="U9" s="1043"/>
      <c r="V9" s="1043">
        <v>5</v>
      </c>
      <c r="W9" s="1043"/>
      <c r="X9" s="1043"/>
      <c r="Y9" s="1043"/>
      <c r="Z9" s="1043"/>
      <c r="AA9" s="1043">
        <v>2</v>
      </c>
      <c r="AB9" s="1043"/>
      <c r="AC9" s="1043"/>
      <c r="AD9" s="1043"/>
      <c r="AE9" s="1044"/>
      <c r="AF9" s="1036">
        <v>2</v>
      </c>
      <c r="AG9" s="1037"/>
      <c r="AH9" s="1037"/>
      <c r="AI9" s="1037"/>
      <c r="AJ9" s="1038"/>
      <c r="AK9" s="1085" t="s">
        <v>546</v>
      </c>
      <c r="AL9" s="1086"/>
      <c r="AM9" s="1086"/>
      <c r="AN9" s="1086"/>
      <c r="AO9" s="1086"/>
      <c r="AP9" s="1086">
        <v>20</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369</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7">
        <f>SUM(Q7:U22)</f>
        <v>9767</v>
      </c>
      <c r="R23" s="1068"/>
      <c r="S23" s="1068"/>
      <c r="T23" s="1068"/>
      <c r="U23" s="1068"/>
      <c r="V23" s="1068">
        <f t="shared" ref="V23" si="0">SUM(V7:Z22)</f>
        <v>9403</v>
      </c>
      <c r="W23" s="1068"/>
      <c r="X23" s="1068"/>
      <c r="Y23" s="1068"/>
      <c r="Z23" s="1068"/>
      <c r="AA23" s="1068">
        <f t="shared" ref="AA23" si="1">SUM(AA7:AE22)</f>
        <v>364</v>
      </c>
      <c r="AB23" s="1068"/>
      <c r="AC23" s="1068"/>
      <c r="AD23" s="1068"/>
      <c r="AE23" s="1069"/>
      <c r="AF23" s="1070">
        <f t="shared" ref="AF23" si="2">SUM(AF7:AJ22)</f>
        <v>340</v>
      </c>
      <c r="AG23" s="1068"/>
      <c r="AH23" s="1068"/>
      <c r="AI23" s="1068"/>
      <c r="AJ23" s="1071"/>
      <c r="AK23" s="1072"/>
      <c r="AL23" s="1073"/>
      <c r="AM23" s="1073"/>
      <c r="AN23" s="1073"/>
      <c r="AO23" s="1073"/>
      <c r="AP23" s="1068">
        <f t="shared" ref="AP23" si="3">SUM(AP7:AT22)</f>
        <v>9083</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382</v>
      </c>
      <c r="C28" s="1050"/>
      <c r="D28" s="1050"/>
      <c r="E28" s="1050"/>
      <c r="F28" s="1050"/>
      <c r="G28" s="1050"/>
      <c r="H28" s="1050"/>
      <c r="I28" s="1050"/>
      <c r="J28" s="1050"/>
      <c r="K28" s="1050"/>
      <c r="L28" s="1050"/>
      <c r="M28" s="1050"/>
      <c r="N28" s="1050"/>
      <c r="O28" s="1050"/>
      <c r="P28" s="1051"/>
      <c r="Q28" s="1052">
        <v>2617</v>
      </c>
      <c r="R28" s="1053"/>
      <c r="S28" s="1053"/>
      <c r="T28" s="1053"/>
      <c r="U28" s="1053"/>
      <c r="V28" s="1053">
        <v>2532</v>
      </c>
      <c r="W28" s="1053"/>
      <c r="X28" s="1053"/>
      <c r="Y28" s="1053"/>
      <c r="Z28" s="1053"/>
      <c r="AA28" s="1053">
        <v>85</v>
      </c>
      <c r="AB28" s="1053"/>
      <c r="AC28" s="1053"/>
      <c r="AD28" s="1053"/>
      <c r="AE28" s="1054"/>
      <c r="AF28" s="1055">
        <v>85</v>
      </c>
      <c r="AG28" s="1053"/>
      <c r="AH28" s="1053"/>
      <c r="AI28" s="1053"/>
      <c r="AJ28" s="1056"/>
      <c r="AK28" s="1057">
        <v>190</v>
      </c>
      <c r="AL28" s="1045"/>
      <c r="AM28" s="1045"/>
      <c r="AN28" s="1045"/>
      <c r="AO28" s="1045"/>
      <c r="AP28" s="1045" t="s">
        <v>546</v>
      </c>
      <c r="AQ28" s="1045"/>
      <c r="AR28" s="1045"/>
      <c r="AS28" s="1045"/>
      <c r="AT28" s="1045"/>
      <c r="AU28" s="1045" t="s">
        <v>546</v>
      </c>
      <c r="AV28" s="1045"/>
      <c r="AW28" s="1045"/>
      <c r="AX28" s="1045"/>
      <c r="AY28" s="1045"/>
      <c r="AZ28" s="1046" t="s">
        <v>546</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383</v>
      </c>
      <c r="C29" s="1031"/>
      <c r="D29" s="1031"/>
      <c r="E29" s="1031"/>
      <c r="F29" s="1031"/>
      <c r="G29" s="1031"/>
      <c r="H29" s="1031"/>
      <c r="I29" s="1031"/>
      <c r="J29" s="1031"/>
      <c r="K29" s="1031"/>
      <c r="L29" s="1031"/>
      <c r="M29" s="1031"/>
      <c r="N29" s="1031"/>
      <c r="O29" s="1031"/>
      <c r="P29" s="1032"/>
      <c r="Q29" s="1042">
        <v>545</v>
      </c>
      <c r="R29" s="1043"/>
      <c r="S29" s="1043"/>
      <c r="T29" s="1043"/>
      <c r="U29" s="1043"/>
      <c r="V29" s="1043">
        <v>542</v>
      </c>
      <c r="W29" s="1043"/>
      <c r="X29" s="1043"/>
      <c r="Y29" s="1043"/>
      <c r="Z29" s="1043"/>
      <c r="AA29" s="1043">
        <v>3</v>
      </c>
      <c r="AB29" s="1043"/>
      <c r="AC29" s="1043"/>
      <c r="AD29" s="1043"/>
      <c r="AE29" s="1044"/>
      <c r="AF29" s="1036">
        <v>3</v>
      </c>
      <c r="AG29" s="1037"/>
      <c r="AH29" s="1037"/>
      <c r="AI29" s="1037"/>
      <c r="AJ29" s="1038"/>
      <c r="AK29" s="979">
        <v>334</v>
      </c>
      <c r="AL29" s="970"/>
      <c r="AM29" s="970"/>
      <c r="AN29" s="970"/>
      <c r="AO29" s="970"/>
      <c r="AP29" s="970" t="s">
        <v>546</v>
      </c>
      <c r="AQ29" s="970"/>
      <c r="AR29" s="970"/>
      <c r="AS29" s="970"/>
      <c r="AT29" s="970"/>
      <c r="AU29" s="970" t="s">
        <v>546</v>
      </c>
      <c r="AV29" s="970"/>
      <c r="AW29" s="970"/>
      <c r="AX29" s="970"/>
      <c r="AY29" s="970"/>
      <c r="AZ29" s="1041" t="s">
        <v>546</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384</v>
      </c>
      <c r="C30" s="1031"/>
      <c r="D30" s="1031"/>
      <c r="E30" s="1031"/>
      <c r="F30" s="1031"/>
      <c r="G30" s="1031"/>
      <c r="H30" s="1031"/>
      <c r="I30" s="1031"/>
      <c r="J30" s="1031"/>
      <c r="K30" s="1031"/>
      <c r="L30" s="1031"/>
      <c r="M30" s="1031"/>
      <c r="N30" s="1031"/>
      <c r="O30" s="1031"/>
      <c r="P30" s="1032"/>
      <c r="Q30" s="1042">
        <v>390</v>
      </c>
      <c r="R30" s="1043"/>
      <c r="S30" s="1043"/>
      <c r="T30" s="1043"/>
      <c r="U30" s="1043"/>
      <c r="V30" s="1043">
        <v>342</v>
      </c>
      <c r="W30" s="1043"/>
      <c r="X30" s="1043"/>
      <c r="Y30" s="1043"/>
      <c r="Z30" s="1043"/>
      <c r="AA30" s="1043">
        <v>48</v>
      </c>
      <c r="AB30" s="1043"/>
      <c r="AC30" s="1043"/>
      <c r="AD30" s="1043"/>
      <c r="AE30" s="1044"/>
      <c r="AF30" s="1036">
        <v>904</v>
      </c>
      <c r="AG30" s="1037"/>
      <c r="AH30" s="1037"/>
      <c r="AI30" s="1037"/>
      <c r="AJ30" s="1038"/>
      <c r="AK30" s="979">
        <v>12</v>
      </c>
      <c r="AL30" s="970"/>
      <c r="AM30" s="970"/>
      <c r="AN30" s="970"/>
      <c r="AO30" s="970"/>
      <c r="AP30" s="970">
        <v>1764</v>
      </c>
      <c r="AQ30" s="970"/>
      <c r="AR30" s="970"/>
      <c r="AS30" s="970"/>
      <c r="AT30" s="970"/>
      <c r="AU30" s="970">
        <v>146</v>
      </c>
      <c r="AV30" s="970"/>
      <c r="AW30" s="970"/>
      <c r="AX30" s="970"/>
      <c r="AY30" s="970"/>
      <c r="AZ30" s="1041" t="s">
        <v>546</v>
      </c>
      <c r="BA30" s="1041"/>
      <c r="BB30" s="1041"/>
      <c r="BC30" s="1041"/>
      <c r="BD30" s="1041"/>
      <c r="BE30" s="1025" t="s">
        <v>385</v>
      </c>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386</v>
      </c>
      <c r="C31" s="1031"/>
      <c r="D31" s="1031"/>
      <c r="E31" s="1031"/>
      <c r="F31" s="1031"/>
      <c r="G31" s="1031"/>
      <c r="H31" s="1031"/>
      <c r="I31" s="1031"/>
      <c r="J31" s="1031"/>
      <c r="K31" s="1031"/>
      <c r="L31" s="1031"/>
      <c r="M31" s="1031"/>
      <c r="N31" s="1031"/>
      <c r="O31" s="1031"/>
      <c r="P31" s="1032"/>
      <c r="Q31" s="1042">
        <v>3457</v>
      </c>
      <c r="R31" s="1043"/>
      <c r="S31" s="1043"/>
      <c r="T31" s="1043"/>
      <c r="U31" s="1043"/>
      <c r="V31" s="1043">
        <v>3745</v>
      </c>
      <c r="W31" s="1043"/>
      <c r="X31" s="1043"/>
      <c r="Y31" s="1043"/>
      <c r="Z31" s="1043"/>
      <c r="AA31" s="1043">
        <v>-288</v>
      </c>
      <c r="AB31" s="1043"/>
      <c r="AC31" s="1043"/>
      <c r="AD31" s="1043"/>
      <c r="AE31" s="1044"/>
      <c r="AF31" s="1036">
        <v>612</v>
      </c>
      <c r="AG31" s="1037"/>
      <c r="AH31" s="1037"/>
      <c r="AI31" s="1037"/>
      <c r="AJ31" s="1038"/>
      <c r="AK31" s="979">
        <v>585</v>
      </c>
      <c r="AL31" s="970"/>
      <c r="AM31" s="970"/>
      <c r="AN31" s="970"/>
      <c r="AO31" s="970"/>
      <c r="AP31" s="970">
        <v>3869</v>
      </c>
      <c r="AQ31" s="970"/>
      <c r="AR31" s="970"/>
      <c r="AS31" s="970"/>
      <c r="AT31" s="970"/>
      <c r="AU31" s="970">
        <v>2565</v>
      </c>
      <c r="AV31" s="970"/>
      <c r="AW31" s="970"/>
      <c r="AX31" s="970"/>
      <c r="AY31" s="970"/>
      <c r="AZ31" s="1041" t="s">
        <v>546</v>
      </c>
      <c r="BA31" s="1041"/>
      <c r="BB31" s="1041"/>
      <c r="BC31" s="1041"/>
      <c r="BD31" s="1041"/>
      <c r="BE31" s="1025" t="s">
        <v>385</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387</v>
      </c>
      <c r="C32" s="1031"/>
      <c r="D32" s="1031"/>
      <c r="E32" s="1031"/>
      <c r="F32" s="1031"/>
      <c r="G32" s="1031"/>
      <c r="H32" s="1031"/>
      <c r="I32" s="1031"/>
      <c r="J32" s="1031"/>
      <c r="K32" s="1031"/>
      <c r="L32" s="1031"/>
      <c r="M32" s="1031"/>
      <c r="N32" s="1031"/>
      <c r="O32" s="1031"/>
      <c r="P32" s="1032"/>
      <c r="Q32" s="1042">
        <v>157</v>
      </c>
      <c r="R32" s="1043"/>
      <c r="S32" s="1043"/>
      <c r="T32" s="1043"/>
      <c r="U32" s="1043"/>
      <c r="V32" s="1043">
        <v>151</v>
      </c>
      <c r="W32" s="1043"/>
      <c r="X32" s="1043"/>
      <c r="Y32" s="1043"/>
      <c r="Z32" s="1043"/>
      <c r="AA32" s="1043">
        <v>6</v>
      </c>
      <c r="AB32" s="1043"/>
      <c r="AC32" s="1043"/>
      <c r="AD32" s="1043"/>
      <c r="AE32" s="1044"/>
      <c r="AF32" s="1036">
        <v>6</v>
      </c>
      <c r="AG32" s="1037"/>
      <c r="AH32" s="1037"/>
      <c r="AI32" s="1037"/>
      <c r="AJ32" s="1038"/>
      <c r="AK32" s="979">
        <v>74</v>
      </c>
      <c r="AL32" s="970"/>
      <c r="AM32" s="970"/>
      <c r="AN32" s="970"/>
      <c r="AO32" s="970"/>
      <c r="AP32" s="970">
        <v>1033</v>
      </c>
      <c r="AQ32" s="970"/>
      <c r="AR32" s="970"/>
      <c r="AS32" s="970"/>
      <c r="AT32" s="970"/>
      <c r="AU32" s="970">
        <v>866</v>
      </c>
      <c r="AV32" s="970"/>
      <c r="AW32" s="970"/>
      <c r="AX32" s="970"/>
      <c r="AY32" s="970"/>
      <c r="AZ32" s="1041" t="s">
        <v>546</v>
      </c>
      <c r="BA32" s="1041"/>
      <c r="BB32" s="1041"/>
      <c r="BC32" s="1041"/>
      <c r="BD32" s="1041"/>
      <c r="BE32" s="1025" t="s">
        <v>388</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t="s">
        <v>389</v>
      </c>
      <c r="C33" s="1031"/>
      <c r="D33" s="1031"/>
      <c r="E33" s="1031"/>
      <c r="F33" s="1031"/>
      <c r="G33" s="1031"/>
      <c r="H33" s="1031"/>
      <c r="I33" s="1031"/>
      <c r="J33" s="1031"/>
      <c r="K33" s="1031"/>
      <c r="L33" s="1031"/>
      <c r="M33" s="1031"/>
      <c r="N33" s="1031"/>
      <c r="O33" s="1031"/>
      <c r="P33" s="1032"/>
      <c r="Q33" s="1042">
        <v>298</v>
      </c>
      <c r="R33" s="1043"/>
      <c r="S33" s="1043"/>
      <c r="T33" s="1043"/>
      <c r="U33" s="1043"/>
      <c r="V33" s="1043">
        <v>293</v>
      </c>
      <c r="W33" s="1043"/>
      <c r="X33" s="1043"/>
      <c r="Y33" s="1043"/>
      <c r="Z33" s="1043"/>
      <c r="AA33" s="1043">
        <v>5</v>
      </c>
      <c r="AB33" s="1043"/>
      <c r="AC33" s="1043"/>
      <c r="AD33" s="1043"/>
      <c r="AE33" s="1044"/>
      <c r="AF33" s="1036">
        <v>5</v>
      </c>
      <c r="AG33" s="1037"/>
      <c r="AH33" s="1037"/>
      <c r="AI33" s="1037"/>
      <c r="AJ33" s="1038"/>
      <c r="AK33" s="979">
        <v>144</v>
      </c>
      <c r="AL33" s="970"/>
      <c r="AM33" s="970"/>
      <c r="AN33" s="970"/>
      <c r="AO33" s="970"/>
      <c r="AP33" s="970">
        <v>2127</v>
      </c>
      <c r="AQ33" s="970"/>
      <c r="AR33" s="970"/>
      <c r="AS33" s="970"/>
      <c r="AT33" s="970"/>
      <c r="AU33" s="970">
        <v>1880</v>
      </c>
      <c r="AV33" s="970"/>
      <c r="AW33" s="970"/>
      <c r="AX33" s="970"/>
      <c r="AY33" s="970"/>
      <c r="AZ33" s="1041" t="s">
        <v>546</v>
      </c>
      <c r="BA33" s="1041"/>
      <c r="BB33" s="1041"/>
      <c r="BC33" s="1041"/>
      <c r="BD33" s="1041"/>
      <c r="BE33" s="1025" t="s">
        <v>388</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t="s">
        <v>390</v>
      </c>
      <c r="C34" s="1031"/>
      <c r="D34" s="1031"/>
      <c r="E34" s="1031"/>
      <c r="F34" s="1031"/>
      <c r="G34" s="1031"/>
      <c r="H34" s="1031"/>
      <c r="I34" s="1031"/>
      <c r="J34" s="1031"/>
      <c r="K34" s="1031"/>
      <c r="L34" s="1031"/>
      <c r="M34" s="1031"/>
      <c r="N34" s="1031"/>
      <c r="O34" s="1031"/>
      <c r="P34" s="1032"/>
      <c r="Q34" s="1042">
        <v>0</v>
      </c>
      <c r="R34" s="1043"/>
      <c r="S34" s="1043"/>
      <c r="T34" s="1043"/>
      <c r="U34" s="1043"/>
      <c r="V34" s="1043">
        <v>0</v>
      </c>
      <c r="W34" s="1043"/>
      <c r="X34" s="1043"/>
      <c r="Y34" s="1043"/>
      <c r="Z34" s="1043"/>
      <c r="AA34" s="1043">
        <v>0</v>
      </c>
      <c r="AB34" s="1043"/>
      <c r="AC34" s="1043"/>
      <c r="AD34" s="1043"/>
      <c r="AE34" s="1044"/>
      <c r="AF34" s="1036">
        <v>0</v>
      </c>
      <c r="AG34" s="1037"/>
      <c r="AH34" s="1037"/>
      <c r="AI34" s="1037"/>
      <c r="AJ34" s="1038"/>
      <c r="AK34" s="979">
        <v>0</v>
      </c>
      <c r="AL34" s="970"/>
      <c r="AM34" s="970"/>
      <c r="AN34" s="970"/>
      <c r="AO34" s="970"/>
      <c r="AP34" s="970" t="s">
        <v>546</v>
      </c>
      <c r="AQ34" s="970"/>
      <c r="AR34" s="970"/>
      <c r="AS34" s="970"/>
      <c r="AT34" s="970"/>
      <c r="AU34" s="970" t="s">
        <v>546</v>
      </c>
      <c r="AV34" s="970"/>
      <c r="AW34" s="970"/>
      <c r="AX34" s="970"/>
      <c r="AY34" s="970"/>
      <c r="AZ34" s="1041" t="s">
        <v>546</v>
      </c>
      <c r="BA34" s="1041"/>
      <c r="BB34" s="1041"/>
      <c r="BC34" s="1041"/>
      <c r="BD34" s="1041"/>
      <c r="BE34" s="1025" t="s">
        <v>388</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391</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370</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1614</v>
      </c>
      <c r="AG63" s="958"/>
      <c r="AH63" s="958"/>
      <c r="AI63" s="958"/>
      <c r="AJ63" s="1023"/>
      <c r="AK63" s="1024"/>
      <c r="AL63" s="962"/>
      <c r="AM63" s="962"/>
      <c r="AN63" s="962"/>
      <c r="AO63" s="962"/>
      <c r="AP63" s="958">
        <f>SUM(AP28:AT62)</f>
        <v>8793</v>
      </c>
      <c r="AQ63" s="958"/>
      <c r="AR63" s="958"/>
      <c r="AS63" s="958"/>
      <c r="AT63" s="958"/>
      <c r="AU63" s="958">
        <f>SUM(AU28:AY62)</f>
        <v>5457</v>
      </c>
      <c r="AV63" s="958"/>
      <c r="AW63" s="958"/>
      <c r="AX63" s="958"/>
      <c r="AY63" s="958"/>
      <c r="AZ63" s="1018"/>
      <c r="BA63" s="1018"/>
      <c r="BB63" s="1018"/>
      <c r="BC63" s="1018"/>
      <c r="BD63" s="1018"/>
      <c r="BE63" s="959"/>
      <c r="BF63" s="959"/>
      <c r="BG63" s="959"/>
      <c r="BH63" s="959"/>
      <c r="BI63" s="960"/>
      <c r="BJ63" s="1019" t="s">
        <v>112</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394</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395</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536</v>
      </c>
      <c r="C68" s="985"/>
      <c r="D68" s="985"/>
      <c r="E68" s="985"/>
      <c r="F68" s="985"/>
      <c r="G68" s="985"/>
      <c r="H68" s="985"/>
      <c r="I68" s="985"/>
      <c r="J68" s="985"/>
      <c r="K68" s="985"/>
      <c r="L68" s="985"/>
      <c r="M68" s="985"/>
      <c r="N68" s="985"/>
      <c r="O68" s="985"/>
      <c r="P68" s="986"/>
      <c r="Q68" s="987">
        <v>182</v>
      </c>
      <c r="R68" s="981"/>
      <c r="S68" s="981"/>
      <c r="T68" s="981"/>
      <c r="U68" s="981"/>
      <c r="V68" s="981">
        <v>148</v>
      </c>
      <c r="W68" s="981"/>
      <c r="X68" s="981"/>
      <c r="Y68" s="981"/>
      <c r="Z68" s="981"/>
      <c r="AA68" s="981">
        <v>34</v>
      </c>
      <c r="AB68" s="981"/>
      <c r="AC68" s="981"/>
      <c r="AD68" s="981"/>
      <c r="AE68" s="981"/>
      <c r="AF68" s="981">
        <v>34</v>
      </c>
      <c r="AG68" s="981"/>
      <c r="AH68" s="981"/>
      <c r="AI68" s="981"/>
      <c r="AJ68" s="981"/>
      <c r="AK68" s="981" t="s">
        <v>546</v>
      </c>
      <c r="AL68" s="981"/>
      <c r="AM68" s="981"/>
      <c r="AN68" s="981"/>
      <c r="AO68" s="981"/>
      <c r="AP68" s="981" t="s">
        <v>546</v>
      </c>
      <c r="AQ68" s="981"/>
      <c r="AR68" s="981"/>
      <c r="AS68" s="981"/>
      <c r="AT68" s="981"/>
      <c r="AU68" s="981" t="s">
        <v>546</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537</v>
      </c>
      <c r="C69" s="974"/>
      <c r="D69" s="974"/>
      <c r="E69" s="974"/>
      <c r="F69" s="974"/>
      <c r="G69" s="974"/>
      <c r="H69" s="974"/>
      <c r="I69" s="974"/>
      <c r="J69" s="974"/>
      <c r="K69" s="974"/>
      <c r="L69" s="974"/>
      <c r="M69" s="974"/>
      <c r="N69" s="974"/>
      <c r="O69" s="974"/>
      <c r="P69" s="975"/>
      <c r="Q69" s="976">
        <v>8795</v>
      </c>
      <c r="R69" s="970"/>
      <c r="S69" s="970"/>
      <c r="T69" s="970"/>
      <c r="U69" s="970"/>
      <c r="V69" s="970">
        <v>7320</v>
      </c>
      <c r="W69" s="970"/>
      <c r="X69" s="970"/>
      <c r="Y69" s="970"/>
      <c r="Z69" s="970"/>
      <c r="AA69" s="970">
        <v>1475</v>
      </c>
      <c r="AB69" s="970"/>
      <c r="AC69" s="970"/>
      <c r="AD69" s="970"/>
      <c r="AE69" s="970"/>
      <c r="AF69" s="970">
        <v>1475</v>
      </c>
      <c r="AG69" s="970"/>
      <c r="AH69" s="970"/>
      <c r="AI69" s="970"/>
      <c r="AJ69" s="970"/>
      <c r="AK69" s="970">
        <v>2</v>
      </c>
      <c r="AL69" s="970"/>
      <c r="AM69" s="970"/>
      <c r="AN69" s="970"/>
      <c r="AO69" s="970"/>
      <c r="AP69" s="970" t="s">
        <v>546</v>
      </c>
      <c r="AQ69" s="970"/>
      <c r="AR69" s="970"/>
      <c r="AS69" s="970"/>
      <c r="AT69" s="970"/>
      <c r="AU69" s="970" t="s">
        <v>546</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538</v>
      </c>
      <c r="C70" s="974"/>
      <c r="D70" s="974"/>
      <c r="E70" s="974"/>
      <c r="F70" s="974"/>
      <c r="G70" s="974"/>
      <c r="H70" s="974"/>
      <c r="I70" s="974"/>
      <c r="J70" s="974"/>
      <c r="K70" s="974"/>
      <c r="L70" s="974"/>
      <c r="M70" s="974"/>
      <c r="N70" s="974"/>
      <c r="O70" s="974"/>
      <c r="P70" s="975"/>
      <c r="Q70" s="976">
        <v>880</v>
      </c>
      <c r="R70" s="970"/>
      <c r="S70" s="970"/>
      <c r="T70" s="970"/>
      <c r="U70" s="970"/>
      <c r="V70" s="970">
        <v>800</v>
      </c>
      <c r="W70" s="970"/>
      <c r="X70" s="970"/>
      <c r="Y70" s="970"/>
      <c r="Z70" s="970"/>
      <c r="AA70" s="970">
        <v>80</v>
      </c>
      <c r="AB70" s="970"/>
      <c r="AC70" s="970"/>
      <c r="AD70" s="970"/>
      <c r="AE70" s="970"/>
      <c r="AF70" s="970">
        <v>80</v>
      </c>
      <c r="AG70" s="970"/>
      <c r="AH70" s="970"/>
      <c r="AI70" s="970"/>
      <c r="AJ70" s="970"/>
      <c r="AK70" s="970" t="s">
        <v>546</v>
      </c>
      <c r="AL70" s="970"/>
      <c r="AM70" s="970"/>
      <c r="AN70" s="970"/>
      <c r="AO70" s="970"/>
      <c r="AP70" s="970">
        <v>208</v>
      </c>
      <c r="AQ70" s="970"/>
      <c r="AR70" s="970"/>
      <c r="AS70" s="970"/>
      <c r="AT70" s="970"/>
      <c r="AU70" s="970">
        <v>49</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539</v>
      </c>
      <c r="C71" s="974"/>
      <c r="D71" s="974"/>
      <c r="E71" s="974"/>
      <c r="F71" s="974"/>
      <c r="G71" s="974"/>
      <c r="H71" s="974"/>
      <c r="I71" s="974"/>
      <c r="J71" s="974"/>
      <c r="K71" s="974"/>
      <c r="L71" s="974"/>
      <c r="M71" s="974"/>
      <c r="N71" s="974"/>
      <c r="O71" s="974"/>
      <c r="P71" s="975"/>
      <c r="Q71" s="976">
        <v>141</v>
      </c>
      <c r="R71" s="970"/>
      <c r="S71" s="970"/>
      <c r="T71" s="970"/>
      <c r="U71" s="970"/>
      <c r="V71" s="970">
        <v>138</v>
      </c>
      <c r="W71" s="970"/>
      <c r="X71" s="970"/>
      <c r="Y71" s="970"/>
      <c r="Z71" s="970"/>
      <c r="AA71" s="970">
        <v>3</v>
      </c>
      <c r="AB71" s="970"/>
      <c r="AC71" s="970"/>
      <c r="AD71" s="970"/>
      <c r="AE71" s="970"/>
      <c r="AF71" s="970">
        <v>3</v>
      </c>
      <c r="AG71" s="970"/>
      <c r="AH71" s="970"/>
      <c r="AI71" s="970"/>
      <c r="AJ71" s="970"/>
      <c r="AK71" s="970" t="s">
        <v>549</v>
      </c>
      <c r="AL71" s="970"/>
      <c r="AM71" s="970"/>
      <c r="AN71" s="970"/>
      <c r="AO71" s="970"/>
      <c r="AP71" s="970" t="s">
        <v>546</v>
      </c>
      <c r="AQ71" s="970"/>
      <c r="AR71" s="970"/>
      <c r="AS71" s="970"/>
      <c r="AT71" s="970"/>
      <c r="AU71" s="970" t="s">
        <v>546</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540</v>
      </c>
      <c r="C72" s="974"/>
      <c r="D72" s="974"/>
      <c r="E72" s="974"/>
      <c r="F72" s="974"/>
      <c r="G72" s="974"/>
      <c r="H72" s="974"/>
      <c r="I72" s="974"/>
      <c r="J72" s="974"/>
      <c r="K72" s="974"/>
      <c r="L72" s="974"/>
      <c r="M72" s="974"/>
      <c r="N72" s="974"/>
      <c r="O72" s="974"/>
      <c r="P72" s="975"/>
      <c r="Q72" s="976">
        <v>146048</v>
      </c>
      <c r="R72" s="970"/>
      <c r="S72" s="970"/>
      <c r="T72" s="970"/>
      <c r="U72" s="970"/>
      <c r="V72" s="970">
        <v>144306</v>
      </c>
      <c r="W72" s="970"/>
      <c r="X72" s="970"/>
      <c r="Y72" s="970"/>
      <c r="Z72" s="970"/>
      <c r="AA72" s="970">
        <v>1742</v>
      </c>
      <c r="AB72" s="970"/>
      <c r="AC72" s="970"/>
      <c r="AD72" s="970"/>
      <c r="AE72" s="970"/>
      <c r="AF72" s="970">
        <v>1742</v>
      </c>
      <c r="AG72" s="970"/>
      <c r="AH72" s="970"/>
      <c r="AI72" s="970"/>
      <c r="AJ72" s="970"/>
      <c r="AK72" s="970" t="s">
        <v>549</v>
      </c>
      <c r="AL72" s="970"/>
      <c r="AM72" s="970"/>
      <c r="AN72" s="970"/>
      <c r="AO72" s="970"/>
      <c r="AP72" s="970" t="s">
        <v>546</v>
      </c>
      <c r="AQ72" s="970"/>
      <c r="AR72" s="970"/>
      <c r="AS72" s="970"/>
      <c r="AT72" s="970"/>
      <c r="AU72" s="970" t="s">
        <v>546</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541</v>
      </c>
      <c r="C73" s="974"/>
      <c r="D73" s="974"/>
      <c r="E73" s="974"/>
      <c r="F73" s="974"/>
      <c r="G73" s="974"/>
      <c r="H73" s="974"/>
      <c r="I73" s="974"/>
      <c r="J73" s="974"/>
      <c r="K73" s="974"/>
      <c r="L73" s="974"/>
      <c r="M73" s="974"/>
      <c r="N73" s="974"/>
      <c r="O73" s="974"/>
      <c r="P73" s="975"/>
      <c r="Q73" s="976">
        <v>37</v>
      </c>
      <c r="R73" s="970"/>
      <c r="S73" s="970"/>
      <c r="T73" s="970"/>
      <c r="U73" s="970"/>
      <c r="V73" s="970">
        <v>35</v>
      </c>
      <c r="W73" s="970"/>
      <c r="X73" s="970"/>
      <c r="Y73" s="970"/>
      <c r="Z73" s="970"/>
      <c r="AA73" s="970">
        <v>2</v>
      </c>
      <c r="AB73" s="970"/>
      <c r="AC73" s="970"/>
      <c r="AD73" s="970"/>
      <c r="AE73" s="970"/>
      <c r="AF73" s="970">
        <v>2</v>
      </c>
      <c r="AG73" s="970"/>
      <c r="AH73" s="970"/>
      <c r="AI73" s="970"/>
      <c r="AJ73" s="970"/>
      <c r="AK73" s="970" t="s">
        <v>546</v>
      </c>
      <c r="AL73" s="970"/>
      <c r="AM73" s="970"/>
      <c r="AN73" s="970"/>
      <c r="AO73" s="970"/>
      <c r="AP73" s="970" t="s">
        <v>546</v>
      </c>
      <c r="AQ73" s="970"/>
      <c r="AR73" s="970"/>
      <c r="AS73" s="970"/>
      <c r="AT73" s="970"/>
      <c r="AU73" s="970" t="s">
        <v>546</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542</v>
      </c>
      <c r="C74" s="974"/>
      <c r="D74" s="974"/>
      <c r="E74" s="974"/>
      <c r="F74" s="974"/>
      <c r="G74" s="974"/>
      <c r="H74" s="974"/>
      <c r="I74" s="974"/>
      <c r="J74" s="974"/>
      <c r="K74" s="974"/>
      <c r="L74" s="974"/>
      <c r="M74" s="974"/>
      <c r="N74" s="974"/>
      <c r="O74" s="974"/>
      <c r="P74" s="975"/>
      <c r="Q74" s="976">
        <v>5497</v>
      </c>
      <c r="R74" s="970"/>
      <c r="S74" s="970"/>
      <c r="T74" s="970"/>
      <c r="U74" s="970"/>
      <c r="V74" s="970">
        <v>5253</v>
      </c>
      <c r="W74" s="970"/>
      <c r="X74" s="970"/>
      <c r="Y74" s="970"/>
      <c r="Z74" s="970"/>
      <c r="AA74" s="970">
        <v>244</v>
      </c>
      <c r="AB74" s="970"/>
      <c r="AC74" s="970"/>
      <c r="AD74" s="970"/>
      <c r="AE74" s="970"/>
      <c r="AF74" s="970">
        <v>244</v>
      </c>
      <c r="AG74" s="970"/>
      <c r="AH74" s="970"/>
      <c r="AI74" s="970"/>
      <c r="AJ74" s="970"/>
      <c r="AK74" s="970" t="s">
        <v>546</v>
      </c>
      <c r="AL74" s="970"/>
      <c r="AM74" s="970"/>
      <c r="AN74" s="970"/>
      <c r="AO74" s="970"/>
      <c r="AP74" s="970" t="s">
        <v>546</v>
      </c>
      <c r="AQ74" s="970"/>
      <c r="AR74" s="970"/>
      <c r="AS74" s="970"/>
      <c r="AT74" s="970"/>
      <c r="AU74" s="970" t="s">
        <v>546</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548</v>
      </c>
      <c r="C75" s="974"/>
      <c r="D75" s="974"/>
      <c r="E75" s="974"/>
      <c r="F75" s="974"/>
      <c r="G75" s="974"/>
      <c r="H75" s="974"/>
      <c r="I75" s="974"/>
      <c r="J75" s="974"/>
      <c r="K75" s="974"/>
      <c r="L75" s="974"/>
      <c r="M75" s="974"/>
      <c r="N75" s="974"/>
      <c r="O75" s="974"/>
      <c r="P75" s="975"/>
      <c r="Q75" s="977">
        <v>46</v>
      </c>
      <c r="R75" s="978"/>
      <c r="S75" s="978"/>
      <c r="T75" s="978"/>
      <c r="U75" s="979"/>
      <c r="V75" s="980">
        <v>42</v>
      </c>
      <c r="W75" s="978"/>
      <c r="X75" s="978"/>
      <c r="Y75" s="978"/>
      <c r="Z75" s="979"/>
      <c r="AA75" s="980">
        <v>4</v>
      </c>
      <c r="AB75" s="978"/>
      <c r="AC75" s="978"/>
      <c r="AD75" s="978"/>
      <c r="AE75" s="979"/>
      <c r="AF75" s="980">
        <v>4</v>
      </c>
      <c r="AG75" s="978"/>
      <c r="AH75" s="978"/>
      <c r="AI75" s="978"/>
      <c r="AJ75" s="979"/>
      <c r="AK75" s="980" t="s">
        <v>546</v>
      </c>
      <c r="AL75" s="978"/>
      <c r="AM75" s="978"/>
      <c r="AN75" s="978"/>
      <c r="AO75" s="979"/>
      <c r="AP75" s="980" t="s">
        <v>546</v>
      </c>
      <c r="AQ75" s="978"/>
      <c r="AR75" s="978"/>
      <c r="AS75" s="978"/>
      <c r="AT75" s="979"/>
      <c r="AU75" s="980" t="s">
        <v>546</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547</v>
      </c>
      <c r="C76" s="974"/>
      <c r="D76" s="974"/>
      <c r="E76" s="974"/>
      <c r="F76" s="974"/>
      <c r="G76" s="974"/>
      <c r="H76" s="974"/>
      <c r="I76" s="974"/>
      <c r="J76" s="974"/>
      <c r="K76" s="974"/>
      <c r="L76" s="974"/>
      <c r="M76" s="974"/>
      <c r="N76" s="974"/>
      <c r="O76" s="974"/>
      <c r="P76" s="975"/>
      <c r="Q76" s="977">
        <v>1997</v>
      </c>
      <c r="R76" s="978"/>
      <c r="S76" s="978"/>
      <c r="T76" s="978"/>
      <c r="U76" s="979"/>
      <c r="V76" s="980">
        <v>1943</v>
      </c>
      <c r="W76" s="978"/>
      <c r="X76" s="978"/>
      <c r="Y76" s="978"/>
      <c r="Z76" s="979"/>
      <c r="AA76" s="980">
        <v>54</v>
      </c>
      <c r="AB76" s="978"/>
      <c r="AC76" s="978"/>
      <c r="AD76" s="978"/>
      <c r="AE76" s="979"/>
      <c r="AF76" s="980">
        <v>202</v>
      </c>
      <c r="AG76" s="978"/>
      <c r="AH76" s="978"/>
      <c r="AI76" s="978"/>
      <c r="AJ76" s="979"/>
      <c r="AK76" s="980" t="s">
        <v>546</v>
      </c>
      <c r="AL76" s="978"/>
      <c r="AM76" s="978"/>
      <c r="AN76" s="978"/>
      <c r="AO76" s="979"/>
      <c r="AP76" s="980">
        <v>21281</v>
      </c>
      <c r="AQ76" s="978"/>
      <c r="AR76" s="978"/>
      <c r="AS76" s="978"/>
      <c r="AT76" s="979"/>
      <c r="AU76" s="980">
        <v>7744</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543</v>
      </c>
      <c r="C77" s="974"/>
      <c r="D77" s="974"/>
      <c r="E77" s="974"/>
      <c r="F77" s="974"/>
      <c r="G77" s="974"/>
      <c r="H77" s="974"/>
      <c r="I77" s="974"/>
      <c r="J77" s="974"/>
      <c r="K77" s="974"/>
      <c r="L77" s="974"/>
      <c r="M77" s="974"/>
      <c r="N77" s="974"/>
      <c r="O77" s="974"/>
      <c r="P77" s="975"/>
      <c r="Q77" s="977">
        <v>5774</v>
      </c>
      <c r="R77" s="978"/>
      <c r="S77" s="978"/>
      <c r="T77" s="978"/>
      <c r="U77" s="979"/>
      <c r="V77" s="980">
        <v>5276</v>
      </c>
      <c r="W77" s="978"/>
      <c r="X77" s="978"/>
      <c r="Y77" s="978"/>
      <c r="Z77" s="979"/>
      <c r="AA77" s="980">
        <v>498</v>
      </c>
      <c r="AB77" s="978"/>
      <c r="AC77" s="978"/>
      <c r="AD77" s="978"/>
      <c r="AE77" s="979"/>
      <c r="AF77" s="980">
        <v>498</v>
      </c>
      <c r="AG77" s="978"/>
      <c r="AH77" s="978"/>
      <c r="AI77" s="978"/>
      <c r="AJ77" s="979"/>
      <c r="AK77" s="980">
        <v>718</v>
      </c>
      <c r="AL77" s="978"/>
      <c r="AM77" s="978"/>
      <c r="AN77" s="978"/>
      <c r="AO77" s="979"/>
      <c r="AP77" s="980">
        <v>2261</v>
      </c>
      <c r="AQ77" s="978"/>
      <c r="AR77" s="978"/>
      <c r="AS77" s="978"/>
      <c r="AT77" s="979"/>
      <c r="AU77" s="980">
        <v>199</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544</v>
      </c>
      <c r="C78" s="974"/>
      <c r="D78" s="974"/>
      <c r="E78" s="974"/>
      <c r="F78" s="974"/>
      <c r="G78" s="974"/>
      <c r="H78" s="974"/>
      <c r="I78" s="974"/>
      <c r="J78" s="974"/>
      <c r="K78" s="974"/>
      <c r="L78" s="974"/>
      <c r="M78" s="974"/>
      <c r="N78" s="974"/>
      <c r="O78" s="974"/>
      <c r="P78" s="975"/>
      <c r="Q78" s="976">
        <v>1257</v>
      </c>
      <c r="R78" s="970"/>
      <c r="S78" s="970"/>
      <c r="T78" s="970"/>
      <c r="U78" s="970"/>
      <c r="V78" s="970">
        <v>1207</v>
      </c>
      <c r="W78" s="970"/>
      <c r="X78" s="970"/>
      <c r="Y78" s="970"/>
      <c r="Z78" s="970"/>
      <c r="AA78" s="970">
        <v>50</v>
      </c>
      <c r="AB78" s="970"/>
      <c r="AC78" s="970"/>
      <c r="AD78" s="970"/>
      <c r="AE78" s="970"/>
      <c r="AF78" s="970">
        <v>50</v>
      </c>
      <c r="AG78" s="970"/>
      <c r="AH78" s="970"/>
      <c r="AI78" s="970"/>
      <c r="AJ78" s="970"/>
      <c r="AK78" s="970" t="s">
        <v>546</v>
      </c>
      <c r="AL78" s="970"/>
      <c r="AM78" s="970"/>
      <c r="AN78" s="970"/>
      <c r="AO78" s="970"/>
      <c r="AP78" s="970">
        <v>1162</v>
      </c>
      <c r="AQ78" s="970"/>
      <c r="AR78" s="970"/>
      <c r="AS78" s="970"/>
      <c r="AT78" s="970"/>
      <c r="AU78" s="970">
        <v>225</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SUM(AF68:AJ87)</f>
        <v>4334</v>
      </c>
      <c r="AG88" s="958"/>
      <c r="AH88" s="958"/>
      <c r="AI88" s="958"/>
      <c r="AJ88" s="958"/>
      <c r="AK88" s="962"/>
      <c r="AL88" s="962"/>
      <c r="AM88" s="962"/>
      <c r="AN88" s="962"/>
      <c r="AO88" s="962"/>
      <c r="AP88" s="958">
        <f t="shared" ref="AP88" si="4">SUM(AP68:AT87)</f>
        <v>24912</v>
      </c>
      <c r="AQ88" s="958"/>
      <c r="AR88" s="958"/>
      <c r="AS88" s="958"/>
      <c r="AT88" s="958"/>
      <c r="AU88" s="958">
        <f t="shared" ref="AU88" si="5">SUM(AU68:AY87)</f>
        <v>8217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f>SUM(CR7:CV88)</f>
        <v>354</v>
      </c>
      <c r="CS102" s="950"/>
      <c r="CT102" s="950"/>
      <c r="CU102" s="950"/>
      <c r="CV102" s="951"/>
      <c r="CW102" s="949">
        <f t="shared" ref="CW102" si="6">SUM(CW7:DA88)</f>
        <v>4</v>
      </c>
      <c r="CX102" s="950"/>
      <c r="CY102" s="950"/>
      <c r="CZ102" s="950"/>
      <c r="DA102" s="951"/>
      <c r="DB102" s="949">
        <f t="shared" ref="DB102" si="7">SUM(DB7:DF88)</f>
        <v>0</v>
      </c>
      <c r="DC102" s="950"/>
      <c r="DD102" s="950"/>
      <c r="DE102" s="950"/>
      <c r="DF102" s="951"/>
      <c r="DG102" s="949">
        <f t="shared" ref="DG102" si="8">SUM(DG7:DK88)</f>
        <v>0</v>
      </c>
      <c r="DH102" s="950"/>
      <c r="DI102" s="950"/>
      <c r="DJ102" s="950"/>
      <c r="DK102" s="951"/>
      <c r="DL102" s="949">
        <f t="shared" ref="DL102" si="9">SUM(DL7:DP88)</f>
        <v>0</v>
      </c>
      <c r="DM102" s="950"/>
      <c r="DN102" s="950"/>
      <c r="DO102" s="950"/>
      <c r="DP102" s="951"/>
      <c r="DQ102" s="949">
        <f t="shared" ref="DQ102" si="10">SUM(DQ7:DU88)</f>
        <v>0</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288</v>
      </c>
      <c r="AG109" s="893"/>
      <c r="AH109" s="893"/>
      <c r="AI109" s="893"/>
      <c r="AJ109" s="894"/>
      <c r="AK109" s="895" t="s">
        <v>287</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288</v>
      </c>
      <c r="BW109" s="893"/>
      <c r="BX109" s="893"/>
      <c r="BY109" s="893"/>
      <c r="BZ109" s="894"/>
      <c r="CA109" s="895" t="s">
        <v>287</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288</v>
      </c>
      <c r="DM109" s="893"/>
      <c r="DN109" s="893"/>
      <c r="DO109" s="893"/>
      <c r="DP109" s="894"/>
      <c r="DQ109" s="895" t="s">
        <v>287</v>
      </c>
      <c r="DR109" s="893"/>
      <c r="DS109" s="893"/>
      <c r="DT109" s="893"/>
      <c r="DU109" s="894"/>
      <c r="DV109" s="895" t="s">
        <v>406</v>
      </c>
      <c r="DW109" s="893"/>
      <c r="DX109" s="893"/>
      <c r="DY109" s="893"/>
      <c r="DZ109" s="924"/>
    </row>
    <row r="110" spans="1:131" s="199" customFormat="1" ht="26.25" customHeight="1" x14ac:dyDescent="0.15">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992444</v>
      </c>
      <c r="AB110" s="886"/>
      <c r="AC110" s="886"/>
      <c r="AD110" s="886"/>
      <c r="AE110" s="887"/>
      <c r="AF110" s="888">
        <v>960373</v>
      </c>
      <c r="AG110" s="886"/>
      <c r="AH110" s="886"/>
      <c r="AI110" s="886"/>
      <c r="AJ110" s="887"/>
      <c r="AK110" s="888">
        <v>986754</v>
      </c>
      <c r="AL110" s="886"/>
      <c r="AM110" s="886"/>
      <c r="AN110" s="886"/>
      <c r="AO110" s="887"/>
      <c r="AP110" s="889">
        <v>19</v>
      </c>
      <c r="AQ110" s="890"/>
      <c r="AR110" s="890"/>
      <c r="AS110" s="890"/>
      <c r="AT110" s="891"/>
      <c r="AU110" s="925" t="s">
        <v>62</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9572954</v>
      </c>
      <c r="BR110" s="833"/>
      <c r="BS110" s="833"/>
      <c r="BT110" s="833"/>
      <c r="BU110" s="833"/>
      <c r="BV110" s="833">
        <v>9439573</v>
      </c>
      <c r="BW110" s="833"/>
      <c r="BX110" s="833"/>
      <c r="BY110" s="833"/>
      <c r="BZ110" s="833"/>
      <c r="CA110" s="833">
        <v>9083414</v>
      </c>
      <c r="CB110" s="833"/>
      <c r="CC110" s="833"/>
      <c r="CD110" s="833"/>
      <c r="CE110" s="833"/>
      <c r="CF110" s="857">
        <v>175.2</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v>154063</v>
      </c>
      <c r="BR111" s="805"/>
      <c r="BS111" s="805"/>
      <c r="BT111" s="805"/>
      <c r="BU111" s="805"/>
      <c r="BV111" s="805">
        <v>124656</v>
      </c>
      <c r="BW111" s="805"/>
      <c r="BX111" s="805"/>
      <c r="BY111" s="805"/>
      <c r="BZ111" s="805"/>
      <c r="CA111" s="805">
        <v>95446</v>
      </c>
      <c r="CB111" s="805"/>
      <c r="CC111" s="805"/>
      <c r="CD111" s="805"/>
      <c r="CE111" s="805"/>
      <c r="CF111" s="866">
        <v>1.8</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5606974</v>
      </c>
      <c r="BR112" s="805"/>
      <c r="BS112" s="805"/>
      <c r="BT112" s="805"/>
      <c r="BU112" s="805"/>
      <c r="BV112" s="805">
        <v>5567775</v>
      </c>
      <c r="BW112" s="805"/>
      <c r="BX112" s="805"/>
      <c r="BY112" s="805"/>
      <c r="BZ112" s="805"/>
      <c r="CA112" s="805">
        <v>5456320</v>
      </c>
      <c r="CB112" s="805"/>
      <c r="CC112" s="805"/>
      <c r="CD112" s="805"/>
      <c r="CE112" s="805"/>
      <c r="CF112" s="866">
        <v>105.2</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387995</v>
      </c>
      <c r="AB113" s="914"/>
      <c r="AC113" s="914"/>
      <c r="AD113" s="914"/>
      <c r="AE113" s="915"/>
      <c r="AF113" s="916">
        <v>384005</v>
      </c>
      <c r="AG113" s="914"/>
      <c r="AH113" s="914"/>
      <c r="AI113" s="914"/>
      <c r="AJ113" s="915"/>
      <c r="AK113" s="916">
        <v>443348</v>
      </c>
      <c r="AL113" s="914"/>
      <c r="AM113" s="914"/>
      <c r="AN113" s="914"/>
      <c r="AO113" s="915"/>
      <c r="AP113" s="917">
        <v>8.6</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8592808</v>
      </c>
      <c r="BR113" s="805"/>
      <c r="BS113" s="805"/>
      <c r="BT113" s="805"/>
      <c r="BU113" s="805"/>
      <c r="BV113" s="805">
        <v>8368387</v>
      </c>
      <c r="BW113" s="805"/>
      <c r="BX113" s="805"/>
      <c r="BY113" s="805"/>
      <c r="BZ113" s="805"/>
      <c r="CA113" s="805">
        <v>8217117</v>
      </c>
      <c r="CB113" s="805"/>
      <c r="CC113" s="805"/>
      <c r="CD113" s="805"/>
      <c r="CE113" s="805"/>
      <c r="CF113" s="866">
        <v>158.5</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560058</v>
      </c>
      <c r="AB114" s="768"/>
      <c r="AC114" s="768"/>
      <c r="AD114" s="768"/>
      <c r="AE114" s="769"/>
      <c r="AF114" s="770">
        <v>582304</v>
      </c>
      <c r="AG114" s="768"/>
      <c r="AH114" s="768"/>
      <c r="AI114" s="768"/>
      <c r="AJ114" s="769"/>
      <c r="AK114" s="770">
        <v>571387</v>
      </c>
      <c r="AL114" s="768"/>
      <c r="AM114" s="768"/>
      <c r="AN114" s="768"/>
      <c r="AO114" s="769"/>
      <c r="AP114" s="815">
        <v>11</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1127998</v>
      </c>
      <c r="BR114" s="805"/>
      <c r="BS114" s="805"/>
      <c r="BT114" s="805"/>
      <c r="BU114" s="805"/>
      <c r="BV114" s="805">
        <v>1053331</v>
      </c>
      <c r="BW114" s="805"/>
      <c r="BX114" s="805"/>
      <c r="BY114" s="805"/>
      <c r="BZ114" s="805"/>
      <c r="CA114" s="805">
        <v>1038247</v>
      </c>
      <c r="CB114" s="805"/>
      <c r="CC114" s="805"/>
      <c r="CD114" s="805"/>
      <c r="CE114" s="805"/>
      <c r="CF114" s="866">
        <v>20</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33417</v>
      </c>
      <c r="AB115" s="914"/>
      <c r="AC115" s="914"/>
      <c r="AD115" s="914"/>
      <c r="AE115" s="915"/>
      <c r="AF115" s="916">
        <v>30853</v>
      </c>
      <c r="AG115" s="914"/>
      <c r="AH115" s="914"/>
      <c r="AI115" s="914"/>
      <c r="AJ115" s="915"/>
      <c r="AK115" s="916">
        <v>29933</v>
      </c>
      <c r="AL115" s="914"/>
      <c r="AM115" s="914"/>
      <c r="AN115" s="914"/>
      <c r="AO115" s="915"/>
      <c r="AP115" s="917">
        <v>0.6</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v>84</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119199</v>
      </c>
      <c r="DH116" s="768"/>
      <c r="DI116" s="768"/>
      <c r="DJ116" s="768"/>
      <c r="DK116" s="769"/>
      <c r="DL116" s="770">
        <v>99480</v>
      </c>
      <c r="DM116" s="768"/>
      <c r="DN116" s="768"/>
      <c r="DO116" s="768"/>
      <c r="DP116" s="769"/>
      <c r="DQ116" s="770">
        <v>79380</v>
      </c>
      <c r="DR116" s="768"/>
      <c r="DS116" s="768"/>
      <c r="DT116" s="768"/>
      <c r="DU116" s="769"/>
      <c r="DV116" s="815">
        <v>1.5</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1973914</v>
      </c>
      <c r="AB117" s="900"/>
      <c r="AC117" s="900"/>
      <c r="AD117" s="900"/>
      <c r="AE117" s="901"/>
      <c r="AF117" s="902">
        <v>1957619</v>
      </c>
      <c r="AG117" s="900"/>
      <c r="AH117" s="900"/>
      <c r="AI117" s="900"/>
      <c r="AJ117" s="901"/>
      <c r="AK117" s="902">
        <v>2031422</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288</v>
      </c>
      <c r="AG118" s="893"/>
      <c r="AH118" s="893"/>
      <c r="AI118" s="893"/>
      <c r="AJ118" s="894"/>
      <c r="AK118" s="895" t="s">
        <v>287</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436</v>
      </c>
      <c r="BP119" s="869"/>
      <c r="BQ119" s="873">
        <v>25054797</v>
      </c>
      <c r="BR119" s="836"/>
      <c r="BS119" s="836"/>
      <c r="BT119" s="836"/>
      <c r="BU119" s="836"/>
      <c r="BV119" s="836">
        <v>24553722</v>
      </c>
      <c r="BW119" s="836"/>
      <c r="BX119" s="836"/>
      <c r="BY119" s="836"/>
      <c r="BZ119" s="836"/>
      <c r="CA119" s="836">
        <v>23890544</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34864</v>
      </c>
      <c r="DH119" s="751"/>
      <c r="DI119" s="751"/>
      <c r="DJ119" s="751"/>
      <c r="DK119" s="752"/>
      <c r="DL119" s="753">
        <v>25176</v>
      </c>
      <c r="DM119" s="751"/>
      <c r="DN119" s="751"/>
      <c r="DO119" s="751"/>
      <c r="DP119" s="752"/>
      <c r="DQ119" s="753">
        <v>16066</v>
      </c>
      <c r="DR119" s="751"/>
      <c r="DS119" s="751"/>
      <c r="DT119" s="751"/>
      <c r="DU119" s="752"/>
      <c r="DV119" s="839">
        <v>0.3</v>
      </c>
      <c r="DW119" s="840"/>
      <c r="DX119" s="840"/>
      <c r="DY119" s="840"/>
      <c r="DZ119" s="841"/>
    </row>
    <row r="120" spans="1:130" s="199" customFormat="1" ht="26.25" customHeight="1" x14ac:dyDescent="0.15">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2125833</v>
      </c>
      <c r="BR120" s="833"/>
      <c r="BS120" s="833"/>
      <c r="BT120" s="833"/>
      <c r="BU120" s="833"/>
      <c r="BV120" s="833">
        <v>2541666</v>
      </c>
      <c r="BW120" s="833"/>
      <c r="BX120" s="833"/>
      <c r="BY120" s="833"/>
      <c r="BZ120" s="833"/>
      <c r="CA120" s="833">
        <v>2749331</v>
      </c>
      <c r="CB120" s="833"/>
      <c r="CC120" s="833"/>
      <c r="CD120" s="833"/>
      <c r="CE120" s="833"/>
      <c r="CF120" s="857">
        <v>53</v>
      </c>
      <c r="CG120" s="858"/>
      <c r="CH120" s="858"/>
      <c r="CI120" s="858"/>
      <c r="CJ120" s="858"/>
      <c r="CK120" s="859" t="s">
        <v>440</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2613495</v>
      </c>
      <c r="DH120" s="833"/>
      <c r="DI120" s="833"/>
      <c r="DJ120" s="833"/>
      <c r="DK120" s="833"/>
      <c r="DL120" s="833">
        <v>2680747</v>
      </c>
      <c r="DM120" s="833"/>
      <c r="DN120" s="833"/>
      <c r="DO120" s="833"/>
      <c r="DP120" s="833"/>
      <c r="DQ120" s="833">
        <v>2565120</v>
      </c>
      <c r="DR120" s="833"/>
      <c r="DS120" s="833"/>
      <c r="DT120" s="833"/>
      <c r="DU120" s="833"/>
      <c r="DV120" s="834">
        <v>49.5</v>
      </c>
      <c r="DW120" s="834"/>
      <c r="DX120" s="834"/>
      <c r="DY120" s="834"/>
      <c r="DZ120" s="835"/>
    </row>
    <row r="121" spans="1:130" s="199" customFormat="1" ht="26.25" customHeight="1" x14ac:dyDescent="0.15">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868657</v>
      </c>
      <c r="BR121" s="805"/>
      <c r="BS121" s="805"/>
      <c r="BT121" s="805"/>
      <c r="BU121" s="805"/>
      <c r="BV121" s="805">
        <v>898187</v>
      </c>
      <c r="BW121" s="805"/>
      <c r="BX121" s="805"/>
      <c r="BY121" s="805"/>
      <c r="BZ121" s="805"/>
      <c r="CA121" s="805">
        <v>863368</v>
      </c>
      <c r="CB121" s="805"/>
      <c r="CC121" s="805"/>
      <c r="CD121" s="805"/>
      <c r="CE121" s="805"/>
      <c r="CF121" s="866">
        <v>16.7</v>
      </c>
      <c r="CG121" s="867"/>
      <c r="CH121" s="867"/>
      <c r="CI121" s="867"/>
      <c r="CJ121" s="867"/>
      <c r="CK121" s="860"/>
      <c r="CL121" s="846"/>
      <c r="CM121" s="846"/>
      <c r="CN121" s="846"/>
      <c r="CO121" s="847"/>
      <c r="CP121" s="826" t="s">
        <v>389</v>
      </c>
      <c r="CQ121" s="827"/>
      <c r="CR121" s="827"/>
      <c r="CS121" s="827"/>
      <c r="CT121" s="827"/>
      <c r="CU121" s="827"/>
      <c r="CV121" s="827"/>
      <c r="CW121" s="827"/>
      <c r="CX121" s="827"/>
      <c r="CY121" s="827"/>
      <c r="CZ121" s="827"/>
      <c r="DA121" s="827"/>
      <c r="DB121" s="827"/>
      <c r="DC121" s="827"/>
      <c r="DD121" s="827"/>
      <c r="DE121" s="827"/>
      <c r="DF121" s="828"/>
      <c r="DG121" s="804">
        <v>1960104</v>
      </c>
      <c r="DH121" s="805"/>
      <c r="DI121" s="805"/>
      <c r="DJ121" s="805"/>
      <c r="DK121" s="805"/>
      <c r="DL121" s="805">
        <v>1890064</v>
      </c>
      <c r="DM121" s="805"/>
      <c r="DN121" s="805"/>
      <c r="DO121" s="805"/>
      <c r="DP121" s="805"/>
      <c r="DQ121" s="805">
        <v>1880455</v>
      </c>
      <c r="DR121" s="805"/>
      <c r="DS121" s="805"/>
      <c r="DT121" s="805"/>
      <c r="DU121" s="805"/>
      <c r="DV121" s="782">
        <v>36.299999999999997</v>
      </c>
      <c r="DW121" s="782"/>
      <c r="DX121" s="782"/>
      <c r="DY121" s="782"/>
      <c r="DZ121" s="783"/>
    </row>
    <row r="122" spans="1:130" s="199" customFormat="1" ht="26.25" customHeight="1" x14ac:dyDescent="0.15">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13956791</v>
      </c>
      <c r="BR122" s="836"/>
      <c r="BS122" s="836"/>
      <c r="BT122" s="836"/>
      <c r="BU122" s="836"/>
      <c r="BV122" s="836">
        <v>13776487</v>
      </c>
      <c r="BW122" s="836"/>
      <c r="BX122" s="836"/>
      <c r="BY122" s="836"/>
      <c r="BZ122" s="836"/>
      <c r="CA122" s="836">
        <v>13445712</v>
      </c>
      <c r="CB122" s="836"/>
      <c r="CC122" s="836"/>
      <c r="CD122" s="836"/>
      <c r="CE122" s="836"/>
      <c r="CF122" s="837">
        <v>259.3</v>
      </c>
      <c r="CG122" s="838"/>
      <c r="CH122" s="838"/>
      <c r="CI122" s="838"/>
      <c r="CJ122" s="838"/>
      <c r="CK122" s="860"/>
      <c r="CL122" s="846"/>
      <c r="CM122" s="846"/>
      <c r="CN122" s="846"/>
      <c r="CO122" s="847"/>
      <c r="CP122" s="826" t="s">
        <v>387</v>
      </c>
      <c r="CQ122" s="827"/>
      <c r="CR122" s="827"/>
      <c r="CS122" s="827"/>
      <c r="CT122" s="827"/>
      <c r="CU122" s="827"/>
      <c r="CV122" s="827"/>
      <c r="CW122" s="827"/>
      <c r="CX122" s="827"/>
      <c r="CY122" s="827"/>
      <c r="CZ122" s="827"/>
      <c r="DA122" s="827"/>
      <c r="DB122" s="827"/>
      <c r="DC122" s="827"/>
      <c r="DD122" s="827"/>
      <c r="DE122" s="827"/>
      <c r="DF122" s="828"/>
      <c r="DG122" s="804">
        <v>866685</v>
      </c>
      <c r="DH122" s="805"/>
      <c r="DI122" s="805"/>
      <c r="DJ122" s="805"/>
      <c r="DK122" s="805"/>
      <c r="DL122" s="805">
        <v>839982</v>
      </c>
      <c r="DM122" s="805"/>
      <c r="DN122" s="805"/>
      <c r="DO122" s="805"/>
      <c r="DP122" s="805"/>
      <c r="DQ122" s="805">
        <v>866065</v>
      </c>
      <c r="DR122" s="805"/>
      <c r="DS122" s="805"/>
      <c r="DT122" s="805"/>
      <c r="DU122" s="805"/>
      <c r="DV122" s="782">
        <v>16.7</v>
      </c>
      <c r="DW122" s="782"/>
      <c r="DX122" s="782"/>
      <c r="DY122" s="782"/>
      <c r="DZ122" s="783"/>
    </row>
    <row r="123" spans="1:130" s="199" customFormat="1" ht="26.25" customHeight="1" x14ac:dyDescent="0.15">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19723</v>
      </c>
      <c r="AB123" s="768"/>
      <c r="AC123" s="768"/>
      <c r="AD123" s="768"/>
      <c r="AE123" s="769"/>
      <c r="AF123" s="770">
        <v>19721</v>
      </c>
      <c r="AG123" s="768"/>
      <c r="AH123" s="768"/>
      <c r="AI123" s="768"/>
      <c r="AJ123" s="769"/>
      <c r="AK123" s="770">
        <v>19653</v>
      </c>
      <c r="AL123" s="768"/>
      <c r="AM123" s="768"/>
      <c r="AN123" s="768"/>
      <c r="AO123" s="769"/>
      <c r="AP123" s="815">
        <v>0.4</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444</v>
      </c>
      <c r="BP123" s="869"/>
      <c r="BQ123" s="823">
        <v>16951281</v>
      </c>
      <c r="BR123" s="824"/>
      <c r="BS123" s="824"/>
      <c r="BT123" s="824"/>
      <c r="BU123" s="824"/>
      <c r="BV123" s="824">
        <v>17216340</v>
      </c>
      <c r="BW123" s="824"/>
      <c r="BX123" s="824"/>
      <c r="BY123" s="824"/>
      <c r="BZ123" s="824"/>
      <c r="CA123" s="824">
        <v>17058411</v>
      </c>
      <c r="CB123" s="824"/>
      <c r="CC123" s="824"/>
      <c r="CD123" s="824"/>
      <c r="CE123" s="824"/>
      <c r="CF123" s="734"/>
      <c r="CG123" s="735"/>
      <c r="CH123" s="735"/>
      <c r="CI123" s="735"/>
      <c r="CJ123" s="825"/>
      <c r="CK123" s="860"/>
      <c r="CL123" s="846"/>
      <c r="CM123" s="846"/>
      <c r="CN123" s="846"/>
      <c r="CO123" s="847"/>
      <c r="CP123" s="826" t="s">
        <v>384</v>
      </c>
      <c r="CQ123" s="827"/>
      <c r="CR123" s="827"/>
      <c r="CS123" s="827"/>
      <c r="CT123" s="827"/>
      <c r="CU123" s="827"/>
      <c r="CV123" s="827"/>
      <c r="CW123" s="827"/>
      <c r="CX123" s="827"/>
      <c r="CY123" s="827"/>
      <c r="CZ123" s="827"/>
      <c r="DA123" s="827"/>
      <c r="DB123" s="827"/>
      <c r="DC123" s="827"/>
      <c r="DD123" s="827"/>
      <c r="DE123" s="827"/>
      <c r="DF123" s="828"/>
      <c r="DG123" s="767">
        <v>166690</v>
      </c>
      <c r="DH123" s="768"/>
      <c r="DI123" s="768"/>
      <c r="DJ123" s="768"/>
      <c r="DK123" s="769"/>
      <c r="DL123" s="770">
        <v>156982</v>
      </c>
      <c r="DM123" s="768"/>
      <c r="DN123" s="768"/>
      <c r="DO123" s="768"/>
      <c r="DP123" s="769"/>
      <c r="DQ123" s="770">
        <v>144680</v>
      </c>
      <c r="DR123" s="768"/>
      <c r="DS123" s="768"/>
      <c r="DT123" s="768"/>
      <c r="DU123" s="769"/>
      <c r="DV123" s="815">
        <v>2.8</v>
      </c>
      <c r="DW123" s="816"/>
      <c r="DX123" s="816"/>
      <c r="DY123" s="816"/>
      <c r="DZ123" s="817"/>
    </row>
    <row r="124" spans="1:130" s="199" customFormat="1" ht="26.25" customHeight="1" thickBot="1" x14ac:dyDescent="0.2">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161.6</v>
      </c>
      <c r="BR124" s="822"/>
      <c r="BS124" s="822"/>
      <c r="BT124" s="822"/>
      <c r="BU124" s="822"/>
      <c r="BV124" s="822">
        <v>139.4</v>
      </c>
      <c r="BW124" s="822"/>
      <c r="BX124" s="822"/>
      <c r="BY124" s="822"/>
      <c r="BZ124" s="822"/>
      <c r="CA124" s="822">
        <v>131.69999999999999</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11883</v>
      </c>
      <c r="AB126" s="768"/>
      <c r="AC126" s="768"/>
      <c r="AD126" s="768"/>
      <c r="AE126" s="769"/>
      <c r="AF126" s="770">
        <v>9687</v>
      </c>
      <c r="AG126" s="768"/>
      <c r="AH126" s="768"/>
      <c r="AI126" s="768"/>
      <c r="AJ126" s="769"/>
      <c r="AK126" s="770">
        <v>9111</v>
      </c>
      <c r="AL126" s="768"/>
      <c r="AM126" s="768"/>
      <c r="AN126" s="768"/>
      <c r="AO126" s="769"/>
      <c r="AP126" s="815">
        <v>0.2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1811</v>
      </c>
      <c r="AB127" s="768"/>
      <c r="AC127" s="768"/>
      <c r="AD127" s="768"/>
      <c r="AE127" s="769"/>
      <c r="AF127" s="770">
        <v>1445</v>
      </c>
      <c r="AG127" s="768"/>
      <c r="AH127" s="768"/>
      <c r="AI127" s="768"/>
      <c r="AJ127" s="769"/>
      <c r="AK127" s="770">
        <v>1169</v>
      </c>
      <c r="AL127" s="768"/>
      <c r="AM127" s="768"/>
      <c r="AN127" s="768"/>
      <c r="AO127" s="769"/>
      <c r="AP127" s="815">
        <v>0</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57891</v>
      </c>
      <c r="AB128" s="789"/>
      <c r="AC128" s="789"/>
      <c r="AD128" s="789"/>
      <c r="AE128" s="790"/>
      <c r="AF128" s="791">
        <v>68079</v>
      </c>
      <c r="AG128" s="789"/>
      <c r="AH128" s="789"/>
      <c r="AI128" s="789"/>
      <c r="AJ128" s="790"/>
      <c r="AK128" s="791">
        <v>71760</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112</v>
      </c>
      <c r="BG128" s="775"/>
      <c r="BH128" s="775"/>
      <c r="BI128" s="775"/>
      <c r="BJ128" s="775"/>
      <c r="BK128" s="775"/>
      <c r="BL128" s="798"/>
      <c r="BM128" s="774">
        <v>14.29</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6200108</v>
      </c>
      <c r="AB129" s="768"/>
      <c r="AC129" s="768"/>
      <c r="AD129" s="768"/>
      <c r="AE129" s="769"/>
      <c r="AF129" s="770">
        <v>6407560</v>
      </c>
      <c r="AG129" s="768"/>
      <c r="AH129" s="768"/>
      <c r="AI129" s="768"/>
      <c r="AJ129" s="769"/>
      <c r="AK129" s="770">
        <v>6362182</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112</v>
      </c>
      <c r="BG129" s="758"/>
      <c r="BH129" s="758"/>
      <c r="BI129" s="758"/>
      <c r="BJ129" s="758"/>
      <c r="BK129" s="758"/>
      <c r="BL129" s="759"/>
      <c r="BM129" s="757">
        <v>19.29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1186650</v>
      </c>
      <c r="AB130" s="768"/>
      <c r="AC130" s="768"/>
      <c r="AD130" s="768"/>
      <c r="AE130" s="769"/>
      <c r="AF130" s="770">
        <v>1147079</v>
      </c>
      <c r="AG130" s="768"/>
      <c r="AH130" s="768"/>
      <c r="AI130" s="768"/>
      <c r="AJ130" s="769"/>
      <c r="AK130" s="770">
        <v>1176911</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14.5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5013458</v>
      </c>
      <c r="AB131" s="751"/>
      <c r="AC131" s="751"/>
      <c r="AD131" s="751"/>
      <c r="AE131" s="752"/>
      <c r="AF131" s="753">
        <v>5260481</v>
      </c>
      <c r="AG131" s="751"/>
      <c r="AH131" s="751"/>
      <c r="AI131" s="751"/>
      <c r="AJ131" s="752"/>
      <c r="AK131" s="753">
        <v>5185271</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v>131.69999999999999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14.54830179</v>
      </c>
      <c r="AB132" s="731"/>
      <c r="AC132" s="731"/>
      <c r="AD132" s="731"/>
      <c r="AE132" s="732"/>
      <c r="AF132" s="733">
        <v>14.11393749</v>
      </c>
      <c r="AG132" s="731"/>
      <c r="AH132" s="731"/>
      <c r="AI132" s="731"/>
      <c r="AJ132" s="732"/>
      <c r="AK132" s="733">
        <v>15.09566231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16.2</v>
      </c>
      <c r="AB133" s="710"/>
      <c r="AC133" s="710"/>
      <c r="AD133" s="710"/>
      <c r="AE133" s="711"/>
      <c r="AF133" s="709">
        <v>14.7</v>
      </c>
      <c r="AG133" s="710"/>
      <c r="AH133" s="710"/>
      <c r="AI133" s="710"/>
      <c r="AJ133" s="711"/>
      <c r="AK133" s="709">
        <v>14.5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2" t="s">
        <v>472</v>
      </c>
      <c r="L7" s="256"/>
      <c r="M7" s="257" t="s">
        <v>473</v>
      </c>
      <c r="N7" s="258"/>
    </row>
    <row r="8" spans="1:16" x14ac:dyDescent="0.15">
      <c r="A8" s="250"/>
      <c r="B8" s="246"/>
      <c r="C8" s="246"/>
      <c r="D8" s="246"/>
      <c r="E8" s="246"/>
      <c r="F8" s="246"/>
      <c r="G8" s="259"/>
      <c r="H8" s="260"/>
      <c r="I8" s="260"/>
      <c r="J8" s="261"/>
      <c r="K8" s="1123"/>
      <c r="L8" s="262" t="s">
        <v>474</v>
      </c>
      <c r="M8" s="263" t="s">
        <v>475</v>
      </c>
      <c r="N8" s="264" t="s">
        <v>476</v>
      </c>
    </row>
    <row r="9" spans="1:16" x14ac:dyDescent="0.15">
      <c r="A9" s="250"/>
      <c r="B9" s="246"/>
      <c r="C9" s="246"/>
      <c r="D9" s="246"/>
      <c r="E9" s="246"/>
      <c r="F9" s="246"/>
      <c r="G9" s="1136" t="s">
        <v>477</v>
      </c>
      <c r="H9" s="1137"/>
      <c r="I9" s="1137"/>
      <c r="J9" s="1138"/>
      <c r="K9" s="265">
        <v>1278982</v>
      </c>
      <c r="L9" s="266">
        <v>60117</v>
      </c>
      <c r="M9" s="267">
        <v>63599</v>
      </c>
      <c r="N9" s="268">
        <v>-5.5</v>
      </c>
    </row>
    <row r="10" spans="1:16" x14ac:dyDescent="0.15">
      <c r="A10" s="250"/>
      <c r="B10" s="246"/>
      <c r="C10" s="246"/>
      <c r="D10" s="246"/>
      <c r="E10" s="246"/>
      <c r="F10" s="246"/>
      <c r="G10" s="1136" t="s">
        <v>478</v>
      </c>
      <c r="H10" s="1137"/>
      <c r="I10" s="1137"/>
      <c r="J10" s="1138"/>
      <c r="K10" s="269">
        <v>208781</v>
      </c>
      <c r="L10" s="270">
        <v>9813</v>
      </c>
      <c r="M10" s="271">
        <v>7046</v>
      </c>
      <c r="N10" s="272">
        <v>39.299999999999997</v>
      </c>
    </row>
    <row r="11" spans="1:16" ht="13.5" customHeight="1" x14ac:dyDescent="0.15">
      <c r="A11" s="250"/>
      <c r="B11" s="246"/>
      <c r="C11" s="246"/>
      <c r="D11" s="246"/>
      <c r="E11" s="246"/>
      <c r="F11" s="246"/>
      <c r="G11" s="1136" t="s">
        <v>479</v>
      </c>
      <c r="H11" s="1137"/>
      <c r="I11" s="1137"/>
      <c r="J11" s="1138"/>
      <c r="K11" s="269">
        <v>221931</v>
      </c>
      <c r="L11" s="270">
        <v>10432</v>
      </c>
      <c r="M11" s="271">
        <v>8288</v>
      </c>
      <c r="N11" s="272">
        <v>25.9</v>
      </c>
    </row>
    <row r="12" spans="1:16" ht="13.5" customHeight="1" x14ac:dyDescent="0.15">
      <c r="A12" s="250"/>
      <c r="B12" s="246"/>
      <c r="C12" s="246"/>
      <c r="D12" s="246"/>
      <c r="E12" s="246"/>
      <c r="F12" s="246"/>
      <c r="G12" s="1136" t="s">
        <v>480</v>
      </c>
      <c r="H12" s="1137"/>
      <c r="I12" s="1137"/>
      <c r="J12" s="1138"/>
      <c r="K12" s="269" t="s">
        <v>481</v>
      </c>
      <c r="L12" s="270" t="s">
        <v>481</v>
      </c>
      <c r="M12" s="271">
        <v>310</v>
      </c>
      <c r="N12" s="272" t="s">
        <v>481</v>
      </c>
    </row>
    <row r="13" spans="1:16" ht="13.5" customHeight="1" x14ac:dyDescent="0.15">
      <c r="A13" s="250"/>
      <c r="B13" s="246"/>
      <c r="C13" s="246"/>
      <c r="D13" s="246"/>
      <c r="E13" s="246"/>
      <c r="F13" s="246"/>
      <c r="G13" s="1136" t="s">
        <v>482</v>
      </c>
      <c r="H13" s="1137"/>
      <c r="I13" s="1137"/>
      <c r="J13" s="1138"/>
      <c r="K13" s="269" t="s">
        <v>481</v>
      </c>
      <c r="L13" s="270" t="s">
        <v>481</v>
      </c>
      <c r="M13" s="271" t="s">
        <v>481</v>
      </c>
      <c r="N13" s="272" t="s">
        <v>481</v>
      </c>
    </row>
    <row r="14" spans="1:16" ht="13.5" customHeight="1" x14ac:dyDescent="0.15">
      <c r="A14" s="250"/>
      <c r="B14" s="246"/>
      <c r="C14" s="246"/>
      <c r="D14" s="246"/>
      <c r="E14" s="246"/>
      <c r="F14" s="246"/>
      <c r="G14" s="1136" t="s">
        <v>483</v>
      </c>
      <c r="H14" s="1137"/>
      <c r="I14" s="1137"/>
      <c r="J14" s="1138"/>
      <c r="K14" s="269">
        <v>72915</v>
      </c>
      <c r="L14" s="270">
        <v>3427</v>
      </c>
      <c r="M14" s="271">
        <v>2702</v>
      </c>
      <c r="N14" s="272">
        <v>26.8</v>
      </c>
    </row>
    <row r="15" spans="1:16" ht="13.5" customHeight="1" x14ac:dyDescent="0.15">
      <c r="A15" s="250"/>
      <c r="B15" s="246"/>
      <c r="C15" s="246"/>
      <c r="D15" s="246"/>
      <c r="E15" s="246"/>
      <c r="F15" s="246"/>
      <c r="G15" s="1136" t="s">
        <v>484</v>
      </c>
      <c r="H15" s="1137"/>
      <c r="I15" s="1137"/>
      <c r="J15" s="1138"/>
      <c r="K15" s="269">
        <v>10791</v>
      </c>
      <c r="L15" s="270">
        <v>507</v>
      </c>
      <c r="M15" s="271">
        <v>1443</v>
      </c>
      <c r="N15" s="272">
        <v>-64.900000000000006</v>
      </c>
    </row>
    <row r="16" spans="1:16" x14ac:dyDescent="0.15">
      <c r="A16" s="250"/>
      <c r="B16" s="246"/>
      <c r="C16" s="246"/>
      <c r="D16" s="246"/>
      <c r="E16" s="246"/>
      <c r="F16" s="246"/>
      <c r="G16" s="1139" t="s">
        <v>485</v>
      </c>
      <c r="H16" s="1140"/>
      <c r="I16" s="1140"/>
      <c r="J16" s="1141"/>
      <c r="K16" s="270">
        <v>-162188</v>
      </c>
      <c r="L16" s="270">
        <v>-7623</v>
      </c>
      <c r="M16" s="271">
        <v>-6252</v>
      </c>
      <c r="N16" s="272">
        <v>21.9</v>
      </c>
    </row>
    <row r="17" spans="1:16" x14ac:dyDescent="0.15">
      <c r="A17" s="250"/>
      <c r="B17" s="246"/>
      <c r="C17" s="246"/>
      <c r="D17" s="246"/>
      <c r="E17" s="246"/>
      <c r="F17" s="246"/>
      <c r="G17" s="1139" t="s">
        <v>171</v>
      </c>
      <c r="H17" s="1140"/>
      <c r="I17" s="1140"/>
      <c r="J17" s="1141"/>
      <c r="K17" s="270">
        <v>1631212</v>
      </c>
      <c r="L17" s="270">
        <v>76673</v>
      </c>
      <c r="M17" s="271">
        <v>77134</v>
      </c>
      <c r="N17" s="272">
        <v>-0.6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33" t="s">
        <v>490</v>
      </c>
      <c r="H21" s="1134"/>
      <c r="I21" s="1134"/>
      <c r="J21" s="1135"/>
      <c r="K21" s="282">
        <v>6.72</v>
      </c>
      <c r="L21" s="283">
        <v>7.57</v>
      </c>
      <c r="M21" s="284">
        <v>-0.85</v>
      </c>
      <c r="N21" s="251"/>
      <c r="O21" s="285"/>
      <c r="P21" s="281"/>
    </row>
    <row r="22" spans="1:16" s="286" customFormat="1" x14ac:dyDescent="0.15">
      <c r="A22" s="281"/>
      <c r="B22" s="251"/>
      <c r="C22" s="251"/>
      <c r="D22" s="251"/>
      <c r="E22" s="251"/>
      <c r="F22" s="251"/>
      <c r="G22" s="1133" t="s">
        <v>491</v>
      </c>
      <c r="H22" s="1134"/>
      <c r="I22" s="1134"/>
      <c r="J22" s="1135"/>
      <c r="K22" s="287">
        <v>94.7</v>
      </c>
      <c r="L22" s="288">
        <v>97</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2" t="s">
        <v>472</v>
      </c>
      <c r="L30" s="256"/>
      <c r="M30" s="257" t="s">
        <v>473</v>
      </c>
      <c r="N30" s="258"/>
    </row>
    <row r="31" spans="1:16" x14ac:dyDescent="0.15">
      <c r="A31" s="250"/>
      <c r="B31" s="246"/>
      <c r="C31" s="246"/>
      <c r="D31" s="246"/>
      <c r="E31" s="246"/>
      <c r="F31" s="246"/>
      <c r="G31" s="259"/>
      <c r="H31" s="260"/>
      <c r="I31" s="260"/>
      <c r="J31" s="261"/>
      <c r="K31" s="1123"/>
      <c r="L31" s="262" t="s">
        <v>474</v>
      </c>
      <c r="M31" s="263" t="s">
        <v>475</v>
      </c>
      <c r="N31" s="264" t="s">
        <v>476</v>
      </c>
    </row>
    <row r="32" spans="1:16" ht="27" customHeight="1" x14ac:dyDescent="0.15">
      <c r="A32" s="250"/>
      <c r="B32" s="246"/>
      <c r="C32" s="246"/>
      <c r="D32" s="246"/>
      <c r="E32" s="246"/>
      <c r="F32" s="246"/>
      <c r="G32" s="1124" t="s">
        <v>495</v>
      </c>
      <c r="H32" s="1125"/>
      <c r="I32" s="1125"/>
      <c r="J32" s="1126"/>
      <c r="K32" s="296">
        <v>986754</v>
      </c>
      <c r="L32" s="296">
        <v>46381</v>
      </c>
      <c r="M32" s="297">
        <v>35009</v>
      </c>
      <c r="N32" s="298">
        <v>32.5</v>
      </c>
    </row>
    <row r="33" spans="1:16" ht="13.5" customHeight="1" x14ac:dyDescent="0.15">
      <c r="A33" s="250"/>
      <c r="B33" s="246"/>
      <c r="C33" s="246"/>
      <c r="D33" s="246"/>
      <c r="E33" s="246"/>
      <c r="F33" s="246"/>
      <c r="G33" s="1124" t="s">
        <v>496</v>
      </c>
      <c r="H33" s="1125"/>
      <c r="I33" s="1125"/>
      <c r="J33" s="1126"/>
      <c r="K33" s="296" t="s">
        <v>481</v>
      </c>
      <c r="L33" s="296" t="s">
        <v>481</v>
      </c>
      <c r="M33" s="297" t="s">
        <v>481</v>
      </c>
      <c r="N33" s="298" t="s">
        <v>481</v>
      </c>
    </row>
    <row r="34" spans="1:16" ht="27" customHeight="1" x14ac:dyDescent="0.15">
      <c r="A34" s="250"/>
      <c r="B34" s="246"/>
      <c r="C34" s="246"/>
      <c r="D34" s="246"/>
      <c r="E34" s="246"/>
      <c r="F34" s="246"/>
      <c r="G34" s="1124" t="s">
        <v>497</v>
      </c>
      <c r="H34" s="1125"/>
      <c r="I34" s="1125"/>
      <c r="J34" s="1126"/>
      <c r="K34" s="296" t="s">
        <v>481</v>
      </c>
      <c r="L34" s="296" t="s">
        <v>481</v>
      </c>
      <c r="M34" s="297" t="s">
        <v>481</v>
      </c>
      <c r="N34" s="298" t="s">
        <v>481</v>
      </c>
    </row>
    <row r="35" spans="1:16" ht="27" customHeight="1" x14ac:dyDescent="0.15">
      <c r="A35" s="250"/>
      <c r="B35" s="246"/>
      <c r="C35" s="246"/>
      <c r="D35" s="246"/>
      <c r="E35" s="246"/>
      <c r="F35" s="246"/>
      <c r="G35" s="1124" t="s">
        <v>498</v>
      </c>
      <c r="H35" s="1125"/>
      <c r="I35" s="1125"/>
      <c r="J35" s="1126"/>
      <c r="K35" s="296">
        <v>443348</v>
      </c>
      <c r="L35" s="296">
        <v>20839</v>
      </c>
      <c r="M35" s="297">
        <v>14278</v>
      </c>
      <c r="N35" s="298">
        <v>46</v>
      </c>
    </row>
    <row r="36" spans="1:16" ht="27" customHeight="1" x14ac:dyDescent="0.15">
      <c r="A36" s="250"/>
      <c r="B36" s="246"/>
      <c r="C36" s="246"/>
      <c r="D36" s="246"/>
      <c r="E36" s="246"/>
      <c r="F36" s="246"/>
      <c r="G36" s="1124" t="s">
        <v>499</v>
      </c>
      <c r="H36" s="1125"/>
      <c r="I36" s="1125"/>
      <c r="J36" s="1126"/>
      <c r="K36" s="296">
        <v>571387</v>
      </c>
      <c r="L36" s="296">
        <v>26857</v>
      </c>
      <c r="M36" s="297">
        <v>2727</v>
      </c>
      <c r="N36" s="298">
        <v>884.9</v>
      </c>
    </row>
    <row r="37" spans="1:16" ht="13.5" customHeight="1" x14ac:dyDescent="0.15">
      <c r="A37" s="250"/>
      <c r="B37" s="246"/>
      <c r="C37" s="246"/>
      <c r="D37" s="246"/>
      <c r="E37" s="246"/>
      <c r="F37" s="246"/>
      <c r="G37" s="1124" t="s">
        <v>500</v>
      </c>
      <c r="H37" s="1125"/>
      <c r="I37" s="1125"/>
      <c r="J37" s="1126"/>
      <c r="K37" s="296">
        <v>29933</v>
      </c>
      <c r="L37" s="296">
        <v>1407</v>
      </c>
      <c r="M37" s="297">
        <v>812</v>
      </c>
      <c r="N37" s="298">
        <v>73.3</v>
      </c>
    </row>
    <row r="38" spans="1:16" ht="27" customHeight="1" x14ac:dyDescent="0.15">
      <c r="A38" s="250"/>
      <c r="B38" s="246"/>
      <c r="C38" s="246"/>
      <c r="D38" s="246"/>
      <c r="E38" s="246"/>
      <c r="F38" s="246"/>
      <c r="G38" s="1127" t="s">
        <v>501</v>
      </c>
      <c r="H38" s="1128"/>
      <c r="I38" s="1128"/>
      <c r="J38" s="1129"/>
      <c r="K38" s="299" t="s">
        <v>481</v>
      </c>
      <c r="L38" s="299" t="s">
        <v>481</v>
      </c>
      <c r="M38" s="300">
        <v>1</v>
      </c>
      <c r="N38" s="301" t="s">
        <v>481</v>
      </c>
      <c r="O38" s="295"/>
    </row>
    <row r="39" spans="1:16" x14ac:dyDescent="0.15">
      <c r="A39" s="250"/>
      <c r="B39" s="246"/>
      <c r="C39" s="246"/>
      <c r="D39" s="246"/>
      <c r="E39" s="246"/>
      <c r="F39" s="246"/>
      <c r="G39" s="1127" t="s">
        <v>502</v>
      </c>
      <c r="H39" s="1128"/>
      <c r="I39" s="1128"/>
      <c r="J39" s="1129"/>
      <c r="K39" s="302">
        <v>-71760</v>
      </c>
      <c r="L39" s="302">
        <v>-3373</v>
      </c>
      <c r="M39" s="303">
        <v>-3017</v>
      </c>
      <c r="N39" s="304">
        <v>11.8</v>
      </c>
      <c r="O39" s="295"/>
    </row>
    <row r="40" spans="1:16" ht="27" customHeight="1" x14ac:dyDescent="0.15">
      <c r="A40" s="250"/>
      <c r="B40" s="246"/>
      <c r="C40" s="246"/>
      <c r="D40" s="246"/>
      <c r="E40" s="246"/>
      <c r="F40" s="246"/>
      <c r="G40" s="1124" t="s">
        <v>503</v>
      </c>
      <c r="H40" s="1125"/>
      <c r="I40" s="1125"/>
      <c r="J40" s="1126"/>
      <c r="K40" s="302">
        <v>-1176911</v>
      </c>
      <c r="L40" s="302">
        <v>-55319</v>
      </c>
      <c r="M40" s="303">
        <v>-35292</v>
      </c>
      <c r="N40" s="304">
        <v>56.7</v>
      </c>
      <c r="O40" s="295"/>
    </row>
    <row r="41" spans="1:16" x14ac:dyDescent="0.15">
      <c r="A41" s="250"/>
      <c r="B41" s="246"/>
      <c r="C41" s="246"/>
      <c r="D41" s="246"/>
      <c r="E41" s="246"/>
      <c r="F41" s="246"/>
      <c r="G41" s="1130" t="s">
        <v>282</v>
      </c>
      <c r="H41" s="1131"/>
      <c r="I41" s="1131"/>
      <c r="J41" s="1132"/>
      <c r="K41" s="296">
        <v>782751</v>
      </c>
      <c r="L41" s="302">
        <v>36792</v>
      </c>
      <c r="M41" s="303">
        <v>14518</v>
      </c>
      <c r="N41" s="304">
        <v>153.4</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17" t="s">
        <v>472</v>
      </c>
      <c r="J49" s="1119" t="s">
        <v>507</v>
      </c>
      <c r="K49" s="1120"/>
      <c r="L49" s="1120"/>
      <c r="M49" s="1120"/>
      <c r="N49" s="1121"/>
    </row>
    <row r="50" spans="1:14" x14ac:dyDescent="0.15">
      <c r="A50" s="250"/>
      <c r="B50" s="246"/>
      <c r="C50" s="246"/>
      <c r="D50" s="246"/>
      <c r="E50" s="246"/>
      <c r="F50" s="246"/>
      <c r="G50" s="314"/>
      <c r="H50" s="315"/>
      <c r="I50" s="1118"/>
      <c r="J50" s="316" t="s">
        <v>508</v>
      </c>
      <c r="K50" s="317" t="s">
        <v>509</v>
      </c>
      <c r="L50" s="318" t="s">
        <v>510</v>
      </c>
      <c r="M50" s="319" t="s">
        <v>511</v>
      </c>
      <c r="N50" s="320" t="s">
        <v>512</v>
      </c>
    </row>
    <row r="51" spans="1:14" x14ac:dyDescent="0.15">
      <c r="A51" s="250"/>
      <c r="B51" s="246"/>
      <c r="C51" s="246"/>
      <c r="D51" s="246"/>
      <c r="E51" s="246"/>
      <c r="F51" s="246"/>
      <c r="G51" s="312" t="s">
        <v>513</v>
      </c>
      <c r="H51" s="313"/>
      <c r="I51" s="321">
        <v>1271623</v>
      </c>
      <c r="J51" s="322">
        <v>57513</v>
      </c>
      <c r="K51" s="323">
        <v>-12</v>
      </c>
      <c r="L51" s="324">
        <v>46819</v>
      </c>
      <c r="M51" s="325">
        <v>9.3000000000000007</v>
      </c>
      <c r="N51" s="326">
        <v>-21.3</v>
      </c>
    </row>
    <row r="52" spans="1:14" x14ac:dyDescent="0.15">
      <c r="A52" s="250"/>
      <c r="B52" s="246"/>
      <c r="C52" s="246"/>
      <c r="D52" s="246"/>
      <c r="E52" s="246"/>
      <c r="F52" s="246"/>
      <c r="G52" s="327"/>
      <c r="H52" s="328" t="s">
        <v>514</v>
      </c>
      <c r="I52" s="329">
        <v>720755</v>
      </c>
      <c r="J52" s="330">
        <v>32599</v>
      </c>
      <c r="K52" s="331">
        <v>-12.6</v>
      </c>
      <c r="L52" s="332">
        <v>24121</v>
      </c>
      <c r="M52" s="333">
        <v>9.5</v>
      </c>
      <c r="N52" s="334">
        <v>-22.1</v>
      </c>
    </row>
    <row r="53" spans="1:14" x14ac:dyDescent="0.15">
      <c r="A53" s="250"/>
      <c r="B53" s="246"/>
      <c r="C53" s="246"/>
      <c r="D53" s="246"/>
      <c r="E53" s="246"/>
      <c r="F53" s="246"/>
      <c r="G53" s="312" t="s">
        <v>515</v>
      </c>
      <c r="H53" s="313"/>
      <c r="I53" s="321">
        <v>3103806</v>
      </c>
      <c r="J53" s="322">
        <v>141539</v>
      </c>
      <c r="K53" s="323">
        <v>146.1</v>
      </c>
      <c r="L53" s="324">
        <v>53270</v>
      </c>
      <c r="M53" s="325">
        <v>13.8</v>
      </c>
      <c r="N53" s="326">
        <v>132.30000000000001</v>
      </c>
    </row>
    <row r="54" spans="1:14" x14ac:dyDescent="0.15">
      <c r="A54" s="250"/>
      <c r="B54" s="246"/>
      <c r="C54" s="246"/>
      <c r="D54" s="246"/>
      <c r="E54" s="246"/>
      <c r="F54" s="246"/>
      <c r="G54" s="327"/>
      <c r="H54" s="328" t="s">
        <v>514</v>
      </c>
      <c r="I54" s="329">
        <v>1134667</v>
      </c>
      <c r="J54" s="330">
        <v>51743</v>
      </c>
      <c r="K54" s="331">
        <v>58.7</v>
      </c>
      <c r="L54" s="332">
        <v>24316</v>
      </c>
      <c r="M54" s="333">
        <v>0.8</v>
      </c>
      <c r="N54" s="334">
        <v>57.9</v>
      </c>
    </row>
    <row r="55" spans="1:14" x14ac:dyDescent="0.15">
      <c r="A55" s="250"/>
      <c r="B55" s="246"/>
      <c r="C55" s="246"/>
      <c r="D55" s="246"/>
      <c r="E55" s="246"/>
      <c r="F55" s="246"/>
      <c r="G55" s="312" t="s">
        <v>516</v>
      </c>
      <c r="H55" s="313"/>
      <c r="I55" s="321">
        <v>1056664</v>
      </c>
      <c r="J55" s="322">
        <v>48658</v>
      </c>
      <c r="K55" s="323">
        <v>-65.599999999999994</v>
      </c>
      <c r="L55" s="324">
        <v>53292</v>
      </c>
      <c r="M55" s="325">
        <v>0</v>
      </c>
      <c r="N55" s="326">
        <v>-65.599999999999994</v>
      </c>
    </row>
    <row r="56" spans="1:14" x14ac:dyDescent="0.15">
      <c r="A56" s="250"/>
      <c r="B56" s="246"/>
      <c r="C56" s="246"/>
      <c r="D56" s="246"/>
      <c r="E56" s="246"/>
      <c r="F56" s="246"/>
      <c r="G56" s="327"/>
      <c r="H56" s="328" t="s">
        <v>514</v>
      </c>
      <c r="I56" s="329">
        <v>519010</v>
      </c>
      <c r="J56" s="330">
        <v>23900</v>
      </c>
      <c r="K56" s="331">
        <v>-53.8</v>
      </c>
      <c r="L56" s="332">
        <v>28900</v>
      </c>
      <c r="M56" s="333">
        <v>18.899999999999999</v>
      </c>
      <c r="N56" s="334">
        <v>-72.7</v>
      </c>
    </row>
    <row r="57" spans="1:14" x14ac:dyDescent="0.15">
      <c r="A57" s="250"/>
      <c r="B57" s="246"/>
      <c r="C57" s="246"/>
      <c r="D57" s="246"/>
      <c r="E57" s="246"/>
      <c r="F57" s="246"/>
      <c r="G57" s="312" t="s">
        <v>517</v>
      </c>
      <c r="H57" s="313"/>
      <c r="I57" s="321">
        <v>965953</v>
      </c>
      <c r="J57" s="322">
        <v>44880</v>
      </c>
      <c r="K57" s="323">
        <v>-7.8</v>
      </c>
      <c r="L57" s="324">
        <v>56894</v>
      </c>
      <c r="M57" s="325">
        <v>6.8</v>
      </c>
      <c r="N57" s="326">
        <v>-14.6</v>
      </c>
    </row>
    <row r="58" spans="1:14" x14ac:dyDescent="0.15">
      <c r="A58" s="250"/>
      <c r="B58" s="246"/>
      <c r="C58" s="246"/>
      <c r="D58" s="246"/>
      <c r="E58" s="246"/>
      <c r="F58" s="246"/>
      <c r="G58" s="327"/>
      <c r="H58" s="328" t="s">
        <v>514</v>
      </c>
      <c r="I58" s="329">
        <v>380624</v>
      </c>
      <c r="J58" s="330">
        <v>17685</v>
      </c>
      <c r="K58" s="331">
        <v>-26</v>
      </c>
      <c r="L58" s="332">
        <v>32548</v>
      </c>
      <c r="M58" s="333">
        <v>12.6</v>
      </c>
      <c r="N58" s="334">
        <v>-38.6</v>
      </c>
    </row>
    <row r="59" spans="1:14" x14ac:dyDescent="0.15">
      <c r="A59" s="250"/>
      <c r="B59" s="246"/>
      <c r="C59" s="246"/>
      <c r="D59" s="246"/>
      <c r="E59" s="246"/>
      <c r="F59" s="246"/>
      <c r="G59" s="312" t="s">
        <v>518</v>
      </c>
      <c r="H59" s="313"/>
      <c r="I59" s="321">
        <v>750830</v>
      </c>
      <c r="J59" s="322">
        <v>35292</v>
      </c>
      <c r="K59" s="323">
        <v>-21.4</v>
      </c>
      <c r="L59" s="324">
        <v>57122</v>
      </c>
      <c r="M59" s="325">
        <v>0.4</v>
      </c>
      <c r="N59" s="326">
        <v>-21.8</v>
      </c>
    </row>
    <row r="60" spans="1:14" x14ac:dyDescent="0.15">
      <c r="A60" s="250"/>
      <c r="B60" s="246"/>
      <c r="C60" s="246"/>
      <c r="D60" s="246"/>
      <c r="E60" s="246"/>
      <c r="F60" s="246"/>
      <c r="G60" s="327"/>
      <c r="H60" s="328" t="s">
        <v>514</v>
      </c>
      <c r="I60" s="335">
        <v>445751</v>
      </c>
      <c r="J60" s="330">
        <v>20952</v>
      </c>
      <c r="K60" s="331">
        <v>18.5</v>
      </c>
      <c r="L60" s="332">
        <v>36191</v>
      </c>
      <c r="M60" s="333">
        <v>11.2</v>
      </c>
      <c r="N60" s="334">
        <v>7.3</v>
      </c>
    </row>
    <row r="61" spans="1:14" x14ac:dyDescent="0.15">
      <c r="A61" s="250"/>
      <c r="B61" s="246"/>
      <c r="C61" s="246"/>
      <c r="D61" s="246"/>
      <c r="E61" s="246"/>
      <c r="F61" s="246"/>
      <c r="G61" s="312" t="s">
        <v>519</v>
      </c>
      <c r="H61" s="336"/>
      <c r="I61" s="337">
        <v>1429775</v>
      </c>
      <c r="J61" s="338">
        <v>65576</v>
      </c>
      <c r="K61" s="339">
        <v>7.9</v>
      </c>
      <c r="L61" s="340">
        <v>53479</v>
      </c>
      <c r="M61" s="341">
        <v>6.1</v>
      </c>
      <c r="N61" s="326">
        <v>1.8</v>
      </c>
    </row>
    <row r="62" spans="1:14" x14ac:dyDescent="0.15">
      <c r="A62" s="250"/>
      <c r="B62" s="246"/>
      <c r="C62" s="246"/>
      <c r="D62" s="246"/>
      <c r="E62" s="246"/>
      <c r="F62" s="246"/>
      <c r="G62" s="327"/>
      <c r="H62" s="328" t="s">
        <v>514</v>
      </c>
      <c r="I62" s="329">
        <v>640161</v>
      </c>
      <c r="J62" s="330">
        <v>29376</v>
      </c>
      <c r="K62" s="331">
        <v>-3</v>
      </c>
      <c r="L62" s="332">
        <v>29215</v>
      </c>
      <c r="M62" s="333">
        <v>10.6</v>
      </c>
      <c r="N62" s="334">
        <v>-13.6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80" zoomScaleSheetLayoutView="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13.7</v>
      </c>
      <c r="G47" s="12">
        <v>17.46</v>
      </c>
      <c r="H47" s="12">
        <v>16.57</v>
      </c>
      <c r="I47" s="12">
        <v>19.11</v>
      </c>
      <c r="J47" s="13">
        <v>20.05</v>
      </c>
    </row>
    <row r="48" spans="2:10" ht="57.75" customHeight="1" x14ac:dyDescent="0.15">
      <c r="B48" s="14"/>
      <c r="C48" s="1144" t="s">
        <v>4</v>
      </c>
      <c r="D48" s="1144"/>
      <c r="E48" s="1145"/>
      <c r="F48" s="15">
        <v>3.85</v>
      </c>
      <c r="G48" s="16">
        <v>4.25</v>
      </c>
      <c r="H48" s="16">
        <v>4.42</v>
      </c>
      <c r="I48" s="16">
        <v>3.76</v>
      </c>
      <c r="J48" s="17">
        <v>5.35</v>
      </c>
    </row>
    <row r="49" spans="2:10" ht="57.75" customHeight="1" thickBot="1" x14ac:dyDescent="0.2">
      <c r="B49" s="18"/>
      <c r="C49" s="1146" t="s">
        <v>5</v>
      </c>
      <c r="D49" s="1146"/>
      <c r="E49" s="1147"/>
      <c r="F49" s="19">
        <v>3.85</v>
      </c>
      <c r="G49" s="20">
        <v>4.3499999999999996</v>
      </c>
      <c r="H49" s="20">
        <v>0.62</v>
      </c>
      <c r="I49" s="20">
        <v>2.57</v>
      </c>
      <c r="J49" s="21">
        <v>2.37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2018-02-20T10:47:10Z</cp:lastPrinted>
  <dcterms:created xsi:type="dcterms:W3CDTF">2018-01-24T04:44:55Z</dcterms:created>
  <dcterms:modified xsi:type="dcterms:W3CDTF">2018-11-29T01:57:57Z</dcterms:modified>
  <cp:category/>
</cp:coreProperties>
</file>