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610" windowHeight="11640" tabRatio="961" firstSheet="10"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E39" i="9"/>
  <c r="AM39" i="9"/>
  <c r="U39" i="9"/>
  <c r="C39" i="9"/>
  <c r="BE38" i="9"/>
  <c r="AM38" i="9"/>
  <c r="U38" i="9"/>
  <c r="C38" i="9"/>
  <c r="BE37" i="9"/>
  <c r="AM37" i="9"/>
  <c r="U37" i="9"/>
  <c r="C37" i="9"/>
  <c r="BE36" i="9"/>
  <c r="C36" i="9"/>
  <c r="BE35" i="9"/>
  <c r="C35" i="9"/>
  <c r="BW34" i="9"/>
  <c r="BE34" i="9"/>
  <c r="U34" i="9"/>
  <c r="U35" i="9" s="1"/>
  <c r="U36" i="9" s="1"/>
  <c r="C34" i="9"/>
  <c r="BW35" i="9" l="1"/>
  <c r="BW36" i="9" s="1"/>
  <c r="BW37" i="9" s="1"/>
  <c r="BW38" i="9" s="1"/>
  <c r="BW39"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CO40" i="9" s="1"/>
  <c r="CO41" i="9" s="1"/>
  <c r="CO42" i="9" s="1"/>
</calcChain>
</file>

<file path=xl/sharedStrings.xml><?xml version="1.0" encoding="utf-8"?>
<sst xmlns="http://schemas.openxmlformats.org/spreadsheetml/2006/main" count="1008" uniqueCount="564">
  <si>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</si>
  <si>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</si>
  <si>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</si>
  <si>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</si>
  <si>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</si>
  <si>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</si>
  <si>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</si>
  <si>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</si>
  <si>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</si>
  <si>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</si>
  <si>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</si>
  <si>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</si>
  <si>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</si>
  <si>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</si>
  <si>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</si>
  <si>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</si>
  <si>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</si>
  <si>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</si>
  <si>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</si>
  <si>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</si>
  <si>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</si>
  <si>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</si>
  <si>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</si>
  <si>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</si>
  <si>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</si>
  <si>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</si>
  <si>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</si>
  <si>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</si>
  <si>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</si>
  <si>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</si>
  <si>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</si>
  <si>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</si>
  <si>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</si>
  <si>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</si>
  <si>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</si>
  <si>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</si>
  <si>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</si>
  <si>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</si>
  <si>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</si>
  <si>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</si>
  <si>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</si>
  <si>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</si>
  <si>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</si>
  <si>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</si>
  <si>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</si>
  <si>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</si>
  <si>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</si>
  <si>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</si>
  <si>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</si>
  <si>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</si>
  <si>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</si>
  <si>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</si>
  <si>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</si>
  <si>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</si>
  <si>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</si>
  <si>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</si>
  <si>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</si>
  <si>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</si>
  <si>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</si>
  <si>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</si>
  <si>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</si>
  <si>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</si>
  <si>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</si>
  <si>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</si>
  <si>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</si>
  <si>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</si>
  <si>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</si>
  <si>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</si>
  <si>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</si>
  <si>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</si>
  <si>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</si>
  <si>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</si>
  <si>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</si>
  <si>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</si>
  <si>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</si>
  <si>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</si>
  <si>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</si>
  <si>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</si>
  <si>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</si>
  <si>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</si>
  <si>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</si>
  <si>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</si>
  <si>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射水市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</si>
  <si>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</si>
  <si>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</si>
  <si>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</si>
  <si>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</si>
  <si>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</si>
  <si>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</si>
  <si>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</si>
  <si>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</si>
  <si>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</si>
  <si>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</si>
  <si>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</si>
  <si>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</si>
  <si>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</si>
  <si>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</si>
  <si>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</si>
  <si>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</si>
  <si>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</si>
  <si>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</si>
  <si>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</si>
  <si>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</si>
  <si>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</si>
  <si>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</si>
  <si>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</si>
  <si>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</si>
  <si>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</si>
  <si>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</si>
  <si>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</si>
  <si>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</si>
  <si>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</si>
  <si>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</si>
  <si>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</si>
  <si>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</si>
  <si>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</si>
  <si>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</si>
  <si>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</si>
  <si>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</si>
  <si>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</si>
  <si>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</si>
  <si>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</si>
  <si>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</si>
  <si>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</si>
  <si>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</si>
  <si>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</si>
  <si>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</si>
  <si>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</si>
  <si>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</si>
  <si>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</si>
  <si>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</si>
  <si>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</si>
  <si>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</si>
  <si>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</si>
  <si>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</si>
  <si>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</si>
  <si>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</si>
  <si>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</si>
  <si>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</si>
  <si>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</si>
  <si>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</si>
  <si>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</si>
  <si>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</si>
  <si>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</si>
  <si>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</si>
  <si>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</si>
  <si>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</si>
  <si>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</si>
  <si>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</si>
  <si>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</si>
  <si>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</si>
  <si>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</si>
  <si>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</si>
  <si>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</si>
  <si>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</si>
  <si>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</si>
  <si>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</si>
  <si>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</si>
  <si>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</si>
  <si>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</si>
  <si>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</si>
  <si>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</si>
  <si>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</si>
  <si>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</si>
  <si>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</si>
  <si>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</si>
  <si>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</si>
  <si>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</si>
  <si>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</si>
  <si>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</si>
  <si>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</si>
  <si>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</si>
  <si>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</si>
  <si>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</si>
  <si>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</si>
  <si>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</si>
  <si>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</si>
  <si>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</si>
  <si>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</si>
  <si>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</si>
  <si>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</si>
  <si>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</si>
  <si>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</si>
  <si>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</si>
  <si>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</si>
  <si>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</si>
  <si>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</si>
  <si>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</si>
  <si>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</si>
  <si>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</si>
  <si>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</si>
  <si>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</si>
  <si>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</si>
  <si>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</si>
  <si>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</si>
  <si>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</si>
  <si>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</si>
  <si>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富山県射水市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</si>
  <si>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</si>
  <si>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</si>
  <si>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</si>
  <si>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</si>
  <si>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</si>
  <si>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</si>
  <si>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</si>
  <si>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</si>
  <si>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</si>
  <si>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</si>
  <si>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</si>
  <si>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</si>
  <si>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</si>
  <si>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</si>
  <si>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</si>
  <si>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</si>
  <si>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</si>
  <si>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</si>
  <si>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</si>
  <si>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</si>
  <si>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</si>
  <si>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</si>
  <si>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</si>
  <si>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</si>
  <si>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</si>
  <si>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</si>
  <si>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</si>
  <si>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</si>
  <si>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</si>
  <si>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</si>
  <si>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</si>
  <si>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</si>
  <si>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</si>
  <si>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</si>
  <si>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</si>
  <si>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</si>
  <si>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</si>
  <si>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</si>
  <si>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</si>
  <si>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</si>
  <si>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</si>
  <si>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</si>
  <si>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</si>
  <si>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</si>
  <si>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</si>
  <si>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</si>
  <si>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</si>
  <si>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</si>
  <si>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</si>
  <si>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</si>
  <si>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</si>
  <si>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</si>
  <si>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</si>
  <si>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</si>
  <si>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</si>
  <si>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</si>
  <si>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</si>
  <si>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</si>
  <si>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</si>
  <si>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</si>
  <si>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</si>
  <si>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</si>
  <si>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</si>
  <si>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</si>
  <si>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</si>
  <si>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</si>
  <si>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</si>
  <si>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</si>
  <si>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</si>
  <si>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</si>
  <si>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</si>
  <si>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</si>
  <si>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</si>
  <si>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</si>
  <si>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</si>
  <si>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</si>
  <si>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</si>
  <si>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</si>
  <si>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</si>
  <si>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</si>
  <si>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</si>
  <si>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</si>
  <si>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</si>
  <si>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</si>
  <si>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</si>
  <si>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</si>
  <si>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</si>
  <si>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</si>
  <si>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</si>
  <si>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</si>
  <si>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</si>
  <si>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</si>
  <si>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</si>
  <si>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</si>
  <si>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</si>
  <si>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</si>
  <si>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</si>
  <si>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</si>
  <si>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</si>
  <si>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</si>
  <si>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</si>
  <si>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</si>
  <si>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</si>
  <si>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</si>
  <si>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</si>
  <si>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</si>
  <si>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</si>
  <si>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</si>
  <si>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</si>
  <si>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</si>
  <si>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</si>
  <si>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</si>
  <si>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</si>
  <si>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</si>
  <si>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</si>
  <si>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</si>
  <si>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</si>
  <si>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</si>
  <si>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</si>
  <si>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</si>
  <si>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</si>
  <si>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</si>
  <si>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</si>
  <si>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</si>
  <si>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</si>
  <si>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</si>
  <si>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</si>
  <si>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</si>
  <si>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</si>
  <si>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</si>
  <si>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</si>
  <si>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</si>
  <si>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</si>
  <si>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</si>
  <si>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</si>
  <si>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</si>
  <si>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</si>
  <si>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</si>
  <si>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</si>
  <si>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</si>
  <si>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</si>
  <si>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</si>
  <si>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</si>
  <si>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</si>
  <si>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</si>
  <si>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</si>
  <si>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</si>
  <si>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</si>
  <si>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富山県射水市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</si>
  <si>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</si>
  <si>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</si>
  <si>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</si>
  <si>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</si>
  <si>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</si>
  <si>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</si>
  <si>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</si>
  <si>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</si>
  <si>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</si>
  <si>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</si>
  <si>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</si>
  <si>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</si>
  <si>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</si>
  <si>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</si>
  <si>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</si>
  <si>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</si>
  <si>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</si>
  <si>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</si>
  <si>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</si>
  <si>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</si>
  <si>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</si>
  <si>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</si>
  <si>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</si>
  <si>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</si>
  <si>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</si>
  <si>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</si>
  <si>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</si>
  <si>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</si>
  <si>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</si>
  <si>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</si>
  <si>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</si>
  <si>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</si>
  <si>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</si>
  <si>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</si>
  <si>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</si>
  <si>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</si>
  <si>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</si>
  <si>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</si>
  <si>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</si>
  <si>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</si>
  <si>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</si>
  <si>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</si>
  <si>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</si>
  <si>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</si>
  <si>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</si>
  <si>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</si>
  <si>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</si>
  <si>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</si>
  <si>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</si>
  <si>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</si>
  <si>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</si>
  <si>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</si>
  <si>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</si>
  <si>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</si>
  <si>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</si>
  <si>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</si>
  <si>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</si>
  <si>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</si>
  <si>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</si>
  <si>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</si>
  <si>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</si>
  <si>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</si>
  <si>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</si>
  <si>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</si>
  <si>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</si>
  <si>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</si>
  <si>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</si>
  <si>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</si>
  <si>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</si>
  <si>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</si>
  <si>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</si>
  <si>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</si>
  <si>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</si>
  <si>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</si>
  <si>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</si>
  <si>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</si>
  <si>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</si>
  <si>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</si>
  <si>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</si>
  <si>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</si>
  <si>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</si>
  <si>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</si>
  <si>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</si>
  <si>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</si>
  <si>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</si>
  <si>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</si>
  <si>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</si>
  <si>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</si>
  <si>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</si>
  <si>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</si>
  <si>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</si>
  <si>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</si>
  <si>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</si>
  <si>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</si>
  <si>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</si>
  <si>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</si>
  <si>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</si>
  <si>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</si>
  <si>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</si>
  <si>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</si>
  <si>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</si>
  <si>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</si>
  <si>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</si>
  <si>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</si>
  <si>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</si>
  <si>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</si>
  <si>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</si>
  <si>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</si>
  <si>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</si>
  <si>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</si>
  <si>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</si>
  <si>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</si>
  <si>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</si>
  <si>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</si>
  <si>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</si>
  <si>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</si>
  <si>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</si>
  <si>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</si>
  <si>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</si>
  <si>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</si>
  <si>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</si>
  <si>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</si>
  <si>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</si>
  <si>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</si>
  <si>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</si>
  <si>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</si>
  <si>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</si>
  <si>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</si>
  <si>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</si>
  <si>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</si>
  <si>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</si>
  <si>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</si>
  <si>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</si>
  <si>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</si>
  <si>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</si>
  <si>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</si>
  <si>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</si>
  <si>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</si>
  <si>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</si>
  <si>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</si>
  <si>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</si>
  <si>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</si>
  <si>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</si>
  <si>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</si>
  <si>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</si>
  <si>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</si>
  <si>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</si>
  <si>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</si>
  <si>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</si>
  <si>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</si>
  <si>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</si>
  <si>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</si>
  <si>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</si>
  <si>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</si>
  <si>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</si>
  <si>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</si>
  <si>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</si>
  <si>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</si>
  <si>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</si>
  <si>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</si>
  <si>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</si>
  <si>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</si>
  <si>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</si>
  <si>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</si>
  <si>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</si>
  <si>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</si>
  <si>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</si>
  <si>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</si>
  <si>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</si>
  <si>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</si>
  <si>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</si>
  <si>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</si>
  <si>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</si>
  <si>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</si>
  <si>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</si>
  <si>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</si>
  <si>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水道事業会計</t>
  </si>
  <si>
    <t>下水道事業会計</t>
  </si>
  <si>
    <t>病院事業会計</t>
  </si>
  <si>
    <t>介護保険事業</t>
  </si>
  <si>
    <t>国民健康保険事業</t>
  </si>
  <si>
    <t>後期高齢者医療事業</t>
  </si>
  <si>
    <t>その他会計（赤字）</t>
  </si>
  <si>
    <t>その他会計（黒字）</t>
  </si>
  <si>
    <t>（公財）射水市体育協会</t>
    <rPh sb="1" eb="2">
      <t>コウ</t>
    </rPh>
    <rPh sb="2" eb="3">
      <t>ザイ</t>
    </rPh>
    <rPh sb="4" eb="7">
      <t>イミズシ</t>
    </rPh>
    <rPh sb="7" eb="9">
      <t>タイイク</t>
    </rPh>
    <rPh sb="9" eb="11">
      <t>キョウカイ</t>
    </rPh>
    <phoneticPr fontId="24"/>
  </si>
  <si>
    <t>射水市土地開発公社</t>
    <rPh sb="0" eb="3">
      <t>イミズシ</t>
    </rPh>
    <rPh sb="3" eb="5">
      <t>トチ</t>
    </rPh>
    <rPh sb="5" eb="7">
      <t>カイハツ</t>
    </rPh>
    <rPh sb="7" eb="9">
      <t>コウシャ</t>
    </rPh>
    <phoneticPr fontId="24"/>
  </si>
  <si>
    <t>（一財）射水市公園等管理業務公社</t>
    <rPh sb="1" eb="2">
      <t>イチ</t>
    </rPh>
    <rPh sb="2" eb="3">
      <t>ザイ</t>
    </rPh>
    <rPh sb="4" eb="7">
      <t>イミズシ</t>
    </rPh>
    <rPh sb="7" eb="9">
      <t>コウエン</t>
    </rPh>
    <rPh sb="9" eb="10">
      <t>トウ</t>
    </rPh>
    <rPh sb="10" eb="12">
      <t>カンリ</t>
    </rPh>
    <rPh sb="12" eb="14">
      <t>ギョウム</t>
    </rPh>
    <rPh sb="14" eb="16">
      <t>コウシャ</t>
    </rPh>
    <phoneticPr fontId="24"/>
  </si>
  <si>
    <t>（公財）射水市絵本文化振興財団</t>
    <rPh sb="1" eb="2">
      <t>コウ</t>
    </rPh>
    <rPh sb="2" eb="3">
      <t>ザイ</t>
    </rPh>
    <rPh sb="4" eb="7">
      <t>イミズシ</t>
    </rPh>
    <rPh sb="7" eb="8">
      <t>エ</t>
    </rPh>
    <rPh sb="9" eb="11">
      <t>ブンカ</t>
    </rPh>
    <rPh sb="11" eb="13">
      <t>シンコウ</t>
    </rPh>
    <rPh sb="13" eb="15">
      <t>ザイダン</t>
    </rPh>
    <phoneticPr fontId="24"/>
  </si>
  <si>
    <t>（公財）射水市文化振興財団</t>
  </si>
  <si>
    <t>（公財）とやま国際センター</t>
    <rPh sb="7" eb="9">
      <t>コクサイ</t>
    </rPh>
    <phoneticPr fontId="24"/>
  </si>
  <si>
    <t>（公財）伏木富山港・海王丸財団</t>
    <rPh sb="4" eb="6">
      <t>フシキ</t>
    </rPh>
    <rPh sb="6" eb="8">
      <t>トヤマ</t>
    </rPh>
    <rPh sb="8" eb="9">
      <t>コウ</t>
    </rPh>
    <rPh sb="10" eb="13">
      <t>カイオウマル</t>
    </rPh>
    <rPh sb="13" eb="15">
      <t>ザイダン</t>
    </rPh>
    <phoneticPr fontId="24"/>
  </si>
  <si>
    <t>万葉線（株）</t>
    <rPh sb="0" eb="3">
      <t>マンヨウセン</t>
    </rPh>
    <rPh sb="4" eb="5">
      <t>カブ</t>
    </rPh>
    <phoneticPr fontId="24"/>
  </si>
  <si>
    <t>（福）小杉福祉会</t>
    <rPh sb="1" eb="2">
      <t>フク</t>
    </rPh>
    <rPh sb="3" eb="5">
      <t>コスギ</t>
    </rPh>
    <rPh sb="5" eb="7">
      <t>フクシ</t>
    </rPh>
    <rPh sb="7" eb="8">
      <t>カイ</t>
    </rPh>
    <phoneticPr fontId="24"/>
  </si>
  <si>
    <t>富山県市町村管理組合（一般会計）</t>
    <rPh sb="0" eb="3">
      <t>トヤマケン</t>
    </rPh>
    <rPh sb="3" eb="6">
      <t>シチョウソン</t>
    </rPh>
    <rPh sb="6" eb="8">
      <t>カンリ</t>
    </rPh>
    <rPh sb="8" eb="10">
      <t>クミアイ</t>
    </rPh>
    <rPh sb="11" eb="13">
      <t>イッパン</t>
    </rPh>
    <rPh sb="13" eb="15">
      <t>カイケイ</t>
    </rPh>
    <phoneticPr fontId="2"/>
  </si>
  <si>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</si>
  <si>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</si>
  <si>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</si>
  <si>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</si>
  <si>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</si>
  <si>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庄川水害予防組合（一般会計）</t>
    <rPh sb="0" eb="2">
      <t>ショウガワ</t>
    </rPh>
    <rPh sb="2" eb="4">
      <t>スイガイ</t>
    </rPh>
    <rPh sb="4" eb="6">
      <t>ヨボウ</t>
    </rPh>
    <rPh sb="6" eb="8">
      <t>クミアイ</t>
    </rPh>
    <rPh sb="9" eb="11">
      <t>イッパン</t>
    </rPh>
    <rPh sb="11" eb="13">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</si>
  <si>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</si>
  <si>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</si>
  <si>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</si>
  <si>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</si>
  <si>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</si>
  <si>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</si>
  <si>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</si>
  <si>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将来負担比率は減少傾向にあるものの類似団体と比べて高い水準となっている。一方、有形固定資産減価償却率は類似団体よりも低い水準である。
　将来負担比率が高い水準にある要因としては、統合庁舎の建設や学校施設等の耐震補強や統廃合などを積極的に進めてきたことが挙げられる。
　今後も射水市公共施設等総合管理計画に基づき、公共施設等の適正な維持管理を長期的な視点で計画的に行い、限られた財源のなかで、将来世代に適切に引き継いでいけるよう、健全な行財政運営に努めていく。</t>
    <rPh sb="1" eb="3">
      <t>ショウライ</t>
    </rPh>
    <rPh sb="3" eb="5">
      <t>フタン</t>
    </rPh>
    <rPh sb="5" eb="7">
      <t>ヒリツ</t>
    </rPh>
    <rPh sb="8" eb="10">
      <t>ゲンショウ</t>
    </rPh>
    <rPh sb="10" eb="12">
      <t>ケイコウ</t>
    </rPh>
    <rPh sb="18" eb="20">
      <t>ルイジ</t>
    </rPh>
    <rPh sb="20" eb="22">
      <t>ダンタイ</t>
    </rPh>
    <rPh sb="23" eb="24">
      <t>クラ</t>
    </rPh>
    <rPh sb="26" eb="27">
      <t>タカ</t>
    </rPh>
    <rPh sb="28" eb="30">
      <t>スイジュン</t>
    </rPh>
    <rPh sb="37" eb="39">
      <t>イッポウ</t>
    </rPh>
    <rPh sb="40" eb="42">
      <t>ユウケイ</t>
    </rPh>
    <rPh sb="42" eb="44">
      <t>コテイ</t>
    </rPh>
    <rPh sb="44" eb="46">
      <t>シサン</t>
    </rPh>
    <rPh sb="46" eb="48">
      <t>ゲンカ</t>
    </rPh>
    <rPh sb="48" eb="50">
      <t>ショウキャク</t>
    </rPh>
    <rPh sb="50" eb="51">
      <t>リツ</t>
    </rPh>
    <rPh sb="52" eb="54">
      <t>ルイジ</t>
    </rPh>
    <rPh sb="54" eb="56">
      <t>ダンタイ</t>
    </rPh>
    <rPh sb="59" eb="60">
      <t>ヒク</t>
    </rPh>
    <rPh sb="61" eb="63">
      <t>スイジュン</t>
    </rPh>
    <rPh sb="69" eb="71">
      <t>ショウライ</t>
    </rPh>
    <rPh sb="71" eb="73">
      <t>フタン</t>
    </rPh>
    <rPh sb="73" eb="75">
      <t>ヒリツ</t>
    </rPh>
    <rPh sb="76" eb="77">
      <t>タカ</t>
    </rPh>
    <rPh sb="78" eb="80">
      <t>スイジュン</t>
    </rPh>
    <rPh sb="83" eb="85">
      <t>ヨウイン</t>
    </rPh>
    <rPh sb="90" eb="92">
      <t>トウゴウ</t>
    </rPh>
    <rPh sb="92" eb="94">
      <t>チョウシャ</t>
    </rPh>
    <rPh sb="95" eb="97">
      <t>ケンセツ</t>
    </rPh>
    <rPh sb="135" eb="137">
      <t>コンゴ</t>
    </rPh>
    <rPh sb="138" eb="141">
      <t>イミズシ</t>
    </rPh>
    <rPh sb="141" eb="143">
      <t>コウキョウ</t>
    </rPh>
    <rPh sb="143" eb="145">
      <t>シセツ</t>
    </rPh>
    <rPh sb="145" eb="146">
      <t>トウ</t>
    </rPh>
    <rPh sb="146" eb="148">
      <t>ソウゴウ</t>
    </rPh>
    <rPh sb="148" eb="150">
      <t>カンリ</t>
    </rPh>
    <rPh sb="150" eb="152">
      <t>ケイカク</t>
    </rPh>
    <rPh sb="153" eb="154">
      <t>モト</t>
    </rPh>
    <rPh sb="157" eb="159">
      <t>コウキョウ</t>
    </rPh>
    <rPh sb="159" eb="162">
      <t>シセツトウ</t>
    </rPh>
    <rPh sb="163" eb="165">
      <t>テキセイ</t>
    </rPh>
    <rPh sb="166" eb="168">
      <t>イジ</t>
    </rPh>
    <rPh sb="168" eb="170">
      <t>カンリ</t>
    </rPh>
    <rPh sb="171" eb="174">
      <t>チョウキテキ</t>
    </rPh>
    <rPh sb="175" eb="177">
      <t>シテン</t>
    </rPh>
    <rPh sb="178" eb="181">
      <t>ケイカクテキ</t>
    </rPh>
    <rPh sb="182" eb="183">
      <t>オコナ</t>
    </rPh>
    <rPh sb="185" eb="186">
      <t>カギ</t>
    </rPh>
    <rPh sb="189" eb="191">
      <t>ザイゲン</t>
    </rPh>
    <rPh sb="196" eb="198">
      <t>ショウライ</t>
    </rPh>
    <rPh sb="198" eb="200">
      <t>セダイ</t>
    </rPh>
    <rPh sb="201" eb="203">
      <t>テキセツ</t>
    </rPh>
    <rPh sb="204" eb="205">
      <t>ヒ</t>
    </rPh>
    <rPh sb="206" eb="207">
      <t>ツ</t>
    </rPh>
    <phoneticPr fontId="26"/>
  </si>
  <si>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</si>
  <si>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</si>
  <si>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</si>
  <si>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</si>
  <si>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</si>
  <si>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</si>
  <si>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将来負担比率、実質公債費比率とも類似団体よりも高い水準にあるが、いずれも減少傾向にある。
　類似団体と比較して地方債残高が大きく、また、財政調整基金や減債基金などの充当可能基金残高が少ない（充当可能基金とみなされない合併地域振興基金を約37億円保有）などの要因が考えられるが、ここ数年は、緊急防災・減災事業債、合併特例債等の交付税措置率の高い起債の活用や地方債の繰上償還等により、両指標とも改善してきている。引き続き、計画的な繰上償還や合併特例債等の有利な起債の活用、充当可能基金の積み増し等により、今後も将来の市民負担が少しでも軽減するよう、財政の健全化に努める。　</t>
    <rPh sb="1" eb="3">
      <t>ショウライ</t>
    </rPh>
    <rPh sb="3" eb="5">
      <t>フタン</t>
    </rPh>
    <rPh sb="5" eb="7">
      <t>ヒリツ</t>
    </rPh>
    <rPh sb="8" eb="10">
      <t>ジッシツ</t>
    </rPh>
    <rPh sb="10" eb="13">
      <t>コウサイヒ</t>
    </rPh>
    <rPh sb="13" eb="15">
      <t>ヒリツ</t>
    </rPh>
    <rPh sb="17" eb="19">
      <t>ルイジ</t>
    </rPh>
    <rPh sb="19" eb="21">
      <t>ダンタイ</t>
    </rPh>
    <rPh sb="24" eb="25">
      <t>タカ</t>
    </rPh>
    <rPh sb="26" eb="28">
      <t>スイジュン</t>
    </rPh>
    <rPh sb="37" eb="39">
      <t>ゲンショウ</t>
    </rPh>
    <rPh sb="39" eb="41">
      <t>ケイコウ</t>
    </rPh>
    <rPh sb="129" eb="131">
      <t>ヨウイン</t>
    </rPh>
    <rPh sb="132" eb="133">
      <t>カンガ</t>
    </rPh>
    <rPh sb="178" eb="181">
      <t>チホウサイ</t>
    </rPh>
    <rPh sb="182" eb="184">
      <t>クリアゲ</t>
    </rPh>
    <rPh sb="184" eb="186">
      <t>ショウカン</t>
    </rPh>
    <rPh sb="186" eb="187">
      <t>トウ</t>
    </rPh>
    <rPh sb="191" eb="192">
      <t>リョウ</t>
    </rPh>
    <rPh sb="210" eb="213">
      <t>ケイカクテキ</t>
    </rPh>
    <phoneticPr fontId="26"/>
  </si>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</sst>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44504</c:v>
                </c:pt>
              </c:numCache>
            </c:numRef>
          </c:val>
          <c:smooth val="0"/>
          <c:extLst xmlns:c16r2="http://schemas.microsoft.com/office/drawing/2015/06/chart">
            <c:ext xmlns:c16="http://schemas.microsoft.com/office/drawing/2014/chart" uri="{C3380CC4-5D6E-409C-BE32-E72D297353CC}">
              <c16:uniqueId val="{00000000-1187-46FF-BD44-E1F51BE7E4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65649</c:v>
                </c:pt>
                <c:pt idx="1">
                  <c:v>94369</c:v>
                </c:pt>
                <c:pt idx="2">
                  <c:v>91045</c:v>
                </c:pt>
                <c:pt idx="3">
                  <c:v>68324</c:v>
                </c:pt>
                <c:pt idx="4">
                  <c:v>91011</c:v>
                </c:pt>
              </c:numCache>
            </c:numRef>
          </c:val>
          <c:smooth val="0"/>
          <c:extLst xmlns:c16r2="http://schemas.microsoft.com/office/drawing/2015/06/chart">
            <c:ext xmlns:c16="http://schemas.microsoft.com/office/drawing/2014/chart" uri="{C3380CC4-5D6E-409C-BE32-E72D297353CC}">
              <c16:uniqueId val="{00000001-1187-46FF-BD44-E1F51BE7E4D2}"/>
            </c:ext>
          </c:extLst>
        </c:ser>
        <c:dLbls>
          <c:showLegendKey val="0"/>
          <c:showVal val="0"/>
          <c:showCatName val="0"/>
          <c:showSerName val="0"/>
          <c:showPercent val="0"/>
          <c:showBubbleSize val="0"/>
        </c:dLbls>
        <c:marker val="1"/>
        <c:smooth val="0"/>
        <c:axId val="184340864"/>
        <c:axId val="184342784"/>
      </c:lineChart>
      <c:catAx>
        <c:axId val="184340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342784"/>
        <c:crosses val="autoZero"/>
        <c:auto val="1"/>
        <c:lblAlgn val="ctr"/>
        <c:lblOffset val="100"/>
        <c:tickLblSkip val="1"/>
        <c:tickMarkSkip val="1"/>
        <c:noMultiLvlLbl val="0"/>
      </c:catAx>
      <c:valAx>
        <c:axId val="1843427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340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3.83</c:v>
                </c:pt>
                <c:pt idx="1">
                  <c:v>2.5299999999999998</c:v>
                </c:pt>
                <c:pt idx="2">
                  <c:v>3.36</c:v>
                </c:pt>
                <c:pt idx="3">
                  <c:v>4.41</c:v>
                </c:pt>
                <c:pt idx="4">
                  <c:v>3.97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13.38</c:v>
                </c:pt>
                <c:pt idx="1">
                  <c:v>16.350000000000001</c:v>
                </c:pt>
                <c:pt idx="2">
                  <c:v>15.93</c:v>
                </c:pt>
                <c:pt idx="3">
                  <c:v>16.399999999999999</c:v>
                </c:pt>
                <c:pt idx="4">
                  <c:v>15.63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1124608"/>
        <c:axId val="211126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1.33</c:v>
                </c:pt>
                <c:pt idx="1">
                  <c:v>2.79</c:v>
                </c:pt>
                <c:pt idx="2">
                  <c:v>1.66</c:v>
                </c:pt>
                <c:pt idx="3">
                  <c:v>3.33</c:v>
                </c:pt>
                <c:pt idx="4">
                  <c:v>1.33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1124608"/>
        <c:axId val="211126528"/>
      </c:lineChart>
      <c:catAx>
        <c:axId val="21112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1126528"/>
        <c:crosses val="autoZero"/>
        <c:auto val="1"/>
        <c:lblAlgn val="ctr"/>
        <c:lblOffset val="100"/>
        <c:tickLblSkip val="1"/>
        <c:tickMarkSkip val="1"/>
        <c:noMultiLvlLbl val="0"/>
      </c:catAx>
      <c:valAx>
        <c:axId val="21112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12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c:v>
                </c:pt>
                <c:pt idx="4">
                  <c:v>#N/A</c:v>
                </c:pt>
                <c:pt idx="5">
                  <c:v>0.01</c:v>
                </c:pt>
                <c:pt idx="6">
                  <c:v>#N/A</c:v>
                </c:pt>
                <c:pt idx="7">
                  <c:v>0.17</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1.17</c:v>
                </c:pt>
                <c:pt idx="2">
                  <c:v>#N/A</c:v>
                </c:pt>
                <c:pt idx="3">
                  <c:v>0.75</c:v>
                </c:pt>
                <c:pt idx="4">
                  <c:v>#N/A</c:v>
                </c:pt>
                <c:pt idx="5">
                  <c:v>0.86</c:v>
                </c:pt>
                <c:pt idx="6">
                  <c:v>#N/A</c:v>
                </c:pt>
                <c:pt idx="7">
                  <c:v>0.18</c:v>
                </c:pt>
                <c:pt idx="8">
                  <c:v>#N/A</c:v>
                </c:pt>
                <c:pt idx="9">
                  <c:v>0.49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c:v>
                </c:pt>
                <c:pt idx="2">
                  <c:v>#N/A</c:v>
                </c:pt>
                <c:pt idx="3">
                  <c:v>0.25</c:v>
                </c:pt>
                <c:pt idx="4">
                  <c:v>#N/A</c:v>
                </c:pt>
                <c:pt idx="5">
                  <c:v>0.22</c:v>
                </c:pt>
                <c:pt idx="6">
                  <c:v>#N/A</c:v>
                </c:pt>
                <c:pt idx="7">
                  <c:v>0.71</c:v>
                </c:pt>
                <c:pt idx="8">
                  <c:v>#N/A</c:v>
                </c:pt>
                <c:pt idx="9">
                  <c:v>1.34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c:v>
                </c:pt>
                <c:pt idx="2">
                  <c:v>#N/A</c:v>
                </c:pt>
                <c:pt idx="3">
                  <c:v>3.03</c:v>
                </c:pt>
                <c:pt idx="4">
                  <c:v>#N/A</c:v>
                </c:pt>
                <c:pt idx="5">
                  <c:v>3.95</c:v>
                </c:pt>
                <c:pt idx="6">
                  <c:v>#N/A</c:v>
                </c:pt>
                <c:pt idx="7">
                  <c:v>2.35</c:v>
                </c:pt>
                <c:pt idx="8">
                  <c:v>#N/A</c:v>
                </c:pt>
                <c:pt idx="9">
                  <c:v>2.0099999999999998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2.36</c:v>
                </c:pt>
                <c:pt idx="2">
                  <c:v>#N/A</c:v>
                </c:pt>
                <c:pt idx="3">
                  <c:v>2.67</c:v>
                </c:pt>
                <c:pt idx="4">
                  <c:v>#N/A</c:v>
                </c:pt>
                <c:pt idx="5">
                  <c:v>2.74</c:v>
                </c:pt>
                <c:pt idx="6">
                  <c:v>#N/A</c:v>
                </c:pt>
                <c:pt idx="7">
                  <c:v>2.83</c:v>
                </c:pt>
                <c:pt idx="8">
                  <c:v>#N/A</c:v>
                </c:pt>
                <c:pt idx="9">
                  <c:v>2.92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3.26</c:v>
                </c:pt>
                <c:pt idx="2">
                  <c:v>#N/A</c:v>
                </c:pt>
                <c:pt idx="3">
                  <c:v>3.44</c:v>
                </c:pt>
                <c:pt idx="4">
                  <c:v>#N/A</c:v>
                </c:pt>
                <c:pt idx="5">
                  <c:v>3.26</c:v>
                </c:pt>
                <c:pt idx="6">
                  <c:v>#N/A</c:v>
                </c:pt>
                <c:pt idx="7">
                  <c:v>3.97</c:v>
                </c:pt>
                <c:pt idx="8">
                  <c:v>#N/A</c:v>
                </c:pt>
                <c:pt idx="9">
                  <c:v>3.55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3.82</c:v>
                </c:pt>
                <c:pt idx="2">
                  <c:v>#N/A</c:v>
                </c:pt>
                <c:pt idx="3">
                  <c:v>2.5299999999999998</c:v>
                </c:pt>
                <c:pt idx="4">
                  <c:v>#N/A</c:v>
                </c:pt>
                <c:pt idx="5">
                  <c:v>3.36</c:v>
                </c:pt>
                <c:pt idx="6">
                  <c:v>#N/A</c:v>
                </c:pt>
                <c:pt idx="7">
                  <c:v>4.4000000000000004</c:v>
                </c:pt>
                <c:pt idx="8">
                  <c:v>#N/A</c:v>
                </c:pt>
                <c:pt idx="9">
                  <c:v>3.97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4788352"/>
        <c:axId val="214794240"/>
      </c:barChart>
      <c:catAx>
        <c:axId val="21478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794240"/>
        <c:crosses val="autoZero"/>
        <c:auto val="1"/>
        <c:lblAlgn val="ctr"/>
        <c:lblOffset val="100"/>
        <c:tickLblSkip val="1"/>
        <c:tickMarkSkip val="1"/>
        <c:noMultiLvlLbl val="0"/>
      </c:catAx>
      <c:valAx>
        <c:axId val="21479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788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4825</c:v>
                </c:pt>
                <c:pt idx="5">
                  <c:v>4952</c:v>
                </c:pt>
                <c:pt idx="8">
                  <c:v>5416</c:v>
                </c:pt>
                <c:pt idx="11">
                  <c:v>5544</c:v>
                </c:pt>
                <c:pt idx="14">
                  <c:v>5605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209</c:v>
                </c:pt>
                <c:pt idx="3">
                  <c:v>189</c:v>
                </c:pt>
                <c:pt idx="6">
                  <c:v>151</c:v>
                </c:pt>
                <c:pt idx="9">
                  <c:v>120</c:v>
                </c:pt>
                <c:pt idx="12">
                  <c:v>102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1934</c:v>
                </c:pt>
                <c:pt idx="3">
                  <c:v>2006</c:v>
                </c:pt>
                <c:pt idx="6">
                  <c:v>1864</c:v>
                </c:pt>
                <c:pt idx="9">
                  <c:v>1872</c:v>
                </c:pt>
                <c:pt idx="12">
                  <c:v>1954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5480</c:v>
                </c:pt>
                <c:pt idx="3">
                  <c:v>5415</c:v>
                </c:pt>
                <c:pt idx="6">
                  <c:v>5418</c:v>
                </c:pt>
                <c:pt idx="9">
                  <c:v>5668</c:v>
                </c:pt>
                <c:pt idx="12">
                  <c:v>5608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4988288"/>
        <c:axId val="214990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2798</c:v>
                </c:pt>
                <c:pt idx="2">
                  <c:v>#N/A</c:v>
                </c:pt>
                <c:pt idx="3">
                  <c:v>#N/A</c:v>
                </c:pt>
                <c:pt idx="4">
                  <c:v>2658</c:v>
                </c:pt>
                <c:pt idx="5">
                  <c:v>#N/A</c:v>
                </c:pt>
                <c:pt idx="6">
                  <c:v>#N/A</c:v>
                </c:pt>
                <c:pt idx="7">
                  <c:v>2017</c:v>
                </c:pt>
                <c:pt idx="8">
                  <c:v>#N/A</c:v>
                </c:pt>
                <c:pt idx="9">
                  <c:v>#N/A</c:v>
                </c:pt>
                <c:pt idx="10">
                  <c:v>2116</c:v>
                </c:pt>
                <c:pt idx="11">
                  <c:v>#N/A</c:v>
                </c:pt>
                <c:pt idx="12">
                  <c:v>#N/A</c:v>
                </c:pt>
                <c:pt idx="13">
                  <c:v>2059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4988288"/>
        <c:axId val="214990208"/>
      </c:lineChart>
      <c:catAx>
        <c:axId val="21498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990208"/>
        <c:crosses val="autoZero"/>
        <c:auto val="1"/>
        <c:lblAlgn val="ctr"/>
        <c:lblOffset val="100"/>
        <c:tickLblSkip val="1"/>
        <c:tickMarkSkip val="1"/>
        <c:noMultiLvlLbl val="0"/>
      </c:catAx>
      <c:valAx>
        <c:axId val="21499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98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57587</c:v>
                </c:pt>
                <c:pt idx="5">
                  <c:v>59918</c:v>
                </c:pt>
                <c:pt idx="8">
                  <c:v>60595</c:v>
                </c:pt>
                <c:pt idx="11">
                  <c:v>61890</c:v>
                </c:pt>
                <c:pt idx="14">
                  <c:v>63316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1021</c:v>
                </c:pt>
                <c:pt idx="5">
                  <c:v>913</c:v>
                </c:pt>
                <c:pt idx="8">
                  <c:v>809</c:v>
                </c:pt>
                <c:pt idx="11">
                  <c:v>642</c:v>
                </c:pt>
                <c:pt idx="14">
                  <c:v>509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6829</c:v>
                </c:pt>
                <c:pt idx="5">
                  <c:v>7004</c:v>
                </c:pt>
                <c:pt idx="8">
                  <c:v>7049</c:v>
                </c:pt>
                <c:pt idx="11">
                  <c:v>7034</c:v>
                </c:pt>
                <c:pt idx="14">
                  <c:v>6994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693</c:v>
                </c:pt>
                <c:pt idx="3">
                  <c:v>810</c:v>
                </c:pt>
                <c:pt idx="6">
                  <c:v>797</c:v>
                </c:pt>
                <c:pt idx="9">
                  <c:v>577</c:v>
                </c:pt>
                <c:pt idx="12">
                  <c:v>681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6753</c:v>
                </c:pt>
                <c:pt idx="3">
                  <c:v>6363</c:v>
                </c:pt>
                <c:pt idx="6">
                  <c:v>5697</c:v>
                </c:pt>
                <c:pt idx="9">
                  <c:v>5135</c:v>
                </c:pt>
                <c:pt idx="12">
                  <c:v>4861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27496</c:v>
                </c:pt>
                <c:pt idx="3">
                  <c:v>26854</c:v>
                </c:pt>
                <c:pt idx="6">
                  <c:v>23229</c:v>
                </c:pt>
                <c:pt idx="9">
                  <c:v>23683</c:v>
                </c:pt>
                <c:pt idx="12">
                  <c:v>23059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1136</c:v>
                </c:pt>
                <c:pt idx="3">
                  <c:v>957</c:v>
                </c:pt>
                <c:pt idx="6">
                  <c:v>814</c:v>
                </c:pt>
                <c:pt idx="9">
                  <c:v>701</c:v>
                </c:pt>
                <c:pt idx="12">
                  <c:v>605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53894</c:v>
                </c:pt>
                <c:pt idx="3">
                  <c:v>56322</c:v>
                </c:pt>
                <c:pt idx="6">
                  <c:v>58453</c:v>
                </c:pt>
                <c:pt idx="9">
                  <c:v>59668</c:v>
                </c:pt>
                <c:pt idx="12">
                  <c:v>61314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8206976"/>
        <c:axId val="218208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24534</c:v>
                </c:pt>
                <c:pt idx="2">
                  <c:v>#N/A</c:v>
                </c:pt>
                <c:pt idx="3">
                  <c:v>#N/A</c:v>
                </c:pt>
                <c:pt idx="4">
                  <c:v>23470</c:v>
                </c:pt>
                <c:pt idx="5">
                  <c:v>#N/A</c:v>
                </c:pt>
                <c:pt idx="6">
                  <c:v>#N/A</c:v>
                </c:pt>
                <c:pt idx="7">
                  <c:v>20537</c:v>
                </c:pt>
                <c:pt idx="8">
                  <c:v>#N/A</c:v>
                </c:pt>
                <c:pt idx="9">
                  <c:v>#N/A</c:v>
                </c:pt>
                <c:pt idx="10">
                  <c:v>20198</c:v>
                </c:pt>
                <c:pt idx="11">
                  <c:v>#N/A</c:v>
                </c:pt>
                <c:pt idx="12">
                  <c:v>#N/A</c:v>
                </c:pt>
                <c:pt idx="13">
                  <c:v>19701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8206976"/>
        <c:axId val="218208896"/>
      </c:lineChart>
      <c:catAx>
        <c:axId val="21820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8208896"/>
        <c:crosses val="autoZero"/>
        <c:auto val="1"/>
        <c:lblAlgn val="ctr"/>
        <c:lblOffset val="100"/>
        <c:tickLblSkip val="1"/>
        <c:tickMarkSkip val="1"/>
        <c:noMultiLvlLbl val="0"/>
      </c:catAx>
      <c:valAx>
        <c:axId val="21820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20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51.3</c:v>
                </c:pt>
              </c:numCache>
            </c:numRef>
          </c:xVal>
          <c:yVal>
            <c:numRef>
              <c:f>公会計指標分析・財政指標組合せ分析表!$K$51:$O$51</c:f>
              <c:numCache>
                <c:formatCode>#,##0.0;"▲ "#,##0.0</c:formatCode>
                <c:ptCount val="5"/>
                <c:pt idx="4">
                  <c:v>102.6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52.3</c:v>
                </c:pt>
              </c:numCache>
            </c:numRef>
          </c:xVal>
          <c:yVal>
            <c:numRef>
              <c:f>公会計指標分析・財政指標組合せ分析表!$K$55:$O$55</c:f>
              <c:numCache>
                <c:formatCode>#,##0.0;"▲ "#,##0.0</c:formatCode>
                <c:ptCount val="5"/>
                <c:pt idx="4">
                  <c:v>35.299999999999997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31573760"/>
        <c:axId val="231592320"/>
      </c:scatterChart>
      <c:valAx>
        <c:axId val="231573760"/>
        <c:scaling>
          <c:orientation val="minMax"/>
          <c:max val="52.4"/>
          <c:min val="51.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592320"/>
        <c:crosses val="autoZero"/>
        <c:crossBetween val="midCat"/>
      </c:valAx>
      <c:valAx>
        <c:axId val="231592320"/>
        <c:scaling>
          <c:orientation val="minMax"/>
          <c:max val="11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573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15.6</c:v>
                </c:pt>
                <c:pt idx="1">
                  <c:v>14.9</c:v>
                </c:pt>
                <c:pt idx="2">
                  <c:v>13</c:v>
                </c:pt>
                <c:pt idx="3">
                  <c:v>11.8</c:v>
                </c:pt>
                <c:pt idx="4">
                  <c:v>10.7</c:v>
                </c:pt>
              </c:numCache>
            </c:numRef>
          </c:xVal>
          <c:yVal>
            <c:numRef>
              <c:f>公会計指標分析・財政指標組合せ分析表!$K$73:$O$73</c:f>
              <c:numCache>
                <c:formatCode>#,##0.0;"▲ "#,##0.0</c:formatCode>
                <c:ptCount val="5"/>
                <c:pt idx="0">
                  <c:v>128.1</c:v>
                </c:pt>
                <c:pt idx="1">
                  <c:v>122.1</c:v>
                </c:pt>
                <c:pt idx="2">
                  <c:v>109</c:v>
                </c:pt>
                <c:pt idx="3">
                  <c:v>104.7</c:v>
                </c:pt>
                <c:pt idx="4">
                  <c:v>102.6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7.8</c:v>
                </c:pt>
                <c:pt idx="4">
                  <c:v>6.9</c:v>
                </c:pt>
              </c:numCache>
            </c:numRef>
          </c:xVal>
          <c:yVal>
            <c:numRef>
              <c:f>公会計指標分析・財政指標組合せ分析表!$K$77:$O$77</c:f>
              <c:numCache>
                <c:formatCode>#,##0.0;"▲ "#,##0.0</c:formatCode>
                <c:ptCount val="5"/>
                <c:pt idx="0">
                  <c:v>57.6</c:v>
                </c:pt>
                <c:pt idx="1">
                  <c:v>48.3</c:v>
                </c:pt>
                <c:pt idx="2">
                  <c:v>44.4</c:v>
                </c:pt>
                <c:pt idx="3">
                  <c:v>37.299999999999997</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31229696"/>
        <c:axId val="231620992"/>
      </c:scatterChart>
      <c:valAx>
        <c:axId val="231229696"/>
        <c:scaling>
          <c:orientation val="minMax"/>
          <c:max val="16.400000000000002"/>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620992"/>
        <c:crosses val="autoZero"/>
        <c:crossBetween val="midCat"/>
      </c:valAx>
      <c:valAx>
        <c:axId val="231620992"/>
        <c:scaling>
          <c:orientation val="minMax"/>
          <c:max val="144"/>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2296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合併特例債を活用した大型事業の増、臨時財政対策債償還金の増により増加傾向にあるが、近年の借入起債のほとんどが合併特例債、緊急防災・減災事業債、臨時財政対策債といった交付税措置率が極めて高いものに限られていることから結果的に実質公債費比率の分子は、減少傾向にある。</a:t>
          </a:r>
        </a:p>
        <a:p>
          <a:r>
            <a:rPr kumimoji="1" lang="ja-JP" altLang="en-US" sz="1400">
              <a:latin typeface="ＭＳ ゴシック" pitchFamily="49" charset="-128"/>
              <a:ea typeface="ＭＳ ゴシック" pitchFamily="49" charset="-128"/>
            </a:rPr>
            <a:t>　今後とも、事業の重要性や緊急性を勘案しながら普通建設事業等に係る新たな借入の抑制に努めるとともに、計画的な市債の繰上償還の実施により実質公債費比率の上昇抑制に努める。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一般会計等に係る地方債の現在高は、合併後の大型事業等の実施により年々増加している。</a:t>
          </a:r>
        </a:p>
        <a:p>
          <a:r>
            <a:rPr kumimoji="1" lang="ja-JP" altLang="en-US" sz="1400">
              <a:latin typeface="ＭＳ ゴシック" pitchFamily="49" charset="-128"/>
              <a:ea typeface="ＭＳ ゴシック" pitchFamily="49" charset="-128"/>
            </a:rPr>
            <a:t>　公営企業債等繰入見込額については、病院事業は診療棟整備事業に伴い増加したものの、水道事業や下水道事業は大型事業の償還終了に伴い減少している。</a:t>
          </a:r>
        </a:p>
        <a:p>
          <a:r>
            <a:rPr kumimoji="1" lang="ja-JP" altLang="en-US" sz="1400">
              <a:latin typeface="ＭＳ ゴシック" pitchFamily="49" charset="-128"/>
              <a:ea typeface="ＭＳ ゴシック" pitchFamily="49" charset="-128"/>
            </a:rPr>
            <a:t>　充当可能財源等については、財政調整基金等の積立により着実に増加している。</a:t>
          </a:r>
        </a:p>
        <a:p>
          <a:r>
            <a:rPr kumimoji="1" lang="ja-JP" altLang="en-US" sz="1400">
              <a:latin typeface="ＭＳ ゴシック" pitchFamily="49" charset="-128"/>
              <a:ea typeface="ＭＳ ゴシック" pitchFamily="49" charset="-128"/>
            </a:rPr>
            <a:t>　合併特例債、緊急防災・減災事業債、臨時財政対策債といった交付税措置率が極めて高い起債の活用、起債の計画的な繰上償還等により、将来負担比率の分子は年々減少しており、今後も逓減していく見通しである。</a:t>
          </a:r>
        </a:p>
        <a:p>
          <a:r>
            <a:rPr kumimoji="1" lang="ja-JP" altLang="en-US" sz="1400">
              <a:latin typeface="ＭＳ ゴシック" pitchFamily="49" charset="-128"/>
              <a:ea typeface="ＭＳ ゴシック" pitchFamily="49" charset="-128"/>
            </a:rPr>
            <a:t>　定員適正化計画等の行財政改革を推進し、さらに健全な財政基盤の確立に努める。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93,934
91,891
109.43
45,245,907
43,833,089
982,885
24,734,684
61,314,051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102.6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[ 51.3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当市では平成</a:t>
          </a:r>
          <a:r>
            <a:rPr kumimoji="1" lang="en-US" altLang="ja-JP" sz="1100">
              <a:latin typeface="ＭＳ Ｐゴシック"/>
            </a:rPr>
            <a:t>28</a:t>
          </a:r>
          <a:r>
            <a:rPr kumimoji="1" lang="ja-JP" altLang="en-US" sz="1100">
              <a:latin typeface="ＭＳ Ｐゴシック"/>
            </a:rPr>
            <a:t>年度に策定した公共施設等総合管理計画において、公共施設等の延べ床面積を</a:t>
          </a:r>
          <a:r>
            <a:rPr kumimoji="1" lang="en-US" altLang="ja-JP" sz="1100">
              <a:latin typeface="ＭＳ Ｐゴシック"/>
            </a:rPr>
            <a:t>20</a:t>
          </a:r>
          <a:r>
            <a:rPr kumimoji="1" lang="ja-JP" altLang="en-US" sz="1100">
              <a:latin typeface="ＭＳ Ｐゴシック"/>
            </a:rPr>
            <a:t>％削減するという目標を掲げ、施設の集約化や除却を進めており、統合庁舎整備をはじめ、小・中学校の再編や保健センターの統合のほか、市営住宅や図書館の一部廃止など、公共施設の適正配置を進めてきた。</a:t>
          </a: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年度末の有形固定資産減価償却率は、類似団体を下回っており、これまでの取組の成果が現れたものと考えられる。 　</a:t>
          </a:r>
        </a:p>
        <a:p>
          <a:endParaRPr kumimoji="1" lang="ja-JP" altLang="en-US" sz="1100">
            <a:latin typeface="ＭＳ Ｐゴシック"/>
          </a:endParaRPr>
        </a:p>
        <a:p>
          <a:r>
            <a:rPr kumimoji="1" lang="ja-JP" altLang="en-US" sz="1100">
              <a:latin typeface="ＭＳ Ｐゴシック"/>
            </a:rPr>
            <a:t>         </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30370</xdr:rowOff>
    </xdr:from>
    <xdr:ext cx="405111" cy="259045"/>
    <xdr:sp macro="" textlink="">
      <xdr:nvSpPr>
        <xdr:cNvPr id="67" name="有形固定資産減価償却率平均値テキスト"/>
        <xdr:cNvSpPr txBox="1"/>
      </xdr:nvSpPr>
      <xdr:spPr>
        <a:xfrm>
          <a:off x="4813300" y="5783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116332</xdr:rowOff>
    </xdr:from>
    <xdr:to>
      <xdr:col>3</xdr:col>
      <xdr:colOff>511175</xdr:colOff>
      <xdr:row>30</xdr:row>
      <xdr:rowOff>46482</xdr:rowOff>
    </xdr:to>
    <xdr:sp macro="" textlink="">
      <xdr:nvSpPr>
        <xdr:cNvPr id="69" name="フローチャート : 判断 68"/>
        <xdr:cNvSpPr/>
      </xdr:nvSpPr>
      <xdr:spPr>
        <a:xfrm>
          <a:off x="4000500" y="58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29083</xdr:rowOff>
    </xdr:from>
    <xdr:to>
      <xdr:col>3</xdr:col>
      <xdr:colOff>1222375</xdr:colOff>
      <xdr:row>30</xdr:row>
      <xdr:rowOff>130683</xdr:rowOff>
    </xdr:to>
    <xdr:sp macro="" textlink="">
      <xdr:nvSpPr>
        <xdr:cNvPr id="75" name="円/楕円 74"/>
        <xdr:cNvSpPr/>
      </xdr:nvSpPr>
      <xdr:spPr>
        <a:xfrm>
          <a:off x="47117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7510</xdr:rowOff>
    </xdr:from>
    <xdr:ext cx="405111" cy="259045"/>
    <xdr:sp macro="" textlink="">
      <xdr:nvSpPr>
        <xdr:cNvPr id="76" name="有形固定資産減価償却率該当値テキスト"/>
        <xdr:cNvSpPr txBox="1"/>
      </xdr:nvSpPr>
      <xdr:spPr>
        <a:xfrm>
          <a:off x="4813300" y="593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oneCellAnchor>
    <xdr:from>
      <xdr:col>3</xdr:col>
      <xdr:colOff>245118</xdr:colOff>
      <xdr:row>28</xdr:row>
      <xdr:rowOff>63009</xdr:rowOff>
    </xdr:from>
    <xdr:ext cx="405111" cy="259045"/>
    <xdr:sp macro="" textlink="">
      <xdr:nvSpPr>
        <xdr:cNvPr id="77" name="n_1aveValue有形固定資産減価償却率"/>
        <xdr:cNvSpPr txBox="1"/>
      </xdr:nvSpPr>
      <xdr:spPr>
        <a:xfrm>
          <a:off x="3836043" y="564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93,934
91,891
109.43
45,245,907
43,833,089
982,885
24,734,684
61,314,051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7129</xdr:rowOff>
    </xdr:from>
    <xdr:ext cx="405111" cy="259045"/>
    <xdr:sp macro="" textlink="">
      <xdr:nvSpPr>
        <xdr:cNvPr id="60" name="【道路】&#10;有形固定資産減価償却率平均値テキスト"/>
        <xdr:cNvSpPr txBox="1"/>
      </xdr:nvSpPr>
      <xdr:spPr>
        <a:xfrm>
          <a:off x="4724400" y="617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167132</xdr:rowOff>
    </xdr:from>
    <xdr:to>
      <xdr:col>5</xdr:col>
      <xdr:colOff>409575</xdr:colOff>
      <xdr:row>37</xdr:row>
      <xdr:rowOff>97282</xdr:rowOff>
    </xdr:to>
    <xdr:sp macro="" textlink="">
      <xdr:nvSpPr>
        <xdr:cNvPr id="62" name="フローチャート : 判断 61"/>
        <xdr:cNvSpPr/>
      </xdr:nvSpPr>
      <xdr:spPr>
        <a:xfrm>
          <a:off x="37465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4826</xdr:rowOff>
    </xdr:from>
    <xdr:to>
      <xdr:col>6</xdr:col>
      <xdr:colOff>561975</xdr:colOff>
      <xdr:row>37</xdr:row>
      <xdr:rowOff>106426</xdr:rowOff>
    </xdr:to>
    <xdr:sp macro="" textlink="">
      <xdr:nvSpPr>
        <xdr:cNvPr id="68" name="円/楕円 67"/>
        <xdr:cNvSpPr/>
      </xdr:nvSpPr>
      <xdr:spPr>
        <a:xfrm>
          <a:off x="45847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154703</xdr:rowOff>
    </xdr:from>
    <xdr:ext cx="405111" cy="259045"/>
    <xdr:sp macro="" textlink="">
      <xdr:nvSpPr>
        <xdr:cNvPr id="69" name="【道路】&#10;有形固定資産減価償却率該当値テキスト"/>
        <xdr:cNvSpPr txBox="1"/>
      </xdr:nvSpPr>
      <xdr:spPr>
        <a:xfrm>
          <a:off x="4724400"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oneCellAnchor>
    <xdr:from>
      <xdr:col>5</xdr:col>
      <xdr:colOff>143518</xdr:colOff>
      <xdr:row>35</xdr:row>
      <xdr:rowOff>113809</xdr:rowOff>
    </xdr:from>
    <xdr:ext cx="405111" cy="259045"/>
    <xdr:sp macro="" textlink="">
      <xdr:nvSpPr>
        <xdr:cNvPr id="70" name="n_1aveValue【道路】&#10;有形固定資産減価償却率"/>
        <xdr:cNvSpPr txBox="1"/>
      </xdr:nvSpPr>
      <xdr:spPr>
        <a:xfrm>
          <a:off x="3582043" y="611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159314</xdr:rowOff>
    </xdr:from>
    <xdr:to>
      <xdr:col>14</xdr:col>
      <xdr:colOff>79375</xdr:colOff>
      <xdr:row>38</xdr:row>
      <xdr:rowOff>89464</xdr:rowOff>
    </xdr:to>
    <xdr:sp macro="" textlink="">
      <xdr:nvSpPr>
        <xdr:cNvPr id="99" name="フローチャート : 判断 98"/>
        <xdr:cNvSpPr/>
      </xdr:nvSpPr>
      <xdr:spPr>
        <a:xfrm>
          <a:off x="9588500" y="650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135723</xdr:rowOff>
    </xdr:from>
    <xdr:to>
      <xdr:col>15</xdr:col>
      <xdr:colOff>231775</xdr:colOff>
      <xdr:row>39</xdr:row>
      <xdr:rowOff>65873</xdr:rowOff>
    </xdr:to>
    <xdr:sp macro="" textlink="">
      <xdr:nvSpPr>
        <xdr:cNvPr id="105" name="円/楕円 104"/>
        <xdr:cNvSpPr/>
      </xdr:nvSpPr>
      <xdr:spPr>
        <a:xfrm>
          <a:off x="10426700" y="665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158600</xdr:rowOff>
    </xdr:from>
    <xdr:ext cx="534377" cy="259045"/>
    <xdr:sp macro="" textlink="">
      <xdr:nvSpPr>
        <xdr:cNvPr id="106" name="【道路】&#10;一人当たり延長該当値テキスト"/>
        <xdr:cNvSpPr txBox="1"/>
      </xdr:nvSpPr>
      <xdr:spPr>
        <a:xfrm>
          <a:off x="10566400" y="650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10.087</a:t>
          </a:r>
          <a:endParaRPr kumimoji="1" lang="ja-JP" altLang="en-US" sz="1000" b="1">
            <a:solidFill>
              <a:srgbClr val="FF0000"/>
            </a:solidFill>
            <a:latin typeface="ＭＳ Ｐゴシック"/>
          </a:endParaRPr>
        </a:p>
      </xdr:txBody>
    </xdr:sp>
    <xdr:clientData/>
  </xdr:oneCellAnchor>
  <xdr:oneCellAnchor>
    <xdr:from>
      <xdr:col>13</xdr:col>
      <xdr:colOff>434485</xdr:colOff>
      <xdr:row>36</xdr:row>
      <xdr:rowOff>105991</xdr:rowOff>
    </xdr:from>
    <xdr:ext cx="534377" cy="259045"/>
    <xdr:sp macro="" textlink="">
      <xdr:nvSpPr>
        <xdr:cNvPr id="107" name="n_1aveValue【道路】&#10;一人当たり延長"/>
        <xdr:cNvSpPr txBox="1"/>
      </xdr:nvSpPr>
      <xdr:spPr>
        <a:xfrm>
          <a:off x="9359410" y="627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19685</xdr:rowOff>
    </xdr:from>
    <xdr:to>
      <xdr:col>5</xdr:col>
      <xdr:colOff>409575</xdr:colOff>
      <xdr:row>58</xdr:row>
      <xdr:rowOff>121285</xdr:rowOff>
    </xdr:to>
    <xdr:sp macro="" textlink="">
      <xdr:nvSpPr>
        <xdr:cNvPr id="138" name="フローチャート : 判断 137"/>
        <xdr:cNvSpPr/>
      </xdr:nvSpPr>
      <xdr:spPr>
        <a:xfrm>
          <a:off x="3746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118745</xdr:rowOff>
    </xdr:from>
    <xdr:to>
      <xdr:col>6</xdr:col>
      <xdr:colOff>561975</xdr:colOff>
      <xdr:row>58</xdr:row>
      <xdr:rowOff>48895</xdr:rowOff>
    </xdr:to>
    <xdr:sp macro="" textlink="">
      <xdr:nvSpPr>
        <xdr:cNvPr id="144" name="円/楕円 143"/>
        <xdr:cNvSpPr/>
      </xdr:nvSpPr>
      <xdr:spPr>
        <a:xfrm>
          <a:off x="45847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141622</xdr:rowOff>
    </xdr:from>
    <xdr:ext cx="405111" cy="259045"/>
    <xdr:sp macro="" textlink="">
      <xdr:nvSpPr>
        <xdr:cNvPr id="145" name="【橋りょう・トンネル】&#10;有形固定資産減価償却率該当値テキスト"/>
        <xdr:cNvSpPr txBox="1"/>
      </xdr:nvSpPr>
      <xdr:spPr>
        <a:xfrm>
          <a:off x="4724400"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oneCellAnchor>
    <xdr:from>
      <xdr:col>5</xdr:col>
      <xdr:colOff>143518</xdr:colOff>
      <xdr:row>56</xdr:row>
      <xdr:rowOff>137812</xdr:rowOff>
    </xdr:from>
    <xdr:ext cx="405111" cy="259045"/>
    <xdr:sp macro="" textlink="">
      <xdr:nvSpPr>
        <xdr:cNvPr id="146" name="n_1aveValue【橋りょう・トンネル】&#10;有形固定資産減価償却率"/>
        <xdr:cNvSpPr txBox="1"/>
      </xdr:nvSpPr>
      <xdr:spPr>
        <a:xfrm>
          <a:off x="3582043"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75"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135010</xdr:rowOff>
    </xdr:from>
    <xdr:to>
      <xdr:col>14</xdr:col>
      <xdr:colOff>79375</xdr:colOff>
      <xdr:row>63</xdr:row>
      <xdr:rowOff>65160</xdr:rowOff>
    </xdr:to>
    <xdr:sp macro="" textlink="">
      <xdr:nvSpPr>
        <xdr:cNvPr id="177" name="フローチャート : 判断 176"/>
        <xdr:cNvSpPr/>
      </xdr:nvSpPr>
      <xdr:spPr>
        <a:xfrm>
          <a:off x="9588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49730</xdr:rowOff>
    </xdr:from>
    <xdr:to>
      <xdr:col>15</xdr:col>
      <xdr:colOff>231775</xdr:colOff>
      <xdr:row>63</xdr:row>
      <xdr:rowOff>151330</xdr:rowOff>
    </xdr:to>
    <xdr:sp macro="" textlink="">
      <xdr:nvSpPr>
        <xdr:cNvPr id="183" name="円/楕円 182"/>
        <xdr:cNvSpPr/>
      </xdr:nvSpPr>
      <xdr:spPr>
        <a:xfrm>
          <a:off x="10426700" y="108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28157</xdr:rowOff>
    </xdr:from>
    <xdr:ext cx="599010" cy="259045"/>
    <xdr:sp macro="" textlink="">
      <xdr:nvSpPr>
        <xdr:cNvPr id="184" name="【橋りょう・トンネル】&#10;一人当たり有形固定資産（償却資産）額該当値テキスト"/>
        <xdr:cNvSpPr txBox="1"/>
      </xdr:nvSpPr>
      <xdr:spPr>
        <a:xfrm>
          <a:off x="10566400" y="1082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115,843</a:t>
          </a:r>
          <a:endParaRPr kumimoji="1" lang="ja-JP" altLang="en-US" sz="1000" b="1">
            <a:solidFill>
              <a:srgbClr val="FF0000"/>
            </a:solidFill>
            <a:latin typeface="ＭＳ Ｐゴシック"/>
          </a:endParaRPr>
        </a:p>
      </xdr:txBody>
    </xdr:sp>
    <xdr:clientData/>
  </xdr:oneCellAnchor>
  <xdr:oneCellAnchor>
    <xdr:from>
      <xdr:col>13</xdr:col>
      <xdr:colOff>402169</xdr:colOff>
      <xdr:row>61</xdr:row>
      <xdr:rowOff>81687</xdr:rowOff>
    </xdr:from>
    <xdr:ext cx="599010" cy="259045"/>
    <xdr:sp macro="" textlink="">
      <xdr:nvSpPr>
        <xdr:cNvPr id="185" name="n_1aveValue【橋りょう・トンネル】&#10;一人当たり有形固定資産（償却資産）額"/>
        <xdr:cNvSpPr txBox="1"/>
      </xdr:nvSpPr>
      <xdr:spPr>
        <a:xfrm>
          <a:off x="9327094"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08" name="直線コネクタ 207"/>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09"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0" name="直線コネクタ 209"/>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1"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2" name="直線コネクタ 211"/>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113047</xdr:rowOff>
    </xdr:from>
    <xdr:ext cx="405111" cy="259045"/>
    <xdr:sp macro="" textlink="">
      <xdr:nvSpPr>
        <xdr:cNvPr id="213" name="【公営住宅】&#10;有形固定資産減価償却率平均値テキスト"/>
        <xdr:cNvSpPr txBox="1"/>
      </xdr:nvSpPr>
      <xdr:spPr>
        <a:xfrm>
          <a:off x="47244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4" name="フローチャート : 判断 213"/>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99313</xdr:rowOff>
    </xdr:from>
    <xdr:to>
      <xdr:col>5</xdr:col>
      <xdr:colOff>409575</xdr:colOff>
      <xdr:row>81</xdr:row>
      <xdr:rowOff>29463</xdr:rowOff>
    </xdr:to>
    <xdr:sp macro="" textlink="">
      <xdr:nvSpPr>
        <xdr:cNvPr id="215" name="フローチャート : 判断 214"/>
        <xdr:cNvSpPr/>
      </xdr:nvSpPr>
      <xdr:spPr>
        <a:xfrm>
          <a:off x="3746500" y="1381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44450</xdr:rowOff>
    </xdr:from>
    <xdr:to>
      <xdr:col>6</xdr:col>
      <xdr:colOff>561975</xdr:colOff>
      <xdr:row>81</xdr:row>
      <xdr:rowOff>146050</xdr:rowOff>
    </xdr:to>
    <xdr:sp macro="" textlink="">
      <xdr:nvSpPr>
        <xdr:cNvPr id="221" name="円/楕円 220"/>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22877</xdr:rowOff>
    </xdr:from>
    <xdr:ext cx="405111" cy="259045"/>
    <xdr:sp macro="" textlink="">
      <xdr:nvSpPr>
        <xdr:cNvPr id="222" name="【公営住宅】&#10;有形固定資産減価償却率該当値テキスト"/>
        <xdr:cNvSpPr txBox="1"/>
      </xdr:nvSpPr>
      <xdr:spPr>
        <a:xfrm>
          <a:off x="4724400"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45990</xdr:rowOff>
    </xdr:from>
    <xdr:ext cx="405111" cy="259045"/>
    <xdr:sp macro="" textlink="">
      <xdr:nvSpPr>
        <xdr:cNvPr id="223" name="n_1aveValue【公営住宅】&#10;有形固定資産減価償却率"/>
        <xdr:cNvSpPr txBox="1"/>
      </xdr:nvSpPr>
      <xdr:spPr>
        <a:xfrm>
          <a:off x="3582043" y="135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5" name="直線コネクタ 244"/>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6"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7" name="直線コネクタ 246"/>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48"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49" name="直線コネクタ 248"/>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20235</xdr:rowOff>
    </xdr:from>
    <xdr:ext cx="469744" cy="259045"/>
    <xdr:sp macro="" textlink="">
      <xdr:nvSpPr>
        <xdr:cNvPr id="250" name="【公営住宅】&#10;一人当たり面積平均値テキスト"/>
        <xdr:cNvSpPr txBox="1"/>
      </xdr:nvSpPr>
      <xdr:spPr>
        <a:xfrm>
          <a:off x="10566400" y="14250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1" name="フローチャート : 判断 250"/>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90170</xdr:rowOff>
    </xdr:from>
    <xdr:to>
      <xdr:col>14</xdr:col>
      <xdr:colOff>79375</xdr:colOff>
      <xdr:row>85</xdr:row>
      <xdr:rowOff>20320</xdr:rowOff>
    </xdr:to>
    <xdr:sp macro="" textlink="">
      <xdr:nvSpPr>
        <xdr:cNvPr id="252" name="フローチャート : 判断 251"/>
        <xdr:cNvSpPr/>
      </xdr:nvSpPr>
      <xdr:spPr>
        <a:xfrm>
          <a:off x="958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163779</xdr:rowOff>
    </xdr:from>
    <xdr:to>
      <xdr:col>15</xdr:col>
      <xdr:colOff>231775</xdr:colOff>
      <xdr:row>85</xdr:row>
      <xdr:rowOff>93929</xdr:rowOff>
    </xdr:to>
    <xdr:sp macro="" textlink="">
      <xdr:nvSpPr>
        <xdr:cNvPr id="258" name="円/楕円 257"/>
        <xdr:cNvSpPr/>
      </xdr:nvSpPr>
      <xdr:spPr>
        <a:xfrm>
          <a:off x="10426700" y="145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142206</xdr:rowOff>
    </xdr:from>
    <xdr:ext cx="469744" cy="259045"/>
    <xdr:sp macro="" textlink="">
      <xdr:nvSpPr>
        <xdr:cNvPr id="259" name="【公営住宅】&#10;一人当たり面積該当値テキスト"/>
        <xdr:cNvSpPr txBox="1"/>
      </xdr:nvSpPr>
      <xdr:spPr>
        <a:xfrm>
          <a:off x="10566400" y="1454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0.364</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36847</xdr:rowOff>
    </xdr:from>
    <xdr:ext cx="469744" cy="259045"/>
    <xdr:sp macro="" textlink="">
      <xdr:nvSpPr>
        <xdr:cNvPr id="260" name="n_1aveValue【公営住宅】&#10;一人当たり面積"/>
        <xdr:cNvSpPr txBox="1"/>
      </xdr:nvSpPr>
      <xdr:spPr>
        <a:xfrm>
          <a:off x="9391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01" name="直線コネクタ 300"/>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02"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03" name="直線コネクタ 302"/>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4"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5" name="直線コネクタ 3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06"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07" name="フローチャート : 判断 306"/>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08" name="フローチャート : 判断 307"/>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82550</xdr:rowOff>
    </xdr:from>
    <xdr:to>
      <xdr:col>23</xdr:col>
      <xdr:colOff>568325</xdr:colOff>
      <xdr:row>38</xdr:row>
      <xdr:rowOff>12700</xdr:rowOff>
    </xdr:to>
    <xdr:sp macro="" textlink="">
      <xdr:nvSpPr>
        <xdr:cNvPr id="314" name="円/楕円 313"/>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105427</xdr:rowOff>
    </xdr:from>
    <xdr:ext cx="405111" cy="259045"/>
    <xdr:sp macro="" textlink="">
      <xdr:nvSpPr>
        <xdr:cNvPr id="315" name="【認定こども園・幼稚園・保育所】&#10;有形固定資産減価償却率該当値テキスト"/>
        <xdr:cNvSpPr txBox="1"/>
      </xdr:nvSpPr>
      <xdr:spPr>
        <a:xfrm>
          <a:off x="164084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52087</xdr:rowOff>
    </xdr:from>
    <xdr:ext cx="405111" cy="259045"/>
    <xdr:sp macro="" textlink="">
      <xdr:nvSpPr>
        <xdr:cNvPr id="316" name="n_1aveValue【認定こども園・幼稚園・保育所】&#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7" name="直線コネクタ 3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8" name="テキスト ボックス 3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9" name="直線コネクタ 3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0" name="テキスト ボックス 3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1" name="直線コネクタ 3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2" name="テキスト ボックス 3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3" name="直線コネクタ 3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4" name="テキスト ボックス 3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38" name="直線コネクタ 337"/>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39"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40" name="直線コネクタ 33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41"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42" name="直線コネクタ 341"/>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43"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44" name="フローチャート : 判断 343"/>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109982</xdr:rowOff>
    </xdr:from>
    <xdr:to>
      <xdr:col>31</xdr:col>
      <xdr:colOff>85725</xdr:colOff>
      <xdr:row>38</xdr:row>
      <xdr:rowOff>40132</xdr:rowOff>
    </xdr:to>
    <xdr:sp macro="" textlink="">
      <xdr:nvSpPr>
        <xdr:cNvPr id="345" name="フローチャート : 判断 344"/>
        <xdr:cNvSpPr/>
      </xdr:nvSpPr>
      <xdr:spPr>
        <a:xfrm>
          <a:off x="21272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109982</xdr:rowOff>
    </xdr:from>
    <xdr:to>
      <xdr:col>32</xdr:col>
      <xdr:colOff>238125</xdr:colOff>
      <xdr:row>38</xdr:row>
      <xdr:rowOff>40132</xdr:rowOff>
    </xdr:to>
    <xdr:sp macro="" textlink="">
      <xdr:nvSpPr>
        <xdr:cNvPr id="351" name="円/楕円 350"/>
        <xdr:cNvSpPr/>
      </xdr:nvSpPr>
      <xdr:spPr>
        <a:xfrm>
          <a:off x="221107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132859</xdr:rowOff>
    </xdr:from>
    <xdr:ext cx="469744" cy="259045"/>
    <xdr:sp macro="" textlink="">
      <xdr:nvSpPr>
        <xdr:cNvPr id="352" name="【認定こども園・幼稚園・保育所】&#10;一人当たり面積該当値テキスト"/>
        <xdr:cNvSpPr txBox="1"/>
      </xdr:nvSpPr>
      <xdr:spPr>
        <a:xfrm>
          <a:off x="22250400"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oneCellAnchor>
    <xdr:from>
      <xdr:col>30</xdr:col>
      <xdr:colOff>473152</xdr:colOff>
      <xdr:row>36</xdr:row>
      <xdr:rowOff>56659</xdr:rowOff>
    </xdr:from>
    <xdr:ext cx="469744" cy="259045"/>
    <xdr:sp macro="" textlink="">
      <xdr:nvSpPr>
        <xdr:cNvPr id="353" name="n_1aveValue【認定こども園・幼稚園・保育所】&#10;一人当たり面積"/>
        <xdr:cNvSpPr txBox="1"/>
      </xdr:nvSpPr>
      <xdr:spPr>
        <a:xfrm>
          <a:off x="210757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4" name="テキスト ボックス 3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5" name="直線コネクタ 3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6" name="テキスト ボックス 36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7" name="直線コネクタ 3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8" name="テキスト ボックス 3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9" name="直線コネクタ 3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0" name="テキスト ボックス 3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1" name="直線コネクタ 3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2" name="テキスト ボックス 3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3" name="直線コネクタ 3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4" name="テキスト ボックス 3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6" name="テキスト ボックス 3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378" name="直線コネクタ 377"/>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7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80" name="直線コネクタ 37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381"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382" name="直線コネクタ 381"/>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55897</xdr:rowOff>
    </xdr:from>
    <xdr:ext cx="405111" cy="259045"/>
    <xdr:sp macro="" textlink="">
      <xdr:nvSpPr>
        <xdr:cNvPr id="383" name="【学校施設】&#10;有形固定資産減価償却率平均値テキスト"/>
        <xdr:cNvSpPr txBox="1"/>
      </xdr:nvSpPr>
      <xdr:spPr>
        <a:xfrm>
          <a:off x="164084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384" name="フローチャート : 判断 383"/>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5" name="フローチャート : 判断 384"/>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55880</xdr:rowOff>
    </xdr:from>
    <xdr:to>
      <xdr:col>23</xdr:col>
      <xdr:colOff>568325</xdr:colOff>
      <xdr:row>63</xdr:row>
      <xdr:rowOff>157480</xdr:rowOff>
    </xdr:to>
    <xdr:sp macro="" textlink="">
      <xdr:nvSpPr>
        <xdr:cNvPr id="391" name="円/楕円 390"/>
        <xdr:cNvSpPr/>
      </xdr:nvSpPr>
      <xdr:spPr>
        <a:xfrm>
          <a:off x="16268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142257</xdr:rowOff>
    </xdr:from>
    <xdr:ext cx="405111" cy="259045"/>
    <xdr:sp macro="" textlink="">
      <xdr:nvSpPr>
        <xdr:cNvPr id="392" name="【学校施設】&#10;有形固定資産減価償却率該当値テキスト"/>
        <xdr:cNvSpPr txBox="1"/>
      </xdr:nvSpPr>
      <xdr:spPr>
        <a:xfrm>
          <a:off x="16408400" y="1077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78757</xdr:rowOff>
    </xdr:from>
    <xdr:ext cx="405111" cy="259045"/>
    <xdr:sp macro="" textlink="">
      <xdr:nvSpPr>
        <xdr:cNvPr id="393"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4" name="テキスト ボックス 4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5" name="直線コネクタ 4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6" name="テキスト ボックス 4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7" name="直線コネクタ 4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8" name="テキスト ボックス 4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9" name="直線コネクタ 4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0" name="テキスト ボックス 4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1" name="直線コネクタ 4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2" name="テキスト ボックス 4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4" name="テキスト ボックス 4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16" name="直線コネクタ 415"/>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17"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18" name="直線コネクタ 417"/>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19"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20" name="直線コネクタ 419"/>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21"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22" name="フローチャート : 判断 421"/>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4064</xdr:rowOff>
    </xdr:from>
    <xdr:to>
      <xdr:col>31</xdr:col>
      <xdr:colOff>85725</xdr:colOff>
      <xdr:row>62</xdr:row>
      <xdr:rowOff>105664</xdr:rowOff>
    </xdr:to>
    <xdr:sp macro="" textlink="">
      <xdr:nvSpPr>
        <xdr:cNvPr id="423" name="フローチャート : 判断 422"/>
        <xdr:cNvSpPr/>
      </xdr:nvSpPr>
      <xdr:spPr>
        <a:xfrm>
          <a:off x="21272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151740</xdr:rowOff>
    </xdr:from>
    <xdr:to>
      <xdr:col>32</xdr:col>
      <xdr:colOff>238125</xdr:colOff>
      <xdr:row>62</xdr:row>
      <xdr:rowOff>81890</xdr:rowOff>
    </xdr:to>
    <xdr:sp macro="" textlink="">
      <xdr:nvSpPr>
        <xdr:cNvPr id="429" name="円/楕円 428"/>
        <xdr:cNvSpPr/>
      </xdr:nvSpPr>
      <xdr:spPr>
        <a:xfrm>
          <a:off x="22110700" y="106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3167</xdr:rowOff>
    </xdr:from>
    <xdr:ext cx="469744" cy="259045"/>
    <xdr:sp macro="" textlink="">
      <xdr:nvSpPr>
        <xdr:cNvPr id="430" name="【学校施設】&#10;一人当たり面積該当値テキスト"/>
        <xdr:cNvSpPr txBox="1"/>
      </xdr:nvSpPr>
      <xdr:spPr>
        <a:xfrm>
          <a:off x="22250400" y="104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oneCellAnchor>
    <xdr:from>
      <xdr:col>30</xdr:col>
      <xdr:colOff>473152</xdr:colOff>
      <xdr:row>60</xdr:row>
      <xdr:rowOff>122191</xdr:rowOff>
    </xdr:from>
    <xdr:ext cx="469744" cy="259045"/>
    <xdr:sp macro="" textlink="">
      <xdr:nvSpPr>
        <xdr:cNvPr id="431" name="n_1aveValue【学校施設】&#10;一人当たり面積"/>
        <xdr:cNvSpPr txBox="1"/>
      </xdr:nvSpPr>
      <xdr:spPr>
        <a:xfrm>
          <a:off x="210757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2" name="テキスト ボックス 4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3" name="直線コネクタ 4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4" name="テキスト ボックス 4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5" name="直線コネクタ 4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6" name="テキスト ボックス 4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7" name="直線コネクタ 4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8" name="テキスト ボックス 4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9" name="直線コネクタ 4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0" name="テキスト ボックス 4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1" name="直線コネクタ 4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2" name="テキスト ボックス 4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4" name="テキスト ボックス 4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56" name="直線コネクタ 455"/>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57"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58" name="直線コネクタ 457"/>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0" name="直線コネクタ 45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106697</xdr:rowOff>
    </xdr:from>
    <xdr:ext cx="405111" cy="259045"/>
    <xdr:sp macro="" textlink="">
      <xdr:nvSpPr>
        <xdr:cNvPr id="461" name="【児童館】&#10;有形固定資産減価償却率平均値テキスト"/>
        <xdr:cNvSpPr txBox="1"/>
      </xdr:nvSpPr>
      <xdr:spPr>
        <a:xfrm>
          <a:off x="16408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62" name="フローチャート : 判断 461"/>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63" name="フローチャート : 判断 462"/>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4" name="テキスト ボックス 4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5" name="テキスト ボックス 4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6" name="テキスト ボックス 4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7" name="テキスト ボックス 4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8" name="テキスト ボックス 4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99695</xdr:rowOff>
    </xdr:from>
    <xdr:to>
      <xdr:col>23</xdr:col>
      <xdr:colOff>568325</xdr:colOff>
      <xdr:row>80</xdr:row>
      <xdr:rowOff>29845</xdr:rowOff>
    </xdr:to>
    <xdr:sp macro="" textlink="">
      <xdr:nvSpPr>
        <xdr:cNvPr id="469" name="円/楕円 468"/>
        <xdr:cNvSpPr/>
      </xdr:nvSpPr>
      <xdr:spPr>
        <a:xfrm>
          <a:off x="162687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122572</xdr:rowOff>
    </xdr:from>
    <xdr:ext cx="405111" cy="259045"/>
    <xdr:sp macro="" textlink="">
      <xdr:nvSpPr>
        <xdr:cNvPr id="470" name="【児童館】&#10;有形固定資産減価償却率該当値テキスト"/>
        <xdr:cNvSpPr txBox="1"/>
      </xdr:nvSpPr>
      <xdr:spPr>
        <a:xfrm>
          <a:off x="16408400"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67327</xdr:rowOff>
    </xdr:from>
    <xdr:ext cx="405111" cy="259045"/>
    <xdr:sp macro="" textlink="">
      <xdr:nvSpPr>
        <xdr:cNvPr id="471" name="n_1aveValue【児童館】&#10;有形固定資産減価償却率"/>
        <xdr:cNvSpPr txBox="1"/>
      </xdr:nvSpPr>
      <xdr:spPr>
        <a:xfrm>
          <a:off x="15266043"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9" name="正方形/長方形 4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0" name="テキスト ボックス 4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1" name="直線コネクタ 4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2" name="直線コネクタ 4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3" name="テキスト ボックス 4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84" name="直線コネクタ 4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85" name="テキスト ボックス 4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6" name="直線コネクタ 4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7" name="テキスト ボックス 4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8" name="直線コネクタ 4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9" name="テキスト ボックス 4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493" name="直線コネクタ 492"/>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494"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495" name="直線コネクタ 494"/>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496"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497" name="直線コネクタ 496"/>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498"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499" name="フローチャート : 判断 498"/>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0" name="フローチャート : 判断 499"/>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1" name="テキスト ボックス 5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2" name="テキスト ボックス 5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3" name="テキスト ボックス 5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4" name="テキスト ボックス 5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5" name="テキスト ボックス 5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170180</xdr:rowOff>
    </xdr:from>
    <xdr:to>
      <xdr:col>32</xdr:col>
      <xdr:colOff>238125</xdr:colOff>
      <xdr:row>81</xdr:row>
      <xdr:rowOff>100330</xdr:rowOff>
    </xdr:to>
    <xdr:sp macro="" textlink="">
      <xdr:nvSpPr>
        <xdr:cNvPr id="506" name="円/楕円 505"/>
        <xdr:cNvSpPr/>
      </xdr:nvSpPr>
      <xdr:spPr>
        <a:xfrm>
          <a:off x="22110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21607</xdr:rowOff>
    </xdr:from>
    <xdr:ext cx="469744" cy="259045"/>
    <xdr:sp macro="" textlink="">
      <xdr:nvSpPr>
        <xdr:cNvPr id="507" name="【児童館】&#10;一人当たり面積該当値テキスト"/>
        <xdr:cNvSpPr txBox="1"/>
      </xdr:nvSpPr>
      <xdr:spPr>
        <a:xfrm>
          <a:off x="222504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93997</xdr:rowOff>
    </xdr:from>
    <xdr:ext cx="469744" cy="259045"/>
    <xdr:sp macro="" textlink="">
      <xdr:nvSpPr>
        <xdr:cNvPr id="508"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9" name="テキスト ボックス 5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0" name="直線コネクタ 51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1" name="テキスト ボックス 52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2" name="直線コネクタ 52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23" name="テキスト ボックス 52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24" name="直線コネクタ 52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25" name="テキスト ボックス 52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26" name="直線コネクタ 52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27" name="テキスト ボックス 52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9" name="テキスト ボックス 5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31" name="直線コネクタ 530"/>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32"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33" name="直線コネクタ 532"/>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34"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35" name="直線コネクタ 534"/>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52849</xdr:rowOff>
    </xdr:from>
    <xdr:ext cx="405111" cy="259045"/>
    <xdr:sp macro="" textlink="">
      <xdr:nvSpPr>
        <xdr:cNvPr id="536" name="【公民館】&#10;有形固定資産減価償却率平均値テキスト"/>
        <xdr:cNvSpPr txBox="1"/>
      </xdr:nvSpPr>
      <xdr:spPr>
        <a:xfrm>
          <a:off x="16408400" y="1788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37" name="フローチャート : 判断 536"/>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57404</xdr:rowOff>
    </xdr:from>
    <xdr:to>
      <xdr:col>22</xdr:col>
      <xdr:colOff>415925</xdr:colOff>
      <xdr:row>106</xdr:row>
      <xdr:rowOff>159004</xdr:rowOff>
    </xdr:to>
    <xdr:sp macro="" textlink="">
      <xdr:nvSpPr>
        <xdr:cNvPr id="538" name="フローチャート : 判断 537"/>
        <xdr:cNvSpPr/>
      </xdr:nvSpPr>
      <xdr:spPr>
        <a:xfrm>
          <a:off x="1543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119126</xdr:rowOff>
    </xdr:from>
    <xdr:to>
      <xdr:col>23</xdr:col>
      <xdr:colOff>568325</xdr:colOff>
      <xdr:row>106</xdr:row>
      <xdr:rowOff>49276</xdr:rowOff>
    </xdr:to>
    <xdr:sp macro="" textlink="">
      <xdr:nvSpPr>
        <xdr:cNvPr id="544" name="円/楕円 543"/>
        <xdr:cNvSpPr/>
      </xdr:nvSpPr>
      <xdr:spPr>
        <a:xfrm>
          <a:off x="162687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97553</xdr:rowOff>
    </xdr:from>
    <xdr:ext cx="405111" cy="259045"/>
    <xdr:sp macro="" textlink="">
      <xdr:nvSpPr>
        <xdr:cNvPr id="545" name="【公民館】&#10;有形固定資産減価償却率該当値テキスト"/>
        <xdr:cNvSpPr txBox="1"/>
      </xdr:nvSpPr>
      <xdr:spPr>
        <a:xfrm>
          <a:off x="16408400"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oneCellAnchor>
    <xdr:from>
      <xdr:col>22</xdr:col>
      <xdr:colOff>149868</xdr:colOff>
      <xdr:row>105</xdr:row>
      <xdr:rowOff>4081</xdr:rowOff>
    </xdr:from>
    <xdr:ext cx="405111" cy="259045"/>
    <xdr:sp macro="" textlink="">
      <xdr:nvSpPr>
        <xdr:cNvPr id="546" name="n_1aveValue【公民館】&#10;有形固定資産減価償却率"/>
        <xdr:cNvSpPr txBox="1"/>
      </xdr:nvSpPr>
      <xdr:spPr>
        <a:xfrm>
          <a:off x="15266043" y="18006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8" name="正方形/長方形 5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9" name="正方形/長方形 5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0" name="正方形/長方形 5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1" name="正方形/長方形 5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2" name="正方形/長方形 5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3" name="正方形/長方形 5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4" name="正方形/長方形 5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5" name="テキスト ボックス 5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6" name="直線コネクタ 5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7" name="直線コネクタ 55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8" name="テキスト ボックス 55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9" name="直線コネクタ 55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0" name="テキスト ボックス 55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1" name="直線コネクタ 56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2" name="テキスト ボックス 56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3" name="直線コネクタ 56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4" name="テキスト ボックス 56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5" name="直線コネクタ 56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6" name="テキスト ボックス 56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7" name="直線コネクタ 5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8" name="テキスト ボックス 5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70" name="直線コネクタ 569"/>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71"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72" name="直線コネクタ 571"/>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73"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74" name="直線コネクタ 573"/>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120666</xdr:rowOff>
    </xdr:from>
    <xdr:ext cx="469744" cy="259045"/>
    <xdr:sp macro="" textlink="">
      <xdr:nvSpPr>
        <xdr:cNvPr id="575" name="【公民館】&#10;一人当たり面積平均値テキスト"/>
        <xdr:cNvSpPr txBox="1"/>
      </xdr:nvSpPr>
      <xdr:spPr>
        <a:xfrm>
          <a:off x="222504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76" name="フローチャート : 判断 575"/>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77" name="フローチャート : 判断 576"/>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8" name="テキスト ボックス 5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9" name="テキスト ボックス 5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0" name="テキスト ボックス 5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1" name="テキスト ボックス 5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2" name="テキスト ボックス 5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17780</xdr:rowOff>
    </xdr:from>
    <xdr:to>
      <xdr:col>32</xdr:col>
      <xdr:colOff>238125</xdr:colOff>
      <xdr:row>108</xdr:row>
      <xdr:rowOff>119380</xdr:rowOff>
    </xdr:to>
    <xdr:sp macro="" textlink="">
      <xdr:nvSpPr>
        <xdr:cNvPr id="583" name="円/楕円 582"/>
        <xdr:cNvSpPr/>
      </xdr:nvSpPr>
      <xdr:spPr>
        <a:xfrm>
          <a:off x="22110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104157</xdr:rowOff>
    </xdr:from>
    <xdr:ext cx="469744" cy="259045"/>
    <xdr:sp macro="" textlink="">
      <xdr:nvSpPr>
        <xdr:cNvPr id="584" name="【公民館】&#10;一人当たり面積該当値テキスト"/>
        <xdr:cNvSpPr txBox="1"/>
      </xdr:nvSpPr>
      <xdr:spPr>
        <a:xfrm>
          <a:off x="222504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25416</xdr:rowOff>
    </xdr:from>
    <xdr:ext cx="469744" cy="259045"/>
    <xdr:sp macro="" textlink="">
      <xdr:nvSpPr>
        <xdr:cNvPr id="585"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6" name="正方形/長方形 5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7" name="正方形/長方形 5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8" name="テキスト ボックス 5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上記施設の中で、児童館の有形固定資産減価償却率が類似団体と比較して特に高くなっており、逆に低くなっているのは学校施設である。</a:t>
          </a:r>
        </a:p>
        <a:p>
          <a:r>
            <a:rPr kumimoji="1" lang="ja-JP" altLang="en-US" sz="1300">
              <a:latin typeface="ＭＳ Ｐゴシック"/>
            </a:rPr>
            <a:t>　児童館については、建築後</a:t>
          </a:r>
          <a:r>
            <a:rPr kumimoji="1" lang="en-US" altLang="ja-JP" sz="1300">
              <a:latin typeface="ＭＳ Ｐゴシック"/>
            </a:rPr>
            <a:t>30</a:t>
          </a:r>
          <a:r>
            <a:rPr kumimoji="1" lang="ja-JP" altLang="en-US" sz="1300">
              <a:latin typeface="ＭＳ Ｐゴシック"/>
            </a:rPr>
            <a:t>年を経過または既に耐用年数を経過した施設で占められ有形固定資産減価償却率が高くなっており、コミュニティセンター整備時にその機能を位置付けるなど、施設の再編に向け取り組む。</a:t>
          </a:r>
        </a:p>
        <a:p>
          <a:r>
            <a:rPr kumimoji="1" lang="ja-JP" altLang="en-US" sz="1300">
              <a:latin typeface="ＭＳ Ｐゴシック"/>
            </a:rPr>
            <a:t>　学校施設については、太閤山、大門の両小学校、新湊中学校が整備された状況である。しかし、小・中学校</a:t>
          </a:r>
          <a:r>
            <a:rPr kumimoji="1" lang="en-US" altLang="ja-JP" sz="1300">
              <a:latin typeface="ＭＳ Ｐゴシック"/>
            </a:rPr>
            <a:t>21</a:t>
          </a:r>
          <a:r>
            <a:rPr kumimoji="1" lang="ja-JP" altLang="en-US" sz="1300">
              <a:latin typeface="ＭＳ Ｐゴシック"/>
            </a:rPr>
            <a:t>校中</a:t>
          </a:r>
          <a:r>
            <a:rPr kumimoji="1" lang="en-US" altLang="ja-JP" sz="1300">
              <a:latin typeface="ＭＳ Ｐゴシック"/>
            </a:rPr>
            <a:t>14</a:t>
          </a:r>
          <a:r>
            <a:rPr kumimoji="1" lang="ja-JP" altLang="en-US" sz="1300">
              <a:latin typeface="ＭＳ Ｐゴシック"/>
            </a:rPr>
            <a:t>校は建築後</a:t>
          </a:r>
          <a:r>
            <a:rPr kumimoji="1" lang="en-US" altLang="ja-JP" sz="1300">
              <a:latin typeface="ＭＳ Ｐゴシック"/>
            </a:rPr>
            <a:t>30</a:t>
          </a:r>
          <a:r>
            <a:rPr kumimoji="1" lang="ja-JP" altLang="en-US" sz="1300">
              <a:latin typeface="ＭＳ Ｐゴシック"/>
            </a:rPr>
            <a:t>年を経過しており、ほとんどの施設で大規模改修が済んでいる状況ではあるが、今後児童生徒数の推移等を踏まえ、適正規模・適正配置化を図る。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93,934
91,891
109.43
45,245,907
43,833,089
982,885
24,734,684
61,314,051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101600</xdr:rowOff>
    </xdr:from>
    <xdr:to>
      <xdr:col>5</xdr:col>
      <xdr:colOff>409575</xdr:colOff>
      <xdr:row>38</xdr:row>
      <xdr:rowOff>31750</xdr:rowOff>
    </xdr:to>
    <xdr:sp macro="" textlink="">
      <xdr:nvSpPr>
        <xdr:cNvPr id="63" name="フローチャート : 判断 62"/>
        <xdr:cNvSpPr/>
      </xdr:nvSpPr>
      <xdr:spPr>
        <a:xfrm>
          <a:off x="3746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59690</xdr:rowOff>
    </xdr:from>
    <xdr:to>
      <xdr:col>6</xdr:col>
      <xdr:colOff>561975</xdr:colOff>
      <xdr:row>36</xdr:row>
      <xdr:rowOff>161290</xdr:rowOff>
    </xdr:to>
    <xdr:sp macro="" textlink="">
      <xdr:nvSpPr>
        <xdr:cNvPr id="69" name="円/楕円 68"/>
        <xdr:cNvSpPr/>
      </xdr:nvSpPr>
      <xdr:spPr>
        <a:xfrm>
          <a:off x="4584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82567</xdr:rowOff>
    </xdr:from>
    <xdr:ext cx="405111" cy="259045"/>
    <xdr:sp macro="" textlink="">
      <xdr:nvSpPr>
        <xdr:cNvPr id="70" name="【図書館】&#10;有形固定資産減価償却率該当値テキスト"/>
        <xdr:cNvSpPr txBox="1"/>
      </xdr:nvSpPr>
      <xdr:spPr>
        <a:xfrm>
          <a:off x="47244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48277</xdr:rowOff>
    </xdr:from>
    <xdr:ext cx="405111" cy="259045"/>
    <xdr:sp macro="" textlink="">
      <xdr:nvSpPr>
        <xdr:cNvPr id="71" name="n_1aveValue【図書館】&#10;有形固定資産減価償却率"/>
        <xdr:cNvSpPr txBox="1"/>
      </xdr:nvSpPr>
      <xdr:spPr>
        <a:xfrm>
          <a:off x="3582043"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2" name="フローチャート : 判断 101"/>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158750</xdr:rowOff>
    </xdr:from>
    <xdr:to>
      <xdr:col>15</xdr:col>
      <xdr:colOff>231775</xdr:colOff>
      <xdr:row>36</xdr:row>
      <xdr:rowOff>88900</xdr:rowOff>
    </xdr:to>
    <xdr:sp macro="" textlink="">
      <xdr:nvSpPr>
        <xdr:cNvPr id="108" name="円/楕円 107"/>
        <xdr:cNvSpPr/>
      </xdr:nvSpPr>
      <xdr:spPr>
        <a:xfrm>
          <a:off x="10426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10177</xdr:rowOff>
    </xdr:from>
    <xdr:ext cx="469744" cy="259045"/>
    <xdr:sp macro="" textlink="">
      <xdr:nvSpPr>
        <xdr:cNvPr id="109" name="【図書館】&#10;一人当たり面積該当値テキスト"/>
        <xdr:cNvSpPr txBox="1"/>
      </xdr:nvSpPr>
      <xdr:spPr>
        <a:xfrm>
          <a:off x="10566400"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oneCellAnchor>
    <xdr:from>
      <xdr:col>13</xdr:col>
      <xdr:colOff>466802</xdr:colOff>
      <xdr:row>35</xdr:row>
      <xdr:rowOff>48277</xdr:rowOff>
    </xdr:from>
    <xdr:ext cx="469744" cy="259045"/>
    <xdr:sp macro="" textlink="">
      <xdr:nvSpPr>
        <xdr:cNvPr id="110"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107315</xdr:rowOff>
    </xdr:from>
    <xdr:to>
      <xdr:col>5</xdr:col>
      <xdr:colOff>409575</xdr:colOff>
      <xdr:row>58</xdr:row>
      <xdr:rowOff>37465</xdr:rowOff>
    </xdr:to>
    <xdr:sp macro="" textlink="">
      <xdr:nvSpPr>
        <xdr:cNvPr id="141" name="フローチャート : 判断 140"/>
        <xdr:cNvSpPr/>
      </xdr:nvSpPr>
      <xdr:spPr>
        <a:xfrm>
          <a:off x="3746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139700</xdr:rowOff>
    </xdr:from>
    <xdr:to>
      <xdr:col>6</xdr:col>
      <xdr:colOff>561975</xdr:colOff>
      <xdr:row>58</xdr:row>
      <xdr:rowOff>69850</xdr:rowOff>
    </xdr:to>
    <xdr:sp macro="" textlink="">
      <xdr:nvSpPr>
        <xdr:cNvPr id="147" name="円/楕円 146"/>
        <xdr:cNvSpPr/>
      </xdr:nvSpPr>
      <xdr:spPr>
        <a:xfrm>
          <a:off x="4584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162577</xdr:rowOff>
    </xdr:from>
    <xdr:ext cx="405111" cy="259045"/>
    <xdr:sp macro="" textlink="">
      <xdr:nvSpPr>
        <xdr:cNvPr id="148" name="【体育館・プール】&#10;有形固定資産減価償却率該当値テキスト"/>
        <xdr:cNvSpPr txBox="1"/>
      </xdr:nvSpPr>
      <xdr:spPr>
        <a:xfrm>
          <a:off x="4724400"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oneCellAnchor>
    <xdr:from>
      <xdr:col>5</xdr:col>
      <xdr:colOff>143518</xdr:colOff>
      <xdr:row>56</xdr:row>
      <xdr:rowOff>53992</xdr:rowOff>
    </xdr:from>
    <xdr:ext cx="405111" cy="259045"/>
    <xdr:sp macro="" textlink="">
      <xdr:nvSpPr>
        <xdr:cNvPr id="149" name="n_1aveValue【体育館・プール】&#10;有形固定資産減価償却率"/>
        <xdr:cNvSpPr txBox="1"/>
      </xdr:nvSpPr>
      <xdr:spPr>
        <a:xfrm>
          <a:off x="3582043"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13970</xdr:rowOff>
    </xdr:from>
    <xdr:to>
      <xdr:col>14</xdr:col>
      <xdr:colOff>79375</xdr:colOff>
      <xdr:row>60</xdr:row>
      <xdr:rowOff>115570</xdr:rowOff>
    </xdr:to>
    <xdr:sp macro="" textlink="">
      <xdr:nvSpPr>
        <xdr:cNvPr id="180" name="フローチャート : 判断 179"/>
        <xdr:cNvSpPr/>
      </xdr:nvSpPr>
      <xdr:spPr>
        <a:xfrm>
          <a:off x="9588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52070</xdr:rowOff>
    </xdr:from>
    <xdr:to>
      <xdr:col>15</xdr:col>
      <xdr:colOff>231775</xdr:colOff>
      <xdr:row>56</xdr:row>
      <xdr:rowOff>153670</xdr:rowOff>
    </xdr:to>
    <xdr:sp macro="" textlink="">
      <xdr:nvSpPr>
        <xdr:cNvPr id="186" name="円/楕円 185"/>
        <xdr:cNvSpPr/>
      </xdr:nvSpPr>
      <xdr:spPr>
        <a:xfrm>
          <a:off x="104267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138447</xdr:rowOff>
    </xdr:from>
    <xdr:ext cx="469744" cy="259045"/>
    <xdr:sp macro="" textlink="">
      <xdr:nvSpPr>
        <xdr:cNvPr id="187" name="【体育館・プール】&#10;一人当たり面積該当値テキスト"/>
        <xdr:cNvSpPr txBox="1"/>
      </xdr:nvSpPr>
      <xdr:spPr>
        <a:xfrm>
          <a:off x="10566400" y="956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0.353</a:t>
          </a:r>
          <a:endParaRPr kumimoji="1" lang="ja-JP" altLang="en-US" sz="1000" b="1">
            <a:solidFill>
              <a:srgbClr val="FF0000"/>
            </a:solidFill>
            <a:latin typeface="ＭＳ Ｐゴシック"/>
          </a:endParaRPr>
        </a:p>
      </xdr:txBody>
    </xdr:sp>
    <xdr:clientData/>
  </xdr:oneCellAnchor>
  <xdr:oneCellAnchor>
    <xdr:from>
      <xdr:col>13</xdr:col>
      <xdr:colOff>466802</xdr:colOff>
      <xdr:row>58</xdr:row>
      <xdr:rowOff>132097</xdr:rowOff>
    </xdr:from>
    <xdr:ext cx="469744" cy="259045"/>
    <xdr:sp macro="" textlink="">
      <xdr:nvSpPr>
        <xdr:cNvPr id="188" name="n_1aveValue【体育館・プール】&#10;一人当たり面積"/>
        <xdr:cNvSpPr txBox="1"/>
      </xdr:nvSpPr>
      <xdr:spPr>
        <a:xfrm>
          <a:off x="93917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0" name="フローチャート : 判断 219"/>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153036</xdr:rowOff>
    </xdr:from>
    <xdr:to>
      <xdr:col>6</xdr:col>
      <xdr:colOff>561975</xdr:colOff>
      <xdr:row>80</xdr:row>
      <xdr:rowOff>83186</xdr:rowOff>
    </xdr:to>
    <xdr:sp macro="" textlink="">
      <xdr:nvSpPr>
        <xdr:cNvPr id="226" name="円/楕円 225"/>
        <xdr:cNvSpPr/>
      </xdr:nvSpPr>
      <xdr:spPr>
        <a:xfrm>
          <a:off x="45847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4463</xdr:rowOff>
    </xdr:from>
    <xdr:ext cx="405111" cy="259045"/>
    <xdr:sp macro="" textlink="">
      <xdr:nvSpPr>
        <xdr:cNvPr id="227" name="【福祉施設】&#10;有形固定資産減価償却率該当値テキスト"/>
        <xdr:cNvSpPr txBox="1"/>
      </xdr:nvSpPr>
      <xdr:spPr>
        <a:xfrm>
          <a:off x="4724400"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116857</xdr:rowOff>
    </xdr:from>
    <xdr:ext cx="405111" cy="259045"/>
    <xdr:sp macro="" textlink="">
      <xdr:nvSpPr>
        <xdr:cNvPr id="228" name="n_1aveValue【福祉施設】&#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170197</xdr:rowOff>
    </xdr:from>
    <xdr:ext cx="469744" cy="259045"/>
    <xdr:sp macro="" textlink="">
      <xdr:nvSpPr>
        <xdr:cNvPr id="255" name="【福祉施設】&#10;一人当たり面積平均値テキスト"/>
        <xdr:cNvSpPr txBox="1"/>
      </xdr:nvSpPr>
      <xdr:spPr>
        <a:xfrm>
          <a:off x="105664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147320</xdr:rowOff>
    </xdr:from>
    <xdr:to>
      <xdr:col>14</xdr:col>
      <xdr:colOff>79375</xdr:colOff>
      <xdr:row>85</xdr:row>
      <xdr:rowOff>77470</xdr:rowOff>
    </xdr:to>
    <xdr:sp macro="" textlink="">
      <xdr:nvSpPr>
        <xdr:cNvPr id="257" name="フローチャート : 判断 256"/>
        <xdr:cNvSpPr/>
      </xdr:nvSpPr>
      <xdr:spPr>
        <a:xfrm>
          <a:off x="9588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124461</xdr:rowOff>
    </xdr:from>
    <xdr:to>
      <xdr:col>15</xdr:col>
      <xdr:colOff>231775</xdr:colOff>
      <xdr:row>86</xdr:row>
      <xdr:rowOff>54611</xdr:rowOff>
    </xdr:to>
    <xdr:sp macro="" textlink="">
      <xdr:nvSpPr>
        <xdr:cNvPr id="263" name="円/楕円 262"/>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39388</xdr:rowOff>
    </xdr:from>
    <xdr:ext cx="469744" cy="259045"/>
    <xdr:sp macro="" textlink="">
      <xdr:nvSpPr>
        <xdr:cNvPr id="264" name="【福祉施設】&#10;一人当たり面積該当値テキスト"/>
        <xdr:cNvSpPr txBox="1"/>
      </xdr:nvSpPr>
      <xdr:spPr>
        <a:xfrm>
          <a:off x="105664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93997</xdr:rowOff>
    </xdr:from>
    <xdr:ext cx="469744" cy="259045"/>
    <xdr:sp macro="" textlink="">
      <xdr:nvSpPr>
        <xdr:cNvPr id="265" name="n_1aveValue【福祉施設】&#10;一人当たり面積"/>
        <xdr:cNvSpPr txBox="1"/>
      </xdr:nvSpPr>
      <xdr:spPr>
        <a:xfrm>
          <a:off x="9391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21607</xdr:rowOff>
    </xdr:from>
    <xdr:ext cx="405111" cy="259045"/>
    <xdr:sp macro="" textlink="">
      <xdr:nvSpPr>
        <xdr:cNvPr id="295" name="【市民会館】&#10;有形固定資産減価償却率平均値テキスト"/>
        <xdr:cNvSpPr txBox="1"/>
      </xdr:nvSpPr>
      <xdr:spPr>
        <a:xfrm>
          <a:off x="4724400" y="1768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40639</xdr:rowOff>
    </xdr:from>
    <xdr:to>
      <xdr:col>5</xdr:col>
      <xdr:colOff>409575</xdr:colOff>
      <xdr:row>106</xdr:row>
      <xdr:rowOff>142239</xdr:rowOff>
    </xdr:to>
    <xdr:sp macro="" textlink="">
      <xdr:nvSpPr>
        <xdr:cNvPr id="297" name="フローチャート : 判断 296"/>
        <xdr:cNvSpPr/>
      </xdr:nvSpPr>
      <xdr:spPr>
        <a:xfrm>
          <a:off x="3746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90170</xdr:rowOff>
    </xdr:from>
    <xdr:to>
      <xdr:col>6</xdr:col>
      <xdr:colOff>561975</xdr:colOff>
      <xdr:row>106</xdr:row>
      <xdr:rowOff>20320</xdr:rowOff>
    </xdr:to>
    <xdr:sp macro="" textlink="">
      <xdr:nvSpPr>
        <xdr:cNvPr id="303" name="円/楕円 302"/>
        <xdr:cNvSpPr/>
      </xdr:nvSpPr>
      <xdr:spPr>
        <a:xfrm>
          <a:off x="4584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68597</xdr:rowOff>
    </xdr:from>
    <xdr:ext cx="405111" cy="259045"/>
    <xdr:sp macro="" textlink="">
      <xdr:nvSpPr>
        <xdr:cNvPr id="304" name="【市民会館】&#10;有形固定資産減価償却率該当値テキスト"/>
        <xdr:cNvSpPr txBox="1"/>
      </xdr:nvSpPr>
      <xdr:spPr>
        <a:xfrm>
          <a:off x="4724400"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oneCellAnchor>
    <xdr:from>
      <xdr:col>5</xdr:col>
      <xdr:colOff>143518</xdr:colOff>
      <xdr:row>104</xdr:row>
      <xdr:rowOff>158766</xdr:rowOff>
    </xdr:from>
    <xdr:ext cx="405111" cy="259045"/>
    <xdr:sp macro="" textlink="">
      <xdr:nvSpPr>
        <xdr:cNvPr id="305" name="n_1aveValue【市民会館】&#10;有形固定資産減価償却率"/>
        <xdr:cNvSpPr txBox="1"/>
      </xdr:nvSpPr>
      <xdr:spPr>
        <a:xfrm>
          <a:off x="3582043" y="179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4"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101600</xdr:rowOff>
    </xdr:from>
    <xdr:to>
      <xdr:col>14</xdr:col>
      <xdr:colOff>79375</xdr:colOff>
      <xdr:row>106</xdr:row>
      <xdr:rowOff>31750</xdr:rowOff>
    </xdr:to>
    <xdr:sp macro="" textlink="">
      <xdr:nvSpPr>
        <xdr:cNvPr id="336" name="フローチャート : 判断 335"/>
        <xdr:cNvSpPr/>
      </xdr:nvSpPr>
      <xdr:spPr>
        <a:xfrm>
          <a:off x="9588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10161</xdr:rowOff>
    </xdr:from>
    <xdr:to>
      <xdr:col>15</xdr:col>
      <xdr:colOff>231775</xdr:colOff>
      <xdr:row>104</xdr:row>
      <xdr:rowOff>111761</xdr:rowOff>
    </xdr:to>
    <xdr:sp macro="" textlink="">
      <xdr:nvSpPr>
        <xdr:cNvPr id="342" name="円/楕円 341"/>
        <xdr:cNvSpPr/>
      </xdr:nvSpPr>
      <xdr:spPr>
        <a:xfrm>
          <a:off x="10426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33038</xdr:rowOff>
    </xdr:from>
    <xdr:ext cx="469744" cy="259045"/>
    <xdr:sp macro="" textlink="">
      <xdr:nvSpPr>
        <xdr:cNvPr id="343" name="【市民会館】&#10;一人当たり面積該当値テキスト"/>
        <xdr:cNvSpPr txBox="1"/>
      </xdr:nvSpPr>
      <xdr:spPr>
        <a:xfrm>
          <a:off x="10566400"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oneCellAnchor>
    <xdr:from>
      <xdr:col>13</xdr:col>
      <xdr:colOff>466802</xdr:colOff>
      <xdr:row>104</xdr:row>
      <xdr:rowOff>48277</xdr:rowOff>
    </xdr:from>
    <xdr:ext cx="469744" cy="259045"/>
    <xdr:sp macro="" textlink="">
      <xdr:nvSpPr>
        <xdr:cNvPr id="344" name="n_1aveValue【市民会館】&#10;一人当たり面積"/>
        <xdr:cNvSpPr txBox="1"/>
      </xdr:nvSpPr>
      <xdr:spPr>
        <a:xfrm>
          <a:off x="93917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5" name="テキスト ボックス 35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3" name="テキスト ボックス 362"/>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67" name="直線コネクタ 366"/>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68"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69" name="直線コネクタ 368"/>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0"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1" name="直線コネクタ 370"/>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151147</xdr:rowOff>
    </xdr:from>
    <xdr:ext cx="405111" cy="259045"/>
    <xdr:sp macro="" textlink="">
      <xdr:nvSpPr>
        <xdr:cNvPr id="372" name="【一般廃棄物処理施設】&#10;有形固定資産減価償却率平均値テキスト"/>
        <xdr:cNvSpPr txBox="1"/>
      </xdr:nvSpPr>
      <xdr:spPr>
        <a:xfrm>
          <a:off x="164084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3" name="フローチャート : 判断 372"/>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155702</xdr:rowOff>
    </xdr:from>
    <xdr:to>
      <xdr:col>22</xdr:col>
      <xdr:colOff>415925</xdr:colOff>
      <xdr:row>39</xdr:row>
      <xdr:rowOff>85852</xdr:rowOff>
    </xdr:to>
    <xdr:sp macro="" textlink="">
      <xdr:nvSpPr>
        <xdr:cNvPr id="374" name="フローチャート : 判断 373"/>
        <xdr:cNvSpPr/>
      </xdr:nvSpPr>
      <xdr:spPr>
        <a:xfrm>
          <a:off x="154305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29972</xdr:rowOff>
    </xdr:from>
    <xdr:to>
      <xdr:col>23</xdr:col>
      <xdr:colOff>568325</xdr:colOff>
      <xdr:row>39</xdr:row>
      <xdr:rowOff>131572</xdr:rowOff>
    </xdr:to>
    <xdr:sp macro="" textlink="">
      <xdr:nvSpPr>
        <xdr:cNvPr id="380" name="円/楕円 379"/>
        <xdr:cNvSpPr/>
      </xdr:nvSpPr>
      <xdr:spPr>
        <a:xfrm>
          <a:off x="162687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8399</xdr:rowOff>
    </xdr:from>
    <xdr:ext cx="405111" cy="259045"/>
    <xdr:sp macro="" textlink="">
      <xdr:nvSpPr>
        <xdr:cNvPr id="381" name="【一般廃棄物処理施設】&#10;有形固定資産減価償却率該当値テキスト"/>
        <xdr:cNvSpPr txBox="1"/>
      </xdr:nvSpPr>
      <xdr:spPr>
        <a:xfrm>
          <a:off x="16408400"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oneCellAnchor>
    <xdr:from>
      <xdr:col>22</xdr:col>
      <xdr:colOff>149868</xdr:colOff>
      <xdr:row>37</xdr:row>
      <xdr:rowOff>102379</xdr:rowOff>
    </xdr:from>
    <xdr:ext cx="405111" cy="259045"/>
    <xdr:sp macro="" textlink="">
      <xdr:nvSpPr>
        <xdr:cNvPr id="382" name="n_1aveValue【一般廃棄物処理施設】&#10;有形固定資産減価償却率"/>
        <xdr:cNvSpPr txBox="1"/>
      </xdr:nvSpPr>
      <xdr:spPr>
        <a:xfrm>
          <a:off x="15266043" y="644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4" name="テキスト ボックス 39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6" name="テキスト ボックス 39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8" name="テキスト ボックス 39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0" name="テキスト ボックス 39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2" name="テキスト ボックス 40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6" name="直線コネクタ 405"/>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7"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08" name="直線コネクタ 407"/>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09"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0" name="直線コネクタ 409"/>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41290</xdr:rowOff>
    </xdr:from>
    <xdr:ext cx="534377" cy="259045"/>
    <xdr:sp macro="" textlink="">
      <xdr:nvSpPr>
        <xdr:cNvPr id="411" name="【一般廃棄物処理施設】&#10;一人当たり有形固定資産（償却資産）額平均値テキスト"/>
        <xdr:cNvSpPr txBox="1"/>
      </xdr:nvSpPr>
      <xdr:spPr>
        <a:xfrm>
          <a:off x="22250400" y="655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2" name="フローチャート : 判断 411"/>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70351</xdr:rowOff>
    </xdr:from>
    <xdr:to>
      <xdr:col>31</xdr:col>
      <xdr:colOff>85725</xdr:colOff>
      <xdr:row>39</xdr:row>
      <xdr:rowOff>501</xdr:rowOff>
    </xdr:to>
    <xdr:sp macro="" textlink="">
      <xdr:nvSpPr>
        <xdr:cNvPr id="413" name="フローチャート : 判断 412"/>
        <xdr:cNvSpPr/>
      </xdr:nvSpPr>
      <xdr:spPr>
        <a:xfrm>
          <a:off x="21272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30673</xdr:rowOff>
    </xdr:from>
    <xdr:to>
      <xdr:col>32</xdr:col>
      <xdr:colOff>238125</xdr:colOff>
      <xdr:row>40</xdr:row>
      <xdr:rowOff>132273</xdr:rowOff>
    </xdr:to>
    <xdr:sp macro="" textlink="">
      <xdr:nvSpPr>
        <xdr:cNvPr id="419" name="円/楕円 418"/>
        <xdr:cNvSpPr/>
      </xdr:nvSpPr>
      <xdr:spPr>
        <a:xfrm>
          <a:off x="22110700" y="688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9100</xdr:rowOff>
    </xdr:from>
    <xdr:ext cx="534377" cy="259045"/>
    <xdr:sp macro="" textlink="">
      <xdr:nvSpPr>
        <xdr:cNvPr id="420" name="【一般廃棄物処理施設】&#10;一人当たり有形固定資産（償却資産）額該当値テキスト"/>
        <xdr:cNvSpPr txBox="1"/>
      </xdr:nvSpPr>
      <xdr:spPr>
        <a:xfrm>
          <a:off x="22250400" y="686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39,308</a:t>
          </a:r>
          <a:endParaRPr kumimoji="1" lang="ja-JP" altLang="en-US" sz="1000" b="1">
            <a:solidFill>
              <a:srgbClr val="FF0000"/>
            </a:solidFill>
            <a:latin typeface="ＭＳ Ｐゴシック"/>
          </a:endParaRPr>
        </a:p>
      </xdr:txBody>
    </xdr:sp>
    <xdr:clientData/>
  </xdr:oneCellAnchor>
  <xdr:oneCellAnchor>
    <xdr:from>
      <xdr:col>30</xdr:col>
      <xdr:colOff>440836</xdr:colOff>
      <xdr:row>37</xdr:row>
      <xdr:rowOff>17027</xdr:rowOff>
    </xdr:from>
    <xdr:ext cx="534377" cy="259045"/>
    <xdr:sp macro="" textlink="">
      <xdr:nvSpPr>
        <xdr:cNvPr id="421" name="n_1aveValue【一般廃棄物処理施設】&#10;一人当たり有形固定資産（償却資産）額"/>
        <xdr:cNvSpPr txBox="1"/>
      </xdr:nvSpPr>
      <xdr:spPr>
        <a:xfrm>
          <a:off x="210434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3" name="テキスト ボックス 43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45" name="直線コネクタ 444"/>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46"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47" name="直線コネクタ 446"/>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48"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49" name="直線コネクタ 448"/>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46372</xdr:rowOff>
    </xdr:from>
    <xdr:ext cx="405111" cy="259045"/>
    <xdr:sp macro="" textlink="">
      <xdr:nvSpPr>
        <xdr:cNvPr id="450" name="【保健センター・保健所】&#10;有形固定資産減価償却率平均値テキスト"/>
        <xdr:cNvSpPr txBox="1"/>
      </xdr:nvSpPr>
      <xdr:spPr>
        <a:xfrm>
          <a:off x="16408400" y="981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51" name="フローチャート : 判断 450"/>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139700</xdr:rowOff>
    </xdr:from>
    <xdr:to>
      <xdr:col>22</xdr:col>
      <xdr:colOff>415925</xdr:colOff>
      <xdr:row>59</xdr:row>
      <xdr:rowOff>69850</xdr:rowOff>
    </xdr:to>
    <xdr:sp macro="" textlink="">
      <xdr:nvSpPr>
        <xdr:cNvPr id="452" name="フローチャート : 判断 451"/>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151130</xdr:rowOff>
    </xdr:from>
    <xdr:to>
      <xdr:col>23</xdr:col>
      <xdr:colOff>568325</xdr:colOff>
      <xdr:row>60</xdr:row>
      <xdr:rowOff>81280</xdr:rowOff>
    </xdr:to>
    <xdr:sp macro="" textlink="">
      <xdr:nvSpPr>
        <xdr:cNvPr id="458" name="円/楕円 457"/>
        <xdr:cNvSpPr/>
      </xdr:nvSpPr>
      <xdr:spPr>
        <a:xfrm>
          <a:off x="16268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129557</xdr:rowOff>
    </xdr:from>
    <xdr:ext cx="405111" cy="259045"/>
    <xdr:sp macro="" textlink="">
      <xdr:nvSpPr>
        <xdr:cNvPr id="459" name="【保健センター・保健所】&#10;有形固定資産減価償却率該当値テキスト"/>
        <xdr:cNvSpPr txBox="1"/>
      </xdr:nvSpPr>
      <xdr:spPr>
        <a:xfrm>
          <a:off x="16408400"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oneCellAnchor>
    <xdr:from>
      <xdr:col>22</xdr:col>
      <xdr:colOff>149868</xdr:colOff>
      <xdr:row>57</xdr:row>
      <xdr:rowOff>86377</xdr:rowOff>
    </xdr:from>
    <xdr:ext cx="405111" cy="259045"/>
    <xdr:sp macro="" textlink="">
      <xdr:nvSpPr>
        <xdr:cNvPr id="460" name="n_1aveValue【保健センター・保健所】&#10;有形固定資産減価償却率"/>
        <xdr:cNvSpPr txBox="1"/>
      </xdr:nvSpPr>
      <xdr:spPr>
        <a:xfrm>
          <a:off x="15266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1" name="直線コネクタ 4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2" name="テキスト ボックス 4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3" name="直線コネクタ 4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4" name="テキスト ボックス 4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5" name="直線コネクタ 4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6" name="テキスト ボックス 4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7" name="直線コネクタ 4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8" name="テキスト ボックス 4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82" name="直線コネクタ 481"/>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83"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84" name="直線コネクタ 48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85"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86" name="直線コネクタ 485"/>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132097</xdr:rowOff>
    </xdr:from>
    <xdr:ext cx="469744" cy="259045"/>
    <xdr:sp macro="" textlink="">
      <xdr:nvSpPr>
        <xdr:cNvPr id="487" name="【保健センター・保健所】&#10;一人当たり面積平均値テキスト"/>
        <xdr:cNvSpPr txBox="1"/>
      </xdr:nvSpPr>
      <xdr:spPr>
        <a:xfrm>
          <a:off x="222504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88" name="フローチャート : 判断 48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40640</xdr:rowOff>
    </xdr:from>
    <xdr:to>
      <xdr:col>31</xdr:col>
      <xdr:colOff>85725</xdr:colOff>
      <xdr:row>58</xdr:row>
      <xdr:rowOff>142240</xdr:rowOff>
    </xdr:to>
    <xdr:sp macro="" textlink="">
      <xdr:nvSpPr>
        <xdr:cNvPr id="489" name="フローチャート : 判断 488"/>
        <xdr:cNvSpPr/>
      </xdr:nvSpPr>
      <xdr:spPr>
        <a:xfrm>
          <a:off x="2127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0" name="テキスト ボックス 4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1" name="テキスト ボックス 4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2" name="テキスト ボックス 4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3" name="テキスト ボックス 4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4" name="テキスト ボックス 4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495" name="円/楕円 494"/>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127017</xdr:rowOff>
    </xdr:from>
    <xdr:ext cx="469744" cy="259045"/>
    <xdr:sp macro="" textlink="">
      <xdr:nvSpPr>
        <xdr:cNvPr id="496" name="【保健センター・保健所】&#10;一人当たり面積該当値テキスト"/>
        <xdr:cNvSpPr txBox="1"/>
      </xdr:nvSpPr>
      <xdr:spPr>
        <a:xfrm>
          <a:off x="222504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oneCellAnchor>
    <xdr:from>
      <xdr:col>30</xdr:col>
      <xdr:colOff>473152</xdr:colOff>
      <xdr:row>56</xdr:row>
      <xdr:rowOff>158767</xdr:rowOff>
    </xdr:from>
    <xdr:ext cx="469744" cy="259045"/>
    <xdr:sp macro="" textlink="">
      <xdr:nvSpPr>
        <xdr:cNvPr id="497" name="n_1aveValue【保健センター・保健所】&#10;一人当たり面積"/>
        <xdr:cNvSpPr txBox="1"/>
      </xdr:nvSpPr>
      <xdr:spPr>
        <a:xfrm>
          <a:off x="210757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8" name="直線コネクタ 5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9" name="テキスト ボックス 5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0" name="直線コネクタ 5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1" name="テキスト ボックス 5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2" name="直線コネクタ 5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3" name="テキスト ボックス 5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4" name="直線コネクタ 5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5" name="テキスト ボックス 5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6" name="直線コネクタ 5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7" name="テキスト ボックス 5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8" name="直線コネクタ 5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9" name="テキスト ボックス 5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523" name="直線コネクタ 522"/>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524"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525" name="直線コネクタ 524"/>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526"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527" name="直線コネクタ 526"/>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528"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529" name="フローチャート : 判断 528"/>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530" name="フローチャート : 判断 529"/>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137523</xdr:rowOff>
    </xdr:from>
    <xdr:to>
      <xdr:col>23</xdr:col>
      <xdr:colOff>568325</xdr:colOff>
      <xdr:row>81</xdr:row>
      <xdr:rowOff>67673</xdr:rowOff>
    </xdr:to>
    <xdr:sp macro="" textlink="">
      <xdr:nvSpPr>
        <xdr:cNvPr id="536" name="円/楕円 535"/>
        <xdr:cNvSpPr/>
      </xdr:nvSpPr>
      <xdr:spPr>
        <a:xfrm>
          <a:off x="162687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160400</xdr:rowOff>
    </xdr:from>
    <xdr:ext cx="405111" cy="259045"/>
    <xdr:sp macro="" textlink="">
      <xdr:nvSpPr>
        <xdr:cNvPr id="537" name="【消防施設】&#10;有形固定資産減価償却率該当値テキスト"/>
        <xdr:cNvSpPr txBox="1"/>
      </xdr:nvSpPr>
      <xdr:spPr>
        <a:xfrm>
          <a:off x="16408400" y="1370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30315</xdr:rowOff>
    </xdr:from>
    <xdr:ext cx="405111" cy="259045"/>
    <xdr:sp macro="" textlink="">
      <xdr:nvSpPr>
        <xdr:cNvPr id="538"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62" name="直線コネクタ 561"/>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63"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64" name="直線コネクタ 563"/>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65"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66" name="直線コネクタ 56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67"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68" name="フローチャート : 判断 567"/>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0</xdr:rowOff>
    </xdr:from>
    <xdr:to>
      <xdr:col>31</xdr:col>
      <xdr:colOff>85725</xdr:colOff>
      <xdr:row>80</xdr:row>
      <xdr:rowOff>101600</xdr:rowOff>
    </xdr:to>
    <xdr:sp macro="" textlink="">
      <xdr:nvSpPr>
        <xdr:cNvPr id="569" name="フローチャート : 判断 568"/>
        <xdr:cNvSpPr/>
      </xdr:nvSpPr>
      <xdr:spPr>
        <a:xfrm>
          <a:off x="212725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158750</xdr:rowOff>
    </xdr:from>
    <xdr:to>
      <xdr:col>32</xdr:col>
      <xdr:colOff>238125</xdr:colOff>
      <xdr:row>78</xdr:row>
      <xdr:rowOff>88900</xdr:rowOff>
    </xdr:to>
    <xdr:sp macro="" textlink="">
      <xdr:nvSpPr>
        <xdr:cNvPr id="575" name="円/楕円 574"/>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111777</xdr:rowOff>
    </xdr:from>
    <xdr:ext cx="469744" cy="259045"/>
    <xdr:sp macro="" textlink="">
      <xdr:nvSpPr>
        <xdr:cNvPr id="576" name="【消防施設】&#10;一人当たり面積該当値テキスト"/>
        <xdr:cNvSpPr txBox="1"/>
      </xdr:nvSpPr>
      <xdr:spPr>
        <a:xfrm>
          <a:off x="222504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oneCellAnchor>
    <xdr:from>
      <xdr:col>30</xdr:col>
      <xdr:colOff>473152</xdr:colOff>
      <xdr:row>78</xdr:row>
      <xdr:rowOff>118127</xdr:rowOff>
    </xdr:from>
    <xdr:ext cx="469744" cy="259045"/>
    <xdr:sp macro="" textlink="">
      <xdr:nvSpPr>
        <xdr:cNvPr id="577" name="n_1aveValue【消防施設】&#10;一人当たり面積"/>
        <xdr:cNvSpPr txBox="1"/>
      </xdr:nvSpPr>
      <xdr:spPr>
        <a:xfrm>
          <a:off x="2107572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603" name="直線コネクタ 602"/>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604"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605" name="直線コネクタ 60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606"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607" name="直線コネクタ 606"/>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129920</xdr:rowOff>
    </xdr:from>
    <xdr:ext cx="405111" cy="259045"/>
    <xdr:sp macro="" textlink="">
      <xdr:nvSpPr>
        <xdr:cNvPr id="608" name="【庁舎】&#10;有形固定資産減価償却率平均値テキスト"/>
        <xdr:cNvSpPr txBox="1"/>
      </xdr:nvSpPr>
      <xdr:spPr>
        <a:xfrm>
          <a:off x="16408400" y="17617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609" name="フローチャート : 判断 608"/>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74386</xdr:rowOff>
    </xdr:from>
    <xdr:to>
      <xdr:col>22</xdr:col>
      <xdr:colOff>415925</xdr:colOff>
      <xdr:row>104</xdr:row>
      <xdr:rowOff>4536</xdr:rowOff>
    </xdr:to>
    <xdr:sp macro="" textlink="">
      <xdr:nvSpPr>
        <xdr:cNvPr id="610" name="フローチャート : 判断 609"/>
        <xdr:cNvSpPr/>
      </xdr:nvSpPr>
      <xdr:spPr>
        <a:xfrm>
          <a:off x="15430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30299</xdr:rowOff>
    </xdr:from>
    <xdr:to>
      <xdr:col>23</xdr:col>
      <xdr:colOff>568325</xdr:colOff>
      <xdr:row>108</xdr:row>
      <xdr:rowOff>131899</xdr:rowOff>
    </xdr:to>
    <xdr:sp macro="" textlink="">
      <xdr:nvSpPr>
        <xdr:cNvPr id="616" name="円/楕円 615"/>
        <xdr:cNvSpPr/>
      </xdr:nvSpPr>
      <xdr:spPr>
        <a:xfrm>
          <a:off x="162687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116676</xdr:rowOff>
    </xdr:from>
    <xdr:ext cx="340478" cy="259045"/>
    <xdr:sp macro="" textlink="">
      <xdr:nvSpPr>
        <xdr:cNvPr id="617" name="【庁舎】&#10;有形固定資産減価償却率該当値テキスト"/>
        <xdr:cNvSpPr txBox="1"/>
      </xdr:nvSpPr>
      <xdr:spPr>
        <a:xfrm>
          <a:off x="16408400" y="18461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oneCellAnchor>
    <xdr:from>
      <xdr:col>22</xdr:col>
      <xdr:colOff>149868</xdr:colOff>
      <xdr:row>102</xdr:row>
      <xdr:rowOff>21063</xdr:rowOff>
    </xdr:from>
    <xdr:ext cx="405111" cy="259045"/>
    <xdr:sp macro="" textlink="">
      <xdr:nvSpPr>
        <xdr:cNvPr id="618" name="n_1aveValue【庁舎】&#10;有形固定資産減価償却率"/>
        <xdr:cNvSpPr txBox="1"/>
      </xdr:nvSpPr>
      <xdr:spPr>
        <a:xfrm>
          <a:off x="15266043"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29" name="直線コネクタ 6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0" name="テキスト ボックス 6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1" name="直線コネクタ 6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2" name="テキスト ボックス 6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3" name="直線コネクタ 6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4" name="テキスト ボックス 6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5" name="直線コネクタ 6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6" name="テキスト ボックス 6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7" name="直線コネクタ 6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8" name="テキスト ボックス 6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0" name="テキスト ボックス 6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42" name="直線コネクタ 641"/>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43"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44" name="直線コネクタ 64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45"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46" name="直線コネクタ 645"/>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47"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48" name="フローチャート : 判断 647"/>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135889</xdr:rowOff>
    </xdr:from>
    <xdr:to>
      <xdr:col>31</xdr:col>
      <xdr:colOff>85725</xdr:colOff>
      <xdr:row>104</xdr:row>
      <xdr:rowOff>66039</xdr:rowOff>
    </xdr:to>
    <xdr:sp macro="" textlink="">
      <xdr:nvSpPr>
        <xdr:cNvPr id="649" name="フローチャート : 判断 648"/>
        <xdr:cNvSpPr/>
      </xdr:nvSpPr>
      <xdr:spPr>
        <a:xfrm>
          <a:off x="2127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0" name="テキスト ボックス 6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1" name="テキスト ボックス 6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2" name="テキスト ボックス 6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3" name="テキスト ボックス 6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4" name="テキスト ボックス 6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116839</xdr:rowOff>
    </xdr:from>
    <xdr:to>
      <xdr:col>32</xdr:col>
      <xdr:colOff>238125</xdr:colOff>
      <xdr:row>104</xdr:row>
      <xdr:rowOff>46989</xdr:rowOff>
    </xdr:to>
    <xdr:sp macro="" textlink="">
      <xdr:nvSpPr>
        <xdr:cNvPr id="655" name="円/楕円 654"/>
        <xdr:cNvSpPr/>
      </xdr:nvSpPr>
      <xdr:spPr>
        <a:xfrm>
          <a:off x="22110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139716</xdr:rowOff>
    </xdr:from>
    <xdr:ext cx="469744" cy="259045"/>
    <xdr:sp macro="" textlink="">
      <xdr:nvSpPr>
        <xdr:cNvPr id="656" name="【庁舎】&#10;一人当たり面積該当値テキスト"/>
        <xdr:cNvSpPr txBox="1"/>
      </xdr:nvSpPr>
      <xdr:spPr>
        <a:xfrm>
          <a:off x="22250400"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0.221</a:t>
          </a:r>
          <a:endParaRPr kumimoji="1" lang="ja-JP" altLang="en-US" sz="1000" b="1">
            <a:solidFill>
              <a:srgbClr val="FF0000"/>
            </a:solidFill>
            <a:latin typeface="ＭＳ Ｐゴシック"/>
          </a:endParaRPr>
        </a:p>
      </xdr:txBody>
    </xdr:sp>
    <xdr:clientData/>
  </xdr:oneCellAnchor>
  <xdr:oneCellAnchor>
    <xdr:from>
      <xdr:col>30</xdr:col>
      <xdr:colOff>473152</xdr:colOff>
      <xdr:row>102</xdr:row>
      <xdr:rowOff>82566</xdr:rowOff>
    </xdr:from>
    <xdr:ext cx="469744" cy="259045"/>
    <xdr:sp macro="" textlink="">
      <xdr:nvSpPr>
        <xdr:cNvPr id="657" name="n_1aveValue【庁舎】&#10;一人当たり面積"/>
        <xdr:cNvSpPr txBox="1"/>
      </xdr:nvSpPr>
      <xdr:spPr>
        <a:xfrm>
          <a:off x="21075727"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上記施設の中では、庁舎の有形固定資産減価償却率が類似団体と比較して特に低くなっている。これは、統合庁舎が平成</a:t>
          </a:r>
          <a:r>
            <a:rPr kumimoji="1" lang="en-US" altLang="ja-JP" sz="1300">
              <a:latin typeface="ＭＳ Ｐゴシック"/>
            </a:rPr>
            <a:t>28</a:t>
          </a:r>
          <a:r>
            <a:rPr kumimoji="1" lang="ja-JP" altLang="en-US" sz="1300">
              <a:latin typeface="ＭＳ Ｐゴシック"/>
            </a:rPr>
            <a:t>年度中に整備されたことによるものである。統合前の庁舎については、耐震性能が確保されている大島（現大島分庁舎）、布目（現布目庁舎）、大門（現子ども子育て総合支援施設）の各庁舎は今後も活用し、耐震性能不足である新湊、小杉、下の各旧庁舎は取り壊す予定である。</a:t>
          </a:r>
        </a:p>
        <a:p>
          <a:r>
            <a:rPr kumimoji="1" lang="ja-JP" altLang="en-US" sz="1300">
              <a:latin typeface="ＭＳ Ｐゴシック"/>
            </a:rPr>
            <a:t>　また、一人当たりの面積で特に大きいのは体育館・プール、消防施設である。体育館・プールについては、小杉、大門総合、下村の各体育館が建築後</a:t>
          </a:r>
          <a:r>
            <a:rPr kumimoji="1" lang="en-US" altLang="ja-JP" sz="1300">
              <a:latin typeface="ＭＳ Ｐゴシック"/>
            </a:rPr>
            <a:t>30</a:t>
          </a:r>
          <a:r>
            <a:rPr kumimoji="1" lang="ja-JP" altLang="en-US" sz="1300">
              <a:latin typeface="ＭＳ Ｐゴシック"/>
            </a:rPr>
            <a:t>年以上経過しており、コスト面のほか利用状況や市民ニーズなどを分析するとともに施設の利用方法の見直しや機能集約の検討、利用者の分散方法などを整理し、使い勝手の良い拠点型施設への移行を目指す。消防施設については、新湊消防署東部出張所が建築後</a:t>
          </a:r>
          <a:r>
            <a:rPr kumimoji="1" lang="en-US" altLang="ja-JP" sz="1300">
              <a:latin typeface="ＭＳ Ｐゴシック"/>
            </a:rPr>
            <a:t>30</a:t>
          </a:r>
          <a:r>
            <a:rPr kumimoji="1" lang="ja-JP" altLang="en-US" sz="1300">
              <a:latin typeface="ＭＳ Ｐゴシック"/>
            </a:rPr>
            <a:t>年以上経過しており、庄西、片口、作道、七美、本江、池多、二口の各消防団屯所の有形固定資産減価償却率も</a:t>
          </a:r>
          <a:r>
            <a:rPr kumimoji="1" lang="en-US" altLang="ja-JP" sz="1300">
              <a:latin typeface="ＭＳ Ｐゴシック"/>
            </a:rPr>
            <a:t>90</a:t>
          </a:r>
          <a:r>
            <a:rPr kumimoji="1" lang="ja-JP" altLang="en-US" sz="1300">
              <a:latin typeface="ＭＳ Ｐゴシック"/>
            </a:rPr>
            <a:t>％を超えているなど老朽化が著しい状況だが、市民の生命、身体、財産の保護に直結する施設であるため、劣化や不具合の早期発見に努め、ライフサイクルコストの縮減を図りながら、円滑な消防・防災活動が実施できるよう施設の長寿命化を図ることで現在の体制を維持する。　　</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93,934
91,891
109.43
45,245,907
43,833,089
982,885
24,734,684
61,314,051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102.6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u="none" strike="noStrike" baseline="0" smtClean="0">
              <a:solidFill>
                <a:schemeClr val="dk1"/>
              </a:solidFill>
              <a:latin typeface="+mn-lt"/>
              <a:ea typeface="+mn-ea"/>
              <a:cs typeface="+mn-cs"/>
            </a:rPr>
            <a:t>　北陸新幹線等による大臣配分資産や景気回復に伴う企業の設備投資の増により、固定資産税が大幅増となるなど、市税全般で増収となっている。</a:t>
          </a:r>
        </a:p>
        <a:p>
          <a:r>
            <a:rPr lang="ja-JP" altLang="en-US" sz="1050" b="0" i="0" u="none" strike="noStrike" baseline="0" smtClean="0">
              <a:solidFill>
                <a:schemeClr val="dk1"/>
              </a:solidFill>
              <a:latin typeface="+mn-lt"/>
              <a:ea typeface="+mn-ea"/>
              <a:cs typeface="+mn-cs"/>
            </a:rPr>
            <a:t>　一方で、高齢化による社会保障関係費（扶助費等）の増加に加え、統合庁舎・防災行政無線整備による投資的経費と公債費が増加しており、財政力指数は低下傾向で推移している。</a:t>
          </a:r>
        </a:p>
        <a:p>
          <a:r>
            <a:rPr lang="ja-JP" altLang="en-US" sz="1050" b="0" i="0" u="none" strike="noStrike" baseline="0" smtClean="0">
              <a:solidFill>
                <a:schemeClr val="dk1"/>
              </a:solidFill>
              <a:latin typeface="+mn-lt"/>
              <a:ea typeface="+mn-ea"/>
              <a:cs typeface="+mn-cs"/>
            </a:rPr>
            <a:t>　市税の徴収強化や使用料・手数料に係る受益者負担割合の見直しによる歳入確保に努めるとともに、定員適正化計画の推進による職員数の削減、事務事業等の整理合理化、公共施設等総合管理計画に基づく施設の統廃合・長寿命化、必要性や効果を十分に検証した投資的経費の執行など、徹底した行財政改革を推進し、健全な財政運営を推進する。</a:t>
          </a:r>
          <a:endParaRPr kumimoji="1" lang="en-US" altLang="ja-JP" sz="1050" b="0" i="0" u="none" strike="noStrike" baseline="0">
            <a:solidFill>
              <a:schemeClr val="dk1"/>
            </a:solidFill>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100330</xdr:rowOff>
    </xdr:to>
    <xdr:cxnSp macro="">
      <xdr:nvCxnSpPr>
        <xdr:cNvPr id="66" name="直線コネクタ 65"/>
        <xdr:cNvCxnSpPr/>
      </xdr:nvCxnSpPr>
      <xdr:spPr>
        <a:xfrm>
          <a:off x="4114800" y="710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52070</xdr:rowOff>
    </xdr:from>
    <xdr:to>
      <xdr:col>6</xdr:col>
      <xdr:colOff>0</xdr:colOff>
      <xdr:row>41</xdr:row>
      <xdr:rowOff>76200</xdr:rowOff>
    </xdr:to>
    <xdr:cxnSp macro="">
      <xdr:nvCxnSpPr>
        <xdr:cNvPr id="69" name="直線コネクタ 68"/>
        <xdr:cNvCxnSpPr/>
      </xdr:nvCxnSpPr>
      <xdr:spPr>
        <a:xfrm>
          <a:off x="3225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3810</xdr:rowOff>
    </xdr:from>
    <xdr:to>
      <xdr:col>6</xdr:col>
      <xdr:colOff>50800</xdr:colOff>
      <xdr:row>40</xdr:row>
      <xdr:rowOff>105410</xdr:rowOff>
    </xdr:to>
    <xdr:sp macro="" textlink="">
      <xdr:nvSpPr>
        <xdr:cNvPr id="70" name="フローチャート : 判断 69"/>
        <xdr:cNvSpPr/>
      </xdr:nvSpPr>
      <xdr:spPr>
        <a:xfrm>
          <a:off x="4064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115587</xdr:rowOff>
    </xdr:from>
    <xdr:ext cx="736600" cy="259045"/>
    <xdr:sp macro="" textlink="">
      <xdr:nvSpPr>
        <xdr:cNvPr id="71" name="テキスト ボックス 70"/>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52070</xdr:rowOff>
    </xdr:from>
    <xdr:to>
      <xdr:col>4</xdr:col>
      <xdr:colOff>482600</xdr:colOff>
      <xdr:row>41</xdr:row>
      <xdr:rowOff>52070</xdr:rowOff>
    </xdr:to>
    <xdr:cxnSp macro="">
      <xdr:nvCxnSpPr>
        <xdr:cNvPr id="72" name="直線コネクタ 71"/>
        <xdr:cNvCxnSpPr/>
      </xdr:nvCxnSpPr>
      <xdr:spPr>
        <a:xfrm>
          <a:off x="2336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27940</xdr:rowOff>
    </xdr:from>
    <xdr:to>
      <xdr:col>4</xdr:col>
      <xdr:colOff>533400</xdr:colOff>
      <xdr:row>40</xdr:row>
      <xdr:rowOff>129540</xdr:rowOff>
    </xdr:to>
    <xdr:sp macro="" textlink="">
      <xdr:nvSpPr>
        <xdr:cNvPr id="73" name="フローチャート : 判断 72"/>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139717</xdr:rowOff>
    </xdr:from>
    <xdr:ext cx="762000" cy="259045"/>
    <xdr:sp macro="" textlink="">
      <xdr:nvSpPr>
        <xdr:cNvPr id="74" name="テキスト ボックス 73"/>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52070</xdr:rowOff>
    </xdr:from>
    <xdr:to>
      <xdr:col>3</xdr:col>
      <xdr:colOff>279400</xdr:colOff>
      <xdr:row>41</xdr:row>
      <xdr:rowOff>52070</xdr:rowOff>
    </xdr:to>
    <xdr:cxnSp macro="">
      <xdr:nvCxnSpPr>
        <xdr:cNvPr id="75" name="直線コネクタ 74"/>
        <xdr:cNvCxnSpPr/>
      </xdr:nvCxnSpPr>
      <xdr:spPr>
        <a:xfrm>
          <a:off x="1447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52070</xdr:rowOff>
    </xdr:from>
    <xdr:to>
      <xdr:col>3</xdr:col>
      <xdr:colOff>330200</xdr:colOff>
      <xdr:row>40</xdr:row>
      <xdr:rowOff>153670</xdr:rowOff>
    </xdr:to>
    <xdr:sp macro="" textlink="">
      <xdr:nvSpPr>
        <xdr:cNvPr id="76" name="フローチャート : 判断 75"/>
        <xdr:cNvSpPr/>
      </xdr:nvSpPr>
      <xdr:spPr>
        <a:xfrm>
          <a:off x="2286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163847</xdr:rowOff>
    </xdr:from>
    <xdr:ext cx="762000" cy="259045"/>
    <xdr:sp macro="" textlink="">
      <xdr:nvSpPr>
        <xdr:cNvPr id="77" name="テキスト ボックス 76"/>
        <xdr:cNvSpPr txBox="1"/>
      </xdr:nvSpPr>
      <xdr:spPr>
        <a:xfrm>
          <a:off x="1955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8" name="フローチャート : 判断 77"/>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79" name="テキスト ボックス 7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49530</xdr:rowOff>
    </xdr:from>
    <xdr:to>
      <xdr:col>7</xdr:col>
      <xdr:colOff>203200</xdr:colOff>
      <xdr:row>41</xdr:row>
      <xdr:rowOff>151130</xdr:rowOff>
    </xdr:to>
    <xdr:sp macro="" textlink="">
      <xdr:nvSpPr>
        <xdr:cNvPr id="85" name="円/楕円 84"/>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21607</xdr:rowOff>
    </xdr:from>
    <xdr:ext cx="762000" cy="259045"/>
    <xdr:sp macro="" textlink="">
      <xdr:nvSpPr>
        <xdr:cNvPr id="86" name="財政力該当値テキスト"/>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7" name="円/楕円 86"/>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88" name="テキスト ボックス 87"/>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1270</xdr:rowOff>
    </xdr:from>
    <xdr:to>
      <xdr:col>4</xdr:col>
      <xdr:colOff>533400</xdr:colOff>
      <xdr:row>41</xdr:row>
      <xdr:rowOff>102870</xdr:rowOff>
    </xdr:to>
    <xdr:sp macro="" textlink="">
      <xdr:nvSpPr>
        <xdr:cNvPr id="89" name="円/楕円 88"/>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87647</xdr:rowOff>
    </xdr:from>
    <xdr:ext cx="762000" cy="259045"/>
    <xdr:sp macro="" textlink="">
      <xdr:nvSpPr>
        <xdr:cNvPr id="90" name="テキスト ボックス 89"/>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1270</xdr:rowOff>
    </xdr:from>
    <xdr:to>
      <xdr:col>3</xdr:col>
      <xdr:colOff>330200</xdr:colOff>
      <xdr:row>41</xdr:row>
      <xdr:rowOff>102870</xdr:rowOff>
    </xdr:to>
    <xdr:sp macro="" textlink="">
      <xdr:nvSpPr>
        <xdr:cNvPr id="91" name="円/楕円 90"/>
        <xdr:cNvSpPr/>
      </xdr:nvSpPr>
      <xdr:spPr>
        <a:xfrm>
          <a:off x="2286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87647</xdr:rowOff>
    </xdr:from>
    <xdr:ext cx="762000" cy="259045"/>
    <xdr:sp macro="" textlink="">
      <xdr:nvSpPr>
        <xdr:cNvPr id="92" name="テキスト ボックス 91"/>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1270</xdr:rowOff>
    </xdr:from>
    <xdr:to>
      <xdr:col>2</xdr:col>
      <xdr:colOff>127000</xdr:colOff>
      <xdr:row>41</xdr:row>
      <xdr:rowOff>102870</xdr:rowOff>
    </xdr:to>
    <xdr:sp macro="" textlink="">
      <xdr:nvSpPr>
        <xdr:cNvPr id="93" name="円/楕円 92"/>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87647</xdr:rowOff>
    </xdr:from>
    <xdr:ext cx="762000" cy="259045"/>
    <xdr:sp macro="" textlink="">
      <xdr:nvSpPr>
        <xdr:cNvPr id="94" name="テキスト ボックス 93"/>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　</a:t>
          </a:r>
          <a:r>
            <a:rPr lang="ja-JP" altLang="en-US" sz="1050">
              <a:solidFill>
                <a:schemeClr val="dk1"/>
              </a:solidFill>
              <a:effectLst/>
              <a:latin typeface="+mn-lt"/>
              <a:ea typeface="+mn-ea"/>
              <a:cs typeface="+mn-cs"/>
            </a:rPr>
            <a:t>歳出では、</a:t>
          </a:r>
          <a:r>
            <a:rPr lang="ja-JP" altLang="ja-JP" sz="1050">
              <a:solidFill>
                <a:schemeClr val="dk1"/>
              </a:solidFill>
              <a:effectLst/>
              <a:latin typeface="+mn-lt"/>
              <a:ea typeface="+mn-ea"/>
              <a:cs typeface="+mn-cs"/>
            </a:rPr>
            <a:t>定員適正化により人件費は減少したが、合併後に実施した事業に伴う公債費が増加し、対前年度比増となった。</a:t>
          </a:r>
          <a:r>
            <a:rPr lang="ja-JP" altLang="en-US" sz="1050">
              <a:solidFill>
                <a:schemeClr val="dk1"/>
              </a:solidFill>
              <a:effectLst/>
              <a:latin typeface="+mn-lt"/>
              <a:ea typeface="+mn-ea"/>
              <a:cs typeface="+mn-cs"/>
            </a:rPr>
            <a:t>一方、歳入では、</a:t>
          </a:r>
          <a:r>
            <a:rPr lang="ja-JP" altLang="ja-JP" sz="1050">
              <a:solidFill>
                <a:schemeClr val="dk1"/>
              </a:solidFill>
              <a:effectLst/>
              <a:latin typeface="+mn-lt"/>
              <a:ea typeface="+mn-ea"/>
              <a:cs typeface="+mn-cs"/>
            </a:rPr>
            <a:t>地方消費税交付金、臨時財政対策債が減少したことにより、経常収支比率は対前年度比増となった。</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定員適正化計画の推進により人件費は減少傾向にあるものの、再任用制度により、今後は大幅な人件費の減少は見込めない状況である。加えて、扶助費や公債費の増加により、今後も義務的経費が高い水準で推移していくものと予想されることから、事務事業の適正化や市債の繰上償還による後年度の公債費負担の軽減を図ることはもとより、公共施設等総合管理計画を踏まえ、公共施設の統廃合・長寿命化によるトータルコストの抑制、使用料・手数料に係る受益者負担割合の見直しなど、これまで以上に行財政改革を推進してい</a:t>
          </a:r>
          <a:r>
            <a:rPr lang="ja-JP" altLang="en-US" sz="1050">
              <a:solidFill>
                <a:schemeClr val="dk1"/>
              </a:solidFill>
              <a:effectLst/>
              <a:latin typeface="+mn-lt"/>
              <a:ea typeface="+mn-ea"/>
              <a:cs typeface="+mn-cs"/>
            </a:rPr>
            <a:t>く。</a:t>
          </a:r>
          <a:endParaRPr lang="ja-JP" altLang="ja-JP" sz="105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102616</xdr:rowOff>
    </xdr:from>
    <xdr:to>
      <xdr:col>7</xdr:col>
      <xdr:colOff>152400</xdr:colOff>
      <xdr:row>61</xdr:row>
      <xdr:rowOff>8382</xdr:rowOff>
    </xdr:to>
    <xdr:cxnSp macro="">
      <xdr:nvCxnSpPr>
        <xdr:cNvPr id="127" name="直線コネクタ 126"/>
        <xdr:cNvCxnSpPr/>
      </xdr:nvCxnSpPr>
      <xdr:spPr>
        <a:xfrm>
          <a:off x="4114800" y="1038961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102616</xdr:rowOff>
    </xdr:from>
    <xdr:to>
      <xdr:col>6</xdr:col>
      <xdr:colOff>0</xdr:colOff>
      <xdr:row>60</xdr:row>
      <xdr:rowOff>170180</xdr:rowOff>
    </xdr:to>
    <xdr:cxnSp macro="">
      <xdr:nvCxnSpPr>
        <xdr:cNvPr id="130" name="直線コネクタ 129"/>
        <xdr:cNvCxnSpPr/>
      </xdr:nvCxnSpPr>
      <xdr:spPr>
        <a:xfrm flipV="1">
          <a:off x="3225800" y="103896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153162</xdr:rowOff>
    </xdr:from>
    <xdr:to>
      <xdr:col>6</xdr:col>
      <xdr:colOff>50800</xdr:colOff>
      <xdr:row>61</xdr:row>
      <xdr:rowOff>83312</xdr:rowOff>
    </xdr:to>
    <xdr:sp macro="" textlink="">
      <xdr:nvSpPr>
        <xdr:cNvPr id="131" name="フローチャート : 判断 130"/>
        <xdr:cNvSpPr/>
      </xdr:nvSpPr>
      <xdr:spPr>
        <a:xfrm>
          <a:off x="4064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68089</xdr:rowOff>
    </xdr:from>
    <xdr:ext cx="736600" cy="259045"/>
    <xdr:sp macro="" textlink="">
      <xdr:nvSpPr>
        <xdr:cNvPr id="132" name="テキスト ボックス 131"/>
        <xdr:cNvSpPr txBox="1"/>
      </xdr:nvSpPr>
      <xdr:spPr>
        <a:xfrm>
          <a:off x="3733800" y="1052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170180</xdr:rowOff>
    </xdr:from>
    <xdr:to>
      <xdr:col>4</xdr:col>
      <xdr:colOff>482600</xdr:colOff>
      <xdr:row>61</xdr:row>
      <xdr:rowOff>27686</xdr:rowOff>
    </xdr:to>
    <xdr:cxnSp macro="">
      <xdr:nvCxnSpPr>
        <xdr:cNvPr id="133" name="直線コネクタ 132"/>
        <xdr:cNvCxnSpPr/>
      </xdr:nvCxnSpPr>
      <xdr:spPr>
        <a:xfrm flipV="1">
          <a:off x="2336800" y="104571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39624</xdr:rowOff>
    </xdr:from>
    <xdr:to>
      <xdr:col>4</xdr:col>
      <xdr:colOff>533400</xdr:colOff>
      <xdr:row>61</xdr:row>
      <xdr:rowOff>141224</xdr:rowOff>
    </xdr:to>
    <xdr:sp macro="" textlink="">
      <xdr:nvSpPr>
        <xdr:cNvPr id="134" name="フローチャート : 判断 133"/>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126001</xdr:rowOff>
    </xdr:from>
    <xdr:ext cx="762000" cy="259045"/>
    <xdr:sp macro="" textlink="">
      <xdr:nvSpPr>
        <xdr:cNvPr id="135" name="テキスト ボックス 134"/>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165354</xdr:rowOff>
    </xdr:from>
    <xdr:to>
      <xdr:col>3</xdr:col>
      <xdr:colOff>279400</xdr:colOff>
      <xdr:row>61</xdr:row>
      <xdr:rowOff>27686</xdr:rowOff>
    </xdr:to>
    <xdr:cxnSp macro="">
      <xdr:nvCxnSpPr>
        <xdr:cNvPr id="136" name="直線コネクタ 135"/>
        <xdr:cNvCxnSpPr/>
      </xdr:nvCxnSpPr>
      <xdr:spPr>
        <a:xfrm>
          <a:off x="1447800" y="104523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10668</xdr:rowOff>
    </xdr:from>
    <xdr:to>
      <xdr:col>3</xdr:col>
      <xdr:colOff>330200</xdr:colOff>
      <xdr:row>61</xdr:row>
      <xdr:rowOff>112268</xdr:rowOff>
    </xdr:to>
    <xdr:sp macro="" textlink="">
      <xdr:nvSpPr>
        <xdr:cNvPr id="137" name="フローチャート : 判断 136"/>
        <xdr:cNvSpPr/>
      </xdr:nvSpPr>
      <xdr:spPr>
        <a:xfrm>
          <a:off x="2286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97045</xdr:rowOff>
    </xdr:from>
    <xdr:ext cx="762000" cy="259045"/>
    <xdr:sp macro="" textlink="">
      <xdr:nvSpPr>
        <xdr:cNvPr id="138" name="テキスト ボックス 137"/>
        <xdr:cNvSpPr txBox="1"/>
      </xdr:nvSpPr>
      <xdr:spPr>
        <a:xfrm>
          <a:off x="1955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129032</xdr:rowOff>
    </xdr:from>
    <xdr:to>
      <xdr:col>7</xdr:col>
      <xdr:colOff>203200</xdr:colOff>
      <xdr:row>61</xdr:row>
      <xdr:rowOff>59182</xdr:rowOff>
    </xdr:to>
    <xdr:sp macro="" textlink="">
      <xdr:nvSpPr>
        <xdr:cNvPr id="146" name="円/楕円 145"/>
        <xdr:cNvSpPr/>
      </xdr:nvSpPr>
      <xdr:spPr>
        <a:xfrm>
          <a:off x="49022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145559</xdr:rowOff>
    </xdr:from>
    <xdr:ext cx="762000" cy="259045"/>
    <xdr:sp macro="" textlink="">
      <xdr:nvSpPr>
        <xdr:cNvPr id="147" name="財政構造の弾力性該当値テキスト"/>
        <xdr:cNvSpPr txBox="1"/>
      </xdr:nvSpPr>
      <xdr:spPr>
        <a:xfrm>
          <a:off x="5041900" y="102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51816</xdr:rowOff>
    </xdr:from>
    <xdr:to>
      <xdr:col>6</xdr:col>
      <xdr:colOff>50800</xdr:colOff>
      <xdr:row>60</xdr:row>
      <xdr:rowOff>153416</xdr:rowOff>
    </xdr:to>
    <xdr:sp macro="" textlink="">
      <xdr:nvSpPr>
        <xdr:cNvPr id="148" name="円/楕円 147"/>
        <xdr:cNvSpPr/>
      </xdr:nvSpPr>
      <xdr:spPr>
        <a:xfrm>
          <a:off x="4064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163593</xdr:rowOff>
    </xdr:from>
    <xdr:ext cx="736600" cy="259045"/>
    <xdr:sp macro="" textlink="">
      <xdr:nvSpPr>
        <xdr:cNvPr id="149" name="テキスト ボックス 148"/>
        <xdr:cNvSpPr txBox="1"/>
      </xdr:nvSpPr>
      <xdr:spPr>
        <a:xfrm>
          <a:off x="3733800" y="1010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119380</xdr:rowOff>
    </xdr:from>
    <xdr:to>
      <xdr:col>4</xdr:col>
      <xdr:colOff>533400</xdr:colOff>
      <xdr:row>61</xdr:row>
      <xdr:rowOff>49530</xdr:rowOff>
    </xdr:to>
    <xdr:sp macro="" textlink="">
      <xdr:nvSpPr>
        <xdr:cNvPr id="150" name="円/楕円 149"/>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59707</xdr:rowOff>
    </xdr:from>
    <xdr:ext cx="762000" cy="259045"/>
    <xdr:sp macro="" textlink="">
      <xdr:nvSpPr>
        <xdr:cNvPr id="151" name="テキスト ボックス 150"/>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148336</xdr:rowOff>
    </xdr:from>
    <xdr:to>
      <xdr:col>3</xdr:col>
      <xdr:colOff>330200</xdr:colOff>
      <xdr:row>61</xdr:row>
      <xdr:rowOff>78486</xdr:rowOff>
    </xdr:to>
    <xdr:sp macro="" textlink="">
      <xdr:nvSpPr>
        <xdr:cNvPr id="152" name="円/楕円 151"/>
        <xdr:cNvSpPr/>
      </xdr:nvSpPr>
      <xdr:spPr>
        <a:xfrm>
          <a:off x="2286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88663</xdr:rowOff>
    </xdr:from>
    <xdr:ext cx="762000" cy="259045"/>
    <xdr:sp macro="" textlink="">
      <xdr:nvSpPr>
        <xdr:cNvPr id="153" name="テキスト ボックス 152"/>
        <xdr:cNvSpPr txBox="1"/>
      </xdr:nvSpPr>
      <xdr:spPr>
        <a:xfrm>
          <a:off x="1955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54" name="円/楕円 153"/>
        <xdr:cNvSpPr/>
      </xdr:nvSpPr>
      <xdr:spPr>
        <a:xfrm>
          <a:off x="1397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55" name="テキスト ボックス 154"/>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[123,604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人件費は、定員適正化計画の推進による人員削減により減となった。物件費は、統合庁舎完成に伴う移転費用や、ふるさと納税件数増加による返礼品発送業務委託の影響で大幅増となった。</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今後も引き続き、職員数の適正化、事務事業評価制度に基づく事業の見直し、指定管理者制度の積極的な導入等を進め、人件費・物件費等の縮減に努める。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167997</xdr:rowOff>
    </xdr:from>
    <xdr:to>
      <xdr:col>7</xdr:col>
      <xdr:colOff>152400</xdr:colOff>
      <xdr:row>85</xdr:row>
      <xdr:rowOff>80063</xdr:rowOff>
    </xdr:to>
    <xdr:cxnSp macro="">
      <xdr:nvCxnSpPr>
        <xdr:cNvPr id="190" name="直線コネクタ 189"/>
        <xdr:cNvCxnSpPr/>
      </xdr:nvCxnSpPr>
      <xdr:spPr>
        <a:xfrm>
          <a:off x="4114800" y="14569797"/>
          <a:ext cx="838200" cy="8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167997</xdr:rowOff>
    </xdr:from>
    <xdr:to>
      <xdr:col>6</xdr:col>
      <xdr:colOff>0</xdr:colOff>
      <xdr:row>85</xdr:row>
      <xdr:rowOff>4604</xdr:rowOff>
    </xdr:to>
    <xdr:cxnSp macro="">
      <xdr:nvCxnSpPr>
        <xdr:cNvPr id="193" name="直線コネクタ 192"/>
        <xdr:cNvCxnSpPr/>
      </xdr:nvCxnSpPr>
      <xdr:spPr>
        <a:xfrm flipV="1">
          <a:off x="3225800" y="14569797"/>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132587</xdr:rowOff>
    </xdr:from>
    <xdr:to>
      <xdr:col>6</xdr:col>
      <xdr:colOff>50800</xdr:colOff>
      <xdr:row>85</xdr:row>
      <xdr:rowOff>62737</xdr:rowOff>
    </xdr:to>
    <xdr:sp macro="" textlink="">
      <xdr:nvSpPr>
        <xdr:cNvPr id="194" name="フローチャート : 判断 193"/>
        <xdr:cNvSpPr/>
      </xdr:nvSpPr>
      <xdr:spPr>
        <a:xfrm>
          <a:off x="4064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47514</xdr:rowOff>
    </xdr:from>
    <xdr:ext cx="736600" cy="259045"/>
    <xdr:sp macro="" textlink="">
      <xdr:nvSpPr>
        <xdr:cNvPr id="195" name="テキスト ボックス 194"/>
        <xdr:cNvSpPr txBox="1"/>
      </xdr:nvSpPr>
      <xdr:spPr>
        <a:xfrm>
          <a:off x="3733800" y="14620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78716</xdr:rowOff>
    </xdr:from>
    <xdr:to>
      <xdr:col>4</xdr:col>
      <xdr:colOff>482600</xdr:colOff>
      <xdr:row>85</xdr:row>
      <xdr:rowOff>4604</xdr:rowOff>
    </xdr:to>
    <xdr:cxnSp macro="">
      <xdr:nvCxnSpPr>
        <xdr:cNvPr id="196" name="直線コネクタ 195"/>
        <xdr:cNvCxnSpPr/>
      </xdr:nvCxnSpPr>
      <xdr:spPr>
        <a:xfrm>
          <a:off x="2336800" y="14480516"/>
          <a:ext cx="889000" cy="9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23895</xdr:rowOff>
    </xdr:from>
    <xdr:to>
      <xdr:col>4</xdr:col>
      <xdr:colOff>533400</xdr:colOff>
      <xdr:row>84</xdr:row>
      <xdr:rowOff>125495</xdr:rowOff>
    </xdr:to>
    <xdr:sp macro="" textlink="">
      <xdr:nvSpPr>
        <xdr:cNvPr id="197" name="フローチャート : 判断 196"/>
        <xdr:cNvSpPr/>
      </xdr:nvSpPr>
      <xdr:spPr>
        <a:xfrm>
          <a:off x="3175000" y="144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135672</xdr:rowOff>
    </xdr:from>
    <xdr:ext cx="762000" cy="259045"/>
    <xdr:sp macro="" textlink="">
      <xdr:nvSpPr>
        <xdr:cNvPr id="198" name="テキスト ボックス 197"/>
        <xdr:cNvSpPr txBox="1"/>
      </xdr:nvSpPr>
      <xdr:spPr>
        <a:xfrm>
          <a:off x="2844800" y="1419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78716</xdr:rowOff>
    </xdr:from>
    <xdr:to>
      <xdr:col>3</xdr:col>
      <xdr:colOff>279400</xdr:colOff>
      <xdr:row>84</xdr:row>
      <xdr:rowOff>136399</xdr:rowOff>
    </xdr:to>
    <xdr:cxnSp macro="">
      <xdr:nvCxnSpPr>
        <xdr:cNvPr id="199" name="直線コネクタ 198"/>
        <xdr:cNvCxnSpPr/>
      </xdr:nvCxnSpPr>
      <xdr:spPr>
        <a:xfrm flipV="1">
          <a:off x="1447800" y="14480516"/>
          <a:ext cx="8890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151119</xdr:rowOff>
    </xdr:from>
    <xdr:to>
      <xdr:col>3</xdr:col>
      <xdr:colOff>330200</xdr:colOff>
      <xdr:row>84</xdr:row>
      <xdr:rowOff>81269</xdr:rowOff>
    </xdr:to>
    <xdr:sp macro="" textlink="">
      <xdr:nvSpPr>
        <xdr:cNvPr id="200" name="フローチャート : 判断 199"/>
        <xdr:cNvSpPr/>
      </xdr:nvSpPr>
      <xdr:spPr>
        <a:xfrm>
          <a:off x="2286000" y="1438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91446</xdr:rowOff>
    </xdr:from>
    <xdr:ext cx="762000" cy="259045"/>
    <xdr:sp macro="" textlink="">
      <xdr:nvSpPr>
        <xdr:cNvPr id="201" name="テキスト ボックス 200"/>
        <xdr:cNvSpPr txBox="1"/>
      </xdr:nvSpPr>
      <xdr:spPr>
        <a:xfrm>
          <a:off x="1955800" y="1415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168841</xdr:rowOff>
    </xdr:from>
    <xdr:to>
      <xdr:col>2</xdr:col>
      <xdr:colOff>127000</xdr:colOff>
      <xdr:row>84</xdr:row>
      <xdr:rowOff>98991</xdr:rowOff>
    </xdr:to>
    <xdr:sp macro="" textlink="">
      <xdr:nvSpPr>
        <xdr:cNvPr id="202" name="フローチャート : 判断 201"/>
        <xdr:cNvSpPr/>
      </xdr:nvSpPr>
      <xdr:spPr>
        <a:xfrm>
          <a:off x="1397000" y="1439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109168</xdr:rowOff>
    </xdr:from>
    <xdr:ext cx="762000" cy="259045"/>
    <xdr:sp macro="" textlink="">
      <xdr:nvSpPr>
        <xdr:cNvPr id="203" name="テキスト ボックス 202"/>
        <xdr:cNvSpPr txBox="1"/>
      </xdr:nvSpPr>
      <xdr:spPr>
        <a:xfrm>
          <a:off x="1066800" y="1416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29263</xdr:rowOff>
    </xdr:from>
    <xdr:to>
      <xdr:col>7</xdr:col>
      <xdr:colOff>203200</xdr:colOff>
      <xdr:row>85</xdr:row>
      <xdr:rowOff>130863</xdr:rowOff>
    </xdr:to>
    <xdr:sp macro="" textlink="">
      <xdr:nvSpPr>
        <xdr:cNvPr id="209" name="円/楕円 208"/>
        <xdr:cNvSpPr/>
      </xdr:nvSpPr>
      <xdr:spPr>
        <a:xfrm>
          <a:off x="4902200" y="1460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1340</xdr:rowOff>
    </xdr:from>
    <xdr:ext cx="762000" cy="259045"/>
    <xdr:sp macro="" textlink="">
      <xdr:nvSpPr>
        <xdr:cNvPr id="210" name="人件費・物件費等の状況該当値テキスト"/>
        <xdr:cNvSpPr txBox="1"/>
      </xdr:nvSpPr>
      <xdr:spPr>
        <a:xfrm>
          <a:off x="5041900" y="1457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123,604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117197</xdr:rowOff>
    </xdr:from>
    <xdr:to>
      <xdr:col>6</xdr:col>
      <xdr:colOff>50800</xdr:colOff>
      <xdr:row>85</xdr:row>
      <xdr:rowOff>47347</xdr:rowOff>
    </xdr:to>
    <xdr:sp macro="" textlink="">
      <xdr:nvSpPr>
        <xdr:cNvPr id="211" name="円/楕円 210"/>
        <xdr:cNvSpPr/>
      </xdr:nvSpPr>
      <xdr:spPr>
        <a:xfrm>
          <a:off x="4064000" y="1451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57524</xdr:rowOff>
    </xdr:from>
    <xdr:ext cx="736600" cy="259045"/>
    <xdr:sp macro="" textlink="">
      <xdr:nvSpPr>
        <xdr:cNvPr id="212" name="テキスト ボックス 211"/>
        <xdr:cNvSpPr txBox="1"/>
      </xdr:nvSpPr>
      <xdr:spPr>
        <a:xfrm>
          <a:off x="3733800" y="14287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117,374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125254</xdr:rowOff>
    </xdr:from>
    <xdr:to>
      <xdr:col>4</xdr:col>
      <xdr:colOff>533400</xdr:colOff>
      <xdr:row>85</xdr:row>
      <xdr:rowOff>55404</xdr:rowOff>
    </xdr:to>
    <xdr:sp macro="" textlink="">
      <xdr:nvSpPr>
        <xdr:cNvPr id="213" name="円/楕円 212"/>
        <xdr:cNvSpPr/>
      </xdr:nvSpPr>
      <xdr:spPr>
        <a:xfrm>
          <a:off x="3175000" y="1452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40181</xdr:rowOff>
    </xdr:from>
    <xdr:ext cx="762000" cy="259045"/>
    <xdr:sp macro="" textlink="">
      <xdr:nvSpPr>
        <xdr:cNvPr id="214" name="テキスト ボックス 213"/>
        <xdr:cNvSpPr txBox="1"/>
      </xdr:nvSpPr>
      <xdr:spPr>
        <a:xfrm>
          <a:off x="2844800" y="146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117,975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27916</xdr:rowOff>
    </xdr:from>
    <xdr:to>
      <xdr:col>3</xdr:col>
      <xdr:colOff>330200</xdr:colOff>
      <xdr:row>84</xdr:row>
      <xdr:rowOff>129516</xdr:rowOff>
    </xdr:to>
    <xdr:sp macro="" textlink="">
      <xdr:nvSpPr>
        <xdr:cNvPr id="215" name="円/楕円 214"/>
        <xdr:cNvSpPr/>
      </xdr:nvSpPr>
      <xdr:spPr>
        <a:xfrm>
          <a:off x="2286000" y="1442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114293</xdr:rowOff>
    </xdr:from>
    <xdr:ext cx="762000" cy="259045"/>
    <xdr:sp macro="" textlink="">
      <xdr:nvSpPr>
        <xdr:cNvPr id="216" name="テキスト ボックス 215"/>
        <xdr:cNvSpPr txBox="1"/>
      </xdr:nvSpPr>
      <xdr:spPr>
        <a:xfrm>
          <a:off x="1955800" y="1451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110,714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85599</xdr:rowOff>
    </xdr:from>
    <xdr:to>
      <xdr:col>2</xdr:col>
      <xdr:colOff>127000</xdr:colOff>
      <xdr:row>85</xdr:row>
      <xdr:rowOff>15749</xdr:rowOff>
    </xdr:to>
    <xdr:sp macro="" textlink="">
      <xdr:nvSpPr>
        <xdr:cNvPr id="217" name="円/楕円 216"/>
        <xdr:cNvSpPr/>
      </xdr:nvSpPr>
      <xdr:spPr>
        <a:xfrm>
          <a:off x="1397000" y="1448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526</xdr:rowOff>
    </xdr:from>
    <xdr:ext cx="762000" cy="259045"/>
    <xdr:sp macro="" textlink="">
      <xdr:nvSpPr>
        <xdr:cNvPr id="218" name="テキスト ボックス 217"/>
        <xdr:cNvSpPr txBox="1"/>
      </xdr:nvSpPr>
      <xdr:spPr>
        <a:xfrm>
          <a:off x="1066800" y="1457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全国市平均及び類似団体平均を大幅に下回っているのは、これまで職務・職責に応じた適切な給与支給、職員数の適正化、人件費の縮減に努めたことによるものである。</a:t>
          </a:r>
        </a:p>
        <a:p>
          <a:r>
            <a:rPr kumimoji="1" lang="ja-JP" altLang="en-US" sz="1300">
              <a:latin typeface="ＭＳ Ｐゴシック"/>
            </a:rPr>
            <a:t>　今後とも、職務・職責や人事評価に応じた給与制度の適正な運用に努めていく。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39612</xdr:rowOff>
    </xdr:from>
    <xdr:to>
      <xdr:col>24</xdr:col>
      <xdr:colOff>558800</xdr:colOff>
      <xdr:row>82</xdr:row>
      <xdr:rowOff>29029</xdr:rowOff>
    </xdr:to>
    <xdr:cxnSp macro="">
      <xdr:nvCxnSpPr>
        <xdr:cNvPr id="254" name="直線コネクタ 253"/>
        <xdr:cNvCxnSpPr/>
      </xdr:nvCxnSpPr>
      <xdr:spPr>
        <a:xfrm flipV="1">
          <a:off x="16179800" y="13927062"/>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97064</xdr:rowOff>
    </xdr:from>
    <xdr:to>
      <xdr:col>23</xdr:col>
      <xdr:colOff>406400</xdr:colOff>
      <xdr:row>82</xdr:row>
      <xdr:rowOff>29029</xdr:rowOff>
    </xdr:to>
    <xdr:cxnSp macro="">
      <xdr:nvCxnSpPr>
        <xdr:cNvPr id="257" name="直線コネクタ 256"/>
        <xdr:cNvCxnSpPr/>
      </xdr:nvCxnSpPr>
      <xdr:spPr>
        <a:xfrm>
          <a:off x="15290800" y="139845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16632</xdr:rowOff>
    </xdr:from>
    <xdr:to>
      <xdr:col>22</xdr:col>
      <xdr:colOff>203200</xdr:colOff>
      <xdr:row>81</xdr:row>
      <xdr:rowOff>97064</xdr:rowOff>
    </xdr:to>
    <xdr:cxnSp macro="">
      <xdr:nvCxnSpPr>
        <xdr:cNvPr id="260" name="直線コネクタ 259"/>
        <xdr:cNvCxnSpPr/>
      </xdr:nvCxnSpPr>
      <xdr:spPr>
        <a:xfrm>
          <a:off x="14401800" y="13904082"/>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1" name="フローチャート : 判断 260"/>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62" name="テキスト ボックス 261"/>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16632</xdr:rowOff>
    </xdr:from>
    <xdr:to>
      <xdr:col>21</xdr:col>
      <xdr:colOff>0</xdr:colOff>
      <xdr:row>86</xdr:row>
      <xdr:rowOff>32657</xdr:rowOff>
    </xdr:to>
    <xdr:cxnSp macro="">
      <xdr:nvCxnSpPr>
        <xdr:cNvPr id="263" name="直線コネクタ 262"/>
        <xdr:cNvCxnSpPr/>
      </xdr:nvCxnSpPr>
      <xdr:spPr>
        <a:xfrm flipV="1">
          <a:off x="13512800" y="13904082"/>
          <a:ext cx="889000" cy="8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71059</xdr:rowOff>
    </xdr:from>
    <xdr:to>
      <xdr:col>21</xdr:col>
      <xdr:colOff>50800</xdr:colOff>
      <xdr:row>84</xdr:row>
      <xdr:rowOff>1209</xdr:rowOff>
    </xdr:to>
    <xdr:sp macro="" textlink="">
      <xdr:nvSpPr>
        <xdr:cNvPr id="264" name="フローチャート : 判断 263"/>
        <xdr:cNvSpPr/>
      </xdr:nvSpPr>
      <xdr:spPr>
        <a:xfrm>
          <a:off x="14351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157436</xdr:rowOff>
    </xdr:from>
    <xdr:ext cx="762000" cy="259045"/>
    <xdr:sp macro="" textlink="">
      <xdr:nvSpPr>
        <xdr:cNvPr id="265" name="テキスト ボックス 264"/>
        <xdr:cNvSpPr txBox="1"/>
      </xdr:nvSpPr>
      <xdr:spPr>
        <a:xfrm>
          <a:off x="14020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66" name="フローチャート : 判断 265"/>
        <xdr:cNvSpPr/>
      </xdr:nvSpPr>
      <xdr:spPr>
        <a:xfrm>
          <a:off x="13462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2013</xdr:rowOff>
    </xdr:from>
    <xdr:ext cx="762000" cy="259045"/>
    <xdr:sp macro="" textlink="">
      <xdr:nvSpPr>
        <xdr:cNvPr id="267" name="テキスト ボックス 266"/>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160262</xdr:rowOff>
    </xdr:from>
    <xdr:to>
      <xdr:col>24</xdr:col>
      <xdr:colOff>609600</xdr:colOff>
      <xdr:row>81</xdr:row>
      <xdr:rowOff>90412</xdr:rowOff>
    </xdr:to>
    <xdr:sp macro="" textlink="">
      <xdr:nvSpPr>
        <xdr:cNvPr id="273" name="円/楕円 272"/>
        <xdr:cNvSpPr/>
      </xdr:nvSpPr>
      <xdr:spPr>
        <a:xfrm>
          <a:off x="169672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5339</xdr:rowOff>
    </xdr:from>
    <xdr:ext cx="762000" cy="259045"/>
    <xdr:sp macro="" textlink="">
      <xdr:nvSpPr>
        <xdr:cNvPr id="274" name="給与水準   （国との比較）該当値テキスト"/>
        <xdr:cNvSpPr txBox="1"/>
      </xdr:nvSpPr>
      <xdr:spPr>
        <a:xfrm>
          <a:off x="17106900" y="1372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149679</xdr:rowOff>
    </xdr:from>
    <xdr:to>
      <xdr:col>23</xdr:col>
      <xdr:colOff>457200</xdr:colOff>
      <xdr:row>82</xdr:row>
      <xdr:rowOff>79829</xdr:rowOff>
    </xdr:to>
    <xdr:sp macro="" textlink="">
      <xdr:nvSpPr>
        <xdr:cNvPr id="275" name="円/楕円 274"/>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90006</xdr:rowOff>
    </xdr:from>
    <xdr:ext cx="736600" cy="259045"/>
    <xdr:sp macro="" textlink="">
      <xdr:nvSpPr>
        <xdr:cNvPr id="276" name="テキスト ボックス 275"/>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46264</xdr:rowOff>
    </xdr:from>
    <xdr:to>
      <xdr:col>22</xdr:col>
      <xdr:colOff>254000</xdr:colOff>
      <xdr:row>81</xdr:row>
      <xdr:rowOff>147864</xdr:rowOff>
    </xdr:to>
    <xdr:sp macro="" textlink="">
      <xdr:nvSpPr>
        <xdr:cNvPr id="277" name="円/楕円 276"/>
        <xdr:cNvSpPr/>
      </xdr:nvSpPr>
      <xdr:spPr>
        <a:xfrm>
          <a:off x="15240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158041</xdr:rowOff>
    </xdr:from>
    <xdr:ext cx="762000" cy="259045"/>
    <xdr:sp macro="" textlink="">
      <xdr:nvSpPr>
        <xdr:cNvPr id="278" name="テキスト ボックス 277"/>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137282</xdr:rowOff>
    </xdr:from>
    <xdr:to>
      <xdr:col>21</xdr:col>
      <xdr:colOff>50800</xdr:colOff>
      <xdr:row>81</xdr:row>
      <xdr:rowOff>67432</xdr:rowOff>
    </xdr:to>
    <xdr:sp macro="" textlink="">
      <xdr:nvSpPr>
        <xdr:cNvPr id="279" name="円/楕円 278"/>
        <xdr:cNvSpPr/>
      </xdr:nvSpPr>
      <xdr:spPr>
        <a:xfrm>
          <a:off x="143510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77609</xdr:rowOff>
    </xdr:from>
    <xdr:ext cx="762000" cy="259045"/>
    <xdr:sp macro="" textlink="">
      <xdr:nvSpPr>
        <xdr:cNvPr id="280" name="テキスト ボックス 279"/>
        <xdr:cNvSpPr txBox="1"/>
      </xdr:nvSpPr>
      <xdr:spPr>
        <a:xfrm>
          <a:off x="14020800" y="1362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153307</xdr:rowOff>
    </xdr:from>
    <xdr:to>
      <xdr:col>19</xdr:col>
      <xdr:colOff>533400</xdr:colOff>
      <xdr:row>86</xdr:row>
      <xdr:rowOff>83457</xdr:rowOff>
    </xdr:to>
    <xdr:sp macro="" textlink="">
      <xdr:nvSpPr>
        <xdr:cNvPr id="281" name="円/楕円 280"/>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93634</xdr:rowOff>
    </xdr:from>
    <xdr:ext cx="762000" cy="259045"/>
    <xdr:sp macro="" textlink="">
      <xdr:nvSpPr>
        <xdr:cNvPr id="282" name="テキスト ボックス 281"/>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定員適正化計画に基づき、定年退職者の補充抑制や保育園の民営化推進等により、職員数の適正化に取り組んできた結果、大幅な削減となっているものの、類似団体の平均を上回っている。　</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今後も定員適正化計画や行財政改革プランに基づき、事業の見直しによる効率化や民間活力の活用等、適切な定員管理に努めていく。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131445</xdr:rowOff>
    </xdr:from>
    <xdr:to>
      <xdr:col>24</xdr:col>
      <xdr:colOff>558800</xdr:colOff>
      <xdr:row>61</xdr:row>
      <xdr:rowOff>141499</xdr:rowOff>
    </xdr:to>
    <xdr:cxnSp macro="">
      <xdr:nvCxnSpPr>
        <xdr:cNvPr id="317" name="直線コネクタ 316"/>
        <xdr:cNvCxnSpPr/>
      </xdr:nvCxnSpPr>
      <xdr:spPr>
        <a:xfrm flipV="1">
          <a:off x="16179800" y="1058989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141499</xdr:rowOff>
    </xdr:from>
    <xdr:to>
      <xdr:col>23</xdr:col>
      <xdr:colOff>406400</xdr:colOff>
      <xdr:row>61</xdr:row>
      <xdr:rowOff>149543</xdr:rowOff>
    </xdr:to>
    <xdr:cxnSp macro="">
      <xdr:nvCxnSpPr>
        <xdr:cNvPr id="320" name="直線コネクタ 319"/>
        <xdr:cNvCxnSpPr/>
      </xdr:nvCxnSpPr>
      <xdr:spPr>
        <a:xfrm flipV="1">
          <a:off x="15290800" y="1059994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1" name="フローチャート : 判断 320"/>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2" name="テキスト ボックス 321"/>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149543</xdr:rowOff>
    </xdr:from>
    <xdr:to>
      <xdr:col>22</xdr:col>
      <xdr:colOff>203200</xdr:colOff>
      <xdr:row>62</xdr:row>
      <xdr:rowOff>26353</xdr:rowOff>
    </xdr:to>
    <xdr:cxnSp macro="">
      <xdr:nvCxnSpPr>
        <xdr:cNvPr id="323" name="直線コネクタ 322"/>
        <xdr:cNvCxnSpPr/>
      </xdr:nvCxnSpPr>
      <xdr:spPr>
        <a:xfrm flipV="1">
          <a:off x="14401800" y="1060799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4" name="フローチャート : 判断 323"/>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16950</xdr:rowOff>
    </xdr:from>
    <xdr:ext cx="762000" cy="259045"/>
    <xdr:sp macro="" textlink="">
      <xdr:nvSpPr>
        <xdr:cNvPr id="325" name="テキスト ボックス 324"/>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14288</xdr:rowOff>
    </xdr:from>
    <xdr:to>
      <xdr:col>21</xdr:col>
      <xdr:colOff>0</xdr:colOff>
      <xdr:row>62</xdr:row>
      <xdr:rowOff>26353</xdr:rowOff>
    </xdr:to>
    <xdr:cxnSp macro="">
      <xdr:nvCxnSpPr>
        <xdr:cNvPr id="326" name="直線コネクタ 325"/>
        <xdr:cNvCxnSpPr/>
      </xdr:nvCxnSpPr>
      <xdr:spPr>
        <a:xfrm>
          <a:off x="13512800" y="106441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27" name="フローチャート : 判断 326"/>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16950</xdr:rowOff>
    </xdr:from>
    <xdr:ext cx="762000" cy="259045"/>
    <xdr:sp macro="" textlink="">
      <xdr:nvSpPr>
        <xdr:cNvPr id="328" name="テキスト ボックス 327"/>
        <xdr:cNvSpPr txBox="1"/>
      </xdr:nvSpPr>
      <xdr:spPr>
        <a:xfrm>
          <a:off x="14020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29" name="フローチャート : 判断 328"/>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20972</xdr:rowOff>
    </xdr:from>
    <xdr:ext cx="762000" cy="259045"/>
    <xdr:sp macro="" textlink="">
      <xdr:nvSpPr>
        <xdr:cNvPr id="330" name="テキスト ボックス 329"/>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36" name="円/楕円 335"/>
        <xdr:cNvSpPr/>
      </xdr:nvSpPr>
      <xdr:spPr>
        <a:xfrm>
          <a:off x="16967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52722</xdr:rowOff>
    </xdr:from>
    <xdr:ext cx="762000" cy="259045"/>
    <xdr:sp macro="" textlink="">
      <xdr:nvSpPr>
        <xdr:cNvPr id="337" name="定員管理の状況該当値テキスト"/>
        <xdr:cNvSpPr txBox="1"/>
      </xdr:nvSpPr>
      <xdr:spPr>
        <a:xfrm>
          <a:off x="17106900" y="105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90699</xdr:rowOff>
    </xdr:from>
    <xdr:to>
      <xdr:col>23</xdr:col>
      <xdr:colOff>457200</xdr:colOff>
      <xdr:row>62</xdr:row>
      <xdr:rowOff>20849</xdr:rowOff>
    </xdr:to>
    <xdr:sp macro="" textlink="">
      <xdr:nvSpPr>
        <xdr:cNvPr id="338" name="円/楕円 337"/>
        <xdr:cNvSpPr/>
      </xdr:nvSpPr>
      <xdr:spPr>
        <a:xfrm>
          <a:off x="16129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31026</xdr:rowOff>
    </xdr:from>
    <xdr:ext cx="736600" cy="259045"/>
    <xdr:sp macro="" textlink="">
      <xdr:nvSpPr>
        <xdr:cNvPr id="339" name="テキスト ボックス 338"/>
        <xdr:cNvSpPr txBox="1"/>
      </xdr:nvSpPr>
      <xdr:spPr>
        <a:xfrm>
          <a:off x="15798800" y="1031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98743</xdr:rowOff>
    </xdr:from>
    <xdr:to>
      <xdr:col>22</xdr:col>
      <xdr:colOff>254000</xdr:colOff>
      <xdr:row>62</xdr:row>
      <xdr:rowOff>28893</xdr:rowOff>
    </xdr:to>
    <xdr:sp macro="" textlink="">
      <xdr:nvSpPr>
        <xdr:cNvPr id="340" name="円/楕円 339"/>
        <xdr:cNvSpPr/>
      </xdr:nvSpPr>
      <xdr:spPr>
        <a:xfrm>
          <a:off x="15240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13670</xdr:rowOff>
    </xdr:from>
    <xdr:ext cx="762000" cy="259045"/>
    <xdr:sp macro="" textlink="">
      <xdr:nvSpPr>
        <xdr:cNvPr id="341" name="テキスト ボックス 340"/>
        <xdr:cNvSpPr txBox="1"/>
      </xdr:nvSpPr>
      <xdr:spPr>
        <a:xfrm>
          <a:off x="149098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147003</xdr:rowOff>
    </xdr:from>
    <xdr:to>
      <xdr:col>21</xdr:col>
      <xdr:colOff>50800</xdr:colOff>
      <xdr:row>62</xdr:row>
      <xdr:rowOff>77153</xdr:rowOff>
    </xdr:to>
    <xdr:sp macro="" textlink="">
      <xdr:nvSpPr>
        <xdr:cNvPr id="342" name="円/楕円 341"/>
        <xdr:cNvSpPr/>
      </xdr:nvSpPr>
      <xdr:spPr>
        <a:xfrm>
          <a:off x="14351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61930</xdr:rowOff>
    </xdr:from>
    <xdr:ext cx="762000" cy="259045"/>
    <xdr:sp macro="" textlink="">
      <xdr:nvSpPr>
        <xdr:cNvPr id="343" name="テキスト ボックス 342"/>
        <xdr:cNvSpPr txBox="1"/>
      </xdr:nvSpPr>
      <xdr:spPr>
        <a:xfrm>
          <a:off x="14020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44" name="円/楕円 343"/>
        <xdr:cNvSpPr/>
      </xdr:nvSpPr>
      <xdr:spPr>
        <a:xfrm>
          <a:off x="13462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45" name="テキスト ボックス 344"/>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市町村合併前後の期間に集中した大型事業の償還等により、類似団体平均を上回っているが、近年の借入起債のほとんどが合併特例債、緊急防災・減災事業債、臨時財政対策債といった交付税措置率が極めて高いものに限られていることから、指数は大幅に改善してきている。</a:t>
          </a:r>
        </a:p>
        <a:p>
          <a:r>
            <a:rPr lang="ja-JP" altLang="en-US" sz="1300" b="0" i="0" u="none" strike="noStrike" baseline="0" smtClean="0">
              <a:solidFill>
                <a:schemeClr val="dk1"/>
              </a:solidFill>
              <a:latin typeface="+mn-lt"/>
              <a:ea typeface="+mn-ea"/>
              <a:cs typeface="+mn-cs"/>
            </a:rPr>
            <a:t>　今後、斎場整備などの大型事業に伴う償還額の増が見込まれるが、中長期財政計画に基づき新規起債の抑制を図るとともに、引き続き、計画的な繰上償還を実施し、実質公債費比率の上昇抑制に努める。</a:t>
          </a:r>
          <a:endParaRPr lang="en-US" altLang="ja-JP" sz="1300" b="0" i="0" u="none" strike="noStrike" baseline="0" smtClean="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169228</xdr:rowOff>
    </xdr:from>
    <xdr:to>
      <xdr:col>24</xdr:col>
      <xdr:colOff>558800</xdr:colOff>
      <xdr:row>41</xdr:row>
      <xdr:rowOff>64135</xdr:rowOff>
    </xdr:to>
    <xdr:cxnSp macro="">
      <xdr:nvCxnSpPr>
        <xdr:cNvPr id="375" name="直線コネクタ 374"/>
        <xdr:cNvCxnSpPr/>
      </xdr:nvCxnSpPr>
      <xdr:spPr>
        <a:xfrm flipV="1">
          <a:off x="16179800" y="702722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64135</xdr:rowOff>
    </xdr:from>
    <xdr:to>
      <xdr:col>23</xdr:col>
      <xdr:colOff>406400</xdr:colOff>
      <xdr:row>41</xdr:row>
      <xdr:rowOff>136525</xdr:rowOff>
    </xdr:to>
    <xdr:cxnSp macro="">
      <xdr:nvCxnSpPr>
        <xdr:cNvPr id="378" name="直線コネクタ 377"/>
        <xdr:cNvCxnSpPr/>
      </xdr:nvCxnSpPr>
      <xdr:spPr>
        <a:xfrm flipV="1">
          <a:off x="15290800" y="709358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114935</xdr:rowOff>
    </xdr:from>
    <xdr:to>
      <xdr:col>23</xdr:col>
      <xdr:colOff>457200</xdr:colOff>
      <xdr:row>40</xdr:row>
      <xdr:rowOff>45085</xdr:rowOff>
    </xdr:to>
    <xdr:sp macro="" textlink="">
      <xdr:nvSpPr>
        <xdr:cNvPr id="379" name="フローチャート : 判断 378"/>
        <xdr:cNvSpPr/>
      </xdr:nvSpPr>
      <xdr:spPr>
        <a:xfrm>
          <a:off x="16129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55262</xdr:rowOff>
    </xdr:from>
    <xdr:ext cx="736600" cy="259045"/>
    <xdr:sp macro="" textlink="">
      <xdr:nvSpPr>
        <xdr:cNvPr id="380" name="テキスト ボックス 379"/>
        <xdr:cNvSpPr txBox="1"/>
      </xdr:nvSpPr>
      <xdr:spPr>
        <a:xfrm>
          <a:off x="15798800" y="657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136525</xdr:rowOff>
    </xdr:from>
    <xdr:to>
      <xdr:col>22</xdr:col>
      <xdr:colOff>203200</xdr:colOff>
      <xdr:row>42</xdr:row>
      <xdr:rowOff>79693</xdr:rowOff>
    </xdr:to>
    <xdr:cxnSp macro="">
      <xdr:nvCxnSpPr>
        <xdr:cNvPr id="381" name="直線コネクタ 380"/>
        <xdr:cNvCxnSpPr/>
      </xdr:nvCxnSpPr>
      <xdr:spPr>
        <a:xfrm flipV="1">
          <a:off x="14401800" y="716597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40005</xdr:rowOff>
    </xdr:from>
    <xdr:to>
      <xdr:col>22</xdr:col>
      <xdr:colOff>254000</xdr:colOff>
      <xdr:row>40</xdr:row>
      <xdr:rowOff>141605</xdr:rowOff>
    </xdr:to>
    <xdr:sp macro="" textlink="">
      <xdr:nvSpPr>
        <xdr:cNvPr id="382" name="フローチャート : 判断 381"/>
        <xdr:cNvSpPr/>
      </xdr:nvSpPr>
      <xdr:spPr>
        <a:xfrm>
          <a:off x="15240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151782</xdr:rowOff>
    </xdr:from>
    <xdr:ext cx="762000" cy="259045"/>
    <xdr:sp macro="" textlink="">
      <xdr:nvSpPr>
        <xdr:cNvPr id="383" name="テキスト ボックス 382"/>
        <xdr:cNvSpPr txBox="1"/>
      </xdr:nvSpPr>
      <xdr:spPr>
        <a:xfrm>
          <a:off x="14909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79693</xdr:rowOff>
    </xdr:from>
    <xdr:to>
      <xdr:col>21</xdr:col>
      <xdr:colOff>0</xdr:colOff>
      <xdr:row>42</xdr:row>
      <xdr:rowOff>121920</xdr:rowOff>
    </xdr:to>
    <xdr:cxnSp macro="">
      <xdr:nvCxnSpPr>
        <xdr:cNvPr id="384" name="直線コネクタ 383"/>
        <xdr:cNvCxnSpPr/>
      </xdr:nvCxnSpPr>
      <xdr:spPr>
        <a:xfrm flipV="1">
          <a:off x="13512800" y="728059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100330</xdr:rowOff>
    </xdr:from>
    <xdr:to>
      <xdr:col>21</xdr:col>
      <xdr:colOff>50800</xdr:colOff>
      <xdr:row>41</xdr:row>
      <xdr:rowOff>30480</xdr:rowOff>
    </xdr:to>
    <xdr:sp macro="" textlink="">
      <xdr:nvSpPr>
        <xdr:cNvPr id="385" name="フローチャート : 判断 384"/>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386" name="テキスト ボックス 385"/>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387" name="フローチャート : 判断 386"/>
        <xdr:cNvSpPr/>
      </xdr:nvSpPr>
      <xdr:spPr>
        <a:xfrm>
          <a:off x="13462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94949</xdr:rowOff>
    </xdr:from>
    <xdr:ext cx="762000" cy="259045"/>
    <xdr:sp macro="" textlink="">
      <xdr:nvSpPr>
        <xdr:cNvPr id="388" name="テキスト ボックス 387"/>
        <xdr:cNvSpPr txBox="1"/>
      </xdr:nvSpPr>
      <xdr:spPr>
        <a:xfrm>
          <a:off x="13131800" y="678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118428</xdr:rowOff>
    </xdr:from>
    <xdr:to>
      <xdr:col>24</xdr:col>
      <xdr:colOff>609600</xdr:colOff>
      <xdr:row>41</xdr:row>
      <xdr:rowOff>48578</xdr:rowOff>
    </xdr:to>
    <xdr:sp macro="" textlink="">
      <xdr:nvSpPr>
        <xdr:cNvPr id="394" name="円/楕円 393"/>
        <xdr:cNvSpPr/>
      </xdr:nvSpPr>
      <xdr:spPr>
        <a:xfrm>
          <a:off x="169672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90505</xdr:rowOff>
    </xdr:from>
    <xdr:ext cx="762000" cy="259045"/>
    <xdr:sp macro="" textlink="">
      <xdr:nvSpPr>
        <xdr:cNvPr id="395" name="公債費負担の状況該当値テキスト"/>
        <xdr:cNvSpPr txBox="1"/>
      </xdr:nvSpPr>
      <xdr:spPr>
        <a:xfrm>
          <a:off x="17106900" y="694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13335</xdr:rowOff>
    </xdr:from>
    <xdr:to>
      <xdr:col>23</xdr:col>
      <xdr:colOff>457200</xdr:colOff>
      <xdr:row>41</xdr:row>
      <xdr:rowOff>114935</xdr:rowOff>
    </xdr:to>
    <xdr:sp macro="" textlink="">
      <xdr:nvSpPr>
        <xdr:cNvPr id="396" name="円/楕円 395"/>
        <xdr:cNvSpPr/>
      </xdr:nvSpPr>
      <xdr:spPr>
        <a:xfrm>
          <a:off x="16129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99712</xdr:rowOff>
    </xdr:from>
    <xdr:ext cx="736600" cy="259045"/>
    <xdr:sp macro="" textlink="">
      <xdr:nvSpPr>
        <xdr:cNvPr id="397" name="テキスト ボックス 396"/>
        <xdr:cNvSpPr txBox="1"/>
      </xdr:nvSpPr>
      <xdr:spPr>
        <a:xfrm>
          <a:off x="15798800" y="712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85725</xdr:rowOff>
    </xdr:from>
    <xdr:to>
      <xdr:col>22</xdr:col>
      <xdr:colOff>254000</xdr:colOff>
      <xdr:row>42</xdr:row>
      <xdr:rowOff>15875</xdr:rowOff>
    </xdr:to>
    <xdr:sp macro="" textlink="">
      <xdr:nvSpPr>
        <xdr:cNvPr id="398" name="円/楕円 397"/>
        <xdr:cNvSpPr/>
      </xdr:nvSpPr>
      <xdr:spPr>
        <a:xfrm>
          <a:off x="15240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652</xdr:rowOff>
    </xdr:from>
    <xdr:ext cx="762000" cy="259045"/>
    <xdr:sp macro="" textlink="">
      <xdr:nvSpPr>
        <xdr:cNvPr id="399" name="テキスト ボックス 398"/>
        <xdr:cNvSpPr txBox="1"/>
      </xdr:nvSpPr>
      <xdr:spPr>
        <a:xfrm>
          <a:off x="14909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28893</xdr:rowOff>
    </xdr:from>
    <xdr:to>
      <xdr:col>21</xdr:col>
      <xdr:colOff>50800</xdr:colOff>
      <xdr:row>42</xdr:row>
      <xdr:rowOff>130493</xdr:rowOff>
    </xdr:to>
    <xdr:sp macro="" textlink="">
      <xdr:nvSpPr>
        <xdr:cNvPr id="400" name="円/楕円 399"/>
        <xdr:cNvSpPr/>
      </xdr:nvSpPr>
      <xdr:spPr>
        <a:xfrm>
          <a:off x="14351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115270</xdr:rowOff>
    </xdr:from>
    <xdr:ext cx="762000" cy="259045"/>
    <xdr:sp macro="" textlink="">
      <xdr:nvSpPr>
        <xdr:cNvPr id="401" name="テキスト ボックス 400"/>
        <xdr:cNvSpPr txBox="1"/>
      </xdr:nvSpPr>
      <xdr:spPr>
        <a:xfrm>
          <a:off x="14020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2" name="円/楕円 401"/>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03" name="テキスト ボックス 402"/>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u="none" strike="noStrike" baseline="0" smtClean="0">
              <a:solidFill>
                <a:schemeClr val="dk1"/>
              </a:solidFill>
              <a:latin typeface="+mn-lt"/>
              <a:ea typeface="+mn-ea"/>
              <a:cs typeface="+mn-cs"/>
            </a:rPr>
            <a:t>　類似団体と比較して地方債残高が大きく、また、財政調整基金や減債基金などの充当可能基金残高が少ない</a:t>
          </a:r>
          <a:r>
            <a:rPr lang="ja-JP" altLang="ja-JP" sz="1050" b="0" i="0" baseline="0">
              <a:solidFill>
                <a:schemeClr val="dk1"/>
              </a:solidFill>
              <a:effectLst/>
              <a:latin typeface="+mn-lt"/>
              <a:ea typeface="+mn-ea"/>
              <a:cs typeface="+mn-cs"/>
            </a:rPr>
            <a:t>（充当可能基金とみなされない合併地域振興基金を約</a:t>
          </a:r>
          <a:r>
            <a:rPr lang="en-US" altLang="ja-JP" sz="1050" b="0" i="0" baseline="0">
              <a:solidFill>
                <a:schemeClr val="dk1"/>
              </a:solidFill>
              <a:effectLst/>
              <a:latin typeface="+mn-lt"/>
              <a:ea typeface="+mn-ea"/>
              <a:cs typeface="+mn-cs"/>
            </a:rPr>
            <a:t>37</a:t>
          </a:r>
          <a:r>
            <a:rPr lang="ja-JP" altLang="ja-JP" sz="1050" b="0" i="0" baseline="0">
              <a:solidFill>
                <a:schemeClr val="dk1"/>
              </a:solidFill>
              <a:effectLst/>
              <a:latin typeface="+mn-lt"/>
              <a:ea typeface="+mn-ea"/>
              <a:cs typeface="+mn-cs"/>
            </a:rPr>
            <a:t>億円保有）</a:t>
          </a:r>
          <a:r>
            <a:rPr lang="ja-JP" altLang="en-US" sz="1050" b="0" i="0" u="none" strike="noStrike" baseline="0" smtClean="0">
              <a:solidFill>
                <a:schemeClr val="dk1"/>
              </a:solidFill>
              <a:latin typeface="+mn-lt"/>
              <a:ea typeface="+mn-ea"/>
              <a:cs typeface="+mn-cs"/>
            </a:rPr>
            <a:t>ため、将来負担比率は大きくなっているものの、ここ数年は、緊急防災・減災事業債、合併特例債等の交付税措置率の高い起債の活用や、財政調整基金をはじめとした充当可能財源の増加により、指標が大幅に改善してきている。また今後は、合併地域振興基金の活用により、財政調整基金取り崩しの抑制を図ることから、将来負担比率の大幅な上昇には繋がらないものと考える。</a:t>
          </a:r>
          <a:endParaRPr lang="en-US" altLang="ja-JP" sz="1050" b="0" i="0" u="none" strike="noStrike" baseline="0" smtClean="0">
            <a:solidFill>
              <a:schemeClr val="dk1"/>
            </a:solidFill>
            <a:latin typeface="+mn-lt"/>
            <a:ea typeface="+mn-ea"/>
            <a:cs typeface="+mn-cs"/>
          </a:endParaRPr>
        </a:p>
        <a:p>
          <a:r>
            <a:rPr lang="ja-JP" altLang="en-US" sz="1050" b="0" i="0" u="none" strike="noStrike" baseline="0" smtClean="0">
              <a:solidFill>
                <a:schemeClr val="dk1"/>
              </a:solidFill>
              <a:latin typeface="+mn-lt"/>
              <a:ea typeface="+mn-ea"/>
              <a:cs typeface="+mn-cs"/>
            </a:rPr>
            <a:t>　引き続き、地方債の繰上償還や合併特例債等の有利な起債の活用、充当可能基金の積み増し等により、今後も将来の市民負担が少しでも軽減するよう、財政の健全化に努める。</a:t>
          </a:r>
          <a:endParaRPr kumimoji="1" lang="ja-JP" altLang="en-US" sz="105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109813</xdr:rowOff>
    </xdr:from>
    <xdr:to>
      <xdr:col>24</xdr:col>
      <xdr:colOff>558800</xdr:colOff>
      <xdr:row>18</xdr:row>
      <xdr:rowOff>126704</xdr:rowOff>
    </xdr:to>
    <xdr:cxnSp macro="">
      <xdr:nvCxnSpPr>
        <xdr:cNvPr id="437" name="直線コネクタ 436"/>
        <xdr:cNvCxnSpPr/>
      </xdr:nvCxnSpPr>
      <xdr:spPr>
        <a:xfrm flipV="1">
          <a:off x="16179800" y="3195913"/>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126704</xdr:rowOff>
    </xdr:from>
    <xdr:to>
      <xdr:col>23</xdr:col>
      <xdr:colOff>406400</xdr:colOff>
      <xdr:row>18</xdr:row>
      <xdr:rowOff>161290</xdr:rowOff>
    </xdr:to>
    <xdr:cxnSp macro="">
      <xdr:nvCxnSpPr>
        <xdr:cNvPr id="440" name="直線コネクタ 439"/>
        <xdr:cNvCxnSpPr/>
      </xdr:nvCxnSpPr>
      <xdr:spPr>
        <a:xfrm flipV="1">
          <a:off x="15290800" y="3212804"/>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1" name="フローチャート : 判断 44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42" name="テキスト ボックス 44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161290</xdr:rowOff>
    </xdr:from>
    <xdr:to>
      <xdr:col>22</xdr:col>
      <xdr:colOff>203200</xdr:colOff>
      <xdr:row>19</xdr:row>
      <xdr:rowOff>95208</xdr:rowOff>
    </xdr:to>
    <xdr:cxnSp macro="">
      <xdr:nvCxnSpPr>
        <xdr:cNvPr id="443" name="直線コネクタ 442"/>
        <xdr:cNvCxnSpPr/>
      </xdr:nvCxnSpPr>
      <xdr:spPr>
        <a:xfrm flipV="1">
          <a:off x="14401800" y="3247390"/>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44" name="フローチャート : 判断 443"/>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45" name="テキスト ボックス 444"/>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95208</xdr:rowOff>
    </xdr:from>
    <xdr:to>
      <xdr:col>21</xdr:col>
      <xdr:colOff>0</xdr:colOff>
      <xdr:row>19</xdr:row>
      <xdr:rowOff>143468</xdr:rowOff>
    </xdr:to>
    <xdr:cxnSp macro="">
      <xdr:nvCxnSpPr>
        <xdr:cNvPr id="446" name="直線コネクタ 445"/>
        <xdr:cNvCxnSpPr/>
      </xdr:nvCxnSpPr>
      <xdr:spPr>
        <a:xfrm flipV="1">
          <a:off x="13512800" y="335275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136610</xdr:rowOff>
    </xdr:from>
    <xdr:to>
      <xdr:col>21</xdr:col>
      <xdr:colOff>50800</xdr:colOff>
      <xdr:row>16</xdr:row>
      <xdr:rowOff>66760</xdr:rowOff>
    </xdr:to>
    <xdr:sp macro="" textlink="">
      <xdr:nvSpPr>
        <xdr:cNvPr id="447" name="フローチャート : 判断 446"/>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48" name="テキスト ボックス 447"/>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49" name="フローチャート : 判断 448"/>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50" name="テキスト ボックス 449"/>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59013</xdr:rowOff>
    </xdr:from>
    <xdr:to>
      <xdr:col>24</xdr:col>
      <xdr:colOff>609600</xdr:colOff>
      <xdr:row>18</xdr:row>
      <xdr:rowOff>160613</xdr:rowOff>
    </xdr:to>
    <xdr:sp macro="" textlink="">
      <xdr:nvSpPr>
        <xdr:cNvPr id="456" name="円/楕円 455"/>
        <xdr:cNvSpPr/>
      </xdr:nvSpPr>
      <xdr:spPr>
        <a:xfrm>
          <a:off x="16967200" y="31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31090</xdr:rowOff>
    </xdr:from>
    <xdr:ext cx="762000" cy="259045"/>
    <xdr:sp macro="" textlink="">
      <xdr:nvSpPr>
        <xdr:cNvPr id="457" name="将来負担の状況該当値テキスト"/>
        <xdr:cNvSpPr txBox="1"/>
      </xdr:nvSpPr>
      <xdr:spPr>
        <a:xfrm>
          <a:off x="17106900" y="311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75904</xdr:rowOff>
    </xdr:from>
    <xdr:to>
      <xdr:col>23</xdr:col>
      <xdr:colOff>457200</xdr:colOff>
      <xdr:row>19</xdr:row>
      <xdr:rowOff>6054</xdr:rowOff>
    </xdr:to>
    <xdr:sp macro="" textlink="">
      <xdr:nvSpPr>
        <xdr:cNvPr id="458" name="円/楕円 457"/>
        <xdr:cNvSpPr/>
      </xdr:nvSpPr>
      <xdr:spPr>
        <a:xfrm>
          <a:off x="16129000" y="31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162281</xdr:rowOff>
    </xdr:from>
    <xdr:ext cx="736600" cy="259045"/>
    <xdr:sp macro="" textlink="">
      <xdr:nvSpPr>
        <xdr:cNvPr id="459" name="テキスト ボックス 458"/>
        <xdr:cNvSpPr txBox="1"/>
      </xdr:nvSpPr>
      <xdr:spPr>
        <a:xfrm>
          <a:off x="15798800" y="3248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110490</xdr:rowOff>
    </xdr:from>
    <xdr:to>
      <xdr:col>22</xdr:col>
      <xdr:colOff>254000</xdr:colOff>
      <xdr:row>19</xdr:row>
      <xdr:rowOff>40640</xdr:rowOff>
    </xdr:to>
    <xdr:sp macro="" textlink="">
      <xdr:nvSpPr>
        <xdr:cNvPr id="460" name="円/楕円 459"/>
        <xdr:cNvSpPr/>
      </xdr:nvSpPr>
      <xdr:spPr>
        <a:xfrm>
          <a:off x="15240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25417</xdr:rowOff>
    </xdr:from>
    <xdr:ext cx="762000" cy="259045"/>
    <xdr:sp macro="" textlink="">
      <xdr:nvSpPr>
        <xdr:cNvPr id="461" name="テキスト ボックス 460"/>
        <xdr:cNvSpPr txBox="1"/>
      </xdr:nvSpPr>
      <xdr:spPr>
        <a:xfrm>
          <a:off x="14909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44408</xdr:rowOff>
    </xdr:from>
    <xdr:to>
      <xdr:col>21</xdr:col>
      <xdr:colOff>50800</xdr:colOff>
      <xdr:row>19</xdr:row>
      <xdr:rowOff>146008</xdr:rowOff>
    </xdr:to>
    <xdr:sp macro="" textlink="">
      <xdr:nvSpPr>
        <xdr:cNvPr id="462" name="円/楕円 461"/>
        <xdr:cNvSpPr/>
      </xdr:nvSpPr>
      <xdr:spPr>
        <a:xfrm>
          <a:off x="14351000" y="33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130785</xdr:rowOff>
    </xdr:from>
    <xdr:ext cx="762000" cy="259045"/>
    <xdr:sp macro="" textlink="">
      <xdr:nvSpPr>
        <xdr:cNvPr id="463" name="テキスト ボックス 462"/>
        <xdr:cNvSpPr txBox="1"/>
      </xdr:nvSpPr>
      <xdr:spPr>
        <a:xfrm>
          <a:off x="14020800" y="33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92668</xdr:rowOff>
    </xdr:from>
    <xdr:to>
      <xdr:col>19</xdr:col>
      <xdr:colOff>533400</xdr:colOff>
      <xdr:row>20</xdr:row>
      <xdr:rowOff>22818</xdr:rowOff>
    </xdr:to>
    <xdr:sp macro="" textlink="">
      <xdr:nvSpPr>
        <xdr:cNvPr id="464" name="円/楕円 463"/>
        <xdr:cNvSpPr/>
      </xdr:nvSpPr>
      <xdr:spPr>
        <a:xfrm>
          <a:off x="13462000" y="33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7595</xdr:rowOff>
    </xdr:from>
    <xdr:ext cx="762000" cy="259045"/>
    <xdr:sp macro="" textlink="">
      <xdr:nvSpPr>
        <xdr:cNvPr id="465" name="テキスト ボックス 464"/>
        <xdr:cNvSpPr txBox="1"/>
      </xdr:nvSpPr>
      <xdr:spPr>
        <a:xfrm>
          <a:off x="13131800" y="343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93,934
91,891
109.43
45,245,907
43,833,089
982,885
24,734,684
61,314,051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102.6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類似団体平均を</a:t>
          </a:r>
          <a:r>
            <a:rPr lang="en-US" altLang="ja-JP" sz="1300" b="0" i="0" u="none" strike="noStrike" baseline="0" smtClean="0">
              <a:solidFill>
                <a:schemeClr val="dk1"/>
              </a:solidFill>
              <a:latin typeface="+mn-lt"/>
              <a:ea typeface="+mn-ea"/>
              <a:cs typeface="+mn-cs"/>
            </a:rPr>
            <a:t>6.2</a:t>
          </a:r>
          <a:r>
            <a:rPr lang="ja-JP" altLang="en-US" sz="1300" b="0" i="0" u="none" strike="noStrike" baseline="0" smtClean="0">
              <a:solidFill>
                <a:schemeClr val="dk1"/>
              </a:solidFill>
              <a:latin typeface="+mn-lt"/>
              <a:ea typeface="+mn-ea"/>
              <a:cs typeface="+mn-cs"/>
            </a:rPr>
            <a:t>ポイント下回っている。</a:t>
          </a:r>
        </a:p>
        <a:p>
          <a:r>
            <a:rPr lang="ja-JP" altLang="en-US" sz="1300" b="0" i="0" u="none" strike="noStrike" baseline="0" smtClean="0">
              <a:solidFill>
                <a:schemeClr val="dk1"/>
              </a:solidFill>
              <a:latin typeface="+mn-lt"/>
              <a:ea typeface="+mn-ea"/>
              <a:cs typeface="+mn-cs"/>
            </a:rPr>
            <a:t>　今後も引き続き、定員適正化計画の推進、行財政改革への取組を通じて人件費の抑制に努める。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135164</xdr:rowOff>
    </xdr:from>
    <xdr:to>
      <xdr:col>7</xdr:col>
      <xdr:colOff>15875</xdr:colOff>
      <xdr:row>34</xdr:row>
      <xdr:rowOff>2903</xdr:rowOff>
    </xdr:to>
    <xdr:cxnSp macro="">
      <xdr:nvCxnSpPr>
        <xdr:cNvPr id="68" name="直線コネクタ 67"/>
        <xdr:cNvCxnSpPr/>
      </xdr:nvCxnSpPr>
      <xdr:spPr>
        <a:xfrm flipV="1">
          <a:off x="3987800" y="579301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2903</xdr:rowOff>
    </xdr:from>
    <xdr:to>
      <xdr:col>5</xdr:col>
      <xdr:colOff>549275</xdr:colOff>
      <xdr:row>34</xdr:row>
      <xdr:rowOff>87811</xdr:rowOff>
    </xdr:to>
    <xdr:cxnSp macro="">
      <xdr:nvCxnSpPr>
        <xdr:cNvPr id="71" name="直線コネクタ 70"/>
        <xdr:cNvCxnSpPr/>
      </xdr:nvCxnSpPr>
      <xdr:spPr>
        <a:xfrm flipV="1">
          <a:off x="3098800" y="583220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48442</xdr:rowOff>
    </xdr:from>
    <xdr:to>
      <xdr:col>5</xdr:col>
      <xdr:colOff>600075</xdr:colOff>
      <xdr:row>35</xdr:row>
      <xdr:rowOff>150042</xdr:rowOff>
    </xdr:to>
    <xdr:sp macro="" textlink="">
      <xdr:nvSpPr>
        <xdr:cNvPr id="72" name="フローチャート : 判断 71"/>
        <xdr:cNvSpPr/>
      </xdr:nvSpPr>
      <xdr:spPr>
        <a:xfrm>
          <a:off x="3937000" y="60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134819</xdr:rowOff>
    </xdr:from>
    <xdr:ext cx="736600" cy="259045"/>
    <xdr:sp macro="" textlink="">
      <xdr:nvSpPr>
        <xdr:cNvPr id="73" name="テキスト ボックス 72"/>
        <xdr:cNvSpPr txBox="1"/>
      </xdr:nvSpPr>
      <xdr:spPr>
        <a:xfrm>
          <a:off x="3606800" y="613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68217</xdr:rowOff>
    </xdr:from>
    <xdr:to>
      <xdr:col>4</xdr:col>
      <xdr:colOff>346075</xdr:colOff>
      <xdr:row>34</xdr:row>
      <xdr:rowOff>87811</xdr:rowOff>
    </xdr:to>
    <xdr:cxnSp macro="">
      <xdr:nvCxnSpPr>
        <xdr:cNvPr id="74" name="直線コネクタ 73"/>
        <xdr:cNvCxnSpPr/>
      </xdr:nvCxnSpPr>
      <xdr:spPr>
        <a:xfrm>
          <a:off x="2209800" y="589751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2722</xdr:rowOff>
    </xdr:from>
    <xdr:to>
      <xdr:col>4</xdr:col>
      <xdr:colOff>396875</xdr:colOff>
      <xdr:row>35</xdr:row>
      <xdr:rowOff>104322</xdr:rowOff>
    </xdr:to>
    <xdr:sp macro="" textlink="">
      <xdr:nvSpPr>
        <xdr:cNvPr id="75" name="フローチャート : 判断 74"/>
        <xdr:cNvSpPr/>
      </xdr:nvSpPr>
      <xdr:spPr>
        <a:xfrm>
          <a:off x="3048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89099</xdr:rowOff>
    </xdr:from>
    <xdr:ext cx="762000" cy="259045"/>
    <xdr:sp macro="" textlink="">
      <xdr:nvSpPr>
        <xdr:cNvPr id="76" name="テキスト ボックス 75"/>
        <xdr:cNvSpPr txBox="1"/>
      </xdr:nvSpPr>
      <xdr:spPr>
        <a:xfrm>
          <a:off x="2717800" y="60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68217</xdr:rowOff>
    </xdr:from>
    <xdr:to>
      <xdr:col>3</xdr:col>
      <xdr:colOff>142875</xdr:colOff>
      <xdr:row>34</xdr:row>
      <xdr:rowOff>133531</xdr:rowOff>
    </xdr:to>
    <xdr:cxnSp macro="">
      <xdr:nvCxnSpPr>
        <xdr:cNvPr id="77" name="直線コネクタ 76"/>
        <xdr:cNvCxnSpPr/>
      </xdr:nvCxnSpPr>
      <xdr:spPr>
        <a:xfrm flipV="1">
          <a:off x="1320800" y="58975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9253</xdr:rowOff>
    </xdr:from>
    <xdr:to>
      <xdr:col>3</xdr:col>
      <xdr:colOff>193675</xdr:colOff>
      <xdr:row>35</xdr:row>
      <xdr:rowOff>110853</xdr:rowOff>
    </xdr:to>
    <xdr:sp macro="" textlink="">
      <xdr:nvSpPr>
        <xdr:cNvPr id="78" name="フローチャート : 判断 77"/>
        <xdr:cNvSpPr/>
      </xdr:nvSpPr>
      <xdr:spPr>
        <a:xfrm>
          <a:off x="2159000" y="601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95630</xdr:rowOff>
    </xdr:from>
    <xdr:ext cx="762000" cy="259045"/>
    <xdr:sp macro="" textlink="">
      <xdr:nvSpPr>
        <xdr:cNvPr id="79" name="テキスト ボックス 78"/>
        <xdr:cNvSpPr txBox="1"/>
      </xdr:nvSpPr>
      <xdr:spPr>
        <a:xfrm>
          <a:off x="1828800" y="60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80" name="フローチャート : 判断 79"/>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2557</xdr:rowOff>
    </xdr:from>
    <xdr:ext cx="762000" cy="259045"/>
    <xdr:sp macro="" textlink="">
      <xdr:nvSpPr>
        <xdr:cNvPr id="81" name="テキスト ボックス 80"/>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84364</xdr:rowOff>
    </xdr:from>
    <xdr:to>
      <xdr:col>7</xdr:col>
      <xdr:colOff>66675</xdr:colOff>
      <xdr:row>34</xdr:row>
      <xdr:rowOff>14514</xdr:rowOff>
    </xdr:to>
    <xdr:sp macro="" textlink="">
      <xdr:nvSpPr>
        <xdr:cNvPr id="87" name="円/楕円 86"/>
        <xdr:cNvSpPr/>
      </xdr:nvSpPr>
      <xdr:spPr>
        <a:xfrm>
          <a:off x="47752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164391</xdr:rowOff>
    </xdr:from>
    <xdr:ext cx="762000" cy="259045"/>
    <xdr:sp macro="" textlink="">
      <xdr:nvSpPr>
        <xdr:cNvPr id="88" name="人件費該当値テキスト"/>
        <xdr:cNvSpPr txBox="1"/>
      </xdr:nvSpPr>
      <xdr:spPr>
        <a:xfrm>
          <a:off x="491490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123553</xdr:rowOff>
    </xdr:from>
    <xdr:to>
      <xdr:col>5</xdr:col>
      <xdr:colOff>600075</xdr:colOff>
      <xdr:row>34</xdr:row>
      <xdr:rowOff>53703</xdr:rowOff>
    </xdr:to>
    <xdr:sp macro="" textlink="">
      <xdr:nvSpPr>
        <xdr:cNvPr id="89" name="円/楕円 88"/>
        <xdr:cNvSpPr/>
      </xdr:nvSpPr>
      <xdr:spPr>
        <a:xfrm>
          <a:off x="3937000" y="57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63880</xdr:rowOff>
    </xdr:from>
    <xdr:ext cx="736600" cy="259045"/>
    <xdr:sp macro="" textlink="">
      <xdr:nvSpPr>
        <xdr:cNvPr id="90" name="テキスト ボックス 89"/>
        <xdr:cNvSpPr txBox="1"/>
      </xdr:nvSpPr>
      <xdr:spPr>
        <a:xfrm>
          <a:off x="3606800" y="555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37011</xdr:rowOff>
    </xdr:from>
    <xdr:to>
      <xdr:col>4</xdr:col>
      <xdr:colOff>396875</xdr:colOff>
      <xdr:row>34</xdr:row>
      <xdr:rowOff>138611</xdr:rowOff>
    </xdr:to>
    <xdr:sp macro="" textlink="">
      <xdr:nvSpPr>
        <xdr:cNvPr id="91" name="円/楕円 90"/>
        <xdr:cNvSpPr/>
      </xdr:nvSpPr>
      <xdr:spPr>
        <a:xfrm>
          <a:off x="3048000" y="58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148788</xdr:rowOff>
    </xdr:from>
    <xdr:ext cx="762000" cy="259045"/>
    <xdr:sp macro="" textlink="">
      <xdr:nvSpPr>
        <xdr:cNvPr id="92" name="テキスト ボックス 91"/>
        <xdr:cNvSpPr txBox="1"/>
      </xdr:nvSpPr>
      <xdr:spPr>
        <a:xfrm>
          <a:off x="2717800" y="563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17417</xdr:rowOff>
    </xdr:from>
    <xdr:to>
      <xdr:col>3</xdr:col>
      <xdr:colOff>193675</xdr:colOff>
      <xdr:row>34</xdr:row>
      <xdr:rowOff>119017</xdr:rowOff>
    </xdr:to>
    <xdr:sp macro="" textlink="">
      <xdr:nvSpPr>
        <xdr:cNvPr id="93" name="円/楕円 92"/>
        <xdr:cNvSpPr/>
      </xdr:nvSpPr>
      <xdr:spPr>
        <a:xfrm>
          <a:off x="2159000" y="5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129194</xdr:rowOff>
    </xdr:from>
    <xdr:ext cx="762000" cy="259045"/>
    <xdr:sp macro="" textlink="">
      <xdr:nvSpPr>
        <xdr:cNvPr id="94" name="テキスト ボックス 93"/>
        <xdr:cNvSpPr txBox="1"/>
      </xdr:nvSpPr>
      <xdr:spPr>
        <a:xfrm>
          <a:off x="1828800" y="56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82731</xdr:rowOff>
    </xdr:from>
    <xdr:to>
      <xdr:col>1</xdr:col>
      <xdr:colOff>676275</xdr:colOff>
      <xdr:row>35</xdr:row>
      <xdr:rowOff>12881</xdr:rowOff>
    </xdr:to>
    <xdr:sp macro="" textlink="">
      <xdr:nvSpPr>
        <xdr:cNvPr id="95" name="円/楕円 94"/>
        <xdr:cNvSpPr/>
      </xdr:nvSpPr>
      <xdr:spPr>
        <a:xfrm>
          <a:off x="1270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23058</xdr:rowOff>
    </xdr:from>
    <xdr:ext cx="762000" cy="259045"/>
    <xdr:sp macro="" textlink="">
      <xdr:nvSpPr>
        <xdr:cNvPr id="96" name="テキスト ボックス 95"/>
        <xdr:cNvSpPr txBox="1"/>
      </xdr:nvSpPr>
      <xdr:spPr>
        <a:xfrm>
          <a:off x="939800" y="56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類似団体平均とほぼ同水準で推移している。</a:t>
          </a:r>
          <a:endParaRPr kumimoji="1" lang="en-US" altLang="ja-JP" sz="1200">
            <a:latin typeface="ＭＳ Ｐゴシック"/>
          </a:endParaRPr>
        </a:p>
        <a:p>
          <a:r>
            <a:rPr kumimoji="1" lang="ja-JP" altLang="en-US" sz="1200">
              <a:latin typeface="ＭＳ Ｐゴシック"/>
            </a:rPr>
            <a:t>　</a:t>
          </a:r>
          <a:r>
            <a:rPr lang="ja-JP" altLang="en-US" sz="1200" b="0" i="0" u="none" strike="noStrike" baseline="0" smtClean="0">
              <a:solidFill>
                <a:schemeClr val="dk1"/>
              </a:solidFill>
              <a:latin typeface="+mn-lt"/>
              <a:ea typeface="+mn-ea"/>
              <a:cs typeface="+mn-cs"/>
            </a:rPr>
            <a:t>市町村合併等の影響もあり、類似施設が重複していることから施設の維持管理費が高止まりしている。</a:t>
          </a:r>
        </a:p>
        <a:p>
          <a:r>
            <a:rPr lang="ja-JP" altLang="en-US" sz="1200" b="0" i="0" u="none" strike="noStrike" baseline="0" smtClean="0">
              <a:solidFill>
                <a:schemeClr val="dk1"/>
              </a:solidFill>
              <a:latin typeface="+mn-lt"/>
              <a:ea typeface="+mn-ea"/>
              <a:cs typeface="+mn-cs"/>
            </a:rPr>
            <a:t>　平成</a:t>
          </a:r>
          <a:r>
            <a:rPr lang="en-US" altLang="ja-JP" sz="1200" b="0" i="0" u="none" strike="noStrike" baseline="0" smtClean="0">
              <a:solidFill>
                <a:schemeClr val="dk1"/>
              </a:solidFill>
              <a:latin typeface="+mn-lt"/>
              <a:ea typeface="+mn-ea"/>
              <a:cs typeface="+mn-cs"/>
            </a:rPr>
            <a:t>28</a:t>
          </a:r>
          <a:r>
            <a:rPr lang="ja-JP" altLang="en-US" sz="1200" b="0" i="0" u="none" strike="noStrike" baseline="0" smtClean="0">
              <a:solidFill>
                <a:schemeClr val="dk1"/>
              </a:solidFill>
              <a:latin typeface="+mn-lt"/>
              <a:ea typeface="+mn-ea"/>
              <a:cs typeface="+mn-cs"/>
            </a:rPr>
            <a:t>年度は、統合庁舎完成に伴う移転費用や、ふるさと納税件数増加による返礼品発送業務委託の影響で、前年と比較し増加している。</a:t>
          </a:r>
        </a:p>
        <a:p>
          <a:r>
            <a:rPr lang="ja-JP" altLang="en-US" sz="1200" b="0" i="0" u="none" strike="noStrike" baseline="0" smtClean="0">
              <a:solidFill>
                <a:schemeClr val="dk1"/>
              </a:solidFill>
              <a:latin typeface="+mn-lt"/>
              <a:ea typeface="+mn-ea"/>
              <a:cs typeface="+mn-cs"/>
            </a:rPr>
            <a:t>　今後も引き続き、公共施設等総合管理計画に基づく類似公共施設の統廃合、施設機能の複合化を進めるとともに、事務事業評価制度に基づく事業の見直しを進め物件費の縮減に努める。</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30988</xdr:rowOff>
    </xdr:from>
    <xdr:to>
      <xdr:col>24</xdr:col>
      <xdr:colOff>31750</xdr:colOff>
      <xdr:row>16</xdr:row>
      <xdr:rowOff>94996</xdr:rowOff>
    </xdr:to>
    <xdr:cxnSp macro="">
      <xdr:nvCxnSpPr>
        <xdr:cNvPr id="127" name="直線コネクタ 126"/>
        <xdr:cNvCxnSpPr/>
      </xdr:nvCxnSpPr>
      <xdr:spPr>
        <a:xfrm>
          <a:off x="15671800" y="27741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156718</xdr:rowOff>
    </xdr:from>
    <xdr:to>
      <xdr:col>22</xdr:col>
      <xdr:colOff>565150</xdr:colOff>
      <xdr:row>16</xdr:row>
      <xdr:rowOff>30988</xdr:rowOff>
    </xdr:to>
    <xdr:cxnSp macro="">
      <xdr:nvCxnSpPr>
        <xdr:cNvPr id="130" name="直線コネクタ 129"/>
        <xdr:cNvCxnSpPr/>
      </xdr:nvCxnSpPr>
      <xdr:spPr>
        <a:xfrm>
          <a:off x="14782800" y="2728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169926</xdr:rowOff>
    </xdr:from>
    <xdr:to>
      <xdr:col>22</xdr:col>
      <xdr:colOff>615950</xdr:colOff>
      <xdr:row>16</xdr:row>
      <xdr:rowOff>100076</xdr:rowOff>
    </xdr:to>
    <xdr:sp macro="" textlink="">
      <xdr:nvSpPr>
        <xdr:cNvPr id="131" name="フローチャート : 判断 130"/>
        <xdr:cNvSpPr/>
      </xdr:nvSpPr>
      <xdr:spPr>
        <a:xfrm>
          <a:off x="15621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84853</xdr:rowOff>
    </xdr:from>
    <xdr:ext cx="736600" cy="259045"/>
    <xdr:sp macro="" textlink="">
      <xdr:nvSpPr>
        <xdr:cNvPr id="132" name="テキスト ボックス 131"/>
        <xdr:cNvSpPr txBox="1"/>
      </xdr:nvSpPr>
      <xdr:spPr>
        <a:xfrm>
          <a:off x="15290800" y="2828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156718</xdr:rowOff>
    </xdr:from>
    <xdr:to>
      <xdr:col>21</xdr:col>
      <xdr:colOff>361950</xdr:colOff>
      <xdr:row>15</xdr:row>
      <xdr:rowOff>156718</xdr:rowOff>
    </xdr:to>
    <xdr:cxnSp macro="">
      <xdr:nvCxnSpPr>
        <xdr:cNvPr id="133" name="直線コネクタ 132"/>
        <xdr:cNvCxnSpPr/>
      </xdr:nvCxnSpPr>
      <xdr:spPr>
        <a:xfrm>
          <a:off x="13893800" y="2728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69342</xdr:rowOff>
    </xdr:from>
    <xdr:to>
      <xdr:col>21</xdr:col>
      <xdr:colOff>412750</xdr:colOff>
      <xdr:row>15</xdr:row>
      <xdr:rowOff>170942</xdr:rowOff>
    </xdr:to>
    <xdr:sp macro="" textlink="">
      <xdr:nvSpPr>
        <xdr:cNvPr id="134" name="フローチャート : 判断 133"/>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9669</xdr:rowOff>
    </xdr:from>
    <xdr:ext cx="762000" cy="259045"/>
    <xdr:sp macro="" textlink="">
      <xdr:nvSpPr>
        <xdr:cNvPr id="135" name="テキスト ボックス 134"/>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65278</xdr:rowOff>
    </xdr:from>
    <xdr:to>
      <xdr:col>20</xdr:col>
      <xdr:colOff>158750</xdr:colOff>
      <xdr:row>15</xdr:row>
      <xdr:rowOff>156718</xdr:rowOff>
    </xdr:to>
    <xdr:cxnSp macro="">
      <xdr:nvCxnSpPr>
        <xdr:cNvPr id="136" name="直線コネクタ 135"/>
        <xdr:cNvCxnSpPr/>
      </xdr:nvCxnSpPr>
      <xdr:spPr>
        <a:xfrm>
          <a:off x="13004800" y="2637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41910</xdr:rowOff>
    </xdr:from>
    <xdr:to>
      <xdr:col>20</xdr:col>
      <xdr:colOff>209550</xdr:colOff>
      <xdr:row>15</xdr:row>
      <xdr:rowOff>143510</xdr:rowOff>
    </xdr:to>
    <xdr:sp macro="" textlink="">
      <xdr:nvSpPr>
        <xdr:cNvPr id="137" name="フローチャート : 判断 136"/>
        <xdr:cNvSpPr/>
      </xdr:nvSpPr>
      <xdr:spPr>
        <a:xfrm>
          <a:off x="13843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38" name="テキスト ボックス 137"/>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44196</xdr:rowOff>
    </xdr:from>
    <xdr:to>
      <xdr:col>24</xdr:col>
      <xdr:colOff>82550</xdr:colOff>
      <xdr:row>16</xdr:row>
      <xdr:rowOff>145796</xdr:rowOff>
    </xdr:to>
    <xdr:sp macro="" textlink="">
      <xdr:nvSpPr>
        <xdr:cNvPr id="146" name="円/楕円 145"/>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16273</xdr:rowOff>
    </xdr:from>
    <xdr:ext cx="762000" cy="259045"/>
    <xdr:sp macro="" textlink="">
      <xdr:nvSpPr>
        <xdr:cNvPr id="147" name="物件費該当値テキスト"/>
        <xdr:cNvSpPr txBox="1"/>
      </xdr:nvSpPr>
      <xdr:spPr>
        <a:xfrm>
          <a:off x="16598900" y="275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151638</xdr:rowOff>
    </xdr:from>
    <xdr:to>
      <xdr:col>22</xdr:col>
      <xdr:colOff>615950</xdr:colOff>
      <xdr:row>16</xdr:row>
      <xdr:rowOff>81788</xdr:rowOff>
    </xdr:to>
    <xdr:sp macro="" textlink="">
      <xdr:nvSpPr>
        <xdr:cNvPr id="148" name="円/楕円 147"/>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49" name="テキスト ボックス 148"/>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105918</xdr:rowOff>
    </xdr:from>
    <xdr:to>
      <xdr:col>21</xdr:col>
      <xdr:colOff>412750</xdr:colOff>
      <xdr:row>16</xdr:row>
      <xdr:rowOff>36068</xdr:rowOff>
    </xdr:to>
    <xdr:sp macro="" textlink="">
      <xdr:nvSpPr>
        <xdr:cNvPr id="150" name="円/楕円 149"/>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20845</xdr:rowOff>
    </xdr:from>
    <xdr:ext cx="762000" cy="259045"/>
    <xdr:sp macro="" textlink="">
      <xdr:nvSpPr>
        <xdr:cNvPr id="151" name="テキスト ボックス 150"/>
        <xdr:cNvSpPr txBox="1"/>
      </xdr:nvSpPr>
      <xdr:spPr>
        <a:xfrm>
          <a:off x="14401800" y="2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105918</xdr:rowOff>
    </xdr:from>
    <xdr:to>
      <xdr:col>20</xdr:col>
      <xdr:colOff>209550</xdr:colOff>
      <xdr:row>16</xdr:row>
      <xdr:rowOff>36068</xdr:rowOff>
    </xdr:to>
    <xdr:sp macro="" textlink="">
      <xdr:nvSpPr>
        <xdr:cNvPr id="152" name="円/楕円 151"/>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20845</xdr:rowOff>
    </xdr:from>
    <xdr:ext cx="762000" cy="259045"/>
    <xdr:sp macro="" textlink="">
      <xdr:nvSpPr>
        <xdr:cNvPr id="153" name="テキスト ボックス 152"/>
        <xdr:cNvSpPr txBox="1"/>
      </xdr:nvSpPr>
      <xdr:spPr>
        <a:xfrm>
          <a:off x="13512800" y="2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xdr:rowOff>
    </xdr:from>
    <xdr:to>
      <xdr:col>19</xdr:col>
      <xdr:colOff>6350</xdr:colOff>
      <xdr:row>15</xdr:row>
      <xdr:rowOff>116078</xdr:rowOff>
    </xdr:to>
    <xdr:sp macro="" textlink="">
      <xdr:nvSpPr>
        <xdr:cNvPr id="154" name="円/楕円 153"/>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100855</xdr:rowOff>
    </xdr:from>
    <xdr:ext cx="762000" cy="259045"/>
    <xdr:sp macro="" textlink="">
      <xdr:nvSpPr>
        <xdr:cNvPr id="155" name="テキスト ボックス 154"/>
        <xdr:cNvSpPr txBox="1"/>
      </xdr:nvSpPr>
      <xdr:spPr>
        <a:xfrm>
          <a:off x="12623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類似団体平均を</a:t>
          </a:r>
          <a:r>
            <a:rPr lang="en-US" altLang="ja-JP" sz="1300" b="0" i="0" u="none" strike="noStrike" baseline="0" smtClean="0">
              <a:solidFill>
                <a:schemeClr val="dk1"/>
              </a:solidFill>
              <a:latin typeface="+mn-lt"/>
              <a:ea typeface="+mn-ea"/>
              <a:cs typeface="+mn-cs"/>
            </a:rPr>
            <a:t>3.7</a:t>
          </a:r>
          <a:r>
            <a:rPr lang="ja-JP" altLang="en-US" sz="1300" b="0" i="0" u="none" strike="noStrike" baseline="0" smtClean="0">
              <a:solidFill>
                <a:schemeClr val="dk1"/>
              </a:solidFill>
              <a:latin typeface="+mn-lt"/>
              <a:ea typeface="+mn-ea"/>
              <a:cs typeface="+mn-cs"/>
            </a:rPr>
            <a:t>ポイント下回っている。</a:t>
          </a:r>
        </a:p>
        <a:p>
          <a:r>
            <a:rPr lang="ja-JP" altLang="en-US" sz="1300" b="0" i="0" u="none" strike="noStrike" baseline="0" smtClean="0">
              <a:solidFill>
                <a:schemeClr val="dk1"/>
              </a:solidFill>
              <a:latin typeface="+mn-lt"/>
              <a:ea typeface="+mn-ea"/>
              <a:cs typeface="+mn-cs"/>
            </a:rPr>
            <a:t>　高齢者福祉や自立支援給付費等の経費が増加しており、今後も社会保障関係費の増加が見込まれることから、資格審査等の適正化や生活困窮者の自立支援等により、社会保障関係費の増大を抑制するとともに、市単独事業の見直し及び受益者負担の適正化等により財源の確保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18143</xdr:rowOff>
    </xdr:from>
    <xdr:to>
      <xdr:col>7</xdr:col>
      <xdr:colOff>15875</xdr:colOff>
      <xdr:row>54</xdr:row>
      <xdr:rowOff>18143</xdr:rowOff>
    </xdr:to>
    <xdr:cxnSp macro="">
      <xdr:nvCxnSpPr>
        <xdr:cNvPr id="190" name="直線コネクタ 189"/>
        <xdr:cNvCxnSpPr/>
      </xdr:nvCxnSpPr>
      <xdr:spPr>
        <a:xfrm>
          <a:off x="3987800" y="9276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18143</xdr:rowOff>
    </xdr:to>
    <xdr:cxnSp macro="">
      <xdr:nvCxnSpPr>
        <xdr:cNvPr id="193" name="直線コネクタ 192"/>
        <xdr:cNvCxnSpPr/>
      </xdr:nvCxnSpPr>
      <xdr:spPr>
        <a:xfrm>
          <a:off x="3098800" y="9254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83457</xdr:rowOff>
    </xdr:to>
    <xdr:cxnSp macro="">
      <xdr:nvCxnSpPr>
        <xdr:cNvPr id="196" name="直線コネクタ 195"/>
        <xdr:cNvCxnSpPr/>
      </xdr:nvCxnSpPr>
      <xdr:spPr>
        <a:xfrm flipV="1">
          <a:off x="2209800" y="9254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2012</xdr:rowOff>
    </xdr:from>
    <xdr:ext cx="762000" cy="259045"/>
    <xdr:sp macro="" textlink="">
      <xdr:nvSpPr>
        <xdr:cNvPr id="198" name="テキスト ボックス 197"/>
        <xdr:cNvSpPr txBox="1"/>
      </xdr:nvSpPr>
      <xdr:spPr>
        <a:xfrm>
          <a:off x="2717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xdr:rowOff>
    </xdr:from>
    <xdr:to>
      <xdr:col>3</xdr:col>
      <xdr:colOff>142875</xdr:colOff>
      <xdr:row>54</xdr:row>
      <xdr:rowOff>83457</xdr:rowOff>
    </xdr:to>
    <xdr:cxnSp macro="">
      <xdr:nvCxnSpPr>
        <xdr:cNvPr id="199" name="直線コネクタ 198"/>
        <xdr:cNvCxnSpPr/>
      </xdr:nvCxnSpPr>
      <xdr:spPr>
        <a:xfrm>
          <a:off x="1320800" y="9265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151692</xdr:rowOff>
    </xdr:from>
    <xdr:ext cx="762000" cy="259045"/>
    <xdr:sp macro="" textlink="">
      <xdr:nvSpPr>
        <xdr:cNvPr id="201" name="テキスト ボックス 200"/>
        <xdr:cNvSpPr txBox="1"/>
      </xdr:nvSpPr>
      <xdr:spPr>
        <a:xfrm>
          <a:off x="1828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3" name="テキスト ボックス 202"/>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138793</xdr:rowOff>
    </xdr:from>
    <xdr:to>
      <xdr:col>7</xdr:col>
      <xdr:colOff>66675</xdr:colOff>
      <xdr:row>54</xdr:row>
      <xdr:rowOff>68943</xdr:rowOff>
    </xdr:to>
    <xdr:sp macro="" textlink="">
      <xdr:nvSpPr>
        <xdr:cNvPr id="209" name="円/楕円 208"/>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155320</xdr:rowOff>
    </xdr:from>
    <xdr:ext cx="762000" cy="259045"/>
    <xdr:sp macro="" textlink="">
      <xdr:nvSpPr>
        <xdr:cNvPr id="210" name="扶助費該当値テキスト"/>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138793</xdr:rowOff>
    </xdr:from>
    <xdr:to>
      <xdr:col>5</xdr:col>
      <xdr:colOff>600075</xdr:colOff>
      <xdr:row>54</xdr:row>
      <xdr:rowOff>68943</xdr:rowOff>
    </xdr:to>
    <xdr:sp macro="" textlink="">
      <xdr:nvSpPr>
        <xdr:cNvPr id="211" name="円/楕円 210"/>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79120</xdr:rowOff>
    </xdr:from>
    <xdr:ext cx="736600" cy="259045"/>
    <xdr:sp macro="" textlink="">
      <xdr:nvSpPr>
        <xdr:cNvPr id="212" name="テキスト ボックス 211"/>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3" name="円/楕円 212"/>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4" name="テキスト ボックス 213"/>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32657</xdr:rowOff>
    </xdr:from>
    <xdr:to>
      <xdr:col>3</xdr:col>
      <xdr:colOff>193675</xdr:colOff>
      <xdr:row>54</xdr:row>
      <xdr:rowOff>134257</xdr:rowOff>
    </xdr:to>
    <xdr:sp macro="" textlink="">
      <xdr:nvSpPr>
        <xdr:cNvPr id="215" name="円/楕円 214"/>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144434</xdr:rowOff>
    </xdr:from>
    <xdr:ext cx="762000" cy="259045"/>
    <xdr:sp macro="" textlink="">
      <xdr:nvSpPr>
        <xdr:cNvPr id="216" name="テキスト ボックス 215"/>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17" name="円/楕円 216"/>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18" name="テキスト ボックス 217"/>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3.2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後期高齢医療事業特別会計と介護保険事業特別会計の各繰出金が増加しており、今後も高齢化の進行の影響により、更なる増加が見込まれることから、健康寿命延伸につながる施策等に積極的に取り組むなど、一般会計繰出金の圧縮につながるよう努める。</a:t>
          </a:r>
          <a:r>
            <a:rPr kumimoji="1" lang="en-US" altLang="ja-JP" sz="1300">
              <a:latin typeface="ＭＳ Ｐゴシック"/>
            </a:rPr>
            <a:t>96</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62230</xdr:rowOff>
    </xdr:from>
    <xdr:to>
      <xdr:col>24</xdr:col>
      <xdr:colOff>31750</xdr:colOff>
      <xdr:row>55</xdr:row>
      <xdr:rowOff>100330</xdr:rowOff>
    </xdr:to>
    <xdr:cxnSp macro="">
      <xdr:nvCxnSpPr>
        <xdr:cNvPr id="251" name="直線コネクタ 250"/>
        <xdr:cNvCxnSpPr/>
      </xdr:nvCxnSpPr>
      <xdr:spPr>
        <a:xfrm>
          <a:off x="15671800" y="9491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55</xdr:row>
      <xdr:rowOff>100330</xdr:rowOff>
    </xdr:to>
    <xdr:cxnSp macro="">
      <xdr:nvCxnSpPr>
        <xdr:cNvPr id="254" name="直線コネクタ 253"/>
        <xdr:cNvCxnSpPr/>
      </xdr:nvCxnSpPr>
      <xdr:spPr>
        <a:xfrm flipV="1">
          <a:off x="14782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5" name="フローチャート : 判断 254"/>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6" name="テキスト ボックス 255"/>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100330</xdr:rowOff>
    </xdr:to>
    <xdr:cxnSp macro="">
      <xdr:nvCxnSpPr>
        <xdr:cNvPr id="257" name="直線コネクタ 256"/>
        <xdr:cNvCxnSpPr/>
      </xdr:nvCxnSpPr>
      <xdr:spPr>
        <a:xfrm>
          <a:off x="13893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8" name="フローチャート :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59" name="テキスト ボックス 25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92710</xdr:rowOff>
    </xdr:to>
    <xdr:cxnSp macro="">
      <xdr:nvCxnSpPr>
        <xdr:cNvPr id="260" name="直線コネクタ 259"/>
        <xdr:cNvCxnSpPr/>
      </xdr:nvCxnSpPr>
      <xdr:spPr>
        <a:xfrm flipV="1">
          <a:off x="13004800" y="9491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63" name="フローチャート : 判断 262"/>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64" name="テキスト ボックス 26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70" name="円/楕円 269"/>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71"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11430</xdr:rowOff>
    </xdr:from>
    <xdr:to>
      <xdr:col>22</xdr:col>
      <xdr:colOff>615950</xdr:colOff>
      <xdr:row>55</xdr:row>
      <xdr:rowOff>113030</xdr:rowOff>
    </xdr:to>
    <xdr:sp macro="" textlink="">
      <xdr:nvSpPr>
        <xdr:cNvPr id="272" name="円/楕円 271"/>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123207</xdr:rowOff>
    </xdr:from>
    <xdr:ext cx="736600" cy="259045"/>
    <xdr:sp macro="" textlink="">
      <xdr:nvSpPr>
        <xdr:cNvPr id="273" name="テキスト ボックス 272"/>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4" name="円/楕円 273"/>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5" name="テキスト ボックス 274"/>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6" name="円/楕円 275"/>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7" name="テキスト ボックス 276"/>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8" name="円/楕円 277"/>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9" name="テキスト ボックス 278"/>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1.5</a:t>
          </a:r>
          <a:r>
            <a:rPr kumimoji="1" lang="ja-JP" altLang="en-US" sz="1300">
              <a:latin typeface="ＭＳ Ｐゴシック"/>
            </a:rPr>
            <a:t>ポイント上回っているが、公営企業会計への繰出金による影響が大きい。</a:t>
          </a:r>
        </a:p>
        <a:p>
          <a:r>
            <a:rPr kumimoji="1" lang="ja-JP" altLang="en-US" sz="1300">
              <a:latin typeface="ＭＳ Ｐゴシック"/>
            </a:rPr>
            <a:t>　今後も、独立採算の原則に基づき、繰出金の抑制に努める。</a:t>
          </a:r>
        </a:p>
        <a:p>
          <a:r>
            <a:rPr kumimoji="1" lang="ja-JP" altLang="en-US" sz="1300">
              <a:latin typeface="ＭＳ Ｐゴシック"/>
            </a:rPr>
            <a:t>　市単独の各種補助金については、交付する事業の目的や費用対効果、さらには、経費負担のあり方を検証し、見直しや廃止に努める。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159004</xdr:rowOff>
    </xdr:to>
    <xdr:cxnSp macro="">
      <xdr:nvCxnSpPr>
        <xdr:cNvPr id="309" name="直線コネクタ 308"/>
        <xdr:cNvCxnSpPr/>
      </xdr:nvCxnSpPr>
      <xdr:spPr>
        <a:xfrm>
          <a:off x="15671800" y="63083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154432</xdr:rowOff>
    </xdr:to>
    <xdr:cxnSp macro="">
      <xdr:nvCxnSpPr>
        <xdr:cNvPr id="312" name="直線コネクタ 311"/>
        <xdr:cNvCxnSpPr/>
      </xdr:nvCxnSpPr>
      <xdr:spPr>
        <a:xfrm flipV="1">
          <a:off x="14782800" y="6308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3" name="フローチャート : 判断 312"/>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4" name="テキスト ボックス 313"/>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36</xdr:row>
      <xdr:rowOff>168148</xdr:rowOff>
    </xdr:to>
    <xdr:cxnSp macro="">
      <xdr:nvCxnSpPr>
        <xdr:cNvPr id="315" name="直線コネクタ 314"/>
        <xdr:cNvCxnSpPr/>
      </xdr:nvCxnSpPr>
      <xdr:spPr>
        <a:xfrm flipV="1">
          <a:off x="13893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39624</xdr:rowOff>
    </xdr:from>
    <xdr:to>
      <xdr:col>21</xdr:col>
      <xdr:colOff>412750</xdr:colOff>
      <xdr:row>36</xdr:row>
      <xdr:rowOff>141224</xdr:rowOff>
    </xdr:to>
    <xdr:sp macro="" textlink="">
      <xdr:nvSpPr>
        <xdr:cNvPr id="316" name="フローチャート : 判断 315"/>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17" name="テキスト ボックス 316"/>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36</xdr:row>
      <xdr:rowOff>168148</xdr:rowOff>
    </xdr:to>
    <xdr:cxnSp macro="">
      <xdr:nvCxnSpPr>
        <xdr:cNvPr id="318" name="直線コネクタ 317"/>
        <xdr:cNvCxnSpPr/>
      </xdr:nvCxnSpPr>
      <xdr:spPr>
        <a:xfrm>
          <a:off x="13004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9" name="フローチャート : 判断 318"/>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20" name="テキスト ボックス 319"/>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1" name="フローチャート :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8" name="円/楕円 327"/>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80281</xdr:rowOff>
    </xdr:from>
    <xdr:ext cx="762000" cy="259045"/>
    <xdr:sp macro="" textlink="">
      <xdr:nvSpPr>
        <xdr:cNvPr id="329"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30" name="円/楕円 329"/>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31" name="テキスト ボックス 330"/>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32" name="円/楕円 331"/>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33" name="テキスト ボックス 332"/>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34" name="円/楕円 333"/>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32275</xdr:rowOff>
    </xdr:from>
    <xdr:ext cx="762000" cy="259045"/>
    <xdr:sp macro="" textlink="">
      <xdr:nvSpPr>
        <xdr:cNvPr id="335" name="テキスト ボックス 33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36" name="円/楕円 335"/>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37" name="テキスト ボックス 336"/>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lt"/>
              <a:ea typeface="+mn-ea"/>
              <a:cs typeface="+mn-cs"/>
            </a:rPr>
            <a:t>　類似団体平均を</a:t>
          </a:r>
          <a:r>
            <a:rPr lang="en-US" altLang="ja-JP" sz="1200" b="0" i="0" u="none" strike="noStrike" baseline="0" smtClean="0">
              <a:solidFill>
                <a:schemeClr val="dk1"/>
              </a:solidFill>
              <a:latin typeface="+mn-lt"/>
              <a:ea typeface="+mn-ea"/>
              <a:cs typeface="+mn-cs"/>
            </a:rPr>
            <a:t>5.9</a:t>
          </a:r>
          <a:r>
            <a:rPr lang="ja-JP" altLang="en-US" sz="1200" b="0" i="0" u="none" strike="noStrike" baseline="0" smtClean="0">
              <a:solidFill>
                <a:schemeClr val="dk1"/>
              </a:solidFill>
              <a:latin typeface="+mn-lt"/>
              <a:ea typeface="+mn-ea"/>
              <a:cs typeface="+mn-cs"/>
            </a:rPr>
            <a:t>ポイント上回っている。</a:t>
          </a:r>
        </a:p>
        <a:p>
          <a:r>
            <a:rPr lang="ja-JP" altLang="en-US" sz="1200" b="0" i="0" u="none" strike="noStrike" baseline="0" smtClean="0">
              <a:solidFill>
                <a:schemeClr val="dk1"/>
              </a:solidFill>
              <a:latin typeface="+mn-lt"/>
              <a:ea typeface="+mn-ea"/>
              <a:cs typeface="+mn-cs"/>
            </a:rPr>
            <a:t>　小中学校等公共施設の耐震化といった大型整備事業の実施、市債の繰上償還等の影響により、類似団体と比較し歳出が大きくなっているが、近年の借入起債のほとんどが合併特例債、緊急防災・減災事業債、臨時財政対策債といった交付税措置が高いものに限られていることから、実質的な財政負担は少ない。</a:t>
          </a:r>
        </a:p>
        <a:p>
          <a:r>
            <a:rPr lang="ja-JP" altLang="en-US" sz="1200" b="0" i="0" u="none" strike="noStrike" baseline="0" smtClean="0">
              <a:solidFill>
                <a:schemeClr val="dk1"/>
              </a:solidFill>
              <a:latin typeface="+mn-lt"/>
              <a:ea typeface="+mn-ea"/>
              <a:cs typeface="+mn-cs"/>
            </a:rPr>
            <a:t>　今後も、計画的な繰上償還の実施を行うとともに、交付税措置の高い有利な起債の活用に努め、実質負担の更なる抑制に努める。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19558</xdr:rowOff>
    </xdr:from>
    <xdr:to>
      <xdr:col>7</xdr:col>
      <xdr:colOff>15875</xdr:colOff>
      <xdr:row>79</xdr:row>
      <xdr:rowOff>42418</xdr:rowOff>
    </xdr:to>
    <xdr:cxnSp macro="">
      <xdr:nvCxnSpPr>
        <xdr:cNvPr id="367" name="直線コネクタ 366"/>
        <xdr:cNvCxnSpPr/>
      </xdr:nvCxnSpPr>
      <xdr:spPr>
        <a:xfrm>
          <a:off x="3987800" y="135641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14987</xdr:rowOff>
    </xdr:from>
    <xdr:to>
      <xdr:col>5</xdr:col>
      <xdr:colOff>549275</xdr:colOff>
      <xdr:row>79</xdr:row>
      <xdr:rowOff>19558</xdr:rowOff>
    </xdr:to>
    <xdr:cxnSp macro="">
      <xdr:nvCxnSpPr>
        <xdr:cNvPr id="370" name="直線コネクタ 369"/>
        <xdr:cNvCxnSpPr/>
      </xdr:nvCxnSpPr>
      <xdr:spPr>
        <a:xfrm>
          <a:off x="3098800" y="13559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14987</xdr:rowOff>
    </xdr:from>
    <xdr:to>
      <xdr:col>4</xdr:col>
      <xdr:colOff>346075</xdr:colOff>
      <xdr:row>79</xdr:row>
      <xdr:rowOff>28702</xdr:rowOff>
    </xdr:to>
    <xdr:cxnSp macro="">
      <xdr:nvCxnSpPr>
        <xdr:cNvPr id="373" name="直線コネクタ 372"/>
        <xdr:cNvCxnSpPr/>
      </xdr:nvCxnSpPr>
      <xdr:spPr>
        <a:xfrm flipV="1">
          <a:off x="2209800" y="135595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24130</xdr:rowOff>
    </xdr:from>
    <xdr:to>
      <xdr:col>3</xdr:col>
      <xdr:colOff>142875</xdr:colOff>
      <xdr:row>79</xdr:row>
      <xdr:rowOff>28702</xdr:rowOff>
    </xdr:to>
    <xdr:cxnSp macro="">
      <xdr:nvCxnSpPr>
        <xdr:cNvPr id="376" name="直線コネクタ 375"/>
        <xdr:cNvCxnSpPr/>
      </xdr:nvCxnSpPr>
      <xdr:spPr>
        <a:xfrm>
          <a:off x="1320800" y="13568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78" name="テキスト ボックス 37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163068</xdr:rowOff>
    </xdr:from>
    <xdr:to>
      <xdr:col>7</xdr:col>
      <xdr:colOff>66675</xdr:colOff>
      <xdr:row>79</xdr:row>
      <xdr:rowOff>93218</xdr:rowOff>
    </xdr:to>
    <xdr:sp macro="" textlink="">
      <xdr:nvSpPr>
        <xdr:cNvPr id="386" name="円/楕円 385"/>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135145</xdr:rowOff>
    </xdr:from>
    <xdr:ext cx="762000" cy="259045"/>
    <xdr:sp macro="" textlink="">
      <xdr:nvSpPr>
        <xdr:cNvPr id="387"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140208</xdr:rowOff>
    </xdr:from>
    <xdr:to>
      <xdr:col>5</xdr:col>
      <xdr:colOff>600075</xdr:colOff>
      <xdr:row>79</xdr:row>
      <xdr:rowOff>70358</xdr:rowOff>
    </xdr:to>
    <xdr:sp macro="" textlink="">
      <xdr:nvSpPr>
        <xdr:cNvPr id="388" name="円/楕円 387"/>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55135</xdr:rowOff>
    </xdr:from>
    <xdr:ext cx="736600" cy="259045"/>
    <xdr:sp macro="" textlink="">
      <xdr:nvSpPr>
        <xdr:cNvPr id="389" name="テキスト ボックス 388"/>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135637</xdr:rowOff>
    </xdr:from>
    <xdr:to>
      <xdr:col>4</xdr:col>
      <xdr:colOff>396875</xdr:colOff>
      <xdr:row>79</xdr:row>
      <xdr:rowOff>65787</xdr:rowOff>
    </xdr:to>
    <xdr:sp macro="" textlink="">
      <xdr:nvSpPr>
        <xdr:cNvPr id="390" name="円/楕円 389"/>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50564</xdr:rowOff>
    </xdr:from>
    <xdr:ext cx="762000" cy="259045"/>
    <xdr:sp macro="" textlink="">
      <xdr:nvSpPr>
        <xdr:cNvPr id="391" name="テキスト ボックス 390"/>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149352</xdr:rowOff>
    </xdr:from>
    <xdr:to>
      <xdr:col>3</xdr:col>
      <xdr:colOff>193675</xdr:colOff>
      <xdr:row>79</xdr:row>
      <xdr:rowOff>79502</xdr:rowOff>
    </xdr:to>
    <xdr:sp macro="" textlink="">
      <xdr:nvSpPr>
        <xdr:cNvPr id="392" name="円/楕円 391"/>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64279</xdr:rowOff>
    </xdr:from>
    <xdr:ext cx="762000" cy="259045"/>
    <xdr:sp macro="" textlink="">
      <xdr:nvSpPr>
        <xdr:cNvPr id="393" name="テキスト ボックス 392"/>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94" name="円/楕円 393"/>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59707</xdr:rowOff>
    </xdr:from>
    <xdr:ext cx="762000" cy="259045"/>
    <xdr:sp macro="" textlink="">
      <xdr:nvSpPr>
        <xdr:cNvPr id="395" name="テキスト ボックス 394"/>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人件費の削減等の努力により、類似団体平均を</a:t>
          </a:r>
          <a:r>
            <a:rPr kumimoji="1" lang="en-US" altLang="ja-JP" sz="1300">
              <a:latin typeface="ＭＳ Ｐゴシック"/>
            </a:rPr>
            <a:t>11.5</a:t>
          </a:r>
          <a:r>
            <a:rPr kumimoji="1" lang="ja-JP" altLang="en-US" sz="1300">
              <a:latin typeface="ＭＳ Ｐゴシック"/>
            </a:rPr>
            <a:t>ポイントと大きく下回っている。</a:t>
          </a:r>
        </a:p>
        <a:p>
          <a:r>
            <a:rPr kumimoji="1" lang="ja-JP" altLang="en-US" sz="1300">
              <a:latin typeface="ＭＳ Ｐゴシック"/>
            </a:rPr>
            <a:t>　今後も行財政改革の推進による財政運営のさらなる効率化を図り、健全な財政運営に努める。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20320</xdr:rowOff>
    </xdr:from>
    <xdr:to>
      <xdr:col>24</xdr:col>
      <xdr:colOff>31750</xdr:colOff>
      <xdr:row>74</xdr:row>
      <xdr:rowOff>62230</xdr:rowOff>
    </xdr:to>
    <xdr:cxnSp macro="">
      <xdr:nvCxnSpPr>
        <xdr:cNvPr id="428" name="直線コネクタ 427"/>
        <xdr:cNvCxnSpPr/>
      </xdr:nvCxnSpPr>
      <xdr:spPr>
        <a:xfrm>
          <a:off x="15671800" y="127076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20320</xdr:rowOff>
    </xdr:from>
    <xdr:to>
      <xdr:col>22</xdr:col>
      <xdr:colOff>565150</xdr:colOff>
      <xdr:row>74</xdr:row>
      <xdr:rowOff>77470</xdr:rowOff>
    </xdr:to>
    <xdr:cxnSp macro="">
      <xdr:nvCxnSpPr>
        <xdr:cNvPr id="431" name="直線コネクタ 430"/>
        <xdr:cNvCxnSpPr/>
      </xdr:nvCxnSpPr>
      <xdr:spPr>
        <a:xfrm flipV="1">
          <a:off x="14782800" y="127076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77470</xdr:rowOff>
    </xdr:from>
    <xdr:to>
      <xdr:col>21</xdr:col>
      <xdr:colOff>361950</xdr:colOff>
      <xdr:row>74</xdr:row>
      <xdr:rowOff>88900</xdr:rowOff>
    </xdr:to>
    <xdr:cxnSp macro="">
      <xdr:nvCxnSpPr>
        <xdr:cNvPr id="434" name="直線コネクタ 433"/>
        <xdr:cNvCxnSpPr/>
      </xdr:nvCxnSpPr>
      <xdr:spPr>
        <a:xfrm flipV="1">
          <a:off x="13893800" y="12764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5" name="フローチャート : 判断 434"/>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6" name="テキスト ボックス 435"/>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66040</xdr:rowOff>
    </xdr:from>
    <xdr:to>
      <xdr:col>20</xdr:col>
      <xdr:colOff>158750</xdr:colOff>
      <xdr:row>74</xdr:row>
      <xdr:rowOff>88900</xdr:rowOff>
    </xdr:to>
    <xdr:cxnSp macro="">
      <xdr:nvCxnSpPr>
        <xdr:cNvPr id="437" name="直線コネクタ 436"/>
        <xdr:cNvCxnSpPr/>
      </xdr:nvCxnSpPr>
      <xdr:spPr>
        <a:xfrm>
          <a:off x="13004800" y="12753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9" name="テキスト ボックス 438"/>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11430</xdr:rowOff>
    </xdr:from>
    <xdr:to>
      <xdr:col>24</xdr:col>
      <xdr:colOff>82550</xdr:colOff>
      <xdr:row>74</xdr:row>
      <xdr:rowOff>113030</xdr:rowOff>
    </xdr:to>
    <xdr:sp macro="" textlink="">
      <xdr:nvSpPr>
        <xdr:cNvPr id="447" name="円/楕円 446"/>
        <xdr:cNvSpPr/>
      </xdr:nvSpPr>
      <xdr:spPr>
        <a:xfrm>
          <a:off x="164592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91457</xdr:rowOff>
    </xdr:from>
    <xdr:ext cx="762000" cy="259045"/>
    <xdr:sp macro="" textlink="">
      <xdr:nvSpPr>
        <xdr:cNvPr id="448" name="公債費以外該当値テキスト"/>
        <xdr:cNvSpPr txBox="1"/>
      </xdr:nvSpPr>
      <xdr:spPr>
        <a:xfrm>
          <a:off x="16598900" y="126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140970</xdr:rowOff>
    </xdr:from>
    <xdr:to>
      <xdr:col>22</xdr:col>
      <xdr:colOff>615950</xdr:colOff>
      <xdr:row>74</xdr:row>
      <xdr:rowOff>71120</xdr:rowOff>
    </xdr:to>
    <xdr:sp macro="" textlink="">
      <xdr:nvSpPr>
        <xdr:cNvPr id="449" name="円/楕円 448"/>
        <xdr:cNvSpPr/>
      </xdr:nvSpPr>
      <xdr:spPr>
        <a:xfrm>
          <a:off x="15621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81297</xdr:rowOff>
    </xdr:from>
    <xdr:ext cx="736600" cy="259045"/>
    <xdr:sp macro="" textlink="">
      <xdr:nvSpPr>
        <xdr:cNvPr id="450" name="テキスト ボックス 449"/>
        <xdr:cNvSpPr txBox="1"/>
      </xdr:nvSpPr>
      <xdr:spPr>
        <a:xfrm>
          <a:off x="15290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26670</xdr:rowOff>
    </xdr:from>
    <xdr:to>
      <xdr:col>21</xdr:col>
      <xdr:colOff>412750</xdr:colOff>
      <xdr:row>74</xdr:row>
      <xdr:rowOff>128270</xdr:rowOff>
    </xdr:to>
    <xdr:sp macro="" textlink="">
      <xdr:nvSpPr>
        <xdr:cNvPr id="451" name="円/楕円 450"/>
        <xdr:cNvSpPr/>
      </xdr:nvSpPr>
      <xdr:spPr>
        <a:xfrm>
          <a:off x="14732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138447</xdr:rowOff>
    </xdr:from>
    <xdr:ext cx="762000" cy="259045"/>
    <xdr:sp macro="" textlink="">
      <xdr:nvSpPr>
        <xdr:cNvPr id="452" name="テキスト ボックス 451"/>
        <xdr:cNvSpPr txBox="1"/>
      </xdr:nvSpPr>
      <xdr:spPr>
        <a:xfrm>
          <a:off x="14401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38100</xdr:rowOff>
    </xdr:from>
    <xdr:to>
      <xdr:col>20</xdr:col>
      <xdr:colOff>209550</xdr:colOff>
      <xdr:row>74</xdr:row>
      <xdr:rowOff>139700</xdr:rowOff>
    </xdr:to>
    <xdr:sp macro="" textlink="">
      <xdr:nvSpPr>
        <xdr:cNvPr id="453" name="円/楕円 452"/>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149877</xdr:rowOff>
    </xdr:from>
    <xdr:ext cx="762000" cy="259045"/>
    <xdr:sp macro="" textlink="">
      <xdr:nvSpPr>
        <xdr:cNvPr id="454" name="テキスト ボックス 453"/>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15240</xdr:rowOff>
    </xdr:from>
    <xdr:to>
      <xdr:col>19</xdr:col>
      <xdr:colOff>6350</xdr:colOff>
      <xdr:row>74</xdr:row>
      <xdr:rowOff>116840</xdr:rowOff>
    </xdr:to>
    <xdr:sp macro="" textlink="">
      <xdr:nvSpPr>
        <xdr:cNvPr id="455" name="円/楕円 454"/>
        <xdr:cNvSpPr/>
      </xdr:nvSpPr>
      <xdr:spPr>
        <a:xfrm>
          <a:off x="12954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127017</xdr:rowOff>
    </xdr:from>
    <xdr:ext cx="762000" cy="259045"/>
    <xdr:sp macro="" textlink="">
      <xdr:nvSpPr>
        <xdr:cNvPr id="456" name="テキスト ボックス 455"/>
        <xdr:cNvSpPr txBox="1"/>
      </xdr:nvSpPr>
      <xdr:spPr>
        <a:xfrm>
          <a:off x="12623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富山県射水市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127343</xdr:rowOff>
    </xdr:from>
    <xdr:to>
      <xdr:col>4</xdr:col>
      <xdr:colOff>1117600</xdr:colOff>
      <xdr:row>18</xdr:row>
      <xdr:rowOff>162014</xdr:rowOff>
    </xdr:to>
    <xdr:cxnSp macro="">
      <xdr:nvCxnSpPr>
        <xdr:cNvPr id="50" name="直線コネクタ 49"/>
        <xdr:cNvCxnSpPr/>
      </xdr:nvCxnSpPr>
      <xdr:spPr bwMode="auto">
        <a:xfrm>
          <a:off x="5003800" y="3261068"/>
          <a:ext cx="647700" cy="3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98977</xdr:rowOff>
    </xdr:from>
    <xdr:to>
      <xdr:col>4</xdr:col>
      <xdr:colOff>469900</xdr:colOff>
      <xdr:row>18</xdr:row>
      <xdr:rowOff>127343</xdr:rowOff>
    </xdr:to>
    <xdr:cxnSp macro="">
      <xdr:nvCxnSpPr>
        <xdr:cNvPr id="53" name="直線コネクタ 52"/>
        <xdr:cNvCxnSpPr/>
      </xdr:nvCxnSpPr>
      <xdr:spPr bwMode="auto">
        <a:xfrm>
          <a:off x="4305300" y="3232702"/>
          <a:ext cx="698500" cy="2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98977</xdr:rowOff>
    </xdr:from>
    <xdr:to>
      <xdr:col>3</xdr:col>
      <xdr:colOff>904875</xdr:colOff>
      <xdr:row>18</xdr:row>
      <xdr:rowOff>122733</xdr:rowOff>
    </xdr:to>
    <xdr:cxnSp macro="">
      <xdr:nvCxnSpPr>
        <xdr:cNvPr id="56" name="直線コネクタ 55"/>
        <xdr:cNvCxnSpPr/>
      </xdr:nvCxnSpPr>
      <xdr:spPr bwMode="auto">
        <a:xfrm flipV="1">
          <a:off x="3606800" y="3232702"/>
          <a:ext cx="698500" cy="2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55503</xdr:rowOff>
    </xdr:from>
    <xdr:ext cx="762000" cy="259045"/>
    <xdr:sp macro="" textlink="">
      <xdr:nvSpPr>
        <xdr:cNvPr id="58" name="テキスト ボックス 57"/>
        <xdr:cNvSpPr txBox="1"/>
      </xdr:nvSpPr>
      <xdr:spPr>
        <a:xfrm>
          <a:off x="3924300" y="26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74479</xdr:rowOff>
    </xdr:from>
    <xdr:to>
      <xdr:col>3</xdr:col>
      <xdr:colOff>206375</xdr:colOff>
      <xdr:row>18</xdr:row>
      <xdr:rowOff>122733</xdr:rowOff>
    </xdr:to>
    <xdr:cxnSp macro="">
      <xdr:nvCxnSpPr>
        <xdr:cNvPr id="59" name="直線コネクタ 58"/>
        <xdr:cNvCxnSpPr/>
      </xdr:nvCxnSpPr>
      <xdr:spPr bwMode="auto">
        <a:xfrm>
          <a:off x="2908300" y="3208204"/>
          <a:ext cx="698500" cy="48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84974</xdr:rowOff>
    </xdr:from>
    <xdr:ext cx="762000" cy="259045"/>
    <xdr:sp macro="" textlink="">
      <xdr:nvSpPr>
        <xdr:cNvPr id="61" name="テキスト ボックス 60"/>
        <xdr:cNvSpPr txBox="1"/>
      </xdr:nvSpPr>
      <xdr:spPr>
        <a:xfrm>
          <a:off x="32258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55294</xdr:rowOff>
    </xdr:from>
    <xdr:ext cx="762000" cy="259045"/>
    <xdr:sp macro="" textlink="">
      <xdr:nvSpPr>
        <xdr:cNvPr id="63" name="テキスト ボックス 62"/>
        <xdr:cNvSpPr txBox="1"/>
      </xdr:nvSpPr>
      <xdr:spPr>
        <a:xfrm>
          <a:off x="25273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111214</xdr:rowOff>
    </xdr:from>
    <xdr:to>
      <xdr:col>5</xdr:col>
      <xdr:colOff>34925</xdr:colOff>
      <xdr:row>19</xdr:row>
      <xdr:rowOff>41364</xdr:rowOff>
    </xdr:to>
    <xdr:sp macro="" textlink="">
      <xdr:nvSpPr>
        <xdr:cNvPr id="69" name="円/楕円 68"/>
        <xdr:cNvSpPr/>
      </xdr:nvSpPr>
      <xdr:spPr bwMode="auto">
        <a:xfrm>
          <a:off x="5600700" y="324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19791</xdr:rowOff>
    </xdr:from>
    <xdr:ext cx="762000" cy="259045"/>
    <xdr:sp macro="" textlink="">
      <xdr:nvSpPr>
        <xdr:cNvPr id="70" name="人口1人当たり決算額の推移該当値テキスト130"/>
        <xdr:cNvSpPr txBox="1"/>
      </xdr:nvSpPr>
      <xdr:spPr>
        <a:xfrm>
          <a:off x="5740400" y="315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53,662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76543</xdr:rowOff>
    </xdr:from>
    <xdr:to>
      <xdr:col>4</xdr:col>
      <xdr:colOff>520700</xdr:colOff>
      <xdr:row>19</xdr:row>
      <xdr:rowOff>6693</xdr:rowOff>
    </xdr:to>
    <xdr:sp macro="" textlink="">
      <xdr:nvSpPr>
        <xdr:cNvPr id="71" name="円/楕円 70"/>
        <xdr:cNvSpPr/>
      </xdr:nvSpPr>
      <xdr:spPr bwMode="auto">
        <a:xfrm>
          <a:off x="4953000" y="321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162920</xdr:rowOff>
    </xdr:from>
    <xdr:ext cx="736600" cy="259045"/>
    <xdr:sp macro="" textlink="">
      <xdr:nvSpPr>
        <xdr:cNvPr id="72" name="テキスト ボックス 71"/>
        <xdr:cNvSpPr txBox="1"/>
      </xdr:nvSpPr>
      <xdr:spPr>
        <a:xfrm>
          <a:off x="4622800" y="3296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55,482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48177</xdr:rowOff>
    </xdr:from>
    <xdr:to>
      <xdr:col>3</xdr:col>
      <xdr:colOff>955675</xdr:colOff>
      <xdr:row>18</xdr:row>
      <xdr:rowOff>149778</xdr:rowOff>
    </xdr:to>
    <xdr:sp macro="" textlink="">
      <xdr:nvSpPr>
        <xdr:cNvPr id="73" name="円/楕円 72"/>
        <xdr:cNvSpPr/>
      </xdr:nvSpPr>
      <xdr:spPr bwMode="auto">
        <a:xfrm>
          <a:off x="4254500" y="318190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134554</xdr:rowOff>
    </xdr:from>
    <xdr:ext cx="762000" cy="259045"/>
    <xdr:sp macro="" textlink="">
      <xdr:nvSpPr>
        <xdr:cNvPr id="74" name="テキスト ボックス 73"/>
        <xdr:cNvSpPr txBox="1"/>
      </xdr:nvSpPr>
      <xdr:spPr>
        <a:xfrm>
          <a:off x="3924300" y="326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56,971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71933</xdr:rowOff>
    </xdr:from>
    <xdr:to>
      <xdr:col>3</xdr:col>
      <xdr:colOff>257175</xdr:colOff>
      <xdr:row>19</xdr:row>
      <xdr:rowOff>2083</xdr:rowOff>
    </xdr:to>
    <xdr:sp macro="" textlink="">
      <xdr:nvSpPr>
        <xdr:cNvPr id="75" name="円/楕円 74"/>
        <xdr:cNvSpPr/>
      </xdr:nvSpPr>
      <xdr:spPr bwMode="auto">
        <a:xfrm>
          <a:off x="3556000" y="320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158310</xdr:rowOff>
    </xdr:from>
    <xdr:ext cx="762000" cy="259045"/>
    <xdr:sp macro="" textlink="">
      <xdr:nvSpPr>
        <xdr:cNvPr id="76" name="テキスト ボックス 75"/>
        <xdr:cNvSpPr txBox="1"/>
      </xdr:nvSpPr>
      <xdr:spPr>
        <a:xfrm>
          <a:off x="3225800" y="32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55,724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23679</xdr:rowOff>
    </xdr:from>
    <xdr:to>
      <xdr:col>2</xdr:col>
      <xdr:colOff>692150</xdr:colOff>
      <xdr:row>18</xdr:row>
      <xdr:rowOff>125279</xdr:rowOff>
    </xdr:to>
    <xdr:sp macro="" textlink="">
      <xdr:nvSpPr>
        <xdr:cNvPr id="77" name="円/楕円 76"/>
        <xdr:cNvSpPr/>
      </xdr:nvSpPr>
      <xdr:spPr bwMode="auto">
        <a:xfrm>
          <a:off x="2857500" y="315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110056</xdr:rowOff>
    </xdr:from>
    <xdr:ext cx="762000" cy="259045"/>
    <xdr:sp macro="" textlink="">
      <xdr:nvSpPr>
        <xdr:cNvPr id="78" name="テキスト ボックス 77"/>
        <xdr:cNvSpPr txBox="1"/>
      </xdr:nvSpPr>
      <xdr:spPr>
        <a:xfrm>
          <a:off x="2527300" y="324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137611</xdr:rowOff>
    </xdr:from>
    <xdr:to>
      <xdr:col>4</xdr:col>
      <xdr:colOff>1117600</xdr:colOff>
      <xdr:row>35</xdr:row>
      <xdr:rowOff>147803</xdr:rowOff>
    </xdr:to>
    <xdr:cxnSp macro="">
      <xdr:nvCxnSpPr>
        <xdr:cNvPr id="111" name="直線コネクタ 110"/>
        <xdr:cNvCxnSpPr/>
      </xdr:nvCxnSpPr>
      <xdr:spPr bwMode="auto">
        <a:xfrm>
          <a:off x="5003800" y="6747961"/>
          <a:ext cx="647700" cy="10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137611</xdr:rowOff>
    </xdr:from>
    <xdr:to>
      <xdr:col>4</xdr:col>
      <xdr:colOff>469900</xdr:colOff>
      <xdr:row>35</xdr:row>
      <xdr:rowOff>159651</xdr:rowOff>
    </xdr:to>
    <xdr:cxnSp macro="">
      <xdr:nvCxnSpPr>
        <xdr:cNvPr id="114" name="直線コネクタ 113"/>
        <xdr:cNvCxnSpPr/>
      </xdr:nvCxnSpPr>
      <xdr:spPr bwMode="auto">
        <a:xfrm flipV="1">
          <a:off x="4305300" y="6747961"/>
          <a:ext cx="698500" cy="2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229515</xdr:rowOff>
    </xdr:from>
    <xdr:to>
      <xdr:col>4</xdr:col>
      <xdr:colOff>520700</xdr:colOff>
      <xdr:row>35</xdr:row>
      <xdr:rowOff>331115</xdr:rowOff>
    </xdr:to>
    <xdr:sp macro="" textlink="">
      <xdr:nvSpPr>
        <xdr:cNvPr id="115" name="フローチャート : 判断 114"/>
        <xdr:cNvSpPr/>
      </xdr:nvSpPr>
      <xdr:spPr bwMode="auto">
        <a:xfrm>
          <a:off x="4953000" y="6839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315892</xdr:rowOff>
    </xdr:from>
    <xdr:ext cx="736600" cy="259045"/>
    <xdr:sp macro="" textlink="">
      <xdr:nvSpPr>
        <xdr:cNvPr id="116" name="テキスト ボックス 115"/>
        <xdr:cNvSpPr txBox="1"/>
      </xdr:nvSpPr>
      <xdr:spPr>
        <a:xfrm>
          <a:off x="4622800" y="6926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31693</xdr:rowOff>
    </xdr:from>
    <xdr:to>
      <xdr:col>3</xdr:col>
      <xdr:colOff>904875</xdr:colOff>
      <xdr:row>35</xdr:row>
      <xdr:rowOff>159651</xdr:rowOff>
    </xdr:to>
    <xdr:cxnSp macro="">
      <xdr:nvCxnSpPr>
        <xdr:cNvPr id="117" name="直線コネクタ 116"/>
        <xdr:cNvCxnSpPr/>
      </xdr:nvCxnSpPr>
      <xdr:spPr bwMode="auto">
        <a:xfrm>
          <a:off x="3606800" y="6642043"/>
          <a:ext cx="698500" cy="127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201835</xdr:rowOff>
    </xdr:from>
    <xdr:to>
      <xdr:col>3</xdr:col>
      <xdr:colOff>955675</xdr:colOff>
      <xdr:row>35</xdr:row>
      <xdr:rowOff>303435</xdr:rowOff>
    </xdr:to>
    <xdr:sp macro="" textlink="">
      <xdr:nvSpPr>
        <xdr:cNvPr id="118" name="フローチャート : 判断 117"/>
        <xdr:cNvSpPr/>
      </xdr:nvSpPr>
      <xdr:spPr bwMode="auto">
        <a:xfrm>
          <a:off x="4254500" y="6812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288212</xdr:rowOff>
    </xdr:from>
    <xdr:ext cx="762000" cy="259045"/>
    <xdr:sp macro="" textlink="">
      <xdr:nvSpPr>
        <xdr:cNvPr id="119" name="テキスト ボックス 118"/>
        <xdr:cNvSpPr txBox="1"/>
      </xdr:nvSpPr>
      <xdr:spPr>
        <a:xfrm>
          <a:off x="3924300" y="68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4890</xdr:rowOff>
    </xdr:from>
    <xdr:to>
      <xdr:col>3</xdr:col>
      <xdr:colOff>206375</xdr:colOff>
      <xdr:row>35</xdr:row>
      <xdr:rowOff>31693</xdr:rowOff>
    </xdr:to>
    <xdr:cxnSp macro="">
      <xdr:nvCxnSpPr>
        <xdr:cNvPr id="120" name="直線コネクタ 119"/>
        <xdr:cNvCxnSpPr/>
      </xdr:nvCxnSpPr>
      <xdr:spPr bwMode="auto">
        <a:xfrm>
          <a:off x="2908300" y="6615240"/>
          <a:ext cx="698500" cy="26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162840</xdr:rowOff>
    </xdr:from>
    <xdr:to>
      <xdr:col>3</xdr:col>
      <xdr:colOff>257175</xdr:colOff>
      <xdr:row>35</xdr:row>
      <xdr:rowOff>264440</xdr:rowOff>
    </xdr:to>
    <xdr:sp macro="" textlink="">
      <xdr:nvSpPr>
        <xdr:cNvPr id="121" name="フローチャート : 判断 120"/>
        <xdr:cNvSpPr/>
      </xdr:nvSpPr>
      <xdr:spPr bwMode="auto">
        <a:xfrm>
          <a:off x="3556000" y="677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249217</xdr:rowOff>
    </xdr:from>
    <xdr:ext cx="762000" cy="259045"/>
    <xdr:sp macro="" textlink="">
      <xdr:nvSpPr>
        <xdr:cNvPr id="122" name="テキスト ボックス 121"/>
        <xdr:cNvSpPr txBox="1"/>
      </xdr:nvSpPr>
      <xdr:spPr>
        <a:xfrm>
          <a:off x="3225800" y="685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130321</xdr:rowOff>
    </xdr:from>
    <xdr:to>
      <xdr:col>2</xdr:col>
      <xdr:colOff>692150</xdr:colOff>
      <xdr:row>35</xdr:row>
      <xdr:rowOff>231921</xdr:rowOff>
    </xdr:to>
    <xdr:sp macro="" textlink="">
      <xdr:nvSpPr>
        <xdr:cNvPr id="123" name="フローチャート : 判断 122"/>
        <xdr:cNvSpPr/>
      </xdr:nvSpPr>
      <xdr:spPr bwMode="auto">
        <a:xfrm>
          <a:off x="2857500" y="6740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216698</xdr:rowOff>
    </xdr:from>
    <xdr:ext cx="762000" cy="259045"/>
    <xdr:sp macro="" textlink="">
      <xdr:nvSpPr>
        <xdr:cNvPr id="124" name="テキスト ボックス 123"/>
        <xdr:cNvSpPr txBox="1"/>
      </xdr:nvSpPr>
      <xdr:spPr>
        <a:xfrm>
          <a:off x="2527300" y="68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97003</xdr:rowOff>
    </xdr:from>
    <xdr:to>
      <xdr:col>5</xdr:col>
      <xdr:colOff>34925</xdr:colOff>
      <xdr:row>35</xdr:row>
      <xdr:rowOff>198603</xdr:rowOff>
    </xdr:to>
    <xdr:sp macro="" textlink="">
      <xdr:nvSpPr>
        <xdr:cNvPr id="130" name="円/楕円 129"/>
        <xdr:cNvSpPr/>
      </xdr:nvSpPr>
      <xdr:spPr bwMode="auto">
        <a:xfrm>
          <a:off x="5600700" y="6707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284980</xdr:rowOff>
    </xdr:from>
    <xdr:ext cx="762000" cy="259045"/>
    <xdr:sp macro="" textlink="">
      <xdr:nvSpPr>
        <xdr:cNvPr id="131" name="人口1人当たり決算額の推移該当値テキスト445"/>
        <xdr:cNvSpPr txBox="1"/>
      </xdr:nvSpPr>
      <xdr:spPr>
        <a:xfrm>
          <a:off x="5740400" y="6552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86811</xdr:rowOff>
    </xdr:from>
    <xdr:to>
      <xdr:col>4</xdr:col>
      <xdr:colOff>520700</xdr:colOff>
      <xdr:row>35</xdr:row>
      <xdr:rowOff>188411</xdr:rowOff>
    </xdr:to>
    <xdr:sp macro="" textlink="">
      <xdr:nvSpPr>
        <xdr:cNvPr id="132" name="円/楕円 131"/>
        <xdr:cNvSpPr/>
      </xdr:nvSpPr>
      <xdr:spPr bwMode="auto">
        <a:xfrm>
          <a:off x="4953000" y="6697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198588</xdr:rowOff>
    </xdr:from>
    <xdr:ext cx="736600" cy="259045"/>
    <xdr:sp macro="" textlink="">
      <xdr:nvSpPr>
        <xdr:cNvPr id="133" name="テキスト ボックス 132"/>
        <xdr:cNvSpPr txBox="1"/>
      </xdr:nvSpPr>
      <xdr:spPr>
        <a:xfrm>
          <a:off x="4622800" y="646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22,443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108851</xdr:rowOff>
    </xdr:from>
    <xdr:to>
      <xdr:col>3</xdr:col>
      <xdr:colOff>955675</xdr:colOff>
      <xdr:row>35</xdr:row>
      <xdr:rowOff>210451</xdr:rowOff>
    </xdr:to>
    <xdr:sp macro="" textlink="">
      <xdr:nvSpPr>
        <xdr:cNvPr id="134" name="円/楕円 133"/>
        <xdr:cNvSpPr/>
      </xdr:nvSpPr>
      <xdr:spPr bwMode="auto">
        <a:xfrm>
          <a:off x="4254500" y="671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220628</xdr:rowOff>
    </xdr:from>
    <xdr:ext cx="762000" cy="259045"/>
    <xdr:sp macro="" textlink="">
      <xdr:nvSpPr>
        <xdr:cNvPr id="135" name="テキスト ボックス 134"/>
        <xdr:cNvSpPr txBox="1"/>
      </xdr:nvSpPr>
      <xdr:spPr>
        <a:xfrm>
          <a:off x="39243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323793</xdr:rowOff>
    </xdr:from>
    <xdr:to>
      <xdr:col>3</xdr:col>
      <xdr:colOff>257175</xdr:colOff>
      <xdr:row>35</xdr:row>
      <xdr:rowOff>82493</xdr:rowOff>
    </xdr:to>
    <xdr:sp macro="" textlink="">
      <xdr:nvSpPr>
        <xdr:cNvPr id="136" name="円/楕円 135"/>
        <xdr:cNvSpPr/>
      </xdr:nvSpPr>
      <xdr:spPr bwMode="auto">
        <a:xfrm>
          <a:off x="3556000" y="6591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92670</xdr:rowOff>
    </xdr:from>
    <xdr:ext cx="762000" cy="259045"/>
    <xdr:sp macro="" textlink="">
      <xdr:nvSpPr>
        <xdr:cNvPr id="137" name="テキスト ボックス 136"/>
        <xdr:cNvSpPr txBox="1"/>
      </xdr:nvSpPr>
      <xdr:spPr>
        <a:xfrm>
          <a:off x="3225800" y="63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28,003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296990</xdr:rowOff>
    </xdr:from>
    <xdr:to>
      <xdr:col>2</xdr:col>
      <xdr:colOff>692150</xdr:colOff>
      <xdr:row>35</xdr:row>
      <xdr:rowOff>55690</xdr:rowOff>
    </xdr:to>
    <xdr:sp macro="" textlink="">
      <xdr:nvSpPr>
        <xdr:cNvPr id="138" name="円/楕円 137"/>
        <xdr:cNvSpPr/>
      </xdr:nvSpPr>
      <xdr:spPr bwMode="auto">
        <a:xfrm>
          <a:off x="2857500" y="656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65867</xdr:rowOff>
    </xdr:from>
    <xdr:ext cx="762000" cy="259045"/>
    <xdr:sp macro="" textlink="">
      <xdr:nvSpPr>
        <xdr:cNvPr id="139" name="テキスト ボックス 138"/>
        <xdr:cNvSpPr txBox="1"/>
      </xdr:nvSpPr>
      <xdr:spPr>
        <a:xfrm>
          <a:off x="2527300" y="63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93,934
91,891
109.43
45,245,907
43,833,089
982,885
24,734,684
61,314,051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87899</xdr:rowOff>
    </xdr:from>
    <xdr:to>
      <xdr:col>6</xdr:col>
      <xdr:colOff>511175</xdr:colOff>
      <xdr:row>36</xdr:row>
      <xdr:rowOff>168206</xdr:rowOff>
    </xdr:to>
    <xdr:cxnSp macro="">
      <xdr:nvCxnSpPr>
        <xdr:cNvPr id="59" name="直線コネクタ 58"/>
        <xdr:cNvCxnSpPr/>
      </xdr:nvCxnSpPr>
      <xdr:spPr>
        <a:xfrm>
          <a:off x="3797300" y="6260099"/>
          <a:ext cx="838200" cy="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79281</xdr:rowOff>
    </xdr:from>
    <xdr:to>
      <xdr:col>5</xdr:col>
      <xdr:colOff>358775</xdr:colOff>
      <xdr:row>36</xdr:row>
      <xdr:rowOff>87899</xdr:rowOff>
    </xdr:to>
    <xdr:cxnSp macro="">
      <xdr:nvCxnSpPr>
        <xdr:cNvPr id="62" name="直線コネクタ 61"/>
        <xdr:cNvCxnSpPr/>
      </xdr:nvCxnSpPr>
      <xdr:spPr>
        <a:xfrm>
          <a:off x="2908300" y="625148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79281</xdr:rowOff>
    </xdr:from>
    <xdr:to>
      <xdr:col>4</xdr:col>
      <xdr:colOff>155575</xdr:colOff>
      <xdr:row>36</xdr:row>
      <xdr:rowOff>108062</xdr:rowOff>
    </xdr:to>
    <xdr:cxnSp macro="">
      <xdr:nvCxnSpPr>
        <xdr:cNvPr id="65" name="直線コネクタ 64"/>
        <xdr:cNvCxnSpPr/>
      </xdr:nvCxnSpPr>
      <xdr:spPr>
        <a:xfrm flipV="1">
          <a:off x="2019300" y="6251481"/>
          <a:ext cx="889000" cy="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87698</xdr:rowOff>
    </xdr:from>
    <xdr:ext cx="534377" cy="259045"/>
    <xdr:sp macro="" textlink="">
      <xdr:nvSpPr>
        <xdr:cNvPr id="67" name="テキスト ボックス 66"/>
        <xdr:cNvSpPr txBox="1"/>
      </xdr:nvSpPr>
      <xdr:spPr>
        <a:xfrm>
          <a:off x="2641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23571</xdr:rowOff>
    </xdr:from>
    <xdr:to>
      <xdr:col>2</xdr:col>
      <xdr:colOff>638175</xdr:colOff>
      <xdr:row>36</xdr:row>
      <xdr:rowOff>108062</xdr:rowOff>
    </xdr:to>
    <xdr:cxnSp macro="">
      <xdr:nvCxnSpPr>
        <xdr:cNvPr id="68" name="直線コネクタ 67"/>
        <xdr:cNvCxnSpPr/>
      </xdr:nvCxnSpPr>
      <xdr:spPr>
        <a:xfrm>
          <a:off x="1130300" y="6195771"/>
          <a:ext cx="889000" cy="8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102397</xdr:rowOff>
    </xdr:from>
    <xdr:ext cx="534377" cy="259045"/>
    <xdr:sp macro="" textlink="">
      <xdr:nvSpPr>
        <xdr:cNvPr id="70" name="テキスト ボックス 69"/>
        <xdr:cNvSpPr txBox="1"/>
      </xdr:nvSpPr>
      <xdr:spPr>
        <a:xfrm>
          <a:off x="1752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31165</xdr:rowOff>
    </xdr:from>
    <xdr:ext cx="534377" cy="259045"/>
    <xdr:sp macro="" textlink="">
      <xdr:nvSpPr>
        <xdr:cNvPr id="72" name="テキスト ボックス 71"/>
        <xdr:cNvSpPr txBox="1"/>
      </xdr:nvSpPr>
      <xdr:spPr>
        <a:xfrm>
          <a:off x="863111" y="58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117406</xdr:rowOff>
    </xdr:from>
    <xdr:to>
      <xdr:col>6</xdr:col>
      <xdr:colOff>561975</xdr:colOff>
      <xdr:row>37</xdr:row>
      <xdr:rowOff>47556</xdr:rowOff>
    </xdr:to>
    <xdr:sp macro="" textlink="">
      <xdr:nvSpPr>
        <xdr:cNvPr id="78" name="円/楕円 77"/>
        <xdr:cNvSpPr/>
      </xdr:nvSpPr>
      <xdr:spPr>
        <a:xfrm>
          <a:off x="4584700" y="628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95833</xdr:rowOff>
    </xdr:from>
    <xdr:ext cx="534377" cy="259045"/>
    <xdr:sp macro="" textlink="">
      <xdr:nvSpPr>
        <xdr:cNvPr id="79" name="人件費該当値テキスト"/>
        <xdr:cNvSpPr txBox="1"/>
      </xdr:nvSpPr>
      <xdr:spPr>
        <a:xfrm>
          <a:off x="4686300" y="626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53,753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37099</xdr:rowOff>
    </xdr:from>
    <xdr:to>
      <xdr:col>5</xdr:col>
      <xdr:colOff>409575</xdr:colOff>
      <xdr:row>36</xdr:row>
      <xdr:rowOff>138699</xdr:rowOff>
    </xdr:to>
    <xdr:sp macro="" textlink="">
      <xdr:nvSpPr>
        <xdr:cNvPr id="80" name="円/楕円 79"/>
        <xdr:cNvSpPr/>
      </xdr:nvSpPr>
      <xdr:spPr>
        <a:xfrm>
          <a:off x="3746500" y="62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129826</xdr:rowOff>
    </xdr:from>
    <xdr:ext cx="534377" cy="259045"/>
    <xdr:sp macro="" textlink="">
      <xdr:nvSpPr>
        <xdr:cNvPr id="81" name="テキスト ボックス 80"/>
        <xdr:cNvSpPr txBox="1"/>
      </xdr:nvSpPr>
      <xdr:spPr>
        <a:xfrm>
          <a:off x="3530111" y="63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57,266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28481</xdr:rowOff>
    </xdr:from>
    <xdr:to>
      <xdr:col>4</xdr:col>
      <xdr:colOff>206375</xdr:colOff>
      <xdr:row>36</xdr:row>
      <xdr:rowOff>130081</xdr:rowOff>
    </xdr:to>
    <xdr:sp macro="" textlink="">
      <xdr:nvSpPr>
        <xdr:cNvPr id="82" name="円/楕円 81"/>
        <xdr:cNvSpPr/>
      </xdr:nvSpPr>
      <xdr:spPr>
        <a:xfrm>
          <a:off x="2857500" y="62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121208</xdr:rowOff>
    </xdr:from>
    <xdr:ext cx="534377" cy="259045"/>
    <xdr:sp macro="" textlink="">
      <xdr:nvSpPr>
        <xdr:cNvPr id="83" name="テキスト ボックス 82"/>
        <xdr:cNvSpPr txBox="1"/>
      </xdr:nvSpPr>
      <xdr:spPr>
        <a:xfrm>
          <a:off x="2641111" y="629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57262</xdr:rowOff>
    </xdr:from>
    <xdr:to>
      <xdr:col>3</xdr:col>
      <xdr:colOff>3175</xdr:colOff>
      <xdr:row>36</xdr:row>
      <xdr:rowOff>158862</xdr:rowOff>
    </xdr:to>
    <xdr:sp macro="" textlink="">
      <xdr:nvSpPr>
        <xdr:cNvPr id="84" name="円/楕円 83"/>
        <xdr:cNvSpPr/>
      </xdr:nvSpPr>
      <xdr:spPr>
        <a:xfrm>
          <a:off x="1968500" y="62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149989</xdr:rowOff>
    </xdr:from>
    <xdr:ext cx="534377" cy="259045"/>
    <xdr:sp macro="" textlink="">
      <xdr:nvSpPr>
        <xdr:cNvPr id="85" name="テキスト ボックス 84"/>
        <xdr:cNvSpPr txBox="1"/>
      </xdr:nvSpPr>
      <xdr:spPr>
        <a:xfrm>
          <a:off x="1752111" y="632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144221</xdr:rowOff>
    </xdr:from>
    <xdr:to>
      <xdr:col>1</xdr:col>
      <xdr:colOff>485775</xdr:colOff>
      <xdr:row>36</xdr:row>
      <xdr:rowOff>74371</xdr:rowOff>
    </xdr:to>
    <xdr:sp macro="" textlink="">
      <xdr:nvSpPr>
        <xdr:cNvPr id="86" name="円/楕円 85"/>
        <xdr:cNvSpPr/>
      </xdr:nvSpPr>
      <xdr:spPr>
        <a:xfrm>
          <a:off x="10795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65498</xdr:rowOff>
    </xdr:from>
    <xdr:ext cx="534377" cy="259045"/>
    <xdr:sp macro="" textlink="">
      <xdr:nvSpPr>
        <xdr:cNvPr id="87" name="テキスト ボックス 86"/>
        <xdr:cNvSpPr txBox="1"/>
      </xdr:nvSpPr>
      <xdr:spPr>
        <a:xfrm>
          <a:off x="863111" y="62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109851</xdr:rowOff>
    </xdr:from>
    <xdr:to>
      <xdr:col>6</xdr:col>
      <xdr:colOff>511175</xdr:colOff>
      <xdr:row>54</xdr:row>
      <xdr:rowOff>29580</xdr:rowOff>
    </xdr:to>
    <xdr:cxnSp macro="">
      <xdr:nvCxnSpPr>
        <xdr:cNvPr id="119" name="直線コネクタ 118"/>
        <xdr:cNvCxnSpPr/>
      </xdr:nvCxnSpPr>
      <xdr:spPr>
        <a:xfrm flipV="1">
          <a:off x="3797300" y="9025251"/>
          <a:ext cx="838200" cy="26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29580</xdr:rowOff>
    </xdr:from>
    <xdr:to>
      <xdr:col>5</xdr:col>
      <xdr:colOff>358775</xdr:colOff>
      <xdr:row>54</xdr:row>
      <xdr:rowOff>40096</xdr:rowOff>
    </xdr:to>
    <xdr:cxnSp macro="">
      <xdr:nvCxnSpPr>
        <xdr:cNvPr id="122" name="直線コネクタ 121"/>
        <xdr:cNvCxnSpPr/>
      </xdr:nvCxnSpPr>
      <xdr:spPr>
        <a:xfrm flipV="1">
          <a:off x="2908300" y="928788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24467</xdr:rowOff>
    </xdr:from>
    <xdr:to>
      <xdr:col>5</xdr:col>
      <xdr:colOff>409575</xdr:colOff>
      <xdr:row>54</xdr:row>
      <xdr:rowOff>126067</xdr:rowOff>
    </xdr:to>
    <xdr:sp macro="" textlink="">
      <xdr:nvSpPr>
        <xdr:cNvPr id="123" name="フローチャート : 判断 122"/>
        <xdr:cNvSpPr/>
      </xdr:nvSpPr>
      <xdr:spPr>
        <a:xfrm>
          <a:off x="3746500" y="92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117194</xdr:rowOff>
    </xdr:from>
    <xdr:ext cx="534377" cy="259045"/>
    <xdr:sp macro="" textlink="">
      <xdr:nvSpPr>
        <xdr:cNvPr id="124" name="テキスト ボックス 123"/>
        <xdr:cNvSpPr txBox="1"/>
      </xdr:nvSpPr>
      <xdr:spPr>
        <a:xfrm>
          <a:off x="3530111" y="93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40096</xdr:rowOff>
    </xdr:from>
    <xdr:to>
      <xdr:col>4</xdr:col>
      <xdr:colOff>155575</xdr:colOff>
      <xdr:row>55</xdr:row>
      <xdr:rowOff>13546</xdr:rowOff>
    </xdr:to>
    <xdr:cxnSp macro="">
      <xdr:nvCxnSpPr>
        <xdr:cNvPr id="125" name="直線コネクタ 124"/>
        <xdr:cNvCxnSpPr/>
      </xdr:nvCxnSpPr>
      <xdr:spPr>
        <a:xfrm flipV="1">
          <a:off x="2019300" y="9298396"/>
          <a:ext cx="889000" cy="1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34623</xdr:rowOff>
    </xdr:from>
    <xdr:to>
      <xdr:col>4</xdr:col>
      <xdr:colOff>206375</xdr:colOff>
      <xdr:row>55</xdr:row>
      <xdr:rowOff>136223</xdr:rowOff>
    </xdr:to>
    <xdr:sp macro="" textlink="">
      <xdr:nvSpPr>
        <xdr:cNvPr id="126" name="フローチャート : 判断 125"/>
        <xdr:cNvSpPr/>
      </xdr:nvSpPr>
      <xdr:spPr>
        <a:xfrm>
          <a:off x="2857500" y="946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127350</xdr:rowOff>
    </xdr:from>
    <xdr:ext cx="534377" cy="259045"/>
    <xdr:sp macro="" textlink="">
      <xdr:nvSpPr>
        <xdr:cNvPr id="127" name="テキスト ボックス 126"/>
        <xdr:cNvSpPr txBox="1"/>
      </xdr:nvSpPr>
      <xdr:spPr>
        <a:xfrm>
          <a:off x="2641111" y="955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135422</xdr:rowOff>
    </xdr:from>
    <xdr:to>
      <xdr:col>2</xdr:col>
      <xdr:colOff>638175</xdr:colOff>
      <xdr:row>55</xdr:row>
      <xdr:rowOff>13546</xdr:rowOff>
    </xdr:to>
    <xdr:cxnSp macro="">
      <xdr:nvCxnSpPr>
        <xdr:cNvPr id="128" name="直線コネクタ 127"/>
        <xdr:cNvCxnSpPr/>
      </xdr:nvCxnSpPr>
      <xdr:spPr>
        <a:xfrm>
          <a:off x="1130300" y="9393722"/>
          <a:ext cx="889000" cy="4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95399</xdr:rowOff>
    </xdr:from>
    <xdr:to>
      <xdr:col>3</xdr:col>
      <xdr:colOff>3175</xdr:colOff>
      <xdr:row>56</xdr:row>
      <xdr:rowOff>25549</xdr:rowOff>
    </xdr:to>
    <xdr:sp macro="" textlink="">
      <xdr:nvSpPr>
        <xdr:cNvPr id="129" name="フローチャート : 判断 128"/>
        <xdr:cNvSpPr/>
      </xdr:nvSpPr>
      <xdr:spPr>
        <a:xfrm>
          <a:off x="1968500" y="952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16676</xdr:rowOff>
    </xdr:from>
    <xdr:ext cx="534377" cy="259045"/>
    <xdr:sp macro="" textlink="">
      <xdr:nvSpPr>
        <xdr:cNvPr id="130" name="テキスト ボックス 129"/>
        <xdr:cNvSpPr txBox="1"/>
      </xdr:nvSpPr>
      <xdr:spPr>
        <a:xfrm>
          <a:off x="1752111" y="961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139780</xdr:rowOff>
    </xdr:from>
    <xdr:to>
      <xdr:col>1</xdr:col>
      <xdr:colOff>485775</xdr:colOff>
      <xdr:row>56</xdr:row>
      <xdr:rowOff>69930</xdr:rowOff>
    </xdr:to>
    <xdr:sp macro="" textlink="">
      <xdr:nvSpPr>
        <xdr:cNvPr id="131" name="フローチャート : 判断 130"/>
        <xdr:cNvSpPr/>
      </xdr:nvSpPr>
      <xdr:spPr>
        <a:xfrm>
          <a:off x="1079500" y="95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61057</xdr:rowOff>
    </xdr:from>
    <xdr:ext cx="534377" cy="259045"/>
    <xdr:sp macro="" textlink="">
      <xdr:nvSpPr>
        <xdr:cNvPr id="132" name="テキスト ボックス 131"/>
        <xdr:cNvSpPr txBox="1"/>
      </xdr:nvSpPr>
      <xdr:spPr>
        <a:xfrm>
          <a:off x="863111" y="966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59051</xdr:rowOff>
    </xdr:from>
    <xdr:to>
      <xdr:col>6</xdr:col>
      <xdr:colOff>561975</xdr:colOff>
      <xdr:row>52</xdr:row>
      <xdr:rowOff>160651</xdr:rowOff>
    </xdr:to>
    <xdr:sp macro="" textlink="">
      <xdr:nvSpPr>
        <xdr:cNvPr id="138" name="円/楕円 137"/>
        <xdr:cNvSpPr/>
      </xdr:nvSpPr>
      <xdr:spPr>
        <a:xfrm>
          <a:off x="4584700" y="897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81928</xdr:rowOff>
    </xdr:from>
    <xdr:ext cx="534377" cy="259045"/>
    <xdr:sp macro="" textlink="">
      <xdr:nvSpPr>
        <xdr:cNvPr id="139" name="物件費該当値テキスト"/>
        <xdr:cNvSpPr txBox="1"/>
      </xdr:nvSpPr>
      <xdr:spPr>
        <a:xfrm>
          <a:off x="4686300" y="88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66,414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150230</xdr:rowOff>
    </xdr:from>
    <xdr:to>
      <xdr:col>5</xdr:col>
      <xdr:colOff>409575</xdr:colOff>
      <xdr:row>54</xdr:row>
      <xdr:rowOff>80380</xdr:rowOff>
    </xdr:to>
    <xdr:sp macro="" textlink="">
      <xdr:nvSpPr>
        <xdr:cNvPr id="140" name="円/楕円 139"/>
        <xdr:cNvSpPr/>
      </xdr:nvSpPr>
      <xdr:spPr>
        <a:xfrm>
          <a:off x="3746500" y="92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96907</xdr:rowOff>
    </xdr:from>
    <xdr:ext cx="534377" cy="259045"/>
    <xdr:sp macro="" textlink="">
      <xdr:nvSpPr>
        <xdr:cNvPr id="141" name="テキスト ボックス 140"/>
        <xdr:cNvSpPr txBox="1"/>
      </xdr:nvSpPr>
      <xdr:spPr>
        <a:xfrm>
          <a:off x="3530111" y="901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58,372</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160746</xdr:rowOff>
    </xdr:from>
    <xdr:to>
      <xdr:col>4</xdr:col>
      <xdr:colOff>206375</xdr:colOff>
      <xdr:row>54</xdr:row>
      <xdr:rowOff>90896</xdr:rowOff>
    </xdr:to>
    <xdr:sp macro="" textlink="">
      <xdr:nvSpPr>
        <xdr:cNvPr id="142" name="円/楕円 141"/>
        <xdr:cNvSpPr/>
      </xdr:nvSpPr>
      <xdr:spPr>
        <a:xfrm>
          <a:off x="2857500" y="92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107423</xdr:rowOff>
    </xdr:from>
    <xdr:ext cx="534377" cy="259045"/>
    <xdr:sp macro="" textlink="">
      <xdr:nvSpPr>
        <xdr:cNvPr id="143" name="テキスト ボックス 142"/>
        <xdr:cNvSpPr txBox="1"/>
      </xdr:nvSpPr>
      <xdr:spPr>
        <a:xfrm>
          <a:off x="2641111" y="902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134196</xdr:rowOff>
    </xdr:from>
    <xdr:to>
      <xdr:col>3</xdr:col>
      <xdr:colOff>3175</xdr:colOff>
      <xdr:row>55</xdr:row>
      <xdr:rowOff>64346</xdr:rowOff>
    </xdr:to>
    <xdr:sp macro="" textlink="">
      <xdr:nvSpPr>
        <xdr:cNvPr id="144" name="円/楕円 143"/>
        <xdr:cNvSpPr/>
      </xdr:nvSpPr>
      <xdr:spPr>
        <a:xfrm>
          <a:off x="1968500" y="93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80873</xdr:rowOff>
    </xdr:from>
    <xdr:ext cx="534377" cy="259045"/>
    <xdr:sp macro="" textlink="">
      <xdr:nvSpPr>
        <xdr:cNvPr id="145" name="テキスト ボックス 144"/>
        <xdr:cNvSpPr txBox="1"/>
      </xdr:nvSpPr>
      <xdr:spPr>
        <a:xfrm>
          <a:off x="1752111" y="916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84622</xdr:rowOff>
    </xdr:from>
    <xdr:to>
      <xdr:col>1</xdr:col>
      <xdr:colOff>485775</xdr:colOff>
      <xdr:row>55</xdr:row>
      <xdr:rowOff>14772</xdr:rowOff>
    </xdr:to>
    <xdr:sp macro="" textlink="">
      <xdr:nvSpPr>
        <xdr:cNvPr id="146" name="円/楕円 145"/>
        <xdr:cNvSpPr/>
      </xdr:nvSpPr>
      <xdr:spPr>
        <a:xfrm>
          <a:off x="1079500" y="93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31299</xdr:rowOff>
    </xdr:from>
    <xdr:ext cx="534377" cy="259045"/>
    <xdr:sp macro="" textlink="">
      <xdr:nvSpPr>
        <xdr:cNvPr id="147" name="テキスト ボックス 146"/>
        <xdr:cNvSpPr txBox="1"/>
      </xdr:nvSpPr>
      <xdr:spPr>
        <a:xfrm>
          <a:off x="863111" y="911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106153</xdr:rowOff>
    </xdr:from>
    <xdr:to>
      <xdr:col>6</xdr:col>
      <xdr:colOff>511175</xdr:colOff>
      <xdr:row>75</xdr:row>
      <xdr:rowOff>116440</xdr:rowOff>
    </xdr:to>
    <xdr:cxnSp macro="">
      <xdr:nvCxnSpPr>
        <xdr:cNvPr id="172" name="直線コネクタ 171"/>
        <xdr:cNvCxnSpPr/>
      </xdr:nvCxnSpPr>
      <xdr:spPr>
        <a:xfrm flipV="1">
          <a:off x="3797300" y="12964903"/>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116440</xdr:rowOff>
    </xdr:from>
    <xdr:to>
      <xdr:col>5</xdr:col>
      <xdr:colOff>358775</xdr:colOff>
      <xdr:row>75</xdr:row>
      <xdr:rowOff>154845</xdr:rowOff>
    </xdr:to>
    <xdr:cxnSp macro="">
      <xdr:nvCxnSpPr>
        <xdr:cNvPr id="175" name="直線コネクタ 174"/>
        <xdr:cNvCxnSpPr/>
      </xdr:nvCxnSpPr>
      <xdr:spPr>
        <a:xfrm flipV="1">
          <a:off x="2908300" y="12975190"/>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98901</xdr:rowOff>
    </xdr:from>
    <xdr:to>
      <xdr:col>5</xdr:col>
      <xdr:colOff>409575</xdr:colOff>
      <xdr:row>77</xdr:row>
      <xdr:rowOff>29051</xdr:rowOff>
    </xdr:to>
    <xdr:sp macro="" textlink="">
      <xdr:nvSpPr>
        <xdr:cNvPr id="176" name="フローチャート : 判断 175"/>
        <xdr:cNvSpPr/>
      </xdr:nvSpPr>
      <xdr:spPr>
        <a:xfrm>
          <a:off x="3746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20178</xdr:rowOff>
    </xdr:from>
    <xdr:ext cx="469744" cy="259045"/>
    <xdr:sp macro="" textlink="">
      <xdr:nvSpPr>
        <xdr:cNvPr id="177" name="テキスト ボックス 176"/>
        <xdr:cNvSpPr txBox="1"/>
      </xdr:nvSpPr>
      <xdr:spPr>
        <a:xfrm>
          <a:off x="3562427"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154845</xdr:rowOff>
    </xdr:from>
    <xdr:to>
      <xdr:col>4</xdr:col>
      <xdr:colOff>155575</xdr:colOff>
      <xdr:row>76</xdr:row>
      <xdr:rowOff>72834</xdr:rowOff>
    </xdr:to>
    <xdr:cxnSp macro="">
      <xdr:nvCxnSpPr>
        <xdr:cNvPr id="178" name="直線コネクタ 177"/>
        <xdr:cNvCxnSpPr/>
      </xdr:nvCxnSpPr>
      <xdr:spPr>
        <a:xfrm flipV="1">
          <a:off x="2019300" y="13013595"/>
          <a:ext cx="889000" cy="8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110674</xdr:rowOff>
    </xdr:from>
    <xdr:to>
      <xdr:col>4</xdr:col>
      <xdr:colOff>206375</xdr:colOff>
      <xdr:row>77</xdr:row>
      <xdr:rowOff>40824</xdr:rowOff>
    </xdr:to>
    <xdr:sp macro="" textlink="">
      <xdr:nvSpPr>
        <xdr:cNvPr id="179" name="フローチャート : 判断 178"/>
        <xdr:cNvSpPr/>
      </xdr:nvSpPr>
      <xdr:spPr>
        <a:xfrm>
          <a:off x="2857500" y="1314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31951</xdr:rowOff>
    </xdr:from>
    <xdr:ext cx="469744" cy="259045"/>
    <xdr:sp macro="" textlink="">
      <xdr:nvSpPr>
        <xdr:cNvPr id="180" name="テキスト ボックス 179"/>
        <xdr:cNvSpPr txBox="1"/>
      </xdr:nvSpPr>
      <xdr:spPr>
        <a:xfrm>
          <a:off x="2673427" y="132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54660</xdr:rowOff>
    </xdr:from>
    <xdr:to>
      <xdr:col>2</xdr:col>
      <xdr:colOff>638175</xdr:colOff>
      <xdr:row>76</xdr:row>
      <xdr:rowOff>72834</xdr:rowOff>
    </xdr:to>
    <xdr:cxnSp macro="">
      <xdr:nvCxnSpPr>
        <xdr:cNvPr id="181" name="直線コネクタ 180"/>
        <xdr:cNvCxnSpPr/>
      </xdr:nvCxnSpPr>
      <xdr:spPr>
        <a:xfrm>
          <a:off x="1130300" y="13084860"/>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104330</xdr:rowOff>
    </xdr:from>
    <xdr:to>
      <xdr:col>3</xdr:col>
      <xdr:colOff>3175</xdr:colOff>
      <xdr:row>77</xdr:row>
      <xdr:rowOff>34480</xdr:rowOff>
    </xdr:to>
    <xdr:sp macro="" textlink="">
      <xdr:nvSpPr>
        <xdr:cNvPr id="182" name="フローチャート : 判断 181"/>
        <xdr:cNvSpPr/>
      </xdr:nvSpPr>
      <xdr:spPr>
        <a:xfrm>
          <a:off x="1968500" y="131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25607</xdr:rowOff>
    </xdr:from>
    <xdr:ext cx="469744" cy="259045"/>
    <xdr:sp macro="" textlink="">
      <xdr:nvSpPr>
        <xdr:cNvPr id="183" name="テキスト ボックス 182"/>
        <xdr:cNvSpPr txBox="1"/>
      </xdr:nvSpPr>
      <xdr:spPr>
        <a:xfrm>
          <a:off x="1784427" y="1322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79984</xdr:rowOff>
    </xdr:from>
    <xdr:to>
      <xdr:col>1</xdr:col>
      <xdr:colOff>485775</xdr:colOff>
      <xdr:row>77</xdr:row>
      <xdr:rowOff>10134</xdr:rowOff>
    </xdr:to>
    <xdr:sp macro="" textlink="">
      <xdr:nvSpPr>
        <xdr:cNvPr id="184" name="フローチャート : 判断 183"/>
        <xdr:cNvSpPr/>
      </xdr:nvSpPr>
      <xdr:spPr>
        <a:xfrm>
          <a:off x="1079500" y="1311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1261</xdr:rowOff>
    </xdr:from>
    <xdr:ext cx="469744" cy="259045"/>
    <xdr:sp macro="" textlink="">
      <xdr:nvSpPr>
        <xdr:cNvPr id="185" name="テキスト ボックス 184"/>
        <xdr:cNvSpPr txBox="1"/>
      </xdr:nvSpPr>
      <xdr:spPr>
        <a:xfrm>
          <a:off x="895427" y="1320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55353</xdr:rowOff>
    </xdr:from>
    <xdr:to>
      <xdr:col>6</xdr:col>
      <xdr:colOff>561975</xdr:colOff>
      <xdr:row>75</xdr:row>
      <xdr:rowOff>156953</xdr:rowOff>
    </xdr:to>
    <xdr:sp macro="" textlink="">
      <xdr:nvSpPr>
        <xdr:cNvPr id="191" name="円/楕円 190"/>
        <xdr:cNvSpPr/>
      </xdr:nvSpPr>
      <xdr:spPr>
        <a:xfrm>
          <a:off x="4584700" y="129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78230</xdr:rowOff>
    </xdr:from>
    <xdr:ext cx="469744" cy="259045"/>
    <xdr:sp macro="" textlink="">
      <xdr:nvSpPr>
        <xdr:cNvPr id="192" name="維持補修費該当値テキスト"/>
        <xdr:cNvSpPr txBox="1"/>
      </xdr:nvSpPr>
      <xdr:spPr>
        <a:xfrm>
          <a:off x="4686300" y="1276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65640</xdr:rowOff>
    </xdr:from>
    <xdr:to>
      <xdr:col>5</xdr:col>
      <xdr:colOff>409575</xdr:colOff>
      <xdr:row>75</xdr:row>
      <xdr:rowOff>167239</xdr:rowOff>
    </xdr:to>
    <xdr:sp macro="" textlink="">
      <xdr:nvSpPr>
        <xdr:cNvPr id="193" name="円/楕円 192"/>
        <xdr:cNvSpPr/>
      </xdr:nvSpPr>
      <xdr:spPr>
        <a:xfrm>
          <a:off x="3746500" y="12924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12317</xdr:rowOff>
    </xdr:from>
    <xdr:ext cx="469744" cy="259045"/>
    <xdr:sp macro="" textlink="">
      <xdr:nvSpPr>
        <xdr:cNvPr id="194" name="テキスト ボックス 193"/>
        <xdr:cNvSpPr txBox="1"/>
      </xdr:nvSpPr>
      <xdr:spPr>
        <a:xfrm>
          <a:off x="3562427" y="1269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104045</xdr:rowOff>
    </xdr:from>
    <xdr:to>
      <xdr:col>4</xdr:col>
      <xdr:colOff>206375</xdr:colOff>
      <xdr:row>76</xdr:row>
      <xdr:rowOff>34195</xdr:rowOff>
    </xdr:to>
    <xdr:sp macro="" textlink="">
      <xdr:nvSpPr>
        <xdr:cNvPr id="195" name="円/楕円 194"/>
        <xdr:cNvSpPr/>
      </xdr:nvSpPr>
      <xdr:spPr>
        <a:xfrm>
          <a:off x="2857500" y="129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50722</xdr:rowOff>
    </xdr:from>
    <xdr:ext cx="469744" cy="259045"/>
    <xdr:sp macro="" textlink="">
      <xdr:nvSpPr>
        <xdr:cNvPr id="196" name="テキスト ボックス 195"/>
        <xdr:cNvSpPr txBox="1"/>
      </xdr:nvSpPr>
      <xdr:spPr>
        <a:xfrm>
          <a:off x="2673427" y="1273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22034</xdr:rowOff>
    </xdr:from>
    <xdr:to>
      <xdr:col>3</xdr:col>
      <xdr:colOff>3175</xdr:colOff>
      <xdr:row>76</xdr:row>
      <xdr:rowOff>123634</xdr:rowOff>
    </xdr:to>
    <xdr:sp macro="" textlink="">
      <xdr:nvSpPr>
        <xdr:cNvPr id="197" name="円/楕円 196"/>
        <xdr:cNvSpPr/>
      </xdr:nvSpPr>
      <xdr:spPr>
        <a:xfrm>
          <a:off x="1968500" y="130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140161</xdr:rowOff>
    </xdr:from>
    <xdr:ext cx="469744" cy="259045"/>
    <xdr:sp macro="" textlink="">
      <xdr:nvSpPr>
        <xdr:cNvPr id="198" name="テキスト ボックス 197"/>
        <xdr:cNvSpPr txBox="1"/>
      </xdr:nvSpPr>
      <xdr:spPr>
        <a:xfrm>
          <a:off x="1784427" y="1282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3860</xdr:rowOff>
    </xdr:from>
    <xdr:to>
      <xdr:col>1</xdr:col>
      <xdr:colOff>485775</xdr:colOff>
      <xdr:row>76</xdr:row>
      <xdr:rowOff>105460</xdr:rowOff>
    </xdr:to>
    <xdr:sp macro="" textlink="">
      <xdr:nvSpPr>
        <xdr:cNvPr id="199" name="円/楕円 198"/>
        <xdr:cNvSpPr/>
      </xdr:nvSpPr>
      <xdr:spPr>
        <a:xfrm>
          <a:off x="1079500" y="130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121988</xdr:rowOff>
    </xdr:from>
    <xdr:ext cx="469744" cy="259045"/>
    <xdr:sp macro="" textlink="">
      <xdr:nvSpPr>
        <xdr:cNvPr id="200" name="テキスト ボックス 199"/>
        <xdr:cNvSpPr txBox="1"/>
      </xdr:nvSpPr>
      <xdr:spPr>
        <a:xfrm>
          <a:off x="895427" y="128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85359</xdr:rowOff>
    </xdr:from>
    <xdr:to>
      <xdr:col>6</xdr:col>
      <xdr:colOff>511175</xdr:colOff>
      <xdr:row>96</xdr:row>
      <xdr:rowOff>123453</xdr:rowOff>
    </xdr:to>
    <xdr:cxnSp macro="">
      <xdr:nvCxnSpPr>
        <xdr:cNvPr id="232" name="直線コネクタ 231"/>
        <xdr:cNvCxnSpPr/>
      </xdr:nvCxnSpPr>
      <xdr:spPr>
        <a:xfrm flipV="1">
          <a:off x="3797300" y="16544559"/>
          <a:ext cx="838200" cy="3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123453</xdr:rowOff>
    </xdr:from>
    <xdr:to>
      <xdr:col>5</xdr:col>
      <xdr:colOff>358775</xdr:colOff>
      <xdr:row>96</xdr:row>
      <xdr:rowOff>161826</xdr:rowOff>
    </xdr:to>
    <xdr:cxnSp macro="">
      <xdr:nvCxnSpPr>
        <xdr:cNvPr id="235" name="直線コネクタ 234"/>
        <xdr:cNvCxnSpPr/>
      </xdr:nvCxnSpPr>
      <xdr:spPr>
        <a:xfrm flipV="1">
          <a:off x="2908300" y="16582653"/>
          <a:ext cx="8890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3208</xdr:rowOff>
    </xdr:from>
    <xdr:to>
      <xdr:col>5</xdr:col>
      <xdr:colOff>409575</xdr:colOff>
      <xdr:row>96</xdr:row>
      <xdr:rowOff>104808</xdr:rowOff>
    </xdr:to>
    <xdr:sp macro="" textlink="">
      <xdr:nvSpPr>
        <xdr:cNvPr id="236" name="フローチャート : 判断 235"/>
        <xdr:cNvSpPr/>
      </xdr:nvSpPr>
      <xdr:spPr>
        <a:xfrm>
          <a:off x="3746500" y="164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121335</xdr:rowOff>
    </xdr:from>
    <xdr:ext cx="534377" cy="259045"/>
    <xdr:sp macro="" textlink="">
      <xdr:nvSpPr>
        <xdr:cNvPr id="237" name="テキスト ボックス 236"/>
        <xdr:cNvSpPr txBox="1"/>
      </xdr:nvSpPr>
      <xdr:spPr>
        <a:xfrm>
          <a:off x="3530111" y="162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161826</xdr:rowOff>
    </xdr:from>
    <xdr:to>
      <xdr:col>4</xdr:col>
      <xdr:colOff>155575</xdr:colOff>
      <xdr:row>97</xdr:row>
      <xdr:rowOff>52065</xdr:rowOff>
    </xdr:to>
    <xdr:cxnSp macro="">
      <xdr:nvCxnSpPr>
        <xdr:cNvPr id="238" name="直線コネクタ 237"/>
        <xdr:cNvCxnSpPr/>
      </xdr:nvCxnSpPr>
      <xdr:spPr>
        <a:xfrm flipV="1">
          <a:off x="2019300" y="16621026"/>
          <a:ext cx="889000" cy="6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38869</xdr:rowOff>
    </xdr:from>
    <xdr:to>
      <xdr:col>4</xdr:col>
      <xdr:colOff>206375</xdr:colOff>
      <xdr:row>96</xdr:row>
      <xdr:rowOff>140469</xdr:rowOff>
    </xdr:to>
    <xdr:sp macro="" textlink="">
      <xdr:nvSpPr>
        <xdr:cNvPr id="239" name="フローチャート : 判断 238"/>
        <xdr:cNvSpPr/>
      </xdr:nvSpPr>
      <xdr:spPr>
        <a:xfrm>
          <a:off x="2857500" y="1649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156996</xdr:rowOff>
    </xdr:from>
    <xdr:ext cx="534377" cy="259045"/>
    <xdr:sp macro="" textlink="">
      <xdr:nvSpPr>
        <xdr:cNvPr id="240" name="テキスト ボックス 239"/>
        <xdr:cNvSpPr txBox="1"/>
      </xdr:nvSpPr>
      <xdr:spPr>
        <a:xfrm>
          <a:off x="2641111" y="162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52065</xdr:rowOff>
    </xdr:from>
    <xdr:to>
      <xdr:col>2</xdr:col>
      <xdr:colOff>638175</xdr:colOff>
      <xdr:row>97</xdr:row>
      <xdr:rowOff>70892</xdr:rowOff>
    </xdr:to>
    <xdr:cxnSp macro="">
      <xdr:nvCxnSpPr>
        <xdr:cNvPr id="241" name="直線コネクタ 240"/>
        <xdr:cNvCxnSpPr/>
      </xdr:nvCxnSpPr>
      <xdr:spPr>
        <a:xfrm flipV="1">
          <a:off x="1130300" y="16682715"/>
          <a:ext cx="889000" cy="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128660</xdr:rowOff>
    </xdr:from>
    <xdr:to>
      <xdr:col>3</xdr:col>
      <xdr:colOff>3175</xdr:colOff>
      <xdr:row>97</xdr:row>
      <xdr:rowOff>58810</xdr:rowOff>
    </xdr:to>
    <xdr:sp macro="" textlink="">
      <xdr:nvSpPr>
        <xdr:cNvPr id="242" name="フローチャート : 判断 241"/>
        <xdr:cNvSpPr/>
      </xdr:nvSpPr>
      <xdr:spPr>
        <a:xfrm>
          <a:off x="1968500" y="165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75337</xdr:rowOff>
    </xdr:from>
    <xdr:ext cx="534377" cy="259045"/>
    <xdr:sp macro="" textlink="">
      <xdr:nvSpPr>
        <xdr:cNvPr id="243" name="テキスト ボックス 242"/>
        <xdr:cNvSpPr txBox="1"/>
      </xdr:nvSpPr>
      <xdr:spPr>
        <a:xfrm>
          <a:off x="1752111" y="1636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140401</xdr:rowOff>
    </xdr:from>
    <xdr:to>
      <xdr:col>1</xdr:col>
      <xdr:colOff>485775</xdr:colOff>
      <xdr:row>97</xdr:row>
      <xdr:rowOff>70551</xdr:rowOff>
    </xdr:to>
    <xdr:sp macro="" textlink="">
      <xdr:nvSpPr>
        <xdr:cNvPr id="244" name="フローチャート : 判断 243"/>
        <xdr:cNvSpPr/>
      </xdr:nvSpPr>
      <xdr:spPr>
        <a:xfrm>
          <a:off x="1079500" y="1659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87078</xdr:rowOff>
    </xdr:from>
    <xdr:ext cx="534377" cy="259045"/>
    <xdr:sp macro="" textlink="">
      <xdr:nvSpPr>
        <xdr:cNvPr id="245" name="テキスト ボックス 244"/>
        <xdr:cNvSpPr txBox="1"/>
      </xdr:nvSpPr>
      <xdr:spPr>
        <a:xfrm>
          <a:off x="863111" y="1637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34559</xdr:rowOff>
    </xdr:from>
    <xdr:to>
      <xdr:col>6</xdr:col>
      <xdr:colOff>561975</xdr:colOff>
      <xdr:row>96</xdr:row>
      <xdr:rowOff>136159</xdr:rowOff>
    </xdr:to>
    <xdr:sp macro="" textlink="">
      <xdr:nvSpPr>
        <xdr:cNvPr id="251" name="円/楕円 250"/>
        <xdr:cNvSpPr/>
      </xdr:nvSpPr>
      <xdr:spPr>
        <a:xfrm>
          <a:off x="4584700" y="164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12986</xdr:rowOff>
    </xdr:from>
    <xdr:ext cx="534377" cy="259045"/>
    <xdr:sp macro="" textlink="">
      <xdr:nvSpPr>
        <xdr:cNvPr id="252" name="扶助費該当値テキスト"/>
        <xdr:cNvSpPr txBox="1"/>
      </xdr:nvSpPr>
      <xdr:spPr>
        <a:xfrm>
          <a:off x="4686300"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72653</xdr:rowOff>
    </xdr:from>
    <xdr:to>
      <xdr:col>5</xdr:col>
      <xdr:colOff>409575</xdr:colOff>
      <xdr:row>97</xdr:row>
      <xdr:rowOff>2803</xdr:rowOff>
    </xdr:to>
    <xdr:sp macro="" textlink="">
      <xdr:nvSpPr>
        <xdr:cNvPr id="253" name="円/楕円 252"/>
        <xdr:cNvSpPr/>
      </xdr:nvSpPr>
      <xdr:spPr>
        <a:xfrm>
          <a:off x="3746500" y="165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165380</xdr:rowOff>
    </xdr:from>
    <xdr:ext cx="534377" cy="259045"/>
    <xdr:sp macro="" textlink="">
      <xdr:nvSpPr>
        <xdr:cNvPr id="254" name="テキスト ボックス 253"/>
        <xdr:cNvSpPr txBox="1"/>
      </xdr:nvSpPr>
      <xdr:spPr>
        <a:xfrm>
          <a:off x="3530111" y="166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69,995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111026</xdr:rowOff>
    </xdr:from>
    <xdr:to>
      <xdr:col>4</xdr:col>
      <xdr:colOff>206375</xdr:colOff>
      <xdr:row>97</xdr:row>
      <xdr:rowOff>41176</xdr:rowOff>
    </xdr:to>
    <xdr:sp macro="" textlink="">
      <xdr:nvSpPr>
        <xdr:cNvPr id="255" name="円/楕円 254"/>
        <xdr:cNvSpPr/>
      </xdr:nvSpPr>
      <xdr:spPr>
        <a:xfrm>
          <a:off x="2857500" y="165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32303</xdr:rowOff>
    </xdr:from>
    <xdr:ext cx="534377" cy="259045"/>
    <xdr:sp macro="" textlink="">
      <xdr:nvSpPr>
        <xdr:cNvPr id="256" name="テキスト ボックス 255"/>
        <xdr:cNvSpPr txBox="1"/>
      </xdr:nvSpPr>
      <xdr:spPr>
        <a:xfrm>
          <a:off x="2641111" y="1666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1265</xdr:rowOff>
    </xdr:from>
    <xdr:to>
      <xdr:col>3</xdr:col>
      <xdr:colOff>3175</xdr:colOff>
      <xdr:row>97</xdr:row>
      <xdr:rowOff>102865</xdr:rowOff>
    </xdr:to>
    <xdr:sp macro="" textlink="">
      <xdr:nvSpPr>
        <xdr:cNvPr id="257" name="円/楕円 256"/>
        <xdr:cNvSpPr/>
      </xdr:nvSpPr>
      <xdr:spPr>
        <a:xfrm>
          <a:off x="1968500" y="166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93992</xdr:rowOff>
    </xdr:from>
    <xdr:ext cx="534377" cy="259045"/>
    <xdr:sp macro="" textlink="">
      <xdr:nvSpPr>
        <xdr:cNvPr id="258" name="テキスト ボックス 257"/>
        <xdr:cNvSpPr txBox="1"/>
      </xdr:nvSpPr>
      <xdr:spPr>
        <a:xfrm>
          <a:off x="1752111" y="1672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20092</xdr:rowOff>
    </xdr:from>
    <xdr:to>
      <xdr:col>1</xdr:col>
      <xdr:colOff>485775</xdr:colOff>
      <xdr:row>97</xdr:row>
      <xdr:rowOff>121692</xdr:rowOff>
    </xdr:to>
    <xdr:sp macro="" textlink="">
      <xdr:nvSpPr>
        <xdr:cNvPr id="259" name="円/楕円 258"/>
        <xdr:cNvSpPr/>
      </xdr:nvSpPr>
      <xdr:spPr>
        <a:xfrm>
          <a:off x="1079500" y="166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112819</xdr:rowOff>
    </xdr:from>
    <xdr:ext cx="534377" cy="259045"/>
    <xdr:sp macro="" textlink="">
      <xdr:nvSpPr>
        <xdr:cNvPr id="260" name="テキスト ボックス 259"/>
        <xdr:cNvSpPr txBox="1"/>
      </xdr:nvSpPr>
      <xdr:spPr>
        <a:xfrm>
          <a:off x="863111" y="1674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88557</xdr:rowOff>
    </xdr:from>
    <xdr:to>
      <xdr:col>15</xdr:col>
      <xdr:colOff>180975</xdr:colOff>
      <xdr:row>35</xdr:row>
      <xdr:rowOff>124092</xdr:rowOff>
    </xdr:to>
    <xdr:cxnSp macro="">
      <xdr:nvCxnSpPr>
        <xdr:cNvPr id="289" name="直線コネクタ 288"/>
        <xdr:cNvCxnSpPr/>
      </xdr:nvCxnSpPr>
      <xdr:spPr>
        <a:xfrm>
          <a:off x="9639300" y="6089307"/>
          <a:ext cx="838200" cy="3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88557</xdr:rowOff>
    </xdr:from>
    <xdr:to>
      <xdr:col>14</xdr:col>
      <xdr:colOff>28575</xdr:colOff>
      <xdr:row>36</xdr:row>
      <xdr:rowOff>13043</xdr:rowOff>
    </xdr:to>
    <xdr:cxnSp macro="">
      <xdr:nvCxnSpPr>
        <xdr:cNvPr id="292" name="直線コネクタ 291"/>
        <xdr:cNvCxnSpPr/>
      </xdr:nvCxnSpPr>
      <xdr:spPr>
        <a:xfrm flipV="1">
          <a:off x="8750300" y="6089307"/>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3" name="フローチャート : 判断 292"/>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4" name="テキスト ボックス 293"/>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13043</xdr:rowOff>
    </xdr:from>
    <xdr:to>
      <xdr:col>12</xdr:col>
      <xdr:colOff>511175</xdr:colOff>
      <xdr:row>36</xdr:row>
      <xdr:rowOff>18631</xdr:rowOff>
    </xdr:to>
    <xdr:cxnSp macro="">
      <xdr:nvCxnSpPr>
        <xdr:cNvPr id="295" name="直線コネクタ 294"/>
        <xdr:cNvCxnSpPr/>
      </xdr:nvCxnSpPr>
      <xdr:spPr>
        <a:xfrm flipV="1">
          <a:off x="7861300" y="6185243"/>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6" name="フローチャート : 判断 295"/>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76522</xdr:rowOff>
    </xdr:from>
    <xdr:ext cx="534377" cy="259045"/>
    <xdr:sp macro="" textlink="">
      <xdr:nvSpPr>
        <xdr:cNvPr id="297" name="テキスト ボックス 296"/>
        <xdr:cNvSpPr txBox="1"/>
      </xdr:nvSpPr>
      <xdr:spPr>
        <a:xfrm>
          <a:off x="8483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18631</xdr:rowOff>
    </xdr:from>
    <xdr:to>
      <xdr:col>11</xdr:col>
      <xdr:colOff>307975</xdr:colOff>
      <xdr:row>36</xdr:row>
      <xdr:rowOff>28384</xdr:rowOff>
    </xdr:to>
    <xdr:cxnSp macro="">
      <xdr:nvCxnSpPr>
        <xdr:cNvPr id="298" name="直線コネクタ 297"/>
        <xdr:cNvCxnSpPr/>
      </xdr:nvCxnSpPr>
      <xdr:spPr>
        <a:xfrm flipV="1">
          <a:off x="6972300" y="6190831"/>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299" name="フローチャート : 判断 298"/>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150106</xdr:rowOff>
    </xdr:from>
    <xdr:ext cx="534377" cy="259045"/>
    <xdr:sp macro="" textlink="">
      <xdr:nvSpPr>
        <xdr:cNvPr id="300" name="テキスト ボックス 299"/>
        <xdr:cNvSpPr txBox="1"/>
      </xdr:nvSpPr>
      <xdr:spPr>
        <a:xfrm>
          <a:off x="7594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1" name="フローチャート : 判断 300"/>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80154</xdr:rowOff>
    </xdr:from>
    <xdr:ext cx="534377" cy="259045"/>
    <xdr:sp macro="" textlink="">
      <xdr:nvSpPr>
        <xdr:cNvPr id="302" name="テキスト ボックス 301"/>
        <xdr:cNvSpPr txBox="1"/>
      </xdr:nvSpPr>
      <xdr:spPr>
        <a:xfrm>
          <a:off x="6705111" y="62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73292</xdr:rowOff>
    </xdr:from>
    <xdr:to>
      <xdr:col>15</xdr:col>
      <xdr:colOff>231775</xdr:colOff>
      <xdr:row>36</xdr:row>
      <xdr:rowOff>3442</xdr:rowOff>
    </xdr:to>
    <xdr:sp macro="" textlink="">
      <xdr:nvSpPr>
        <xdr:cNvPr id="308" name="円/楕円 307"/>
        <xdr:cNvSpPr/>
      </xdr:nvSpPr>
      <xdr:spPr>
        <a:xfrm>
          <a:off x="10426700" y="60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96169</xdr:rowOff>
    </xdr:from>
    <xdr:ext cx="534377" cy="259045"/>
    <xdr:sp macro="" textlink="">
      <xdr:nvSpPr>
        <xdr:cNvPr id="309" name="補助費等該当値テキスト"/>
        <xdr:cNvSpPr txBox="1"/>
      </xdr:nvSpPr>
      <xdr:spPr>
        <a:xfrm>
          <a:off x="10528300" y="592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37757</xdr:rowOff>
    </xdr:from>
    <xdr:to>
      <xdr:col>14</xdr:col>
      <xdr:colOff>79375</xdr:colOff>
      <xdr:row>35</xdr:row>
      <xdr:rowOff>139357</xdr:rowOff>
    </xdr:to>
    <xdr:sp macro="" textlink="">
      <xdr:nvSpPr>
        <xdr:cNvPr id="310" name="円/楕円 309"/>
        <xdr:cNvSpPr/>
      </xdr:nvSpPr>
      <xdr:spPr>
        <a:xfrm>
          <a:off x="9588500" y="603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155884</xdr:rowOff>
    </xdr:from>
    <xdr:ext cx="534377" cy="259045"/>
    <xdr:sp macro="" textlink="">
      <xdr:nvSpPr>
        <xdr:cNvPr id="311" name="テキスト ボックス 310"/>
        <xdr:cNvSpPr txBox="1"/>
      </xdr:nvSpPr>
      <xdr:spPr>
        <a:xfrm>
          <a:off x="9372111" y="581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133693</xdr:rowOff>
    </xdr:from>
    <xdr:to>
      <xdr:col>12</xdr:col>
      <xdr:colOff>561975</xdr:colOff>
      <xdr:row>36</xdr:row>
      <xdr:rowOff>63843</xdr:rowOff>
    </xdr:to>
    <xdr:sp macro="" textlink="">
      <xdr:nvSpPr>
        <xdr:cNvPr id="312" name="円/楕円 311"/>
        <xdr:cNvSpPr/>
      </xdr:nvSpPr>
      <xdr:spPr>
        <a:xfrm>
          <a:off x="8699500" y="61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54970</xdr:rowOff>
    </xdr:from>
    <xdr:ext cx="534377" cy="259045"/>
    <xdr:sp macro="" textlink="">
      <xdr:nvSpPr>
        <xdr:cNvPr id="313" name="テキスト ボックス 312"/>
        <xdr:cNvSpPr txBox="1"/>
      </xdr:nvSpPr>
      <xdr:spPr>
        <a:xfrm>
          <a:off x="8483111" y="62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139281</xdr:rowOff>
    </xdr:from>
    <xdr:to>
      <xdr:col>11</xdr:col>
      <xdr:colOff>358775</xdr:colOff>
      <xdr:row>36</xdr:row>
      <xdr:rowOff>69431</xdr:rowOff>
    </xdr:to>
    <xdr:sp macro="" textlink="">
      <xdr:nvSpPr>
        <xdr:cNvPr id="314" name="円/楕円 313"/>
        <xdr:cNvSpPr/>
      </xdr:nvSpPr>
      <xdr:spPr>
        <a:xfrm>
          <a:off x="7810500" y="61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60558</xdr:rowOff>
    </xdr:from>
    <xdr:ext cx="534377" cy="259045"/>
    <xdr:sp macro="" textlink="">
      <xdr:nvSpPr>
        <xdr:cNvPr id="315" name="テキスト ボックス 314"/>
        <xdr:cNvSpPr txBox="1"/>
      </xdr:nvSpPr>
      <xdr:spPr>
        <a:xfrm>
          <a:off x="7594111" y="623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149034</xdr:rowOff>
    </xdr:from>
    <xdr:to>
      <xdr:col>10</xdr:col>
      <xdr:colOff>155575</xdr:colOff>
      <xdr:row>36</xdr:row>
      <xdr:rowOff>79184</xdr:rowOff>
    </xdr:to>
    <xdr:sp macro="" textlink="">
      <xdr:nvSpPr>
        <xdr:cNvPr id="316" name="円/楕円 315"/>
        <xdr:cNvSpPr/>
      </xdr:nvSpPr>
      <xdr:spPr>
        <a:xfrm>
          <a:off x="6921500" y="61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95711</xdr:rowOff>
    </xdr:from>
    <xdr:ext cx="534377" cy="259045"/>
    <xdr:sp macro="" textlink="">
      <xdr:nvSpPr>
        <xdr:cNvPr id="317" name="テキスト ボックス 316"/>
        <xdr:cNvSpPr txBox="1"/>
      </xdr:nvSpPr>
      <xdr:spPr>
        <a:xfrm>
          <a:off x="6705111" y="59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40598</xdr:rowOff>
    </xdr:from>
    <xdr:to>
      <xdr:col>15</xdr:col>
      <xdr:colOff>180975</xdr:colOff>
      <xdr:row>57</xdr:row>
      <xdr:rowOff>127036</xdr:rowOff>
    </xdr:to>
    <xdr:cxnSp macro="">
      <xdr:nvCxnSpPr>
        <xdr:cNvPr id="346" name="直線コネクタ 345"/>
        <xdr:cNvCxnSpPr/>
      </xdr:nvCxnSpPr>
      <xdr:spPr>
        <a:xfrm flipV="1">
          <a:off x="9639300" y="9813248"/>
          <a:ext cx="838200" cy="8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40469</xdr:rowOff>
    </xdr:from>
    <xdr:to>
      <xdr:col>14</xdr:col>
      <xdr:colOff>28575</xdr:colOff>
      <xdr:row>57</xdr:row>
      <xdr:rowOff>127036</xdr:rowOff>
    </xdr:to>
    <xdr:cxnSp macro="">
      <xdr:nvCxnSpPr>
        <xdr:cNvPr id="349" name="直線コネクタ 348"/>
        <xdr:cNvCxnSpPr/>
      </xdr:nvCxnSpPr>
      <xdr:spPr>
        <a:xfrm>
          <a:off x="8750300" y="9813119"/>
          <a:ext cx="889000" cy="8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129945</xdr:rowOff>
    </xdr:from>
    <xdr:to>
      <xdr:col>14</xdr:col>
      <xdr:colOff>79375</xdr:colOff>
      <xdr:row>58</xdr:row>
      <xdr:rowOff>60095</xdr:rowOff>
    </xdr:to>
    <xdr:sp macro="" textlink="">
      <xdr:nvSpPr>
        <xdr:cNvPr id="350" name="フローチャート : 判断 349"/>
        <xdr:cNvSpPr/>
      </xdr:nvSpPr>
      <xdr:spPr>
        <a:xfrm>
          <a:off x="9588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51222</xdr:rowOff>
    </xdr:from>
    <xdr:ext cx="534377" cy="259045"/>
    <xdr:sp macro="" textlink="">
      <xdr:nvSpPr>
        <xdr:cNvPr id="351" name="テキスト ボックス 350"/>
        <xdr:cNvSpPr txBox="1"/>
      </xdr:nvSpPr>
      <xdr:spPr>
        <a:xfrm>
          <a:off x="9372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27804</xdr:rowOff>
    </xdr:from>
    <xdr:to>
      <xdr:col>12</xdr:col>
      <xdr:colOff>511175</xdr:colOff>
      <xdr:row>57</xdr:row>
      <xdr:rowOff>40469</xdr:rowOff>
    </xdr:to>
    <xdr:cxnSp macro="">
      <xdr:nvCxnSpPr>
        <xdr:cNvPr id="352" name="直線コネクタ 351"/>
        <xdr:cNvCxnSpPr/>
      </xdr:nvCxnSpPr>
      <xdr:spPr>
        <a:xfrm>
          <a:off x="7861300" y="9800454"/>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115784</xdr:rowOff>
    </xdr:from>
    <xdr:to>
      <xdr:col>12</xdr:col>
      <xdr:colOff>561975</xdr:colOff>
      <xdr:row>58</xdr:row>
      <xdr:rowOff>45934</xdr:rowOff>
    </xdr:to>
    <xdr:sp macro="" textlink="">
      <xdr:nvSpPr>
        <xdr:cNvPr id="353" name="フローチャート : 判断 352"/>
        <xdr:cNvSpPr/>
      </xdr:nvSpPr>
      <xdr:spPr>
        <a:xfrm>
          <a:off x="8699500" y="988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37061</xdr:rowOff>
    </xdr:from>
    <xdr:ext cx="534377" cy="259045"/>
    <xdr:sp macro="" textlink="">
      <xdr:nvSpPr>
        <xdr:cNvPr id="354" name="テキスト ボックス 353"/>
        <xdr:cNvSpPr txBox="1"/>
      </xdr:nvSpPr>
      <xdr:spPr>
        <a:xfrm>
          <a:off x="8483111" y="998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27804</xdr:rowOff>
    </xdr:from>
    <xdr:to>
      <xdr:col>11</xdr:col>
      <xdr:colOff>307975</xdr:colOff>
      <xdr:row>57</xdr:row>
      <xdr:rowOff>137227</xdr:rowOff>
    </xdr:to>
    <xdr:cxnSp macro="">
      <xdr:nvCxnSpPr>
        <xdr:cNvPr id="355" name="直線コネクタ 354"/>
        <xdr:cNvCxnSpPr/>
      </xdr:nvCxnSpPr>
      <xdr:spPr>
        <a:xfrm flipV="1">
          <a:off x="6972300" y="9800454"/>
          <a:ext cx="889000" cy="10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122218</xdr:rowOff>
    </xdr:from>
    <xdr:to>
      <xdr:col>11</xdr:col>
      <xdr:colOff>358775</xdr:colOff>
      <xdr:row>58</xdr:row>
      <xdr:rowOff>52368</xdr:rowOff>
    </xdr:to>
    <xdr:sp macro="" textlink="">
      <xdr:nvSpPr>
        <xdr:cNvPr id="356" name="フローチャート : 判断 355"/>
        <xdr:cNvSpPr/>
      </xdr:nvSpPr>
      <xdr:spPr>
        <a:xfrm>
          <a:off x="7810500" y="98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43495</xdr:rowOff>
    </xdr:from>
    <xdr:ext cx="534377" cy="259045"/>
    <xdr:sp macro="" textlink="">
      <xdr:nvSpPr>
        <xdr:cNvPr id="357" name="テキスト ボックス 356"/>
        <xdr:cNvSpPr txBox="1"/>
      </xdr:nvSpPr>
      <xdr:spPr>
        <a:xfrm>
          <a:off x="7594111" y="99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162201</xdr:rowOff>
    </xdr:from>
    <xdr:to>
      <xdr:col>10</xdr:col>
      <xdr:colOff>155575</xdr:colOff>
      <xdr:row>58</xdr:row>
      <xdr:rowOff>92351</xdr:rowOff>
    </xdr:to>
    <xdr:sp macro="" textlink="">
      <xdr:nvSpPr>
        <xdr:cNvPr id="358" name="フローチャート : 判断 357"/>
        <xdr:cNvSpPr/>
      </xdr:nvSpPr>
      <xdr:spPr>
        <a:xfrm>
          <a:off x="6921500" y="993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83478</xdr:rowOff>
    </xdr:from>
    <xdr:ext cx="534377" cy="259045"/>
    <xdr:sp macro="" textlink="">
      <xdr:nvSpPr>
        <xdr:cNvPr id="359" name="テキスト ボックス 358"/>
        <xdr:cNvSpPr txBox="1"/>
      </xdr:nvSpPr>
      <xdr:spPr>
        <a:xfrm>
          <a:off x="6705111" y="1002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161248</xdr:rowOff>
    </xdr:from>
    <xdr:to>
      <xdr:col>15</xdr:col>
      <xdr:colOff>231775</xdr:colOff>
      <xdr:row>57</xdr:row>
      <xdr:rowOff>91398</xdr:rowOff>
    </xdr:to>
    <xdr:sp macro="" textlink="">
      <xdr:nvSpPr>
        <xdr:cNvPr id="365" name="円/楕円 364"/>
        <xdr:cNvSpPr/>
      </xdr:nvSpPr>
      <xdr:spPr>
        <a:xfrm>
          <a:off x="10426700" y="976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12675</xdr:rowOff>
    </xdr:from>
    <xdr:ext cx="534377" cy="259045"/>
    <xdr:sp macro="" textlink="">
      <xdr:nvSpPr>
        <xdr:cNvPr id="366" name="普通建設事業費該当値テキスト"/>
        <xdr:cNvSpPr txBox="1"/>
      </xdr:nvSpPr>
      <xdr:spPr>
        <a:xfrm>
          <a:off x="10528300" y="96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91,011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76236</xdr:rowOff>
    </xdr:from>
    <xdr:to>
      <xdr:col>14</xdr:col>
      <xdr:colOff>79375</xdr:colOff>
      <xdr:row>58</xdr:row>
      <xdr:rowOff>6386</xdr:rowOff>
    </xdr:to>
    <xdr:sp macro="" textlink="">
      <xdr:nvSpPr>
        <xdr:cNvPr id="367" name="円/楕円 366"/>
        <xdr:cNvSpPr/>
      </xdr:nvSpPr>
      <xdr:spPr>
        <a:xfrm>
          <a:off x="9588500" y="98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22913</xdr:rowOff>
    </xdr:from>
    <xdr:ext cx="534377" cy="259045"/>
    <xdr:sp macro="" textlink="">
      <xdr:nvSpPr>
        <xdr:cNvPr id="368" name="テキスト ボックス 367"/>
        <xdr:cNvSpPr txBox="1"/>
      </xdr:nvSpPr>
      <xdr:spPr>
        <a:xfrm>
          <a:off x="9372111" y="962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68,324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161119</xdr:rowOff>
    </xdr:from>
    <xdr:to>
      <xdr:col>12</xdr:col>
      <xdr:colOff>561975</xdr:colOff>
      <xdr:row>57</xdr:row>
      <xdr:rowOff>91269</xdr:rowOff>
    </xdr:to>
    <xdr:sp macro="" textlink="">
      <xdr:nvSpPr>
        <xdr:cNvPr id="369" name="円/楕円 368"/>
        <xdr:cNvSpPr/>
      </xdr:nvSpPr>
      <xdr:spPr>
        <a:xfrm>
          <a:off x="8699500" y="97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107796</xdr:rowOff>
    </xdr:from>
    <xdr:ext cx="534377" cy="259045"/>
    <xdr:sp macro="" textlink="">
      <xdr:nvSpPr>
        <xdr:cNvPr id="370" name="テキスト ボックス 369"/>
        <xdr:cNvSpPr txBox="1"/>
      </xdr:nvSpPr>
      <xdr:spPr>
        <a:xfrm>
          <a:off x="8483111" y="953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91,045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148454</xdr:rowOff>
    </xdr:from>
    <xdr:to>
      <xdr:col>11</xdr:col>
      <xdr:colOff>358775</xdr:colOff>
      <xdr:row>57</xdr:row>
      <xdr:rowOff>78604</xdr:rowOff>
    </xdr:to>
    <xdr:sp macro="" textlink="">
      <xdr:nvSpPr>
        <xdr:cNvPr id="371" name="円/楕円 370"/>
        <xdr:cNvSpPr/>
      </xdr:nvSpPr>
      <xdr:spPr>
        <a:xfrm>
          <a:off x="7810500" y="97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95131</xdr:rowOff>
    </xdr:from>
    <xdr:ext cx="534377" cy="259045"/>
    <xdr:sp macro="" textlink="">
      <xdr:nvSpPr>
        <xdr:cNvPr id="372" name="テキスト ボックス 371"/>
        <xdr:cNvSpPr txBox="1"/>
      </xdr:nvSpPr>
      <xdr:spPr>
        <a:xfrm>
          <a:off x="7594111" y="952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86427</xdr:rowOff>
    </xdr:from>
    <xdr:to>
      <xdr:col>10</xdr:col>
      <xdr:colOff>155575</xdr:colOff>
      <xdr:row>58</xdr:row>
      <xdr:rowOff>16577</xdr:rowOff>
    </xdr:to>
    <xdr:sp macro="" textlink="">
      <xdr:nvSpPr>
        <xdr:cNvPr id="373" name="円/楕円 372"/>
        <xdr:cNvSpPr/>
      </xdr:nvSpPr>
      <xdr:spPr>
        <a:xfrm>
          <a:off x="6921500" y="98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33104</xdr:rowOff>
    </xdr:from>
    <xdr:ext cx="534377" cy="259045"/>
    <xdr:sp macro="" textlink="">
      <xdr:nvSpPr>
        <xdr:cNvPr id="374" name="テキスト ボックス 373"/>
        <xdr:cNvSpPr txBox="1"/>
      </xdr:nvSpPr>
      <xdr:spPr>
        <a:xfrm>
          <a:off x="6705111" y="96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89957</xdr:rowOff>
    </xdr:from>
    <xdr:to>
      <xdr:col>15</xdr:col>
      <xdr:colOff>180975</xdr:colOff>
      <xdr:row>77</xdr:row>
      <xdr:rowOff>137420</xdr:rowOff>
    </xdr:to>
    <xdr:cxnSp macro="">
      <xdr:nvCxnSpPr>
        <xdr:cNvPr id="399" name="直線コネクタ 398"/>
        <xdr:cNvCxnSpPr/>
      </xdr:nvCxnSpPr>
      <xdr:spPr>
        <a:xfrm>
          <a:off x="9639300" y="13120157"/>
          <a:ext cx="838200" cy="21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89957</xdr:rowOff>
    </xdr:from>
    <xdr:to>
      <xdr:col>14</xdr:col>
      <xdr:colOff>28575</xdr:colOff>
      <xdr:row>76</xdr:row>
      <xdr:rowOff>106279</xdr:rowOff>
    </xdr:to>
    <xdr:cxnSp macro="">
      <xdr:nvCxnSpPr>
        <xdr:cNvPr id="402" name="直線コネクタ 401"/>
        <xdr:cNvCxnSpPr/>
      </xdr:nvCxnSpPr>
      <xdr:spPr>
        <a:xfrm flipV="1">
          <a:off x="8750300" y="13120157"/>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25721</xdr:rowOff>
    </xdr:from>
    <xdr:to>
      <xdr:col>14</xdr:col>
      <xdr:colOff>79375</xdr:colOff>
      <xdr:row>77</xdr:row>
      <xdr:rowOff>127321</xdr:rowOff>
    </xdr:to>
    <xdr:sp macro="" textlink="">
      <xdr:nvSpPr>
        <xdr:cNvPr id="403" name="フローチャート : 判断 402"/>
        <xdr:cNvSpPr/>
      </xdr:nvSpPr>
      <xdr:spPr>
        <a:xfrm>
          <a:off x="9588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118448</xdr:rowOff>
    </xdr:from>
    <xdr:ext cx="534377" cy="259045"/>
    <xdr:sp macro="" textlink="">
      <xdr:nvSpPr>
        <xdr:cNvPr id="404" name="テキスト ボックス 403"/>
        <xdr:cNvSpPr txBox="1"/>
      </xdr:nvSpPr>
      <xdr:spPr>
        <a:xfrm>
          <a:off x="9372111" y="133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27338</xdr:rowOff>
    </xdr:from>
    <xdr:to>
      <xdr:col>12</xdr:col>
      <xdr:colOff>561975</xdr:colOff>
      <xdr:row>77</xdr:row>
      <xdr:rowOff>128938</xdr:rowOff>
    </xdr:to>
    <xdr:sp macro="" textlink="">
      <xdr:nvSpPr>
        <xdr:cNvPr id="405" name="フローチャート : 判断 404"/>
        <xdr:cNvSpPr/>
      </xdr:nvSpPr>
      <xdr:spPr>
        <a:xfrm>
          <a:off x="8699500" y="1322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120065</xdr:rowOff>
    </xdr:from>
    <xdr:ext cx="534377" cy="259045"/>
    <xdr:sp macro="" textlink="">
      <xdr:nvSpPr>
        <xdr:cNvPr id="406" name="テキスト ボックス 405"/>
        <xdr:cNvSpPr txBox="1"/>
      </xdr:nvSpPr>
      <xdr:spPr>
        <a:xfrm>
          <a:off x="8483111" y="133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86620</xdr:rowOff>
    </xdr:from>
    <xdr:to>
      <xdr:col>15</xdr:col>
      <xdr:colOff>231775</xdr:colOff>
      <xdr:row>78</xdr:row>
      <xdr:rowOff>16770</xdr:rowOff>
    </xdr:to>
    <xdr:sp macro="" textlink="">
      <xdr:nvSpPr>
        <xdr:cNvPr id="412" name="円/楕円 411"/>
        <xdr:cNvSpPr/>
      </xdr:nvSpPr>
      <xdr:spPr>
        <a:xfrm>
          <a:off x="10426700" y="132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534377" cy="259045"/>
    <xdr:sp macro="" textlink="">
      <xdr:nvSpPr>
        <xdr:cNvPr id="413" name="普通建設事業費 （ うち新規整備　）該当値テキスト"/>
        <xdr:cNvSpPr txBox="1"/>
      </xdr:nvSpPr>
      <xdr:spPr>
        <a:xfrm>
          <a:off x="10528300" y="132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39157</xdr:rowOff>
    </xdr:from>
    <xdr:to>
      <xdr:col>14</xdr:col>
      <xdr:colOff>79375</xdr:colOff>
      <xdr:row>76</xdr:row>
      <xdr:rowOff>140757</xdr:rowOff>
    </xdr:to>
    <xdr:sp macro="" textlink="">
      <xdr:nvSpPr>
        <xdr:cNvPr id="414" name="円/楕円 413"/>
        <xdr:cNvSpPr/>
      </xdr:nvSpPr>
      <xdr:spPr>
        <a:xfrm>
          <a:off x="9588500" y="130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157284</xdr:rowOff>
    </xdr:from>
    <xdr:ext cx="534377" cy="259045"/>
    <xdr:sp macro="" textlink="">
      <xdr:nvSpPr>
        <xdr:cNvPr id="415" name="テキスト ボックス 414"/>
        <xdr:cNvSpPr txBox="1"/>
      </xdr:nvSpPr>
      <xdr:spPr>
        <a:xfrm>
          <a:off x="9372111" y="1284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55479</xdr:rowOff>
    </xdr:from>
    <xdr:to>
      <xdr:col>12</xdr:col>
      <xdr:colOff>561975</xdr:colOff>
      <xdr:row>76</xdr:row>
      <xdr:rowOff>157079</xdr:rowOff>
    </xdr:to>
    <xdr:sp macro="" textlink="">
      <xdr:nvSpPr>
        <xdr:cNvPr id="416" name="円/楕円 415"/>
        <xdr:cNvSpPr/>
      </xdr:nvSpPr>
      <xdr:spPr>
        <a:xfrm>
          <a:off x="8699500" y="130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2156</xdr:rowOff>
    </xdr:from>
    <xdr:ext cx="534377" cy="259045"/>
    <xdr:sp macro="" textlink="">
      <xdr:nvSpPr>
        <xdr:cNvPr id="417" name="テキスト ボックス 416"/>
        <xdr:cNvSpPr txBox="1"/>
      </xdr:nvSpPr>
      <xdr:spPr>
        <a:xfrm>
          <a:off x="8483111" y="128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158655</xdr:rowOff>
    </xdr:from>
    <xdr:to>
      <xdr:col>15</xdr:col>
      <xdr:colOff>180975</xdr:colOff>
      <xdr:row>98</xdr:row>
      <xdr:rowOff>46031</xdr:rowOff>
    </xdr:to>
    <xdr:cxnSp macro="">
      <xdr:nvCxnSpPr>
        <xdr:cNvPr id="446" name="直線コネクタ 445"/>
        <xdr:cNvCxnSpPr/>
      </xdr:nvCxnSpPr>
      <xdr:spPr>
        <a:xfrm flipV="1">
          <a:off x="9639300" y="15589155"/>
          <a:ext cx="838200" cy="125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4026</xdr:rowOff>
    </xdr:from>
    <xdr:to>
      <xdr:col>14</xdr:col>
      <xdr:colOff>28575</xdr:colOff>
      <xdr:row>98</xdr:row>
      <xdr:rowOff>46031</xdr:rowOff>
    </xdr:to>
    <xdr:cxnSp macro="">
      <xdr:nvCxnSpPr>
        <xdr:cNvPr id="449" name="直線コネクタ 448"/>
        <xdr:cNvCxnSpPr/>
      </xdr:nvCxnSpPr>
      <xdr:spPr>
        <a:xfrm>
          <a:off x="8750300" y="16291776"/>
          <a:ext cx="889000" cy="55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51772</xdr:rowOff>
    </xdr:from>
    <xdr:to>
      <xdr:col>14</xdr:col>
      <xdr:colOff>79375</xdr:colOff>
      <xdr:row>96</xdr:row>
      <xdr:rowOff>153372</xdr:rowOff>
    </xdr:to>
    <xdr:sp macro="" textlink="">
      <xdr:nvSpPr>
        <xdr:cNvPr id="450" name="フローチャート : 判断 449"/>
        <xdr:cNvSpPr/>
      </xdr:nvSpPr>
      <xdr:spPr>
        <a:xfrm>
          <a:off x="9588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169899</xdr:rowOff>
    </xdr:from>
    <xdr:ext cx="534377" cy="259045"/>
    <xdr:sp macro="" textlink="">
      <xdr:nvSpPr>
        <xdr:cNvPr id="451" name="テキスト ボックス 450"/>
        <xdr:cNvSpPr txBox="1"/>
      </xdr:nvSpPr>
      <xdr:spPr>
        <a:xfrm>
          <a:off x="9372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130029</xdr:rowOff>
    </xdr:from>
    <xdr:to>
      <xdr:col>12</xdr:col>
      <xdr:colOff>561975</xdr:colOff>
      <xdr:row>96</xdr:row>
      <xdr:rowOff>60179</xdr:rowOff>
    </xdr:to>
    <xdr:sp macro="" textlink="">
      <xdr:nvSpPr>
        <xdr:cNvPr id="452" name="フローチャート : 判断 451"/>
        <xdr:cNvSpPr/>
      </xdr:nvSpPr>
      <xdr:spPr>
        <a:xfrm>
          <a:off x="8699500" y="1641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51306</xdr:rowOff>
    </xdr:from>
    <xdr:ext cx="534377" cy="259045"/>
    <xdr:sp macro="" textlink="">
      <xdr:nvSpPr>
        <xdr:cNvPr id="453" name="テキスト ボックス 452"/>
        <xdr:cNvSpPr txBox="1"/>
      </xdr:nvSpPr>
      <xdr:spPr>
        <a:xfrm>
          <a:off x="8483111" y="165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107855</xdr:rowOff>
    </xdr:from>
    <xdr:to>
      <xdr:col>15</xdr:col>
      <xdr:colOff>231775</xdr:colOff>
      <xdr:row>91</xdr:row>
      <xdr:rowOff>38005</xdr:rowOff>
    </xdr:to>
    <xdr:sp macro="" textlink="">
      <xdr:nvSpPr>
        <xdr:cNvPr id="459" name="円/楕円 458"/>
        <xdr:cNvSpPr/>
      </xdr:nvSpPr>
      <xdr:spPr>
        <a:xfrm>
          <a:off x="10426700" y="155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60882</xdr:rowOff>
    </xdr:from>
    <xdr:ext cx="534377" cy="259045"/>
    <xdr:sp macro="" textlink="">
      <xdr:nvSpPr>
        <xdr:cNvPr id="460" name="普通建設事業費 （ うち更新整備　）該当値テキスト"/>
        <xdr:cNvSpPr txBox="1"/>
      </xdr:nvSpPr>
      <xdr:spPr>
        <a:xfrm>
          <a:off x="10528300" y="1549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75,005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166681</xdr:rowOff>
    </xdr:from>
    <xdr:to>
      <xdr:col>14</xdr:col>
      <xdr:colOff>79375</xdr:colOff>
      <xdr:row>98</xdr:row>
      <xdr:rowOff>96831</xdr:rowOff>
    </xdr:to>
    <xdr:sp macro="" textlink="">
      <xdr:nvSpPr>
        <xdr:cNvPr id="461" name="円/楕円 460"/>
        <xdr:cNvSpPr/>
      </xdr:nvSpPr>
      <xdr:spPr>
        <a:xfrm>
          <a:off x="9588500" y="167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87958</xdr:rowOff>
    </xdr:from>
    <xdr:ext cx="469744" cy="259045"/>
    <xdr:sp macro="" textlink="">
      <xdr:nvSpPr>
        <xdr:cNvPr id="462" name="テキスト ボックス 461"/>
        <xdr:cNvSpPr txBox="1"/>
      </xdr:nvSpPr>
      <xdr:spPr>
        <a:xfrm>
          <a:off x="9404427" y="1689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124676</xdr:rowOff>
    </xdr:from>
    <xdr:to>
      <xdr:col>12</xdr:col>
      <xdr:colOff>561975</xdr:colOff>
      <xdr:row>95</xdr:row>
      <xdr:rowOff>54826</xdr:rowOff>
    </xdr:to>
    <xdr:sp macro="" textlink="">
      <xdr:nvSpPr>
        <xdr:cNvPr id="463" name="円/楕円 462"/>
        <xdr:cNvSpPr/>
      </xdr:nvSpPr>
      <xdr:spPr>
        <a:xfrm>
          <a:off x="8699500" y="1624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71353</xdr:rowOff>
    </xdr:from>
    <xdr:ext cx="534377" cy="259045"/>
    <xdr:sp macro="" textlink="">
      <xdr:nvSpPr>
        <xdr:cNvPr id="464" name="テキスト ボックス 463"/>
        <xdr:cNvSpPr txBox="1"/>
      </xdr:nvSpPr>
      <xdr:spPr>
        <a:xfrm>
          <a:off x="8483111" y="16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135723</xdr:rowOff>
    </xdr:from>
    <xdr:to>
      <xdr:col>23</xdr:col>
      <xdr:colOff>517525</xdr:colOff>
      <xdr:row>38</xdr:row>
      <xdr:rowOff>139700</xdr:rowOff>
    </xdr:to>
    <xdr:cxnSp macro="">
      <xdr:nvCxnSpPr>
        <xdr:cNvPr id="491" name="直線コネクタ 490"/>
        <xdr:cNvCxnSpPr/>
      </xdr:nvCxnSpPr>
      <xdr:spPr>
        <a:xfrm>
          <a:off x="15481300" y="6650823"/>
          <a:ext cx="8382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130784</xdr:rowOff>
    </xdr:from>
    <xdr:to>
      <xdr:col>22</xdr:col>
      <xdr:colOff>365125</xdr:colOff>
      <xdr:row>38</xdr:row>
      <xdr:rowOff>135723</xdr:rowOff>
    </xdr:to>
    <xdr:cxnSp macro="">
      <xdr:nvCxnSpPr>
        <xdr:cNvPr id="494" name="直線コネクタ 493"/>
        <xdr:cNvCxnSpPr/>
      </xdr:nvCxnSpPr>
      <xdr:spPr>
        <a:xfrm>
          <a:off x="14592300" y="6645884"/>
          <a:ext cx="8890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22926</xdr:rowOff>
    </xdr:from>
    <xdr:to>
      <xdr:col>22</xdr:col>
      <xdr:colOff>415925</xdr:colOff>
      <xdr:row>38</xdr:row>
      <xdr:rowOff>124526</xdr:rowOff>
    </xdr:to>
    <xdr:sp macro="" textlink="">
      <xdr:nvSpPr>
        <xdr:cNvPr id="495" name="フローチャート : 判断 494"/>
        <xdr:cNvSpPr/>
      </xdr:nvSpPr>
      <xdr:spPr>
        <a:xfrm>
          <a:off x="15430500" y="65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141053</xdr:rowOff>
    </xdr:from>
    <xdr:ext cx="469744" cy="259045"/>
    <xdr:sp macro="" textlink="">
      <xdr:nvSpPr>
        <xdr:cNvPr id="496" name="テキスト ボックス 495"/>
        <xdr:cNvSpPr txBox="1"/>
      </xdr:nvSpPr>
      <xdr:spPr>
        <a:xfrm>
          <a:off x="15246427" y="631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130784</xdr:rowOff>
    </xdr:from>
    <xdr:to>
      <xdr:col>21</xdr:col>
      <xdr:colOff>161925</xdr:colOff>
      <xdr:row>38</xdr:row>
      <xdr:rowOff>133482</xdr:rowOff>
    </xdr:to>
    <xdr:cxnSp macro="">
      <xdr:nvCxnSpPr>
        <xdr:cNvPr id="497" name="直線コネクタ 496"/>
        <xdr:cNvCxnSpPr/>
      </xdr:nvCxnSpPr>
      <xdr:spPr>
        <a:xfrm flipV="1">
          <a:off x="13703300" y="6645884"/>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79345</xdr:rowOff>
    </xdr:from>
    <xdr:to>
      <xdr:col>21</xdr:col>
      <xdr:colOff>212725</xdr:colOff>
      <xdr:row>39</xdr:row>
      <xdr:rowOff>9495</xdr:rowOff>
    </xdr:to>
    <xdr:sp macro="" textlink="">
      <xdr:nvSpPr>
        <xdr:cNvPr id="498" name="フローチャート : 判断 497"/>
        <xdr:cNvSpPr/>
      </xdr:nvSpPr>
      <xdr:spPr>
        <a:xfrm>
          <a:off x="14541500" y="659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26021</xdr:rowOff>
    </xdr:from>
    <xdr:ext cx="378565" cy="259045"/>
    <xdr:sp macro="" textlink="">
      <xdr:nvSpPr>
        <xdr:cNvPr id="499" name="テキスト ボックス 498"/>
        <xdr:cNvSpPr txBox="1"/>
      </xdr:nvSpPr>
      <xdr:spPr>
        <a:xfrm>
          <a:off x="14403017" y="636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133482</xdr:rowOff>
    </xdr:from>
    <xdr:to>
      <xdr:col>19</xdr:col>
      <xdr:colOff>644525</xdr:colOff>
      <xdr:row>38</xdr:row>
      <xdr:rowOff>139105</xdr:rowOff>
    </xdr:to>
    <xdr:cxnSp macro="">
      <xdr:nvCxnSpPr>
        <xdr:cNvPr id="500" name="直線コネクタ 499"/>
        <xdr:cNvCxnSpPr/>
      </xdr:nvCxnSpPr>
      <xdr:spPr>
        <a:xfrm flipV="1">
          <a:off x="12814300" y="6648582"/>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71893</xdr:rowOff>
    </xdr:from>
    <xdr:to>
      <xdr:col>20</xdr:col>
      <xdr:colOff>9525</xdr:colOff>
      <xdr:row>39</xdr:row>
      <xdr:rowOff>2043</xdr:rowOff>
    </xdr:to>
    <xdr:sp macro="" textlink="">
      <xdr:nvSpPr>
        <xdr:cNvPr id="501" name="フローチャート : 判断 500"/>
        <xdr:cNvSpPr/>
      </xdr:nvSpPr>
      <xdr:spPr>
        <a:xfrm>
          <a:off x="13652500" y="658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18569</xdr:rowOff>
    </xdr:from>
    <xdr:ext cx="378565" cy="259045"/>
    <xdr:sp macro="" textlink="">
      <xdr:nvSpPr>
        <xdr:cNvPr id="502" name="テキスト ボックス 501"/>
        <xdr:cNvSpPr txBox="1"/>
      </xdr:nvSpPr>
      <xdr:spPr>
        <a:xfrm>
          <a:off x="13514017" y="6362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53513</xdr:rowOff>
    </xdr:from>
    <xdr:to>
      <xdr:col>18</xdr:col>
      <xdr:colOff>492125</xdr:colOff>
      <xdr:row>38</xdr:row>
      <xdr:rowOff>155113</xdr:rowOff>
    </xdr:to>
    <xdr:sp macro="" textlink="">
      <xdr:nvSpPr>
        <xdr:cNvPr id="503" name="フローチャート : 判断 502"/>
        <xdr:cNvSpPr/>
      </xdr:nvSpPr>
      <xdr:spPr>
        <a:xfrm>
          <a:off x="12763500" y="656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190</xdr:rowOff>
    </xdr:from>
    <xdr:ext cx="378565" cy="259045"/>
    <xdr:sp macro="" textlink="">
      <xdr:nvSpPr>
        <xdr:cNvPr id="504" name="テキスト ボックス 503"/>
        <xdr:cNvSpPr txBox="1"/>
      </xdr:nvSpPr>
      <xdr:spPr>
        <a:xfrm>
          <a:off x="12625017" y="6343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84923</xdr:rowOff>
    </xdr:from>
    <xdr:to>
      <xdr:col>22</xdr:col>
      <xdr:colOff>415925</xdr:colOff>
      <xdr:row>39</xdr:row>
      <xdr:rowOff>15073</xdr:rowOff>
    </xdr:to>
    <xdr:sp macro="" textlink="">
      <xdr:nvSpPr>
        <xdr:cNvPr id="512" name="円/楕円 511"/>
        <xdr:cNvSpPr/>
      </xdr:nvSpPr>
      <xdr:spPr>
        <a:xfrm>
          <a:off x="15430500" y="66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6200</xdr:rowOff>
    </xdr:from>
    <xdr:ext cx="313932" cy="259045"/>
    <xdr:sp macro="" textlink="">
      <xdr:nvSpPr>
        <xdr:cNvPr id="513" name="テキスト ボックス 512"/>
        <xdr:cNvSpPr txBox="1"/>
      </xdr:nvSpPr>
      <xdr:spPr>
        <a:xfrm>
          <a:off x="15324333" y="6692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79984</xdr:rowOff>
    </xdr:from>
    <xdr:to>
      <xdr:col>21</xdr:col>
      <xdr:colOff>212725</xdr:colOff>
      <xdr:row>39</xdr:row>
      <xdr:rowOff>10134</xdr:rowOff>
    </xdr:to>
    <xdr:sp macro="" textlink="">
      <xdr:nvSpPr>
        <xdr:cNvPr id="514" name="円/楕円 513"/>
        <xdr:cNvSpPr/>
      </xdr:nvSpPr>
      <xdr:spPr>
        <a:xfrm>
          <a:off x="14541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1261</xdr:rowOff>
    </xdr:from>
    <xdr:ext cx="378565" cy="259045"/>
    <xdr:sp macro="" textlink="">
      <xdr:nvSpPr>
        <xdr:cNvPr id="515" name="テキスト ボックス 514"/>
        <xdr:cNvSpPr txBox="1"/>
      </xdr:nvSpPr>
      <xdr:spPr>
        <a:xfrm>
          <a:off x="14403017" y="6687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82682</xdr:rowOff>
    </xdr:from>
    <xdr:to>
      <xdr:col>20</xdr:col>
      <xdr:colOff>9525</xdr:colOff>
      <xdr:row>39</xdr:row>
      <xdr:rowOff>12832</xdr:rowOff>
    </xdr:to>
    <xdr:sp macro="" textlink="">
      <xdr:nvSpPr>
        <xdr:cNvPr id="516" name="円/楕円 515"/>
        <xdr:cNvSpPr/>
      </xdr:nvSpPr>
      <xdr:spPr>
        <a:xfrm>
          <a:off x="13652500" y="65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3959</xdr:rowOff>
    </xdr:from>
    <xdr:ext cx="378565" cy="259045"/>
    <xdr:sp macro="" textlink="">
      <xdr:nvSpPr>
        <xdr:cNvPr id="517" name="テキスト ボックス 516"/>
        <xdr:cNvSpPr txBox="1"/>
      </xdr:nvSpPr>
      <xdr:spPr>
        <a:xfrm>
          <a:off x="13514017" y="6690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88305</xdr:rowOff>
    </xdr:from>
    <xdr:to>
      <xdr:col>18</xdr:col>
      <xdr:colOff>492125</xdr:colOff>
      <xdr:row>39</xdr:row>
      <xdr:rowOff>18455</xdr:rowOff>
    </xdr:to>
    <xdr:sp macro="" textlink="">
      <xdr:nvSpPr>
        <xdr:cNvPr id="518" name="円/楕円 517"/>
        <xdr:cNvSpPr/>
      </xdr:nvSpPr>
      <xdr:spPr>
        <a:xfrm>
          <a:off x="12763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9582</xdr:rowOff>
    </xdr:from>
    <xdr:ext cx="313932" cy="259045"/>
    <xdr:sp macro="" textlink="">
      <xdr:nvSpPr>
        <xdr:cNvPr id="519" name="テキスト ボックス 518"/>
        <xdr:cNvSpPr txBox="1"/>
      </xdr:nvSpPr>
      <xdr:spPr>
        <a:xfrm>
          <a:off x="12657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48217</xdr:rowOff>
    </xdr:from>
    <xdr:to>
      <xdr:col>23</xdr:col>
      <xdr:colOff>517525</xdr:colOff>
      <xdr:row>74</xdr:row>
      <xdr:rowOff>87150</xdr:rowOff>
    </xdr:to>
    <xdr:cxnSp macro="">
      <xdr:nvCxnSpPr>
        <xdr:cNvPr id="601" name="直線コネクタ 600"/>
        <xdr:cNvCxnSpPr/>
      </xdr:nvCxnSpPr>
      <xdr:spPr>
        <a:xfrm flipV="1">
          <a:off x="15481300" y="12735517"/>
          <a:ext cx="838200" cy="3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87150</xdr:rowOff>
    </xdr:from>
    <xdr:to>
      <xdr:col>22</xdr:col>
      <xdr:colOff>365125</xdr:colOff>
      <xdr:row>74</xdr:row>
      <xdr:rowOff>136471</xdr:rowOff>
    </xdr:to>
    <xdr:cxnSp macro="">
      <xdr:nvCxnSpPr>
        <xdr:cNvPr id="604" name="直線コネクタ 603"/>
        <xdr:cNvCxnSpPr/>
      </xdr:nvCxnSpPr>
      <xdr:spPr>
        <a:xfrm flipV="1">
          <a:off x="14592300" y="12774450"/>
          <a:ext cx="889000" cy="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15591</xdr:rowOff>
    </xdr:from>
    <xdr:to>
      <xdr:col>22</xdr:col>
      <xdr:colOff>415925</xdr:colOff>
      <xdr:row>76</xdr:row>
      <xdr:rowOff>117191</xdr:rowOff>
    </xdr:to>
    <xdr:sp macro="" textlink="">
      <xdr:nvSpPr>
        <xdr:cNvPr id="605" name="フローチャート : 判断 604"/>
        <xdr:cNvSpPr/>
      </xdr:nvSpPr>
      <xdr:spPr>
        <a:xfrm>
          <a:off x="15430500" y="13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108318</xdr:rowOff>
    </xdr:from>
    <xdr:ext cx="534377" cy="259045"/>
    <xdr:sp macro="" textlink="">
      <xdr:nvSpPr>
        <xdr:cNvPr id="606" name="テキスト ボックス 605"/>
        <xdr:cNvSpPr txBox="1"/>
      </xdr:nvSpPr>
      <xdr:spPr>
        <a:xfrm>
          <a:off x="15214111" y="13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136471</xdr:rowOff>
    </xdr:from>
    <xdr:to>
      <xdr:col>21</xdr:col>
      <xdr:colOff>161925</xdr:colOff>
      <xdr:row>74</xdr:row>
      <xdr:rowOff>147958</xdr:rowOff>
    </xdr:to>
    <xdr:cxnSp macro="">
      <xdr:nvCxnSpPr>
        <xdr:cNvPr id="607" name="直線コネクタ 606"/>
        <xdr:cNvCxnSpPr/>
      </xdr:nvCxnSpPr>
      <xdr:spPr>
        <a:xfrm flipV="1">
          <a:off x="13703300" y="12823771"/>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161367</xdr:rowOff>
    </xdr:from>
    <xdr:to>
      <xdr:col>21</xdr:col>
      <xdr:colOff>212725</xdr:colOff>
      <xdr:row>76</xdr:row>
      <xdr:rowOff>91517</xdr:rowOff>
    </xdr:to>
    <xdr:sp macro="" textlink="">
      <xdr:nvSpPr>
        <xdr:cNvPr id="608" name="フローチャート : 判断 607"/>
        <xdr:cNvSpPr/>
      </xdr:nvSpPr>
      <xdr:spPr>
        <a:xfrm>
          <a:off x="14541500" y="130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82644</xdr:rowOff>
    </xdr:from>
    <xdr:ext cx="534377" cy="259045"/>
    <xdr:sp macro="" textlink="">
      <xdr:nvSpPr>
        <xdr:cNvPr id="609" name="テキスト ボックス 608"/>
        <xdr:cNvSpPr txBox="1"/>
      </xdr:nvSpPr>
      <xdr:spPr>
        <a:xfrm>
          <a:off x="14325111" y="131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138329</xdr:rowOff>
    </xdr:from>
    <xdr:to>
      <xdr:col>19</xdr:col>
      <xdr:colOff>644525</xdr:colOff>
      <xdr:row>74</xdr:row>
      <xdr:rowOff>147958</xdr:rowOff>
    </xdr:to>
    <xdr:cxnSp macro="">
      <xdr:nvCxnSpPr>
        <xdr:cNvPr id="610" name="直線コネクタ 609"/>
        <xdr:cNvCxnSpPr/>
      </xdr:nvCxnSpPr>
      <xdr:spPr>
        <a:xfrm>
          <a:off x="12814300" y="12825629"/>
          <a:ext cx="889000" cy="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160724</xdr:rowOff>
    </xdr:from>
    <xdr:to>
      <xdr:col>20</xdr:col>
      <xdr:colOff>9525</xdr:colOff>
      <xdr:row>76</xdr:row>
      <xdr:rowOff>90874</xdr:rowOff>
    </xdr:to>
    <xdr:sp macro="" textlink="">
      <xdr:nvSpPr>
        <xdr:cNvPr id="611" name="フローチャート : 判断 610"/>
        <xdr:cNvSpPr/>
      </xdr:nvSpPr>
      <xdr:spPr>
        <a:xfrm>
          <a:off x="13652500" y="1301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82001</xdr:rowOff>
    </xdr:from>
    <xdr:ext cx="534377" cy="259045"/>
    <xdr:sp macro="" textlink="">
      <xdr:nvSpPr>
        <xdr:cNvPr id="612" name="テキスト ボックス 611"/>
        <xdr:cNvSpPr txBox="1"/>
      </xdr:nvSpPr>
      <xdr:spPr>
        <a:xfrm>
          <a:off x="13436111" y="131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141578</xdr:rowOff>
    </xdr:from>
    <xdr:to>
      <xdr:col>18</xdr:col>
      <xdr:colOff>492125</xdr:colOff>
      <xdr:row>76</xdr:row>
      <xdr:rowOff>71729</xdr:rowOff>
    </xdr:to>
    <xdr:sp macro="" textlink="">
      <xdr:nvSpPr>
        <xdr:cNvPr id="613" name="フローチャート : 判断 612"/>
        <xdr:cNvSpPr/>
      </xdr:nvSpPr>
      <xdr:spPr>
        <a:xfrm>
          <a:off x="12763500" y="130003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62854</xdr:rowOff>
    </xdr:from>
    <xdr:ext cx="534377" cy="259045"/>
    <xdr:sp macro="" textlink="">
      <xdr:nvSpPr>
        <xdr:cNvPr id="614" name="テキスト ボックス 613"/>
        <xdr:cNvSpPr txBox="1"/>
      </xdr:nvSpPr>
      <xdr:spPr>
        <a:xfrm>
          <a:off x="12547111" y="1309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168867</xdr:rowOff>
    </xdr:from>
    <xdr:to>
      <xdr:col>23</xdr:col>
      <xdr:colOff>568325</xdr:colOff>
      <xdr:row>74</xdr:row>
      <xdr:rowOff>99017</xdr:rowOff>
    </xdr:to>
    <xdr:sp macro="" textlink="">
      <xdr:nvSpPr>
        <xdr:cNvPr id="620" name="円/楕円 619"/>
        <xdr:cNvSpPr/>
      </xdr:nvSpPr>
      <xdr:spPr>
        <a:xfrm>
          <a:off x="16268700" y="1268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20294</xdr:rowOff>
    </xdr:from>
    <xdr:ext cx="534377" cy="259045"/>
    <xdr:sp macro="" textlink="">
      <xdr:nvSpPr>
        <xdr:cNvPr id="621" name="公債費該当値テキスト"/>
        <xdr:cNvSpPr txBox="1"/>
      </xdr:nvSpPr>
      <xdr:spPr>
        <a:xfrm>
          <a:off x="16370300" y="1253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66,403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36350</xdr:rowOff>
    </xdr:from>
    <xdr:to>
      <xdr:col>22</xdr:col>
      <xdr:colOff>415925</xdr:colOff>
      <xdr:row>74</xdr:row>
      <xdr:rowOff>137950</xdr:rowOff>
    </xdr:to>
    <xdr:sp macro="" textlink="">
      <xdr:nvSpPr>
        <xdr:cNvPr id="622" name="円/楕円 621"/>
        <xdr:cNvSpPr/>
      </xdr:nvSpPr>
      <xdr:spPr>
        <a:xfrm>
          <a:off x="15430500" y="1272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154477</xdr:rowOff>
    </xdr:from>
    <xdr:ext cx="534377" cy="259045"/>
    <xdr:sp macro="" textlink="">
      <xdr:nvSpPr>
        <xdr:cNvPr id="623" name="テキスト ボックス 622"/>
        <xdr:cNvSpPr txBox="1"/>
      </xdr:nvSpPr>
      <xdr:spPr>
        <a:xfrm>
          <a:off x="15214111" y="1249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85671</xdr:rowOff>
    </xdr:from>
    <xdr:to>
      <xdr:col>21</xdr:col>
      <xdr:colOff>212725</xdr:colOff>
      <xdr:row>75</xdr:row>
      <xdr:rowOff>15821</xdr:rowOff>
    </xdr:to>
    <xdr:sp macro="" textlink="">
      <xdr:nvSpPr>
        <xdr:cNvPr id="624" name="円/楕円 623"/>
        <xdr:cNvSpPr/>
      </xdr:nvSpPr>
      <xdr:spPr>
        <a:xfrm>
          <a:off x="14541500" y="1277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32348</xdr:rowOff>
    </xdr:from>
    <xdr:ext cx="534377" cy="259045"/>
    <xdr:sp macro="" textlink="">
      <xdr:nvSpPr>
        <xdr:cNvPr id="625" name="テキスト ボックス 624"/>
        <xdr:cNvSpPr txBox="1"/>
      </xdr:nvSpPr>
      <xdr:spPr>
        <a:xfrm>
          <a:off x="14325111" y="1254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97158</xdr:rowOff>
    </xdr:from>
    <xdr:to>
      <xdr:col>20</xdr:col>
      <xdr:colOff>9525</xdr:colOff>
      <xdr:row>75</xdr:row>
      <xdr:rowOff>27308</xdr:rowOff>
    </xdr:to>
    <xdr:sp macro="" textlink="">
      <xdr:nvSpPr>
        <xdr:cNvPr id="626" name="円/楕円 625"/>
        <xdr:cNvSpPr/>
      </xdr:nvSpPr>
      <xdr:spPr>
        <a:xfrm>
          <a:off x="13652500" y="1278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43835</xdr:rowOff>
    </xdr:from>
    <xdr:ext cx="534377" cy="259045"/>
    <xdr:sp macro="" textlink="">
      <xdr:nvSpPr>
        <xdr:cNvPr id="627" name="テキスト ボックス 626"/>
        <xdr:cNvSpPr txBox="1"/>
      </xdr:nvSpPr>
      <xdr:spPr>
        <a:xfrm>
          <a:off x="13436111" y="1255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87529</xdr:rowOff>
    </xdr:from>
    <xdr:to>
      <xdr:col>18</xdr:col>
      <xdr:colOff>492125</xdr:colOff>
      <xdr:row>75</xdr:row>
      <xdr:rowOff>17679</xdr:rowOff>
    </xdr:to>
    <xdr:sp macro="" textlink="">
      <xdr:nvSpPr>
        <xdr:cNvPr id="628" name="円/楕円 627"/>
        <xdr:cNvSpPr/>
      </xdr:nvSpPr>
      <xdr:spPr>
        <a:xfrm>
          <a:off x="12763500" y="1277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34206</xdr:rowOff>
    </xdr:from>
    <xdr:ext cx="534377" cy="259045"/>
    <xdr:sp macro="" textlink="">
      <xdr:nvSpPr>
        <xdr:cNvPr id="629" name="テキスト ボックス 628"/>
        <xdr:cNvSpPr txBox="1"/>
      </xdr:nvSpPr>
      <xdr:spPr>
        <a:xfrm>
          <a:off x="12547111" y="1255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6334</xdr:rowOff>
    </xdr:from>
    <xdr:to>
      <xdr:col>23</xdr:col>
      <xdr:colOff>517525</xdr:colOff>
      <xdr:row>98</xdr:row>
      <xdr:rowOff>12653</xdr:rowOff>
    </xdr:to>
    <xdr:cxnSp macro="">
      <xdr:nvCxnSpPr>
        <xdr:cNvPr id="656" name="直線コネクタ 655"/>
        <xdr:cNvCxnSpPr/>
      </xdr:nvCxnSpPr>
      <xdr:spPr>
        <a:xfrm>
          <a:off x="15481300" y="16808434"/>
          <a:ext cx="8382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6334</xdr:rowOff>
    </xdr:from>
    <xdr:to>
      <xdr:col>22</xdr:col>
      <xdr:colOff>365125</xdr:colOff>
      <xdr:row>98</xdr:row>
      <xdr:rowOff>7195</xdr:rowOff>
    </xdr:to>
    <xdr:cxnSp macro="">
      <xdr:nvCxnSpPr>
        <xdr:cNvPr id="659" name="直線コネクタ 658"/>
        <xdr:cNvCxnSpPr/>
      </xdr:nvCxnSpPr>
      <xdr:spPr>
        <a:xfrm flipV="1">
          <a:off x="14592300" y="16808434"/>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140526</xdr:rowOff>
    </xdr:from>
    <xdr:to>
      <xdr:col>22</xdr:col>
      <xdr:colOff>415925</xdr:colOff>
      <xdr:row>98</xdr:row>
      <xdr:rowOff>70676</xdr:rowOff>
    </xdr:to>
    <xdr:sp macro="" textlink="">
      <xdr:nvSpPr>
        <xdr:cNvPr id="660" name="フローチャート : 判断 659"/>
        <xdr:cNvSpPr/>
      </xdr:nvSpPr>
      <xdr:spPr>
        <a:xfrm>
          <a:off x="15430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61803</xdr:rowOff>
    </xdr:from>
    <xdr:ext cx="534377" cy="259045"/>
    <xdr:sp macro="" textlink="">
      <xdr:nvSpPr>
        <xdr:cNvPr id="661" name="テキスト ボックス 660"/>
        <xdr:cNvSpPr txBox="1"/>
      </xdr:nvSpPr>
      <xdr:spPr>
        <a:xfrm>
          <a:off x="15214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124540</xdr:rowOff>
    </xdr:from>
    <xdr:to>
      <xdr:col>21</xdr:col>
      <xdr:colOff>161925</xdr:colOff>
      <xdr:row>98</xdr:row>
      <xdr:rowOff>7195</xdr:rowOff>
    </xdr:to>
    <xdr:cxnSp macro="">
      <xdr:nvCxnSpPr>
        <xdr:cNvPr id="662" name="直線コネクタ 661"/>
        <xdr:cNvCxnSpPr/>
      </xdr:nvCxnSpPr>
      <xdr:spPr>
        <a:xfrm>
          <a:off x="13703300" y="16755190"/>
          <a:ext cx="889000" cy="5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167968</xdr:rowOff>
    </xdr:from>
    <xdr:to>
      <xdr:col>21</xdr:col>
      <xdr:colOff>212725</xdr:colOff>
      <xdr:row>98</xdr:row>
      <xdr:rowOff>98118</xdr:rowOff>
    </xdr:to>
    <xdr:sp macro="" textlink="">
      <xdr:nvSpPr>
        <xdr:cNvPr id="663" name="フローチャート : 判断 662"/>
        <xdr:cNvSpPr/>
      </xdr:nvSpPr>
      <xdr:spPr>
        <a:xfrm>
          <a:off x="14541500" y="1679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89245</xdr:rowOff>
    </xdr:from>
    <xdr:ext cx="534377" cy="259045"/>
    <xdr:sp macro="" textlink="">
      <xdr:nvSpPr>
        <xdr:cNvPr id="664" name="テキスト ボックス 663"/>
        <xdr:cNvSpPr txBox="1"/>
      </xdr:nvSpPr>
      <xdr:spPr>
        <a:xfrm>
          <a:off x="14325111" y="1689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114599</xdr:rowOff>
    </xdr:from>
    <xdr:to>
      <xdr:col>19</xdr:col>
      <xdr:colOff>644525</xdr:colOff>
      <xdr:row>97</xdr:row>
      <xdr:rowOff>124540</xdr:rowOff>
    </xdr:to>
    <xdr:cxnSp macro="">
      <xdr:nvCxnSpPr>
        <xdr:cNvPr id="665" name="直線コネクタ 664"/>
        <xdr:cNvCxnSpPr/>
      </xdr:nvCxnSpPr>
      <xdr:spPr>
        <a:xfrm>
          <a:off x="12814300" y="16745249"/>
          <a:ext cx="889000" cy="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144669</xdr:rowOff>
    </xdr:from>
    <xdr:to>
      <xdr:col>20</xdr:col>
      <xdr:colOff>9525</xdr:colOff>
      <xdr:row>98</xdr:row>
      <xdr:rowOff>74819</xdr:rowOff>
    </xdr:to>
    <xdr:sp macro="" textlink="">
      <xdr:nvSpPr>
        <xdr:cNvPr id="666" name="フローチャート : 判断 665"/>
        <xdr:cNvSpPr/>
      </xdr:nvSpPr>
      <xdr:spPr>
        <a:xfrm>
          <a:off x="13652500" y="1677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65946</xdr:rowOff>
    </xdr:from>
    <xdr:ext cx="534377" cy="259045"/>
    <xdr:sp macro="" textlink="">
      <xdr:nvSpPr>
        <xdr:cNvPr id="667" name="テキスト ボックス 666"/>
        <xdr:cNvSpPr txBox="1"/>
      </xdr:nvSpPr>
      <xdr:spPr>
        <a:xfrm>
          <a:off x="13436111" y="1686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148154</xdr:rowOff>
    </xdr:from>
    <xdr:to>
      <xdr:col>18</xdr:col>
      <xdr:colOff>492125</xdr:colOff>
      <xdr:row>98</xdr:row>
      <xdr:rowOff>78304</xdr:rowOff>
    </xdr:to>
    <xdr:sp macro="" textlink="">
      <xdr:nvSpPr>
        <xdr:cNvPr id="668" name="フローチャート : 判断 667"/>
        <xdr:cNvSpPr/>
      </xdr:nvSpPr>
      <xdr:spPr>
        <a:xfrm>
          <a:off x="12763500" y="1677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69431</xdr:rowOff>
    </xdr:from>
    <xdr:ext cx="534377" cy="259045"/>
    <xdr:sp macro="" textlink="">
      <xdr:nvSpPr>
        <xdr:cNvPr id="669" name="テキスト ボックス 668"/>
        <xdr:cNvSpPr txBox="1"/>
      </xdr:nvSpPr>
      <xdr:spPr>
        <a:xfrm>
          <a:off x="12547111" y="168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133303</xdr:rowOff>
    </xdr:from>
    <xdr:to>
      <xdr:col>23</xdr:col>
      <xdr:colOff>568325</xdr:colOff>
      <xdr:row>98</xdr:row>
      <xdr:rowOff>63453</xdr:rowOff>
    </xdr:to>
    <xdr:sp macro="" textlink="">
      <xdr:nvSpPr>
        <xdr:cNvPr id="675" name="円/楕円 674"/>
        <xdr:cNvSpPr/>
      </xdr:nvSpPr>
      <xdr:spPr>
        <a:xfrm>
          <a:off x="16268700" y="1676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92680</xdr:rowOff>
    </xdr:from>
    <xdr:ext cx="534377" cy="259045"/>
    <xdr:sp macro="" textlink="">
      <xdr:nvSpPr>
        <xdr:cNvPr id="676" name="積立金該当値テキスト"/>
        <xdr:cNvSpPr txBox="1"/>
      </xdr:nvSpPr>
      <xdr:spPr>
        <a:xfrm>
          <a:off x="16370300" y="1655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126984</xdr:rowOff>
    </xdr:from>
    <xdr:to>
      <xdr:col>22</xdr:col>
      <xdr:colOff>415925</xdr:colOff>
      <xdr:row>98</xdr:row>
      <xdr:rowOff>57134</xdr:rowOff>
    </xdr:to>
    <xdr:sp macro="" textlink="">
      <xdr:nvSpPr>
        <xdr:cNvPr id="677" name="円/楕円 676"/>
        <xdr:cNvSpPr/>
      </xdr:nvSpPr>
      <xdr:spPr>
        <a:xfrm>
          <a:off x="15430500" y="167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73661</xdr:rowOff>
    </xdr:from>
    <xdr:ext cx="534377" cy="259045"/>
    <xdr:sp macro="" textlink="">
      <xdr:nvSpPr>
        <xdr:cNvPr id="678" name="テキスト ボックス 677"/>
        <xdr:cNvSpPr txBox="1"/>
      </xdr:nvSpPr>
      <xdr:spPr>
        <a:xfrm>
          <a:off x="15214111" y="1653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127845</xdr:rowOff>
    </xdr:from>
    <xdr:to>
      <xdr:col>21</xdr:col>
      <xdr:colOff>212725</xdr:colOff>
      <xdr:row>98</xdr:row>
      <xdr:rowOff>57995</xdr:rowOff>
    </xdr:to>
    <xdr:sp macro="" textlink="">
      <xdr:nvSpPr>
        <xdr:cNvPr id="679" name="円/楕円 678"/>
        <xdr:cNvSpPr/>
      </xdr:nvSpPr>
      <xdr:spPr>
        <a:xfrm>
          <a:off x="14541500" y="167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74522</xdr:rowOff>
    </xdr:from>
    <xdr:ext cx="534377" cy="259045"/>
    <xdr:sp macro="" textlink="">
      <xdr:nvSpPr>
        <xdr:cNvPr id="680" name="テキスト ボックス 679"/>
        <xdr:cNvSpPr txBox="1"/>
      </xdr:nvSpPr>
      <xdr:spPr>
        <a:xfrm>
          <a:off x="14325111" y="165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73740</xdr:rowOff>
    </xdr:from>
    <xdr:to>
      <xdr:col>20</xdr:col>
      <xdr:colOff>9525</xdr:colOff>
      <xdr:row>98</xdr:row>
      <xdr:rowOff>3890</xdr:rowOff>
    </xdr:to>
    <xdr:sp macro="" textlink="">
      <xdr:nvSpPr>
        <xdr:cNvPr id="681" name="円/楕円 680"/>
        <xdr:cNvSpPr/>
      </xdr:nvSpPr>
      <xdr:spPr>
        <a:xfrm>
          <a:off x="13652500" y="167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20417</xdr:rowOff>
    </xdr:from>
    <xdr:ext cx="534377" cy="259045"/>
    <xdr:sp macro="" textlink="">
      <xdr:nvSpPr>
        <xdr:cNvPr id="682" name="テキスト ボックス 681"/>
        <xdr:cNvSpPr txBox="1"/>
      </xdr:nvSpPr>
      <xdr:spPr>
        <a:xfrm>
          <a:off x="13436111" y="1647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63799</xdr:rowOff>
    </xdr:from>
    <xdr:to>
      <xdr:col>18</xdr:col>
      <xdr:colOff>492125</xdr:colOff>
      <xdr:row>97</xdr:row>
      <xdr:rowOff>165399</xdr:rowOff>
    </xdr:to>
    <xdr:sp macro="" textlink="">
      <xdr:nvSpPr>
        <xdr:cNvPr id="683" name="円/楕円 682"/>
        <xdr:cNvSpPr/>
      </xdr:nvSpPr>
      <xdr:spPr>
        <a:xfrm>
          <a:off x="12763500" y="166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10476</xdr:rowOff>
    </xdr:from>
    <xdr:ext cx="534377" cy="259045"/>
    <xdr:sp macro="" textlink="">
      <xdr:nvSpPr>
        <xdr:cNvPr id="684" name="テキスト ボックス 683"/>
        <xdr:cNvSpPr txBox="1"/>
      </xdr:nvSpPr>
      <xdr:spPr>
        <a:xfrm>
          <a:off x="12547111" y="164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1343</xdr:rowOff>
    </xdr:from>
    <xdr:to>
      <xdr:col>32</xdr:col>
      <xdr:colOff>187325</xdr:colOff>
      <xdr:row>35</xdr:row>
      <xdr:rowOff>64044</xdr:rowOff>
    </xdr:to>
    <xdr:cxnSp macro="">
      <xdr:nvCxnSpPr>
        <xdr:cNvPr id="715" name="直線コネクタ 714"/>
        <xdr:cNvCxnSpPr/>
      </xdr:nvCxnSpPr>
      <xdr:spPr>
        <a:xfrm>
          <a:off x="21323300" y="6002093"/>
          <a:ext cx="8382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1343</xdr:rowOff>
    </xdr:from>
    <xdr:to>
      <xdr:col>31</xdr:col>
      <xdr:colOff>34925</xdr:colOff>
      <xdr:row>35</xdr:row>
      <xdr:rowOff>19957</xdr:rowOff>
    </xdr:to>
    <xdr:cxnSp macro="">
      <xdr:nvCxnSpPr>
        <xdr:cNvPr id="718" name="直線コネクタ 717"/>
        <xdr:cNvCxnSpPr/>
      </xdr:nvCxnSpPr>
      <xdr:spPr>
        <a:xfrm flipV="1">
          <a:off x="20434300" y="6002093"/>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13136</xdr:rowOff>
    </xdr:from>
    <xdr:to>
      <xdr:col>31</xdr:col>
      <xdr:colOff>85725</xdr:colOff>
      <xdr:row>38</xdr:row>
      <xdr:rowOff>114736</xdr:rowOff>
    </xdr:to>
    <xdr:sp macro="" textlink="">
      <xdr:nvSpPr>
        <xdr:cNvPr id="719" name="フローチャート : 判断 718"/>
        <xdr:cNvSpPr/>
      </xdr:nvSpPr>
      <xdr:spPr>
        <a:xfrm>
          <a:off x="21272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105863</xdr:rowOff>
    </xdr:from>
    <xdr:ext cx="469744" cy="259045"/>
    <xdr:sp macro="" textlink="">
      <xdr:nvSpPr>
        <xdr:cNvPr id="720" name="テキスト ボックス 719"/>
        <xdr:cNvSpPr txBox="1"/>
      </xdr:nvSpPr>
      <xdr:spPr>
        <a:xfrm>
          <a:off x="21088427" y="66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131536</xdr:rowOff>
    </xdr:from>
    <xdr:to>
      <xdr:col>29</xdr:col>
      <xdr:colOff>517525</xdr:colOff>
      <xdr:row>35</xdr:row>
      <xdr:rowOff>19957</xdr:rowOff>
    </xdr:to>
    <xdr:cxnSp macro="">
      <xdr:nvCxnSpPr>
        <xdr:cNvPr id="721" name="直線コネクタ 720"/>
        <xdr:cNvCxnSpPr/>
      </xdr:nvCxnSpPr>
      <xdr:spPr>
        <a:xfrm>
          <a:off x="19545300" y="5960836"/>
          <a:ext cx="889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147901</xdr:rowOff>
    </xdr:from>
    <xdr:to>
      <xdr:col>29</xdr:col>
      <xdr:colOff>568325</xdr:colOff>
      <xdr:row>37</xdr:row>
      <xdr:rowOff>78051</xdr:rowOff>
    </xdr:to>
    <xdr:sp macro="" textlink="">
      <xdr:nvSpPr>
        <xdr:cNvPr id="722" name="フローチャート : 判断 721"/>
        <xdr:cNvSpPr/>
      </xdr:nvSpPr>
      <xdr:spPr>
        <a:xfrm>
          <a:off x="20383500" y="632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69178</xdr:rowOff>
    </xdr:from>
    <xdr:ext cx="469744" cy="259045"/>
    <xdr:sp macro="" textlink="">
      <xdr:nvSpPr>
        <xdr:cNvPr id="723" name="テキスト ボックス 722"/>
        <xdr:cNvSpPr txBox="1"/>
      </xdr:nvSpPr>
      <xdr:spPr>
        <a:xfrm>
          <a:off x="20199427" y="641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131536</xdr:rowOff>
    </xdr:from>
    <xdr:to>
      <xdr:col>28</xdr:col>
      <xdr:colOff>314325</xdr:colOff>
      <xdr:row>35</xdr:row>
      <xdr:rowOff>30843</xdr:rowOff>
    </xdr:to>
    <xdr:cxnSp macro="">
      <xdr:nvCxnSpPr>
        <xdr:cNvPr id="724" name="直線コネクタ 723"/>
        <xdr:cNvCxnSpPr/>
      </xdr:nvCxnSpPr>
      <xdr:spPr>
        <a:xfrm flipV="1">
          <a:off x="18656300" y="5960836"/>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18796</xdr:rowOff>
    </xdr:from>
    <xdr:to>
      <xdr:col>28</xdr:col>
      <xdr:colOff>365125</xdr:colOff>
      <xdr:row>37</xdr:row>
      <xdr:rowOff>120396</xdr:rowOff>
    </xdr:to>
    <xdr:sp macro="" textlink="">
      <xdr:nvSpPr>
        <xdr:cNvPr id="725" name="フローチャート : 判断 724"/>
        <xdr:cNvSpPr/>
      </xdr:nvSpPr>
      <xdr:spPr>
        <a:xfrm>
          <a:off x="19494500" y="636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111523</xdr:rowOff>
    </xdr:from>
    <xdr:ext cx="469744" cy="259045"/>
    <xdr:sp macro="" textlink="">
      <xdr:nvSpPr>
        <xdr:cNvPr id="726" name="テキスト ボックス 725"/>
        <xdr:cNvSpPr txBox="1"/>
      </xdr:nvSpPr>
      <xdr:spPr>
        <a:xfrm>
          <a:off x="19310427" y="64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59182</xdr:rowOff>
    </xdr:from>
    <xdr:to>
      <xdr:col>27</xdr:col>
      <xdr:colOff>161925</xdr:colOff>
      <xdr:row>37</xdr:row>
      <xdr:rowOff>160782</xdr:rowOff>
    </xdr:to>
    <xdr:sp macro="" textlink="">
      <xdr:nvSpPr>
        <xdr:cNvPr id="727" name="フローチャート : 判断 726"/>
        <xdr:cNvSpPr/>
      </xdr:nvSpPr>
      <xdr:spPr>
        <a:xfrm>
          <a:off x="18605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151909</xdr:rowOff>
    </xdr:from>
    <xdr:ext cx="469744" cy="259045"/>
    <xdr:sp macro="" textlink="">
      <xdr:nvSpPr>
        <xdr:cNvPr id="728" name="テキスト ボックス 727"/>
        <xdr:cNvSpPr txBox="1"/>
      </xdr:nvSpPr>
      <xdr:spPr>
        <a:xfrm>
          <a:off x="18421427" y="649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13244</xdr:rowOff>
    </xdr:from>
    <xdr:to>
      <xdr:col>32</xdr:col>
      <xdr:colOff>238125</xdr:colOff>
      <xdr:row>35</xdr:row>
      <xdr:rowOff>114844</xdr:rowOff>
    </xdr:to>
    <xdr:sp macro="" textlink="">
      <xdr:nvSpPr>
        <xdr:cNvPr id="734" name="円/楕円 733"/>
        <xdr:cNvSpPr/>
      </xdr:nvSpPr>
      <xdr:spPr>
        <a:xfrm>
          <a:off x="221107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36121</xdr:rowOff>
    </xdr:from>
    <xdr:ext cx="469744" cy="259045"/>
    <xdr:sp macro="" textlink="">
      <xdr:nvSpPr>
        <xdr:cNvPr id="735" name="投資及び出資金該当値テキスト"/>
        <xdr:cNvSpPr txBox="1"/>
      </xdr:nvSpPr>
      <xdr:spPr>
        <a:xfrm>
          <a:off x="22212300" y="586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6,620</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121993</xdr:rowOff>
    </xdr:from>
    <xdr:to>
      <xdr:col>31</xdr:col>
      <xdr:colOff>85725</xdr:colOff>
      <xdr:row>35</xdr:row>
      <xdr:rowOff>52143</xdr:rowOff>
    </xdr:to>
    <xdr:sp macro="" textlink="">
      <xdr:nvSpPr>
        <xdr:cNvPr id="736" name="円/楕円 735"/>
        <xdr:cNvSpPr/>
      </xdr:nvSpPr>
      <xdr:spPr>
        <a:xfrm>
          <a:off x="21272500" y="595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68670</xdr:rowOff>
    </xdr:from>
    <xdr:ext cx="469744" cy="259045"/>
    <xdr:sp macro="" textlink="">
      <xdr:nvSpPr>
        <xdr:cNvPr id="737" name="テキスト ボックス 736"/>
        <xdr:cNvSpPr txBox="1"/>
      </xdr:nvSpPr>
      <xdr:spPr>
        <a:xfrm>
          <a:off x="21088427" y="572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7,196</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140607</xdr:rowOff>
    </xdr:from>
    <xdr:to>
      <xdr:col>29</xdr:col>
      <xdr:colOff>568325</xdr:colOff>
      <xdr:row>35</xdr:row>
      <xdr:rowOff>70757</xdr:rowOff>
    </xdr:to>
    <xdr:sp macro="" textlink="">
      <xdr:nvSpPr>
        <xdr:cNvPr id="738" name="円/楕円 737"/>
        <xdr:cNvSpPr/>
      </xdr:nvSpPr>
      <xdr:spPr>
        <a:xfrm>
          <a:off x="20383500" y="596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87284</xdr:rowOff>
    </xdr:from>
    <xdr:ext cx="469744" cy="259045"/>
    <xdr:sp macro="" textlink="">
      <xdr:nvSpPr>
        <xdr:cNvPr id="739" name="テキスト ボックス 738"/>
        <xdr:cNvSpPr txBox="1"/>
      </xdr:nvSpPr>
      <xdr:spPr>
        <a:xfrm>
          <a:off x="20199427" y="574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7,025</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80736</xdr:rowOff>
    </xdr:from>
    <xdr:to>
      <xdr:col>28</xdr:col>
      <xdr:colOff>365125</xdr:colOff>
      <xdr:row>35</xdr:row>
      <xdr:rowOff>10886</xdr:rowOff>
    </xdr:to>
    <xdr:sp macro="" textlink="">
      <xdr:nvSpPr>
        <xdr:cNvPr id="740" name="円/楕円 739"/>
        <xdr:cNvSpPr/>
      </xdr:nvSpPr>
      <xdr:spPr>
        <a:xfrm>
          <a:off x="19494500" y="591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27413</xdr:rowOff>
    </xdr:from>
    <xdr:ext cx="469744" cy="259045"/>
    <xdr:sp macro="" textlink="">
      <xdr:nvSpPr>
        <xdr:cNvPr id="741" name="テキスト ボックス 740"/>
        <xdr:cNvSpPr txBox="1"/>
      </xdr:nvSpPr>
      <xdr:spPr>
        <a:xfrm>
          <a:off x="19310427" y="56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151493</xdr:rowOff>
    </xdr:from>
    <xdr:to>
      <xdr:col>27</xdr:col>
      <xdr:colOff>161925</xdr:colOff>
      <xdr:row>35</xdr:row>
      <xdr:rowOff>81643</xdr:rowOff>
    </xdr:to>
    <xdr:sp macro="" textlink="">
      <xdr:nvSpPr>
        <xdr:cNvPr id="742" name="円/楕円 741"/>
        <xdr:cNvSpPr/>
      </xdr:nvSpPr>
      <xdr:spPr>
        <a:xfrm>
          <a:off x="18605500" y="59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98170</xdr:rowOff>
    </xdr:from>
    <xdr:ext cx="469744" cy="259045"/>
    <xdr:sp macro="" textlink="">
      <xdr:nvSpPr>
        <xdr:cNvPr id="743" name="テキスト ボックス 742"/>
        <xdr:cNvSpPr txBox="1"/>
      </xdr:nvSpPr>
      <xdr:spPr>
        <a:xfrm>
          <a:off x="18421427" y="575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1397</xdr:rowOff>
    </xdr:from>
    <xdr:to>
      <xdr:col>32</xdr:col>
      <xdr:colOff>187325</xdr:colOff>
      <xdr:row>56</xdr:row>
      <xdr:rowOff>7661</xdr:rowOff>
    </xdr:to>
    <xdr:cxnSp macro="">
      <xdr:nvCxnSpPr>
        <xdr:cNvPr id="770" name="直線コネクタ 769"/>
        <xdr:cNvCxnSpPr/>
      </xdr:nvCxnSpPr>
      <xdr:spPr>
        <a:xfrm>
          <a:off x="21323300" y="9602597"/>
          <a:ext cx="8382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1"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142032</xdr:rowOff>
    </xdr:from>
    <xdr:to>
      <xdr:col>31</xdr:col>
      <xdr:colOff>34925</xdr:colOff>
      <xdr:row>56</xdr:row>
      <xdr:rowOff>1397</xdr:rowOff>
    </xdr:to>
    <xdr:cxnSp macro="">
      <xdr:nvCxnSpPr>
        <xdr:cNvPr id="773" name="直線コネクタ 772"/>
        <xdr:cNvCxnSpPr/>
      </xdr:nvCxnSpPr>
      <xdr:spPr>
        <a:xfrm>
          <a:off x="20434300" y="9571782"/>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130917</xdr:rowOff>
    </xdr:from>
    <xdr:to>
      <xdr:col>31</xdr:col>
      <xdr:colOff>85725</xdr:colOff>
      <xdr:row>57</xdr:row>
      <xdr:rowOff>61067</xdr:rowOff>
    </xdr:to>
    <xdr:sp macro="" textlink="">
      <xdr:nvSpPr>
        <xdr:cNvPr id="774" name="フローチャート : 判断 773"/>
        <xdr:cNvSpPr/>
      </xdr:nvSpPr>
      <xdr:spPr>
        <a:xfrm>
          <a:off x="21272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52194</xdr:rowOff>
    </xdr:from>
    <xdr:ext cx="469744" cy="259045"/>
    <xdr:sp macro="" textlink="">
      <xdr:nvSpPr>
        <xdr:cNvPr id="775" name="テキスト ボックス 774"/>
        <xdr:cNvSpPr txBox="1"/>
      </xdr:nvSpPr>
      <xdr:spPr>
        <a:xfrm>
          <a:off x="21088427"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25126</xdr:rowOff>
    </xdr:from>
    <xdr:to>
      <xdr:col>29</xdr:col>
      <xdr:colOff>517525</xdr:colOff>
      <xdr:row>55</xdr:row>
      <xdr:rowOff>142032</xdr:rowOff>
    </xdr:to>
    <xdr:cxnSp macro="">
      <xdr:nvCxnSpPr>
        <xdr:cNvPr id="776" name="直線コネクタ 775"/>
        <xdr:cNvCxnSpPr/>
      </xdr:nvCxnSpPr>
      <xdr:spPr>
        <a:xfrm>
          <a:off x="19545300" y="9454876"/>
          <a:ext cx="889000" cy="1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148885</xdr:rowOff>
    </xdr:from>
    <xdr:to>
      <xdr:col>29</xdr:col>
      <xdr:colOff>568325</xdr:colOff>
      <xdr:row>56</xdr:row>
      <xdr:rowOff>79035</xdr:rowOff>
    </xdr:to>
    <xdr:sp macro="" textlink="">
      <xdr:nvSpPr>
        <xdr:cNvPr id="777" name="フローチャート : 判断 776"/>
        <xdr:cNvSpPr/>
      </xdr:nvSpPr>
      <xdr:spPr>
        <a:xfrm>
          <a:off x="20383500" y="95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70162</xdr:rowOff>
    </xdr:from>
    <xdr:ext cx="469744" cy="259045"/>
    <xdr:sp macro="" textlink="">
      <xdr:nvSpPr>
        <xdr:cNvPr id="778" name="テキスト ボックス 777"/>
        <xdr:cNvSpPr txBox="1"/>
      </xdr:nvSpPr>
      <xdr:spPr>
        <a:xfrm>
          <a:off x="20199427" y="967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112085</xdr:rowOff>
    </xdr:from>
    <xdr:to>
      <xdr:col>28</xdr:col>
      <xdr:colOff>314325</xdr:colOff>
      <xdr:row>55</xdr:row>
      <xdr:rowOff>25126</xdr:rowOff>
    </xdr:to>
    <xdr:cxnSp macro="">
      <xdr:nvCxnSpPr>
        <xdr:cNvPr id="779" name="直線コネクタ 778"/>
        <xdr:cNvCxnSpPr/>
      </xdr:nvCxnSpPr>
      <xdr:spPr>
        <a:xfrm>
          <a:off x="18656300" y="9370385"/>
          <a:ext cx="889000" cy="8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123876</xdr:rowOff>
    </xdr:from>
    <xdr:to>
      <xdr:col>28</xdr:col>
      <xdr:colOff>365125</xdr:colOff>
      <xdr:row>56</xdr:row>
      <xdr:rowOff>54026</xdr:rowOff>
    </xdr:to>
    <xdr:sp macro="" textlink="">
      <xdr:nvSpPr>
        <xdr:cNvPr id="780" name="フローチャート : 判断 779"/>
        <xdr:cNvSpPr/>
      </xdr:nvSpPr>
      <xdr:spPr>
        <a:xfrm>
          <a:off x="19494500" y="955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45153</xdr:rowOff>
    </xdr:from>
    <xdr:ext cx="534377" cy="259045"/>
    <xdr:sp macro="" textlink="">
      <xdr:nvSpPr>
        <xdr:cNvPr id="781" name="テキスト ボックス 780"/>
        <xdr:cNvSpPr txBox="1"/>
      </xdr:nvSpPr>
      <xdr:spPr>
        <a:xfrm>
          <a:off x="19278111" y="96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107279</xdr:rowOff>
    </xdr:from>
    <xdr:to>
      <xdr:col>27</xdr:col>
      <xdr:colOff>161925</xdr:colOff>
      <xdr:row>56</xdr:row>
      <xdr:rowOff>37429</xdr:rowOff>
    </xdr:to>
    <xdr:sp macro="" textlink="">
      <xdr:nvSpPr>
        <xdr:cNvPr id="782" name="フローチャート : 判断 781"/>
        <xdr:cNvSpPr/>
      </xdr:nvSpPr>
      <xdr:spPr>
        <a:xfrm>
          <a:off x="18605500" y="95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28556</xdr:rowOff>
    </xdr:from>
    <xdr:ext cx="534377" cy="259045"/>
    <xdr:sp macro="" textlink="">
      <xdr:nvSpPr>
        <xdr:cNvPr id="783" name="テキスト ボックス 782"/>
        <xdr:cNvSpPr txBox="1"/>
      </xdr:nvSpPr>
      <xdr:spPr>
        <a:xfrm>
          <a:off x="18389111" y="96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128311</xdr:rowOff>
    </xdr:from>
    <xdr:to>
      <xdr:col>32</xdr:col>
      <xdr:colOff>238125</xdr:colOff>
      <xdr:row>56</xdr:row>
      <xdr:rowOff>58461</xdr:rowOff>
    </xdr:to>
    <xdr:sp macro="" textlink="">
      <xdr:nvSpPr>
        <xdr:cNvPr id="789" name="円/楕円 788"/>
        <xdr:cNvSpPr/>
      </xdr:nvSpPr>
      <xdr:spPr>
        <a:xfrm>
          <a:off x="22110700" y="95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151188</xdr:rowOff>
    </xdr:from>
    <xdr:ext cx="534377" cy="259045"/>
    <xdr:sp macro="" textlink="">
      <xdr:nvSpPr>
        <xdr:cNvPr id="790" name="貸付金該当値テキスト"/>
        <xdr:cNvSpPr txBox="1"/>
      </xdr:nvSpPr>
      <xdr:spPr>
        <a:xfrm>
          <a:off x="22212300" y="940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122047</xdr:rowOff>
    </xdr:from>
    <xdr:to>
      <xdr:col>31</xdr:col>
      <xdr:colOff>85725</xdr:colOff>
      <xdr:row>56</xdr:row>
      <xdr:rowOff>52197</xdr:rowOff>
    </xdr:to>
    <xdr:sp macro="" textlink="">
      <xdr:nvSpPr>
        <xdr:cNvPr id="791" name="円/楕円 790"/>
        <xdr:cNvSpPr/>
      </xdr:nvSpPr>
      <xdr:spPr>
        <a:xfrm>
          <a:off x="21272500" y="95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68724</xdr:rowOff>
    </xdr:from>
    <xdr:ext cx="534377" cy="259045"/>
    <xdr:sp macro="" textlink="">
      <xdr:nvSpPr>
        <xdr:cNvPr id="792" name="テキスト ボックス 791"/>
        <xdr:cNvSpPr txBox="1"/>
      </xdr:nvSpPr>
      <xdr:spPr>
        <a:xfrm>
          <a:off x="21056111" y="93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10,525</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91232</xdr:rowOff>
    </xdr:from>
    <xdr:to>
      <xdr:col>29</xdr:col>
      <xdr:colOff>568325</xdr:colOff>
      <xdr:row>56</xdr:row>
      <xdr:rowOff>21382</xdr:rowOff>
    </xdr:to>
    <xdr:sp macro="" textlink="">
      <xdr:nvSpPr>
        <xdr:cNvPr id="793" name="円/楕円 792"/>
        <xdr:cNvSpPr/>
      </xdr:nvSpPr>
      <xdr:spPr>
        <a:xfrm>
          <a:off x="20383500" y="95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37909</xdr:rowOff>
    </xdr:from>
    <xdr:ext cx="534377" cy="259045"/>
    <xdr:sp macro="" textlink="">
      <xdr:nvSpPr>
        <xdr:cNvPr id="794" name="テキスト ボックス 793"/>
        <xdr:cNvSpPr txBox="1"/>
      </xdr:nvSpPr>
      <xdr:spPr>
        <a:xfrm>
          <a:off x="20167111" y="929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11,199</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145776</xdr:rowOff>
    </xdr:from>
    <xdr:to>
      <xdr:col>28</xdr:col>
      <xdr:colOff>365125</xdr:colOff>
      <xdr:row>55</xdr:row>
      <xdr:rowOff>75926</xdr:rowOff>
    </xdr:to>
    <xdr:sp macro="" textlink="">
      <xdr:nvSpPr>
        <xdr:cNvPr id="795" name="円/楕円 794"/>
        <xdr:cNvSpPr/>
      </xdr:nvSpPr>
      <xdr:spPr>
        <a:xfrm>
          <a:off x="19494500" y="94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92453</xdr:rowOff>
    </xdr:from>
    <xdr:ext cx="534377" cy="259045"/>
    <xdr:sp macro="" textlink="">
      <xdr:nvSpPr>
        <xdr:cNvPr id="796" name="テキスト ボックス 795"/>
        <xdr:cNvSpPr txBox="1"/>
      </xdr:nvSpPr>
      <xdr:spPr>
        <a:xfrm>
          <a:off x="19278111" y="91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13,756</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61285</xdr:rowOff>
    </xdr:from>
    <xdr:to>
      <xdr:col>27</xdr:col>
      <xdr:colOff>161925</xdr:colOff>
      <xdr:row>54</xdr:row>
      <xdr:rowOff>162885</xdr:rowOff>
    </xdr:to>
    <xdr:sp macro="" textlink="">
      <xdr:nvSpPr>
        <xdr:cNvPr id="797" name="円/楕円 796"/>
        <xdr:cNvSpPr/>
      </xdr:nvSpPr>
      <xdr:spPr>
        <a:xfrm>
          <a:off x="18605500" y="93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7962</xdr:rowOff>
    </xdr:from>
    <xdr:ext cx="534377" cy="259045"/>
    <xdr:sp macro="" textlink="">
      <xdr:nvSpPr>
        <xdr:cNvPr id="798" name="テキスト ボックス 797"/>
        <xdr:cNvSpPr txBox="1"/>
      </xdr:nvSpPr>
      <xdr:spPr>
        <a:xfrm>
          <a:off x="18389111" y="909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88069</xdr:rowOff>
    </xdr:from>
    <xdr:to>
      <xdr:col>32</xdr:col>
      <xdr:colOff>187325</xdr:colOff>
      <xdr:row>78</xdr:row>
      <xdr:rowOff>98732</xdr:rowOff>
    </xdr:to>
    <xdr:cxnSp macro="">
      <xdr:nvCxnSpPr>
        <xdr:cNvPr id="830" name="直線コネクタ 829"/>
        <xdr:cNvCxnSpPr/>
      </xdr:nvCxnSpPr>
      <xdr:spPr>
        <a:xfrm>
          <a:off x="21323300" y="13461169"/>
          <a:ext cx="8382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88069</xdr:rowOff>
    </xdr:from>
    <xdr:to>
      <xdr:col>31</xdr:col>
      <xdr:colOff>34925</xdr:colOff>
      <xdr:row>78</xdr:row>
      <xdr:rowOff>113754</xdr:rowOff>
    </xdr:to>
    <xdr:cxnSp macro="">
      <xdr:nvCxnSpPr>
        <xdr:cNvPr id="833" name="直線コネクタ 832"/>
        <xdr:cNvCxnSpPr/>
      </xdr:nvCxnSpPr>
      <xdr:spPr>
        <a:xfrm flipV="1">
          <a:off x="20434300" y="13461169"/>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36502</xdr:rowOff>
    </xdr:from>
    <xdr:to>
      <xdr:col>31</xdr:col>
      <xdr:colOff>85725</xdr:colOff>
      <xdr:row>77</xdr:row>
      <xdr:rowOff>138102</xdr:rowOff>
    </xdr:to>
    <xdr:sp macro="" textlink="">
      <xdr:nvSpPr>
        <xdr:cNvPr id="834" name="フローチャート : 判断 833"/>
        <xdr:cNvSpPr/>
      </xdr:nvSpPr>
      <xdr:spPr>
        <a:xfrm>
          <a:off x="21272500" y="1323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154629</xdr:rowOff>
    </xdr:from>
    <xdr:ext cx="534377" cy="259045"/>
    <xdr:sp macro="" textlink="">
      <xdr:nvSpPr>
        <xdr:cNvPr id="835" name="テキスト ボックス 834"/>
        <xdr:cNvSpPr txBox="1"/>
      </xdr:nvSpPr>
      <xdr:spPr>
        <a:xfrm>
          <a:off x="21056111" y="130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58579</xdr:rowOff>
    </xdr:from>
    <xdr:to>
      <xdr:col>29</xdr:col>
      <xdr:colOff>517525</xdr:colOff>
      <xdr:row>78</xdr:row>
      <xdr:rowOff>113754</xdr:rowOff>
    </xdr:to>
    <xdr:cxnSp macro="">
      <xdr:nvCxnSpPr>
        <xdr:cNvPr id="836" name="直線コネクタ 835"/>
        <xdr:cNvCxnSpPr/>
      </xdr:nvCxnSpPr>
      <xdr:spPr>
        <a:xfrm>
          <a:off x="19545300" y="13431679"/>
          <a:ext cx="889000" cy="5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164729</xdr:rowOff>
    </xdr:from>
    <xdr:to>
      <xdr:col>29</xdr:col>
      <xdr:colOff>568325</xdr:colOff>
      <xdr:row>77</xdr:row>
      <xdr:rowOff>94879</xdr:rowOff>
    </xdr:to>
    <xdr:sp macro="" textlink="">
      <xdr:nvSpPr>
        <xdr:cNvPr id="837" name="フローチャート : 判断 836"/>
        <xdr:cNvSpPr/>
      </xdr:nvSpPr>
      <xdr:spPr>
        <a:xfrm>
          <a:off x="20383500" y="1319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111407</xdr:rowOff>
    </xdr:from>
    <xdr:ext cx="534377" cy="259045"/>
    <xdr:sp macro="" textlink="">
      <xdr:nvSpPr>
        <xdr:cNvPr id="838" name="テキスト ボックス 837"/>
        <xdr:cNvSpPr txBox="1"/>
      </xdr:nvSpPr>
      <xdr:spPr>
        <a:xfrm>
          <a:off x="20167111" y="1297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58579</xdr:rowOff>
    </xdr:from>
    <xdr:to>
      <xdr:col>28</xdr:col>
      <xdr:colOff>314325</xdr:colOff>
      <xdr:row>78</xdr:row>
      <xdr:rowOff>144534</xdr:rowOff>
    </xdr:to>
    <xdr:cxnSp macro="">
      <xdr:nvCxnSpPr>
        <xdr:cNvPr id="839" name="直線コネクタ 838"/>
        <xdr:cNvCxnSpPr/>
      </xdr:nvCxnSpPr>
      <xdr:spPr>
        <a:xfrm flipV="1">
          <a:off x="18656300" y="13431679"/>
          <a:ext cx="889000" cy="8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16580</xdr:rowOff>
    </xdr:from>
    <xdr:to>
      <xdr:col>28</xdr:col>
      <xdr:colOff>365125</xdr:colOff>
      <xdr:row>77</xdr:row>
      <xdr:rowOff>118180</xdr:rowOff>
    </xdr:to>
    <xdr:sp macro="" textlink="">
      <xdr:nvSpPr>
        <xdr:cNvPr id="840" name="フローチャート : 判断 839"/>
        <xdr:cNvSpPr/>
      </xdr:nvSpPr>
      <xdr:spPr>
        <a:xfrm>
          <a:off x="19494500" y="1321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134707</xdr:rowOff>
    </xdr:from>
    <xdr:ext cx="534377" cy="259045"/>
    <xdr:sp macro="" textlink="">
      <xdr:nvSpPr>
        <xdr:cNvPr id="841" name="テキスト ボックス 840"/>
        <xdr:cNvSpPr txBox="1"/>
      </xdr:nvSpPr>
      <xdr:spPr>
        <a:xfrm>
          <a:off x="19278111" y="129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26868</xdr:rowOff>
    </xdr:from>
    <xdr:to>
      <xdr:col>27</xdr:col>
      <xdr:colOff>161925</xdr:colOff>
      <xdr:row>77</xdr:row>
      <xdr:rowOff>128468</xdr:rowOff>
    </xdr:to>
    <xdr:sp macro="" textlink="">
      <xdr:nvSpPr>
        <xdr:cNvPr id="842" name="フローチャート : 判断 841"/>
        <xdr:cNvSpPr/>
      </xdr:nvSpPr>
      <xdr:spPr>
        <a:xfrm>
          <a:off x="18605500" y="1322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144995</xdr:rowOff>
    </xdr:from>
    <xdr:ext cx="534377" cy="259045"/>
    <xdr:sp macro="" textlink="">
      <xdr:nvSpPr>
        <xdr:cNvPr id="843" name="テキスト ボックス 842"/>
        <xdr:cNvSpPr txBox="1"/>
      </xdr:nvSpPr>
      <xdr:spPr>
        <a:xfrm>
          <a:off x="18389111" y="1300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47932</xdr:rowOff>
    </xdr:from>
    <xdr:to>
      <xdr:col>32</xdr:col>
      <xdr:colOff>238125</xdr:colOff>
      <xdr:row>78</xdr:row>
      <xdr:rowOff>149532</xdr:rowOff>
    </xdr:to>
    <xdr:sp macro="" textlink="">
      <xdr:nvSpPr>
        <xdr:cNvPr id="849" name="円/楕円 848"/>
        <xdr:cNvSpPr/>
      </xdr:nvSpPr>
      <xdr:spPr>
        <a:xfrm>
          <a:off x="22110700" y="1342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26359</xdr:rowOff>
    </xdr:from>
    <xdr:ext cx="534377" cy="259045"/>
    <xdr:sp macro="" textlink="">
      <xdr:nvSpPr>
        <xdr:cNvPr id="850" name="繰出金該当値テキスト"/>
        <xdr:cNvSpPr txBox="1"/>
      </xdr:nvSpPr>
      <xdr:spPr>
        <a:xfrm>
          <a:off x="22212300" y="133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30,509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37269</xdr:rowOff>
    </xdr:from>
    <xdr:to>
      <xdr:col>31</xdr:col>
      <xdr:colOff>85725</xdr:colOff>
      <xdr:row>78</xdr:row>
      <xdr:rowOff>138869</xdr:rowOff>
    </xdr:to>
    <xdr:sp macro="" textlink="">
      <xdr:nvSpPr>
        <xdr:cNvPr id="851" name="円/楕円 850"/>
        <xdr:cNvSpPr/>
      </xdr:nvSpPr>
      <xdr:spPr>
        <a:xfrm>
          <a:off x="21272500" y="134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129996</xdr:rowOff>
    </xdr:from>
    <xdr:ext cx="534377" cy="259045"/>
    <xdr:sp macro="" textlink="">
      <xdr:nvSpPr>
        <xdr:cNvPr id="852" name="テキスト ボックス 851"/>
        <xdr:cNvSpPr txBox="1"/>
      </xdr:nvSpPr>
      <xdr:spPr>
        <a:xfrm>
          <a:off x="21056111" y="135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31,162</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62954</xdr:rowOff>
    </xdr:from>
    <xdr:to>
      <xdr:col>29</xdr:col>
      <xdr:colOff>568325</xdr:colOff>
      <xdr:row>78</xdr:row>
      <xdr:rowOff>164554</xdr:rowOff>
    </xdr:to>
    <xdr:sp macro="" textlink="">
      <xdr:nvSpPr>
        <xdr:cNvPr id="853" name="円/楕円 852"/>
        <xdr:cNvSpPr/>
      </xdr:nvSpPr>
      <xdr:spPr>
        <a:xfrm>
          <a:off x="20383500" y="134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155681</xdr:rowOff>
    </xdr:from>
    <xdr:ext cx="534377" cy="259045"/>
    <xdr:sp macro="" textlink="">
      <xdr:nvSpPr>
        <xdr:cNvPr id="854" name="テキスト ボックス 853"/>
        <xdr:cNvSpPr txBox="1"/>
      </xdr:nvSpPr>
      <xdr:spPr>
        <a:xfrm>
          <a:off x="20167111" y="1352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7779</xdr:rowOff>
    </xdr:from>
    <xdr:to>
      <xdr:col>28</xdr:col>
      <xdr:colOff>365125</xdr:colOff>
      <xdr:row>78</xdr:row>
      <xdr:rowOff>109379</xdr:rowOff>
    </xdr:to>
    <xdr:sp macro="" textlink="">
      <xdr:nvSpPr>
        <xdr:cNvPr id="855" name="円/楕円 854"/>
        <xdr:cNvSpPr/>
      </xdr:nvSpPr>
      <xdr:spPr>
        <a:xfrm>
          <a:off x="19494500" y="133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100506</xdr:rowOff>
    </xdr:from>
    <xdr:ext cx="534377" cy="259045"/>
    <xdr:sp macro="" textlink="">
      <xdr:nvSpPr>
        <xdr:cNvPr id="856" name="テキスト ボックス 855"/>
        <xdr:cNvSpPr txBox="1"/>
      </xdr:nvSpPr>
      <xdr:spPr>
        <a:xfrm>
          <a:off x="19278111" y="1347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93734</xdr:rowOff>
    </xdr:from>
    <xdr:to>
      <xdr:col>27</xdr:col>
      <xdr:colOff>161925</xdr:colOff>
      <xdr:row>79</xdr:row>
      <xdr:rowOff>23884</xdr:rowOff>
    </xdr:to>
    <xdr:sp macro="" textlink="">
      <xdr:nvSpPr>
        <xdr:cNvPr id="857" name="円/楕円 856"/>
        <xdr:cNvSpPr/>
      </xdr:nvSpPr>
      <xdr:spPr>
        <a:xfrm>
          <a:off x="18605500" y="134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15011</xdr:rowOff>
    </xdr:from>
    <xdr:ext cx="534377" cy="259045"/>
    <xdr:sp macro="" textlink="">
      <xdr:nvSpPr>
        <xdr:cNvPr id="858" name="テキスト ボックス 857"/>
        <xdr:cNvSpPr txBox="1"/>
      </xdr:nvSpPr>
      <xdr:spPr>
        <a:xfrm>
          <a:off x="18389111" y="135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歳出決算総額は、住民一人当たり</a:t>
          </a:r>
          <a:r>
            <a:rPr kumimoji="1" lang="en-US" altLang="ja-JP" sz="1200">
              <a:latin typeface="ＭＳ Ｐゴシック"/>
            </a:rPr>
            <a:t>466,637</a:t>
          </a:r>
          <a:r>
            <a:rPr kumimoji="1" lang="ja-JP" altLang="en-US" sz="1200">
              <a:latin typeface="ＭＳ Ｐゴシック"/>
            </a:rPr>
            <a:t>円となっている。主な構成項目の一つである人件費は、住民一人当たり</a:t>
          </a:r>
          <a:r>
            <a:rPr kumimoji="1" lang="en-US" altLang="ja-JP" sz="1200">
              <a:latin typeface="ＭＳ Ｐゴシック"/>
            </a:rPr>
            <a:t>53,753</a:t>
          </a:r>
          <a:r>
            <a:rPr kumimoji="1" lang="ja-JP" altLang="en-US" sz="1200">
              <a:latin typeface="ＭＳ Ｐゴシック"/>
            </a:rPr>
            <a:t>円となっており、平成</a:t>
          </a:r>
          <a:r>
            <a:rPr kumimoji="1" lang="en-US" altLang="ja-JP" sz="1200">
              <a:latin typeface="ＭＳ Ｐゴシック"/>
            </a:rPr>
            <a:t>24</a:t>
          </a:r>
          <a:r>
            <a:rPr kumimoji="1" lang="ja-JP" altLang="en-US" sz="1200">
              <a:latin typeface="ＭＳ Ｐゴシック"/>
            </a:rPr>
            <a:t>年度から逓減している。定員適正化計画や行財政改革の推進など、これまでの取組の成果が表れていると言える。</a:t>
          </a:r>
        </a:p>
        <a:p>
          <a:r>
            <a:rPr kumimoji="1" lang="ja-JP" altLang="en-US" sz="1200">
              <a:latin typeface="ＭＳ Ｐゴシック"/>
            </a:rPr>
            <a:t>扶助費は住民一人当たり</a:t>
          </a:r>
          <a:r>
            <a:rPr kumimoji="1" lang="en-US" altLang="ja-JP" sz="1200">
              <a:latin typeface="ＭＳ Ｐゴシック"/>
            </a:rPr>
            <a:t>72,328</a:t>
          </a:r>
          <a:r>
            <a:rPr kumimoji="1" lang="ja-JP" altLang="en-US" sz="1200">
              <a:latin typeface="ＭＳ Ｐゴシック"/>
            </a:rPr>
            <a:t>円となっており、類似団体と比較して一人当たりコストが低い状況となっているが、年々増加傾向にある。これは、高齢者福祉や自立支援給付費等の障がい者福祉、子ども・子育てに係る経費の増による影響が大きく、今後も社会保障関係費の増加が見込まれる。</a:t>
          </a:r>
        </a:p>
        <a:p>
          <a:r>
            <a:rPr kumimoji="1" lang="ja-JP" altLang="en-US" sz="1200">
              <a:latin typeface="ＭＳ Ｐゴシック"/>
            </a:rPr>
            <a:t>物件費は住民一人当たり</a:t>
          </a:r>
          <a:r>
            <a:rPr kumimoji="1" lang="en-US" altLang="ja-JP" sz="1200">
              <a:latin typeface="ＭＳ Ｐゴシック"/>
            </a:rPr>
            <a:t>66,414</a:t>
          </a:r>
          <a:r>
            <a:rPr kumimoji="1" lang="ja-JP" altLang="en-US" sz="1200">
              <a:latin typeface="ＭＳ Ｐゴシック"/>
            </a:rPr>
            <a:t>円となっており、類似団体と比較して一人当たりコストが高い状況となっている。これは、類似施設が重複し施設の維持管理費が高止まりしていることが主な要因となっているためであり、今後は、公共施設等総合管理計画に基づき、施設の統廃合等により維持管理費を縮減していく。</a:t>
          </a:r>
        </a:p>
        <a:p>
          <a:r>
            <a:rPr kumimoji="1" lang="ja-JP" altLang="en-US" sz="1200">
              <a:latin typeface="ＭＳ Ｐゴシック"/>
            </a:rPr>
            <a:t>普通建設事業費は住民一人当たり</a:t>
          </a:r>
          <a:r>
            <a:rPr kumimoji="1" lang="en-US" altLang="ja-JP" sz="1200">
              <a:latin typeface="ＭＳ Ｐゴシック"/>
            </a:rPr>
            <a:t>91,011</a:t>
          </a:r>
          <a:r>
            <a:rPr kumimoji="1" lang="ja-JP" altLang="en-US" sz="1200">
              <a:latin typeface="ＭＳ Ｐゴシック"/>
            </a:rPr>
            <a:t>円となっており、類似団体と比較して一人当たりコストが高い状況となっている。これは、庁舎整備事業や防災行政無線デジタル化整備事業、大島中央公園整備事業など大型整備事業による影響が大きい。</a:t>
          </a:r>
        </a:p>
        <a:p>
          <a:r>
            <a:rPr kumimoji="1" lang="ja-JP" altLang="en-US" sz="1200">
              <a:latin typeface="ＭＳ Ｐゴシック"/>
            </a:rPr>
            <a:t>公債費は住民一人当たり</a:t>
          </a:r>
          <a:r>
            <a:rPr kumimoji="1" lang="en-US" altLang="ja-JP" sz="1200">
              <a:latin typeface="ＭＳ Ｐゴシック"/>
            </a:rPr>
            <a:t>66,403</a:t>
          </a:r>
          <a:r>
            <a:rPr kumimoji="1" lang="ja-JP" altLang="en-US" sz="1200">
              <a:latin typeface="ＭＳ Ｐゴシック"/>
            </a:rPr>
            <a:t>円となっており、類似団体と比較して一人当たりコストが非常に高い状況となっている。これは、過去に行った小中学校等公共施設の耐震化といった大型整備事業の影響が大きいが、近年の借入起債のほとんどが合併特例債、緊急防災・減災事業債、臨時財政対策債といった交付税措置率の高いものに限られていることから、実質的な財政負担は少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93,934
91,891
109.43
45,245,907
43,833,089
982,885
24,734,684
61,314,051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102.6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49175</xdr:rowOff>
    </xdr:from>
    <xdr:to>
      <xdr:col>6</xdr:col>
      <xdr:colOff>511175</xdr:colOff>
      <xdr:row>36</xdr:row>
      <xdr:rowOff>4826</xdr:rowOff>
    </xdr:to>
    <xdr:cxnSp macro="">
      <xdr:nvCxnSpPr>
        <xdr:cNvPr id="59" name="直線コネクタ 58"/>
        <xdr:cNvCxnSpPr/>
      </xdr:nvCxnSpPr>
      <xdr:spPr>
        <a:xfrm>
          <a:off x="3797300" y="6049925"/>
          <a:ext cx="8382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49175</xdr:rowOff>
    </xdr:from>
    <xdr:to>
      <xdr:col>5</xdr:col>
      <xdr:colOff>358775</xdr:colOff>
      <xdr:row>35</xdr:row>
      <xdr:rowOff>131928</xdr:rowOff>
    </xdr:to>
    <xdr:cxnSp macro="">
      <xdr:nvCxnSpPr>
        <xdr:cNvPr id="62" name="直線コネクタ 61"/>
        <xdr:cNvCxnSpPr/>
      </xdr:nvCxnSpPr>
      <xdr:spPr>
        <a:xfrm flipV="1">
          <a:off x="2908300" y="6049925"/>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63297</xdr:rowOff>
    </xdr:from>
    <xdr:to>
      <xdr:col>5</xdr:col>
      <xdr:colOff>409575</xdr:colOff>
      <xdr:row>34</xdr:row>
      <xdr:rowOff>164897</xdr:rowOff>
    </xdr:to>
    <xdr:sp macro="" textlink="">
      <xdr:nvSpPr>
        <xdr:cNvPr id="63" name="フローチャート : 判断 62"/>
        <xdr:cNvSpPr/>
      </xdr:nvSpPr>
      <xdr:spPr>
        <a:xfrm>
          <a:off x="3746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9974</xdr:rowOff>
    </xdr:from>
    <xdr:ext cx="469744" cy="259045"/>
    <xdr:sp macro="" textlink="">
      <xdr:nvSpPr>
        <xdr:cNvPr id="64" name="テキスト ボックス 63"/>
        <xdr:cNvSpPr txBox="1"/>
      </xdr:nvSpPr>
      <xdr:spPr>
        <a:xfrm>
          <a:off x="3562427"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29972</xdr:rowOff>
    </xdr:from>
    <xdr:to>
      <xdr:col>4</xdr:col>
      <xdr:colOff>155575</xdr:colOff>
      <xdr:row>35</xdr:row>
      <xdr:rowOff>131928</xdr:rowOff>
    </xdr:to>
    <xdr:cxnSp macro="">
      <xdr:nvCxnSpPr>
        <xdr:cNvPr id="65" name="直線コネクタ 64"/>
        <xdr:cNvCxnSpPr/>
      </xdr:nvCxnSpPr>
      <xdr:spPr>
        <a:xfrm>
          <a:off x="2019300" y="6030722"/>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96672</xdr:rowOff>
    </xdr:from>
    <xdr:to>
      <xdr:col>4</xdr:col>
      <xdr:colOff>206375</xdr:colOff>
      <xdr:row>35</xdr:row>
      <xdr:rowOff>26822</xdr:rowOff>
    </xdr:to>
    <xdr:sp macro="" textlink="">
      <xdr:nvSpPr>
        <xdr:cNvPr id="66" name="フローチャート : 判断 65"/>
        <xdr:cNvSpPr/>
      </xdr:nvSpPr>
      <xdr:spPr>
        <a:xfrm>
          <a:off x="2857500" y="592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43349</xdr:rowOff>
    </xdr:from>
    <xdr:ext cx="469744" cy="259045"/>
    <xdr:sp macro="" textlink="">
      <xdr:nvSpPr>
        <xdr:cNvPr id="67" name="テキスト ボックス 66"/>
        <xdr:cNvSpPr txBox="1"/>
      </xdr:nvSpPr>
      <xdr:spPr>
        <a:xfrm>
          <a:off x="2673427" y="57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125527</xdr:rowOff>
    </xdr:from>
    <xdr:to>
      <xdr:col>2</xdr:col>
      <xdr:colOff>638175</xdr:colOff>
      <xdr:row>35</xdr:row>
      <xdr:rowOff>29972</xdr:rowOff>
    </xdr:to>
    <xdr:cxnSp macro="">
      <xdr:nvCxnSpPr>
        <xdr:cNvPr id="68" name="直線コネクタ 67"/>
        <xdr:cNvCxnSpPr/>
      </xdr:nvCxnSpPr>
      <xdr:spPr>
        <a:xfrm>
          <a:off x="1130300" y="5954827"/>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109474</xdr:rowOff>
    </xdr:from>
    <xdr:to>
      <xdr:col>3</xdr:col>
      <xdr:colOff>3175</xdr:colOff>
      <xdr:row>35</xdr:row>
      <xdr:rowOff>39624</xdr:rowOff>
    </xdr:to>
    <xdr:sp macro="" textlink="">
      <xdr:nvSpPr>
        <xdr:cNvPr id="69" name="フローチャート : 判断 68"/>
        <xdr:cNvSpPr/>
      </xdr:nvSpPr>
      <xdr:spPr>
        <a:xfrm>
          <a:off x="1968500" y="593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56151</xdr:rowOff>
    </xdr:from>
    <xdr:ext cx="469744" cy="259045"/>
    <xdr:sp macro="" textlink="">
      <xdr:nvSpPr>
        <xdr:cNvPr id="70" name="テキスト ボックス 69"/>
        <xdr:cNvSpPr txBox="1"/>
      </xdr:nvSpPr>
      <xdr:spPr>
        <a:xfrm>
          <a:off x="1784427"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45009</xdr:rowOff>
    </xdr:from>
    <xdr:to>
      <xdr:col>1</xdr:col>
      <xdr:colOff>485775</xdr:colOff>
      <xdr:row>34</xdr:row>
      <xdr:rowOff>146609</xdr:rowOff>
    </xdr:to>
    <xdr:sp macro="" textlink="">
      <xdr:nvSpPr>
        <xdr:cNvPr id="71" name="フローチャート : 判断 70"/>
        <xdr:cNvSpPr/>
      </xdr:nvSpPr>
      <xdr:spPr>
        <a:xfrm>
          <a:off x="1079500" y="58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163136</xdr:rowOff>
    </xdr:from>
    <xdr:ext cx="469744" cy="259045"/>
    <xdr:sp macro="" textlink="">
      <xdr:nvSpPr>
        <xdr:cNvPr id="72" name="テキスト ボックス 71"/>
        <xdr:cNvSpPr txBox="1"/>
      </xdr:nvSpPr>
      <xdr:spPr>
        <a:xfrm>
          <a:off x="895427" y="564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125476</xdr:rowOff>
    </xdr:from>
    <xdr:to>
      <xdr:col>6</xdr:col>
      <xdr:colOff>561975</xdr:colOff>
      <xdr:row>36</xdr:row>
      <xdr:rowOff>55626</xdr:rowOff>
    </xdr:to>
    <xdr:sp macro="" textlink="">
      <xdr:nvSpPr>
        <xdr:cNvPr id="78" name="円/楕円 77"/>
        <xdr:cNvSpPr/>
      </xdr:nvSpPr>
      <xdr:spPr>
        <a:xfrm>
          <a:off x="45847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103903</xdr:rowOff>
    </xdr:from>
    <xdr:ext cx="469744" cy="259045"/>
    <xdr:sp macro="" textlink="">
      <xdr:nvSpPr>
        <xdr:cNvPr id="79" name="議会費該当値テキスト"/>
        <xdr:cNvSpPr txBox="1"/>
      </xdr:nvSpPr>
      <xdr:spPr>
        <a:xfrm>
          <a:off x="4686300" y="61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169825</xdr:rowOff>
    </xdr:from>
    <xdr:to>
      <xdr:col>5</xdr:col>
      <xdr:colOff>409575</xdr:colOff>
      <xdr:row>35</xdr:row>
      <xdr:rowOff>99975</xdr:rowOff>
    </xdr:to>
    <xdr:sp macro="" textlink="">
      <xdr:nvSpPr>
        <xdr:cNvPr id="80" name="円/楕円 79"/>
        <xdr:cNvSpPr/>
      </xdr:nvSpPr>
      <xdr:spPr>
        <a:xfrm>
          <a:off x="3746500" y="59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91102</xdr:rowOff>
    </xdr:from>
    <xdr:ext cx="469744" cy="259045"/>
    <xdr:sp macro="" textlink="">
      <xdr:nvSpPr>
        <xdr:cNvPr id="81" name="テキスト ボックス 80"/>
        <xdr:cNvSpPr txBox="1"/>
      </xdr:nvSpPr>
      <xdr:spPr>
        <a:xfrm>
          <a:off x="3562427" y="60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81128</xdr:rowOff>
    </xdr:from>
    <xdr:to>
      <xdr:col>4</xdr:col>
      <xdr:colOff>206375</xdr:colOff>
      <xdr:row>36</xdr:row>
      <xdr:rowOff>11278</xdr:rowOff>
    </xdr:to>
    <xdr:sp macro="" textlink="">
      <xdr:nvSpPr>
        <xdr:cNvPr id="82" name="円/楕円 81"/>
        <xdr:cNvSpPr/>
      </xdr:nvSpPr>
      <xdr:spPr>
        <a:xfrm>
          <a:off x="2857500" y="60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2405</xdr:rowOff>
    </xdr:from>
    <xdr:ext cx="469744" cy="259045"/>
    <xdr:sp macro="" textlink="">
      <xdr:nvSpPr>
        <xdr:cNvPr id="83" name="テキスト ボックス 82"/>
        <xdr:cNvSpPr txBox="1"/>
      </xdr:nvSpPr>
      <xdr:spPr>
        <a:xfrm>
          <a:off x="2673427" y="61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150622</xdr:rowOff>
    </xdr:from>
    <xdr:to>
      <xdr:col>3</xdr:col>
      <xdr:colOff>3175</xdr:colOff>
      <xdr:row>35</xdr:row>
      <xdr:rowOff>80772</xdr:rowOff>
    </xdr:to>
    <xdr:sp macro="" textlink="">
      <xdr:nvSpPr>
        <xdr:cNvPr id="84" name="円/楕円 83"/>
        <xdr:cNvSpPr/>
      </xdr:nvSpPr>
      <xdr:spPr>
        <a:xfrm>
          <a:off x="1968500" y="5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71899</xdr:rowOff>
    </xdr:from>
    <xdr:ext cx="469744" cy="259045"/>
    <xdr:sp macro="" textlink="">
      <xdr:nvSpPr>
        <xdr:cNvPr id="85" name="テキスト ボックス 84"/>
        <xdr:cNvSpPr txBox="1"/>
      </xdr:nvSpPr>
      <xdr:spPr>
        <a:xfrm>
          <a:off x="1784427" y="60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74727</xdr:rowOff>
    </xdr:from>
    <xdr:to>
      <xdr:col>1</xdr:col>
      <xdr:colOff>485775</xdr:colOff>
      <xdr:row>35</xdr:row>
      <xdr:rowOff>4877</xdr:rowOff>
    </xdr:to>
    <xdr:sp macro="" textlink="">
      <xdr:nvSpPr>
        <xdr:cNvPr id="86" name="円/楕円 85"/>
        <xdr:cNvSpPr/>
      </xdr:nvSpPr>
      <xdr:spPr>
        <a:xfrm>
          <a:off x="1079500" y="590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167454</xdr:rowOff>
    </xdr:from>
    <xdr:ext cx="469744" cy="259045"/>
    <xdr:sp macro="" textlink="">
      <xdr:nvSpPr>
        <xdr:cNvPr id="87" name="テキスト ボックス 86"/>
        <xdr:cNvSpPr txBox="1"/>
      </xdr:nvSpPr>
      <xdr:spPr>
        <a:xfrm>
          <a:off x="895427" y="599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90863</xdr:rowOff>
    </xdr:from>
    <xdr:to>
      <xdr:col>6</xdr:col>
      <xdr:colOff>511175</xdr:colOff>
      <xdr:row>55</xdr:row>
      <xdr:rowOff>108008</xdr:rowOff>
    </xdr:to>
    <xdr:cxnSp macro="">
      <xdr:nvCxnSpPr>
        <xdr:cNvPr id="116" name="直線コネクタ 115"/>
        <xdr:cNvCxnSpPr/>
      </xdr:nvCxnSpPr>
      <xdr:spPr>
        <a:xfrm flipV="1">
          <a:off x="3797300" y="9349163"/>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108008</xdr:rowOff>
    </xdr:from>
    <xdr:to>
      <xdr:col>5</xdr:col>
      <xdr:colOff>358775</xdr:colOff>
      <xdr:row>56</xdr:row>
      <xdr:rowOff>93096</xdr:rowOff>
    </xdr:to>
    <xdr:cxnSp macro="">
      <xdr:nvCxnSpPr>
        <xdr:cNvPr id="119" name="直線コネクタ 118"/>
        <xdr:cNvCxnSpPr/>
      </xdr:nvCxnSpPr>
      <xdr:spPr>
        <a:xfrm flipV="1">
          <a:off x="2908300" y="9537758"/>
          <a:ext cx="889000" cy="15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94958</xdr:rowOff>
    </xdr:from>
    <xdr:to>
      <xdr:col>5</xdr:col>
      <xdr:colOff>409575</xdr:colOff>
      <xdr:row>57</xdr:row>
      <xdr:rowOff>25108</xdr:rowOff>
    </xdr:to>
    <xdr:sp macro="" textlink="">
      <xdr:nvSpPr>
        <xdr:cNvPr id="120" name="フローチャート : 判断 119"/>
        <xdr:cNvSpPr/>
      </xdr:nvSpPr>
      <xdr:spPr>
        <a:xfrm>
          <a:off x="3746500" y="969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16235</xdr:rowOff>
    </xdr:from>
    <xdr:ext cx="534377" cy="259045"/>
    <xdr:sp macro="" textlink="">
      <xdr:nvSpPr>
        <xdr:cNvPr id="121" name="テキスト ボックス 120"/>
        <xdr:cNvSpPr txBox="1"/>
      </xdr:nvSpPr>
      <xdr:spPr>
        <a:xfrm>
          <a:off x="3530111" y="97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93096</xdr:rowOff>
    </xdr:from>
    <xdr:to>
      <xdr:col>4</xdr:col>
      <xdr:colOff>155575</xdr:colOff>
      <xdr:row>56</xdr:row>
      <xdr:rowOff>101005</xdr:rowOff>
    </xdr:to>
    <xdr:cxnSp macro="">
      <xdr:nvCxnSpPr>
        <xdr:cNvPr id="122" name="直線コネクタ 121"/>
        <xdr:cNvCxnSpPr/>
      </xdr:nvCxnSpPr>
      <xdr:spPr>
        <a:xfrm flipV="1">
          <a:off x="2019300" y="9694296"/>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134414</xdr:rowOff>
    </xdr:from>
    <xdr:to>
      <xdr:col>4</xdr:col>
      <xdr:colOff>206375</xdr:colOff>
      <xdr:row>57</xdr:row>
      <xdr:rowOff>64564</xdr:rowOff>
    </xdr:to>
    <xdr:sp macro="" textlink="">
      <xdr:nvSpPr>
        <xdr:cNvPr id="123" name="フローチャート : 判断 122"/>
        <xdr:cNvSpPr/>
      </xdr:nvSpPr>
      <xdr:spPr>
        <a:xfrm>
          <a:off x="2857500" y="973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55691</xdr:rowOff>
    </xdr:from>
    <xdr:ext cx="534377" cy="259045"/>
    <xdr:sp macro="" textlink="">
      <xdr:nvSpPr>
        <xdr:cNvPr id="124" name="テキスト ボックス 123"/>
        <xdr:cNvSpPr txBox="1"/>
      </xdr:nvSpPr>
      <xdr:spPr>
        <a:xfrm>
          <a:off x="2641111" y="982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77018</xdr:rowOff>
    </xdr:from>
    <xdr:to>
      <xdr:col>2</xdr:col>
      <xdr:colOff>638175</xdr:colOff>
      <xdr:row>56</xdr:row>
      <xdr:rowOff>101005</xdr:rowOff>
    </xdr:to>
    <xdr:cxnSp macro="">
      <xdr:nvCxnSpPr>
        <xdr:cNvPr id="125" name="直線コネクタ 124"/>
        <xdr:cNvCxnSpPr/>
      </xdr:nvCxnSpPr>
      <xdr:spPr>
        <a:xfrm>
          <a:off x="1130300" y="9678218"/>
          <a:ext cx="88900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54130</xdr:rowOff>
    </xdr:from>
    <xdr:to>
      <xdr:col>3</xdr:col>
      <xdr:colOff>3175</xdr:colOff>
      <xdr:row>56</xdr:row>
      <xdr:rowOff>155730</xdr:rowOff>
    </xdr:to>
    <xdr:sp macro="" textlink="">
      <xdr:nvSpPr>
        <xdr:cNvPr id="126" name="フローチャート : 判断 125"/>
        <xdr:cNvSpPr/>
      </xdr:nvSpPr>
      <xdr:spPr>
        <a:xfrm>
          <a:off x="1968500" y="965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146857</xdr:rowOff>
    </xdr:from>
    <xdr:ext cx="534377" cy="259045"/>
    <xdr:sp macro="" textlink="">
      <xdr:nvSpPr>
        <xdr:cNvPr id="127" name="テキスト ボックス 126"/>
        <xdr:cNvSpPr txBox="1"/>
      </xdr:nvSpPr>
      <xdr:spPr>
        <a:xfrm>
          <a:off x="1752111" y="974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120188</xdr:rowOff>
    </xdr:from>
    <xdr:to>
      <xdr:col>1</xdr:col>
      <xdr:colOff>485775</xdr:colOff>
      <xdr:row>57</xdr:row>
      <xdr:rowOff>50338</xdr:rowOff>
    </xdr:to>
    <xdr:sp macro="" textlink="">
      <xdr:nvSpPr>
        <xdr:cNvPr id="128" name="フローチャート : 判断 127"/>
        <xdr:cNvSpPr/>
      </xdr:nvSpPr>
      <xdr:spPr>
        <a:xfrm>
          <a:off x="1079500" y="972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41465</xdr:rowOff>
    </xdr:from>
    <xdr:ext cx="534377" cy="259045"/>
    <xdr:sp macro="" textlink="">
      <xdr:nvSpPr>
        <xdr:cNvPr id="129" name="テキスト ボックス 128"/>
        <xdr:cNvSpPr txBox="1"/>
      </xdr:nvSpPr>
      <xdr:spPr>
        <a:xfrm>
          <a:off x="863111" y="981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40063</xdr:rowOff>
    </xdr:from>
    <xdr:to>
      <xdr:col>6</xdr:col>
      <xdr:colOff>561975</xdr:colOff>
      <xdr:row>54</xdr:row>
      <xdr:rowOff>141663</xdr:rowOff>
    </xdr:to>
    <xdr:sp macro="" textlink="">
      <xdr:nvSpPr>
        <xdr:cNvPr id="135" name="円/楕円 134"/>
        <xdr:cNvSpPr/>
      </xdr:nvSpPr>
      <xdr:spPr>
        <a:xfrm>
          <a:off x="4584700" y="92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62940</xdr:rowOff>
    </xdr:from>
    <xdr:ext cx="599010" cy="259045"/>
    <xdr:sp macro="" textlink="">
      <xdr:nvSpPr>
        <xdr:cNvPr id="136" name="総務費該当値テキスト"/>
        <xdr:cNvSpPr txBox="1"/>
      </xdr:nvSpPr>
      <xdr:spPr>
        <a:xfrm>
          <a:off x="4686300" y="914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106,409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57208</xdr:rowOff>
    </xdr:from>
    <xdr:to>
      <xdr:col>5</xdr:col>
      <xdr:colOff>409575</xdr:colOff>
      <xdr:row>55</xdr:row>
      <xdr:rowOff>158808</xdr:rowOff>
    </xdr:to>
    <xdr:sp macro="" textlink="">
      <xdr:nvSpPr>
        <xdr:cNvPr id="137" name="円/楕円 136"/>
        <xdr:cNvSpPr/>
      </xdr:nvSpPr>
      <xdr:spPr>
        <a:xfrm>
          <a:off x="3746500" y="94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3885</xdr:rowOff>
    </xdr:from>
    <xdr:ext cx="534377" cy="259045"/>
    <xdr:sp macro="" textlink="">
      <xdr:nvSpPr>
        <xdr:cNvPr id="138" name="テキスト ボックス 137"/>
        <xdr:cNvSpPr txBox="1"/>
      </xdr:nvSpPr>
      <xdr:spPr>
        <a:xfrm>
          <a:off x="3530111" y="926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81,659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42296</xdr:rowOff>
    </xdr:from>
    <xdr:to>
      <xdr:col>4</xdr:col>
      <xdr:colOff>206375</xdr:colOff>
      <xdr:row>56</xdr:row>
      <xdr:rowOff>143896</xdr:rowOff>
    </xdr:to>
    <xdr:sp macro="" textlink="">
      <xdr:nvSpPr>
        <xdr:cNvPr id="139" name="円/楕円 138"/>
        <xdr:cNvSpPr/>
      </xdr:nvSpPr>
      <xdr:spPr>
        <a:xfrm>
          <a:off x="2857500" y="964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160423</xdr:rowOff>
    </xdr:from>
    <xdr:ext cx="534377" cy="259045"/>
    <xdr:sp macro="" textlink="">
      <xdr:nvSpPr>
        <xdr:cNvPr id="140" name="テキスト ボックス 139"/>
        <xdr:cNvSpPr txBox="1"/>
      </xdr:nvSpPr>
      <xdr:spPr>
        <a:xfrm>
          <a:off x="2641111" y="94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50205</xdr:rowOff>
    </xdr:from>
    <xdr:to>
      <xdr:col>3</xdr:col>
      <xdr:colOff>3175</xdr:colOff>
      <xdr:row>56</xdr:row>
      <xdr:rowOff>151805</xdr:rowOff>
    </xdr:to>
    <xdr:sp macro="" textlink="">
      <xdr:nvSpPr>
        <xdr:cNvPr id="141" name="円/楕円 140"/>
        <xdr:cNvSpPr/>
      </xdr:nvSpPr>
      <xdr:spPr>
        <a:xfrm>
          <a:off x="1968500" y="96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168332</xdr:rowOff>
    </xdr:from>
    <xdr:ext cx="534377" cy="259045"/>
    <xdr:sp macro="" textlink="">
      <xdr:nvSpPr>
        <xdr:cNvPr id="142" name="テキスト ボックス 141"/>
        <xdr:cNvSpPr txBox="1"/>
      </xdr:nvSpPr>
      <xdr:spPr>
        <a:xfrm>
          <a:off x="1752111" y="942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26218</xdr:rowOff>
    </xdr:from>
    <xdr:to>
      <xdr:col>1</xdr:col>
      <xdr:colOff>485775</xdr:colOff>
      <xdr:row>56</xdr:row>
      <xdr:rowOff>127818</xdr:rowOff>
    </xdr:to>
    <xdr:sp macro="" textlink="">
      <xdr:nvSpPr>
        <xdr:cNvPr id="143" name="円/楕円 142"/>
        <xdr:cNvSpPr/>
      </xdr:nvSpPr>
      <xdr:spPr>
        <a:xfrm>
          <a:off x="1079500" y="96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144345</xdr:rowOff>
    </xdr:from>
    <xdr:ext cx="534377" cy="259045"/>
    <xdr:sp macro="" textlink="">
      <xdr:nvSpPr>
        <xdr:cNvPr id="144" name="テキスト ボックス 143"/>
        <xdr:cNvSpPr txBox="1"/>
      </xdr:nvSpPr>
      <xdr:spPr>
        <a:xfrm>
          <a:off x="863111" y="94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135,686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32765</xdr:rowOff>
    </xdr:from>
    <xdr:to>
      <xdr:col>6</xdr:col>
      <xdr:colOff>511175</xdr:colOff>
      <xdr:row>76</xdr:row>
      <xdr:rowOff>136486</xdr:rowOff>
    </xdr:to>
    <xdr:cxnSp macro="">
      <xdr:nvCxnSpPr>
        <xdr:cNvPr id="174" name="直線コネクタ 173"/>
        <xdr:cNvCxnSpPr/>
      </xdr:nvCxnSpPr>
      <xdr:spPr>
        <a:xfrm flipV="1">
          <a:off x="3797300" y="13062965"/>
          <a:ext cx="838200" cy="10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97892</xdr:rowOff>
    </xdr:from>
    <xdr:to>
      <xdr:col>5</xdr:col>
      <xdr:colOff>358775</xdr:colOff>
      <xdr:row>76</xdr:row>
      <xdr:rowOff>136486</xdr:rowOff>
    </xdr:to>
    <xdr:cxnSp macro="">
      <xdr:nvCxnSpPr>
        <xdr:cNvPr id="177" name="直線コネクタ 176"/>
        <xdr:cNvCxnSpPr/>
      </xdr:nvCxnSpPr>
      <xdr:spPr>
        <a:xfrm>
          <a:off x="2908300" y="13128092"/>
          <a:ext cx="889000" cy="3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166091</xdr:rowOff>
    </xdr:from>
    <xdr:to>
      <xdr:col>5</xdr:col>
      <xdr:colOff>409575</xdr:colOff>
      <xdr:row>76</xdr:row>
      <xdr:rowOff>96241</xdr:rowOff>
    </xdr:to>
    <xdr:sp macro="" textlink="">
      <xdr:nvSpPr>
        <xdr:cNvPr id="178" name="フローチャート : 判断 177"/>
        <xdr:cNvSpPr/>
      </xdr:nvSpPr>
      <xdr:spPr>
        <a:xfrm>
          <a:off x="3746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112768</xdr:rowOff>
    </xdr:from>
    <xdr:ext cx="599010" cy="259045"/>
    <xdr:sp macro="" textlink="">
      <xdr:nvSpPr>
        <xdr:cNvPr id="179" name="テキスト ボックス 178"/>
        <xdr:cNvSpPr txBox="1"/>
      </xdr:nvSpPr>
      <xdr:spPr>
        <a:xfrm>
          <a:off x="3497794"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97892</xdr:rowOff>
    </xdr:from>
    <xdr:to>
      <xdr:col>4</xdr:col>
      <xdr:colOff>155575</xdr:colOff>
      <xdr:row>77</xdr:row>
      <xdr:rowOff>33706</xdr:rowOff>
    </xdr:to>
    <xdr:cxnSp macro="">
      <xdr:nvCxnSpPr>
        <xdr:cNvPr id="180" name="直線コネクタ 179"/>
        <xdr:cNvCxnSpPr/>
      </xdr:nvCxnSpPr>
      <xdr:spPr>
        <a:xfrm flipV="1">
          <a:off x="2019300" y="13128092"/>
          <a:ext cx="889000" cy="1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47828</xdr:rowOff>
    </xdr:from>
    <xdr:to>
      <xdr:col>4</xdr:col>
      <xdr:colOff>206375</xdr:colOff>
      <xdr:row>76</xdr:row>
      <xdr:rowOff>149428</xdr:rowOff>
    </xdr:to>
    <xdr:sp macro="" textlink="">
      <xdr:nvSpPr>
        <xdr:cNvPr id="181" name="フローチャート : 判断 180"/>
        <xdr:cNvSpPr/>
      </xdr:nvSpPr>
      <xdr:spPr>
        <a:xfrm>
          <a:off x="2857500" y="1307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140555</xdr:rowOff>
    </xdr:from>
    <xdr:ext cx="599010" cy="259045"/>
    <xdr:sp macro="" textlink="">
      <xdr:nvSpPr>
        <xdr:cNvPr id="182" name="テキスト ボックス 181"/>
        <xdr:cNvSpPr txBox="1"/>
      </xdr:nvSpPr>
      <xdr:spPr>
        <a:xfrm>
          <a:off x="2608794" y="1317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28308</xdr:rowOff>
    </xdr:from>
    <xdr:to>
      <xdr:col>2</xdr:col>
      <xdr:colOff>638175</xdr:colOff>
      <xdr:row>77</xdr:row>
      <xdr:rowOff>33706</xdr:rowOff>
    </xdr:to>
    <xdr:cxnSp macro="">
      <xdr:nvCxnSpPr>
        <xdr:cNvPr id="183" name="直線コネクタ 182"/>
        <xdr:cNvCxnSpPr/>
      </xdr:nvCxnSpPr>
      <xdr:spPr>
        <a:xfrm>
          <a:off x="1130300" y="13229958"/>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142481</xdr:rowOff>
    </xdr:from>
    <xdr:to>
      <xdr:col>3</xdr:col>
      <xdr:colOff>3175</xdr:colOff>
      <xdr:row>77</xdr:row>
      <xdr:rowOff>72631</xdr:rowOff>
    </xdr:to>
    <xdr:sp macro="" textlink="">
      <xdr:nvSpPr>
        <xdr:cNvPr id="184" name="フローチャート : 判断 183"/>
        <xdr:cNvSpPr/>
      </xdr:nvSpPr>
      <xdr:spPr>
        <a:xfrm>
          <a:off x="1968500" y="1317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89158</xdr:rowOff>
    </xdr:from>
    <xdr:ext cx="599010" cy="259045"/>
    <xdr:sp macro="" textlink="">
      <xdr:nvSpPr>
        <xdr:cNvPr id="185" name="テキスト ボックス 184"/>
        <xdr:cNvSpPr txBox="1"/>
      </xdr:nvSpPr>
      <xdr:spPr>
        <a:xfrm>
          <a:off x="1719794" y="1294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169951</xdr:rowOff>
    </xdr:from>
    <xdr:to>
      <xdr:col>1</xdr:col>
      <xdr:colOff>485775</xdr:colOff>
      <xdr:row>77</xdr:row>
      <xdr:rowOff>100101</xdr:rowOff>
    </xdr:to>
    <xdr:sp macro="" textlink="">
      <xdr:nvSpPr>
        <xdr:cNvPr id="186" name="フローチャート : 判断 185"/>
        <xdr:cNvSpPr/>
      </xdr:nvSpPr>
      <xdr:spPr>
        <a:xfrm>
          <a:off x="1079500" y="1320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91228</xdr:rowOff>
    </xdr:from>
    <xdr:ext cx="599010" cy="259045"/>
    <xdr:sp macro="" textlink="">
      <xdr:nvSpPr>
        <xdr:cNvPr id="187" name="テキスト ボックス 186"/>
        <xdr:cNvSpPr txBox="1"/>
      </xdr:nvSpPr>
      <xdr:spPr>
        <a:xfrm>
          <a:off x="830794" y="1329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153415</xdr:rowOff>
    </xdr:from>
    <xdr:to>
      <xdr:col>6</xdr:col>
      <xdr:colOff>561975</xdr:colOff>
      <xdr:row>76</xdr:row>
      <xdr:rowOff>83565</xdr:rowOff>
    </xdr:to>
    <xdr:sp macro="" textlink="">
      <xdr:nvSpPr>
        <xdr:cNvPr id="193" name="円/楕円 192"/>
        <xdr:cNvSpPr/>
      </xdr:nvSpPr>
      <xdr:spPr>
        <a:xfrm>
          <a:off x="4584700" y="130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131842</xdr:rowOff>
    </xdr:from>
    <xdr:ext cx="599010" cy="259045"/>
    <xdr:sp macro="" textlink="">
      <xdr:nvSpPr>
        <xdr:cNvPr id="194" name="民生費該当値テキスト"/>
        <xdr:cNvSpPr txBox="1"/>
      </xdr:nvSpPr>
      <xdr:spPr>
        <a:xfrm>
          <a:off x="4686300" y="1299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131,420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85686</xdr:rowOff>
    </xdr:from>
    <xdr:to>
      <xdr:col>5</xdr:col>
      <xdr:colOff>409575</xdr:colOff>
      <xdr:row>77</xdr:row>
      <xdr:rowOff>15836</xdr:rowOff>
    </xdr:to>
    <xdr:sp macro="" textlink="">
      <xdr:nvSpPr>
        <xdr:cNvPr id="195" name="円/楕円 194"/>
        <xdr:cNvSpPr/>
      </xdr:nvSpPr>
      <xdr:spPr>
        <a:xfrm>
          <a:off x="3746500" y="1311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6963</xdr:rowOff>
    </xdr:from>
    <xdr:ext cx="599010" cy="259045"/>
    <xdr:sp macro="" textlink="">
      <xdr:nvSpPr>
        <xdr:cNvPr id="196" name="テキスト ボックス 195"/>
        <xdr:cNvSpPr txBox="1"/>
      </xdr:nvSpPr>
      <xdr:spPr>
        <a:xfrm>
          <a:off x="3497794" y="132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123,253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47092</xdr:rowOff>
    </xdr:from>
    <xdr:to>
      <xdr:col>4</xdr:col>
      <xdr:colOff>206375</xdr:colOff>
      <xdr:row>76</xdr:row>
      <xdr:rowOff>148692</xdr:rowOff>
    </xdr:to>
    <xdr:sp macro="" textlink="">
      <xdr:nvSpPr>
        <xdr:cNvPr id="197" name="円/楕円 196"/>
        <xdr:cNvSpPr/>
      </xdr:nvSpPr>
      <xdr:spPr>
        <a:xfrm>
          <a:off x="2857500" y="130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165219</xdr:rowOff>
    </xdr:from>
    <xdr:ext cx="599010" cy="259045"/>
    <xdr:sp macro="" textlink="">
      <xdr:nvSpPr>
        <xdr:cNvPr id="198" name="テキスト ボックス 197"/>
        <xdr:cNvSpPr txBox="1"/>
      </xdr:nvSpPr>
      <xdr:spPr>
        <a:xfrm>
          <a:off x="2608794" y="1285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126,292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154356</xdr:rowOff>
    </xdr:from>
    <xdr:to>
      <xdr:col>3</xdr:col>
      <xdr:colOff>3175</xdr:colOff>
      <xdr:row>77</xdr:row>
      <xdr:rowOff>84506</xdr:rowOff>
    </xdr:to>
    <xdr:sp macro="" textlink="">
      <xdr:nvSpPr>
        <xdr:cNvPr id="199" name="円/楕円 198"/>
        <xdr:cNvSpPr/>
      </xdr:nvSpPr>
      <xdr:spPr>
        <a:xfrm>
          <a:off x="1968500" y="1318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75633</xdr:rowOff>
    </xdr:from>
    <xdr:ext cx="599010" cy="259045"/>
    <xdr:sp macro="" textlink="">
      <xdr:nvSpPr>
        <xdr:cNvPr id="200" name="テキスト ボックス 199"/>
        <xdr:cNvSpPr txBox="1"/>
      </xdr:nvSpPr>
      <xdr:spPr>
        <a:xfrm>
          <a:off x="1719794" y="1327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117,846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148958</xdr:rowOff>
    </xdr:from>
    <xdr:to>
      <xdr:col>1</xdr:col>
      <xdr:colOff>485775</xdr:colOff>
      <xdr:row>77</xdr:row>
      <xdr:rowOff>79108</xdr:rowOff>
    </xdr:to>
    <xdr:sp macro="" textlink="">
      <xdr:nvSpPr>
        <xdr:cNvPr id="201" name="円/楕円 200"/>
        <xdr:cNvSpPr/>
      </xdr:nvSpPr>
      <xdr:spPr>
        <a:xfrm>
          <a:off x="1079500" y="131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95635</xdr:rowOff>
    </xdr:from>
    <xdr:ext cx="599010" cy="259045"/>
    <xdr:sp macro="" textlink="">
      <xdr:nvSpPr>
        <xdr:cNvPr id="202" name="テキスト ボックス 201"/>
        <xdr:cNvSpPr txBox="1"/>
      </xdr:nvSpPr>
      <xdr:spPr>
        <a:xfrm>
          <a:off x="830794" y="1295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236</xdr:rowOff>
    </xdr:from>
    <xdr:to>
      <xdr:col>6</xdr:col>
      <xdr:colOff>511175</xdr:colOff>
      <xdr:row>98</xdr:row>
      <xdr:rowOff>8922</xdr:rowOff>
    </xdr:to>
    <xdr:cxnSp macro="">
      <xdr:nvCxnSpPr>
        <xdr:cNvPr id="232" name="直線コネクタ 231"/>
        <xdr:cNvCxnSpPr/>
      </xdr:nvCxnSpPr>
      <xdr:spPr>
        <a:xfrm>
          <a:off x="3797300" y="16802336"/>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236</xdr:rowOff>
    </xdr:from>
    <xdr:to>
      <xdr:col>5</xdr:col>
      <xdr:colOff>358775</xdr:colOff>
      <xdr:row>98</xdr:row>
      <xdr:rowOff>16408</xdr:rowOff>
    </xdr:to>
    <xdr:cxnSp macro="">
      <xdr:nvCxnSpPr>
        <xdr:cNvPr id="235" name="直線コネクタ 234"/>
        <xdr:cNvCxnSpPr/>
      </xdr:nvCxnSpPr>
      <xdr:spPr>
        <a:xfrm flipV="1">
          <a:off x="2908300" y="16802336"/>
          <a:ext cx="889000" cy="1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36" name="フローチャート : 判断 235"/>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37" name="テキスト ボックス 236"/>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16408</xdr:rowOff>
    </xdr:from>
    <xdr:to>
      <xdr:col>4</xdr:col>
      <xdr:colOff>155575</xdr:colOff>
      <xdr:row>98</xdr:row>
      <xdr:rowOff>31248</xdr:rowOff>
    </xdr:to>
    <xdr:cxnSp macro="">
      <xdr:nvCxnSpPr>
        <xdr:cNvPr id="238" name="直線コネクタ 237"/>
        <xdr:cNvCxnSpPr/>
      </xdr:nvCxnSpPr>
      <xdr:spPr>
        <a:xfrm flipV="1">
          <a:off x="2019300" y="16818508"/>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39" name="フローチャート : 判断 238"/>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118615</xdr:rowOff>
    </xdr:from>
    <xdr:ext cx="534377" cy="259045"/>
    <xdr:sp macro="" textlink="">
      <xdr:nvSpPr>
        <xdr:cNvPr id="240" name="テキスト ボックス 239"/>
        <xdr:cNvSpPr txBox="1"/>
      </xdr:nvSpPr>
      <xdr:spPr>
        <a:xfrm>
          <a:off x="2641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21171</xdr:rowOff>
    </xdr:from>
    <xdr:to>
      <xdr:col>2</xdr:col>
      <xdr:colOff>638175</xdr:colOff>
      <xdr:row>98</xdr:row>
      <xdr:rowOff>31248</xdr:rowOff>
    </xdr:to>
    <xdr:cxnSp macro="">
      <xdr:nvCxnSpPr>
        <xdr:cNvPr id="241" name="直線コネクタ 240"/>
        <xdr:cNvCxnSpPr/>
      </xdr:nvCxnSpPr>
      <xdr:spPr>
        <a:xfrm>
          <a:off x="1130300" y="16823271"/>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2" name="フローチャート : 判断 241"/>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164507</xdr:rowOff>
    </xdr:from>
    <xdr:ext cx="534377" cy="259045"/>
    <xdr:sp macro="" textlink="">
      <xdr:nvSpPr>
        <xdr:cNvPr id="243" name="テキスト ボックス 242"/>
        <xdr:cNvSpPr txBox="1"/>
      </xdr:nvSpPr>
      <xdr:spPr>
        <a:xfrm>
          <a:off x="1752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44" name="フローチャート : 判断 243"/>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21728</xdr:rowOff>
    </xdr:from>
    <xdr:ext cx="534377" cy="259045"/>
    <xdr:sp macro="" textlink="">
      <xdr:nvSpPr>
        <xdr:cNvPr id="245" name="テキスト ボックス 244"/>
        <xdr:cNvSpPr txBox="1"/>
      </xdr:nvSpPr>
      <xdr:spPr>
        <a:xfrm>
          <a:off x="863111" y="164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129572</xdr:rowOff>
    </xdr:from>
    <xdr:to>
      <xdr:col>6</xdr:col>
      <xdr:colOff>561975</xdr:colOff>
      <xdr:row>98</xdr:row>
      <xdr:rowOff>59722</xdr:rowOff>
    </xdr:to>
    <xdr:sp macro="" textlink="">
      <xdr:nvSpPr>
        <xdr:cNvPr id="251" name="円/楕円 250"/>
        <xdr:cNvSpPr/>
      </xdr:nvSpPr>
      <xdr:spPr>
        <a:xfrm>
          <a:off x="4584700" y="167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107999</xdr:rowOff>
    </xdr:from>
    <xdr:ext cx="534377" cy="259045"/>
    <xdr:sp macro="" textlink="">
      <xdr:nvSpPr>
        <xdr:cNvPr id="252" name="衛生費該当値テキスト"/>
        <xdr:cNvSpPr txBox="1"/>
      </xdr:nvSpPr>
      <xdr:spPr>
        <a:xfrm>
          <a:off x="4686300" y="167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30,865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120886</xdr:rowOff>
    </xdr:from>
    <xdr:to>
      <xdr:col>5</xdr:col>
      <xdr:colOff>409575</xdr:colOff>
      <xdr:row>98</xdr:row>
      <xdr:rowOff>51036</xdr:rowOff>
    </xdr:to>
    <xdr:sp macro="" textlink="">
      <xdr:nvSpPr>
        <xdr:cNvPr id="253" name="円/楕円 252"/>
        <xdr:cNvSpPr/>
      </xdr:nvSpPr>
      <xdr:spPr>
        <a:xfrm>
          <a:off x="3746500" y="1675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42163</xdr:rowOff>
    </xdr:from>
    <xdr:ext cx="534377" cy="259045"/>
    <xdr:sp macro="" textlink="">
      <xdr:nvSpPr>
        <xdr:cNvPr id="254" name="テキスト ボックス 253"/>
        <xdr:cNvSpPr txBox="1"/>
      </xdr:nvSpPr>
      <xdr:spPr>
        <a:xfrm>
          <a:off x="3530111" y="16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137058</xdr:rowOff>
    </xdr:from>
    <xdr:to>
      <xdr:col>4</xdr:col>
      <xdr:colOff>206375</xdr:colOff>
      <xdr:row>98</xdr:row>
      <xdr:rowOff>67208</xdr:rowOff>
    </xdr:to>
    <xdr:sp macro="" textlink="">
      <xdr:nvSpPr>
        <xdr:cNvPr id="255" name="円/楕円 254"/>
        <xdr:cNvSpPr/>
      </xdr:nvSpPr>
      <xdr:spPr>
        <a:xfrm>
          <a:off x="2857500" y="167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58335</xdr:rowOff>
    </xdr:from>
    <xdr:ext cx="534377" cy="259045"/>
    <xdr:sp macro="" textlink="">
      <xdr:nvSpPr>
        <xdr:cNvPr id="256" name="テキスト ボックス 255"/>
        <xdr:cNvSpPr txBox="1"/>
      </xdr:nvSpPr>
      <xdr:spPr>
        <a:xfrm>
          <a:off x="2641111" y="1686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151898</xdr:rowOff>
    </xdr:from>
    <xdr:to>
      <xdr:col>3</xdr:col>
      <xdr:colOff>3175</xdr:colOff>
      <xdr:row>98</xdr:row>
      <xdr:rowOff>82048</xdr:rowOff>
    </xdr:to>
    <xdr:sp macro="" textlink="">
      <xdr:nvSpPr>
        <xdr:cNvPr id="257" name="円/楕円 256"/>
        <xdr:cNvSpPr/>
      </xdr:nvSpPr>
      <xdr:spPr>
        <a:xfrm>
          <a:off x="1968500" y="1678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73175</xdr:rowOff>
    </xdr:from>
    <xdr:ext cx="534377" cy="259045"/>
    <xdr:sp macro="" textlink="">
      <xdr:nvSpPr>
        <xdr:cNvPr id="258" name="テキスト ボックス 257"/>
        <xdr:cNvSpPr txBox="1"/>
      </xdr:nvSpPr>
      <xdr:spPr>
        <a:xfrm>
          <a:off x="1752111" y="1687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141821</xdr:rowOff>
    </xdr:from>
    <xdr:to>
      <xdr:col>1</xdr:col>
      <xdr:colOff>485775</xdr:colOff>
      <xdr:row>98</xdr:row>
      <xdr:rowOff>71971</xdr:rowOff>
    </xdr:to>
    <xdr:sp macro="" textlink="">
      <xdr:nvSpPr>
        <xdr:cNvPr id="259" name="円/楕円 258"/>
        <xdr:cNvSpPr/>
      </xdr:nvSpPr>
      <xdr:spPr>
        <a:xfrm>
          <a:off x="1079500" y="167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63098</xdr:rowOff>
    </xdr:from>
    <xdr:ext cx="534377" cy="259045"/>
    <xdr:sp macro="" textlink="">
      <xdr:nvSpPr>
        <xdr:cNvPr id="260" name="テキスト ボックス 259"/>
        <xdr:cNvSpPr txBox="1"/>
      </xdr:nvSpPr>
      <xdr:spPr>
        <a:xfrm>
          <a:off x="863111" y="168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130556</xdr:rowOff>
    </xdr:from>
    <xdr:to>
      <xdr:col>15</xdr:col>
      <xdr:colOff>180975</xdr:colOff>
      <xdr:row>37</xdr:row>
      <xdr:rowOff>36830</xdr:rowOff>
    </xdr:to>
    <xdr:cxnSp macro="">
      <xdr:nvCxnSpPr>
        <xdr:cNvPr id="289" name="直線コネクタ 288"/>
        <xdr:cNvCxnSpPr/>
      </xdr:nvCxnSpPr>
      <xdr:spPr>
        <a:xfrm>
          <a:off x="9639300" y="63027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50944</xdr:rowOff>
    </xdr:from>
    <xdr:ext cx="378565" cy="259045"/>
    <xdr:sp macro="" textlink="">
      <xdr:nvSpPr>
        <xdr:cNvPr id="290" name="労働費平均値テキスト"/>
        <xdr:cNvSpPr txBox="1"/>
      </xdr:nvSpPr>
      <xdr:spPr>
        <a:xfrm>
          <a:off x="10528300" y="6394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25019</xdr:rowOff>
    </xdr:from>
    <xdr:to>
      <xdr:col>14</xdr:col>
      <xdr:colOff>28575</xdr:colOff>
      <xdr:row>36</xdr:row>
      <xdr:rowOff>130556</xdr:rowOff>
    </xdr:to>
    <xdr:cxnSp macro="">
      <xdr:nvCxnSpPr>
        <xdr:cNvPr id="292" name="直線コネクタ 291"/>
        <xdr:cNvCxnSpPr/>
      </xdr:nvCxnSpPr>
      <xdr:spPr>
        <a:xfrm>
          <a:off x="8750300" y="6197219"/>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67564</xdr:rowOff>
    </xdr:from>
    <xdr:to>
      <xdr:col>14</xdr:col>
      <xdr:colOff>79375</xdr:colOff>
      <xdr:row>35</xdr:row>
      <xdr:rowOff>169164</xdr:rowOff>
    </xdr:to>
    <xdr:sp macro="" textlink="">
      <xdr:nvSpPr>
        <xdr:cNvPr id="293" name="フローチャート : 判断 292"/>
        <xdr:cNvSpPr/>
      </xdr:nvSpPr>
      <xdr:spPr>
        <a:xfrm>
          <a:off x="9588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14241</xdr:rowOff>
    </xdr:from>
    <xdr:ext cx="469744" cy="259045"/>
    <xdr:sp macro="" textlink="">
      <xdr:nvSpPr>
        <xdr:cNvPr id="294" name="テキスト ボックス 293"/>
        <xdr:cNvSpPr txBox="1"/>
      </xdr:nvSpPr>
      <xdr:spPr>
        <a:xfrm>
          <a:off x="9404427"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65786</xdr:rowOff>
    </xdr:from>
    <xdr:to>
      <xdr:col>12</xdr:col>
      <xdr:colOff>511175</xdr:colOff>
      <xdr:row>36</xdr:row>
      <xdr:rowOff>25019</xdr:rowOff>
    </xdr:to>
    <xdr:cxnSp macro="">
      <xdr:nvCxnSpPr>
        <xdr:cNvPr id="295" name="直線コネクタ 294"/>
        <xdr:cNvCxnSpPr/>
      </xdr:nvCxnSpPr>
      <xdr:spPr>
        <a:xfrm>
          <a:off x="7861300" y="5723636"/>
          <a:ext cx="889000" cy="47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30</xdr:row>
      <xdr:rowOff>54991</xdr:rowOff>
    </xdr:from>
    <xdr:to>
      <xdr:col>12</xdr:col>
      <xdr:colOff>561975</xdr:colOff>
      <xdr:row>30</xdr:row>
      <xdr:rowOff>156591</xdr:rowOff>
    </xdr:to>
    <xdr:sp macro="" textlink="">
      <xdr:nvSpPr>
        <xdr:cNvPr id="296" name="フローチャート : 判断 295"/>
        <xdr:cNvSpPr/>
      </xdr:nvSpPr>
      <xdr:spPr>
        <a:xfrm>
          <a:off x="8699500" y="51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1668</xdr:rowOff>
    </xdr:from>
    <xdr:ext cx="469744" cy="259045"/>
    <xdr:sp macro="" textlink="">
      <xdr:nvSpPr>
        <xdr:cNvPr id="297" name="テキスト ボックス 296"/>
        <xdr:cNvSpPr txBox="1"/>
      </xdr:nvSpPr>
      <xdr:spPr>
        <a:xfrm>
          <a:off x="8515427" y="49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53975</xdr:rowOff>
    </xdr:from>
    <xdr:to>
      <xdr:col>11</xdr:col>
      <xdr:colOff>307975</xdr:colOff>
      <xdr:row>33</xdr:row>
      <xdr:rowOff>65786</xdr:rowOff>
    </xdr:to>
    <xdr:cxnSp macro="">
      <xdr:nvCxnSpPr>
        <xdr:cNvPr id="298" name="直線コネクタ 297"/>
        <xdr:cNvCxnSpPr/>
      </xdr:nvCxnSpPr>
      <xdr:spPr>
        <a:xfrm>
          <a:off x="6972300" y="5368925"/>
          <a:ext cx="889000" cy="3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29</xdr:row>
      <xdr:rowOff>107188</xdr:rowOff>
    </xdr:from>
    <xdr:to>
      <xdr:col>11</xdr:col>
      <xdr:colOff>358775</xdr:colOff>
      <xdr:row>30</xdr:row>
      <xdr:rowOff>37338</xdr:rowOff>
    </xdr:to>
    <xdr:sp macro="" textlink="">
      <xdr:nvSpPr>
        <xdr:cNvPr id="299" name="フローチャート : 判断 298"/>
        <xdr:cNvSpPr/>
      </xdr:nvSpPr>
      <xdr:spPr>
        <a:xfrm>
          <a:off x="7810500" y="507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28</xdr:row>
      <xdr:rowOff>53865</xdr:rowOff>
    </xdr:from>
    <xdr:ext cx="469744" cy="259045"/>
    <xdr:sp macro="" textlink="">
      <xdr:nvSpPr>
        <xdr:cNvPr id="300" name="テキスト ボックス 299"/>
        <xdr:cNvSpPr txBox="1"/>
      </xdr:nvSpPr>
      <xdr:spPr>
        <a:xfrm>
          <a:off x="7626427" y="485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29</xdr:row>
      <xdr:rowOff>106426</xdr:rowOff>
    </xdr:from>
    <xdr:to>
      <xdr:col>10</xdr:col>
      <xdr:colOff>155575</xdr:colOff>
      <xdr:row>30</xdr:row>
      <xdr:rowOff>36576</xdr:rowOff>
    </xdr:to>
    <xdr:sp macro="" textlink="">
      <xdr:nvSpPr>
        <xdr:cNvPr id="301" name="フローチャート : 判断 300"/>
        <xdr:cNvSpPr/>
      </xdr:nvSpPr>
      <xdr:spPr>
        <a:xfrm>
          <a:off x="6921500" y="50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53103</xdr:rowOff>
    </xdr:from>
    <xdr:ext cx="469744" cy="259045"/>
    <xdr:sp macro="" textlink="">
      <xdr:nvSpPr>
        <xdr:cNvPr id="302" name="テキスト ボックス 301"/>
        <xdr:cNvSpPr txBox="1"/>
      </xdr:nvSpPr>
      <xdr:spPr>
        <a:xfrm>
          <a:off x="6737427" y="485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157480</xdr:rowOff>
    </xdr:from>
    <xdr:to>
      <xdr:col>15</xdr:col>
      <xdr:colOff>231775</xdr:colOff>
      <xdr:row>37</xdr:row>
      <xdr:rowOff>87630</xdr:rowOff>
    </xdr:to>
    <xdr:sp macro="" textlink="">
      <xdr:nvSpPr>
        <xdr:cNvPr id="308" name="円/楕円 307"/>
        <xdr:cNvSpPr/>
      </xdr:nvSpPr>
      <xdr:spPr>
        <a:xfrm>
          <a:off x="104267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8907</xdr:rowOff>
    </xdr:from>
    <xdr:ext cx="378565" cy="259045"/>
    <xdr:sp macro="" textlink="">
      <xdr:nvSpPr>
        <xdr:cNvPr id="309" name="労働費該当値テキスト"/>
        <xdr:cNvSpPr txBox="1"/>
      </xdr:nvSpPr>
      <xdr:spPr>
        <a:xfrm>
          <a:off x="10528300" y="618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79756</xdr:rowOff>
    </xdr:from>
    <xdr:to>
      <xdr:col>14</xdr:col>
      <xdr:colOff>79375</xdr:colOff>
      <xdr:row>37</xdr:row>
      <xdr:rowOff>9906</xdr:rowOff>
    </xdr:to>
    <xdr:sp macro="" textlink="">
      <xdr:nvSpPr>
        <xdr:cNvPr id="310" name="円/楕円 309"/>
        <xdr:cNvSpPr/>
      </xdr:nvSpPr>
      <xdr:spPr>
        <a:xfrm>
          <a:off x="9588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1033</xdr:rowOff>
    </xdr:from>
    <xdr:ext cx="469744" cy="259045"/>
    <xdr:sp macro="" textlink="">
      <xdr:nvSpPr>
        <xdr:cNvPr id="311" name="テキスト ボックス 310"/>
        <xdr:cNvSpPr txBox="1"/>
      </xdr:nvSpPr>
      <xdr:spPr>
        <a:xfrm>
          <a:off x="9404427"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145669</xdr:rowOff>
    </xdr:from>
    <xdr:to>
      <xdr:col>12</xdr:col>
      <xdr:colOff>561975</xdr:colOff>
      <xdr:row>36</xdr:row>
      <xdr:rowOff>75819</xdr:rowOff>
    </xdr:to>
    <xdr:sp macro="" textlink="">
      <xdr:nvSpPr>
        <xdr:cNvPr id="312" name="円/楕円 311"/>
        <xdr:cNvSpPr/>
      </xdr:nvSpPr>
      <xdr:spPr>
        <a:xfrm>
          <a:off x="8699500" y="61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66946</xdr:rowOff>
    </xdr:from>
    <xdr:ext cx="469744" cy="259045"/>
    <xdr:sp macro="" textlink="">
      <xdr:nvSpPr>
        <xdr:cNvPr id="313" name="テキスト ボックス 312"/>
        <xdr:cNvSpPr txBox="1"/>
      </xdr:nvSpPr>
      <xdr:spPr>
        <a:xfrm>
          <a:off x="8515427" y="623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14986</xdr:rowOff>
    </xdr:from>
    <xdr:to>
      <xdr:col>11</xdr:col>
      <xdr:colOff>358775</xdr:colOff>
      <xdr:row>33</xdr:row>
      <xdr:rowOff>116586</xdr:rowOff>
    </xdr:to>
    <xdr:sp macro="" textlink="">
      <xdr:nvSpPr>
        <xdr:cNvPr id="314" name="円/楕円 313"/>
        <xdr:cNvSpPr/>
      </xdr:nvSpPr>
      <xdr:spPr>
        <a:xfrm>
          <a:off x="7810500" y="567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107713</xdr:rowOff>
    </xdr:from>
    <xdr:ext cx="469744" cy="259045"/>
    <xdr:sp macro="" textlink="">
      <xdr:nvSpPr>
        <xdr:cNvPr id="315" name="テキスト ボックス 314"/>
        <xdr:cNvSpPr txBox="1"/>
      </xdr:nvSpPr>
      <xdr:spPr>
        <a:xfrm>
          <a:off x="7626427" y="576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3175</xdr:rowOff>
    </xdr:from>
    <xdr:to>
      <xdr:col>10</xdr:col>
      <xdr:colOff>155575</xdr:colOff>
      <xdr:row>31</xdr:row>
      <xdr:rowOff>104775</xdr:rowOff>
    </xdr:to>
    <xdr:sp macro="" textlink="">
      <xdr:nvSpPr>
        <xdr:cNvPr id="316" name="円/楕円 315"/>
        <xdr:cNvSpPr/>
      </xdr:nvSpPr>
      <xdr:spPr>
        <a:xfrm>
          <a:off x="6921500" y="5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95902</xdr:rowOff>
    </xdr:from>
    <xdr:ext cx="469744" cy="259045"/>
    <xdr:sp macro="" textlink="">
      <xdr:nvSpPr>
        <xdr:cNvPr id="317" name="テキスト ボックス 316"/>
        <xdr:cNvSpPr txBox="1"/>
      </xdr:nvSpPr>
      <xdr:spPr>
        <a:xfrm>
          <a:off x="6737427" y="541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133962</xdr:rowOff>
    </xdr:from>
    <xdr:to>
      <xdr:col>15</xdr:col>
      <xdr:colOff>180975</xdr:colOff>
      <xdr:row>57</xdr:row>
      <xdr:rowOff>75806</xdr:rowOff>
    </xdr:to>
    <xdr:cxnSp macro="">
      <xdr:nvCxnSpPr>
        <xdr:cNvPr id="344" name="直線コネクタ 343"/>
        <xdr:cNvCxnSpPr/>
      </xdr:nvCxnSpPr>
      <xdr:spPr>
        <a:xfrm>
          <a:off x="9639300" y="9735162"/>
          <a:ext cx="838200" cy="1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133962</xdr:rowOff>
    </xdr:from>
    <xdr:to>
      <xdr:col>14</xdr:col>
      <xdr:colOff>28575</xdr:colOff>
      <xdr:row>57</xdr:row>
      <xdr:rowOff>144958</xdr:rowOff>
    </xdr:to>
    <xdr:cxnSp macro="">
      <xdr:nvCxnSpPr>
        <xdr:cNvPr id="347" name="直線コネクタ 346"/>
        <xdr:cNvCxnSpPr/>
      </xdr:nvCxnSpPr>
      <xdr:spPr>
        <a:xfrm flipV="1">
          <a:off x="8750300" y="9735162"/>
          <a:ext cx="889000" cy="18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163492</xdr:rowOff>
    </xdr:from>
    <xdr:to>
      <xdr:col>14</xdr:col>
      <xdr:colOff>79375</xdr:colOff>
      <xdr:row>57</xdr:row>
      <xdr:rowOff>93642</xdr:rowOff>
    </xdr:to>
    <xdr:sp macro="" textlink="">
      <xdr:nvSpPr>
        <xdr:cNvPr id="348" name="フローチャート : 判断 347"/>
        <xdr:cNvSpPr/>
      </xdr:nvSpPr>
      <xdr:spPr>
        <a:xfrm>
          <a:off x="9588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84769</xdr:rowOff>
    </xdr:from>
    <xdr:ext cx="534377" cy="259045"/>
    <xdr:sp macro="" textlink="">
      <xdr:nvSpPr>
        <xdr:cNvPr id="349" name="テキスト ボックス 348"/>
        <xdr:cNvSpPr txBox="1"/>
      </xdr:nvSpPr>
      <xdr:spPr>
        <a:xfrm>
          <a:off x="9372111" y="98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34270</xdr:rowOff>
    </xdr:from>
    <xdr:to>
      <xdr:col>12</xdr:col>
      <xdr:colOff>511175</xdr:colOff>
      <xdr:row>57</xdr:row>
      <xdr:rowOff>144958</xdr:rowOff>
    </xdr:to>
    <xdr:cxnSp macro="">
      <xdr:nvCxnSpPr>
        <xdr:cNvPr id="350" name="直線コネクタ 349"/>
        <xdr:cNvCxnSpPr/>
      </xdr:nvCxnSpPr>
      <xdr:spPr>
        <a:xfrm>
          <a:off x="7861300" y="9806920"/>
          <a:ext cx="889000" cy="1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33213</xdr:rowOff>
    </xdr:from>
    <xdr:to>
      <xdr:col>12</xdr:col>
      <xdr:colOff>561975</xdr:colOff>
      <xdr:row>57</xdr:row>
      <xdr:rowOff>134813</xdr:rowOff>
    </xdr:to>
    <xdr:sp macro="" textlink="">
      <xdr:nvSpPr>
        <xdr:cNvPr id="351" name="フローチャート : 判断 350"/>
        <xdr:cNvSpPr/>
      </xdr:nvSpPr>
      <xdr:spPr>
        <a:xfrm>
          <a:off x="8699500" y="980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151340</xdr:rowOff>
    </xdr:from>
    <xdr:ext cx="469744" cy="259045"/>
    <xdr:sp macro="" textlink="">
      <xdr:nvSpPr>
        <xdr:cNvPr id="352" name="テキスト ボックス 351"/>
        <xdr:cNvSpPr txBox="1"/>
      </xdr:nvSpPr>
      <xdr:spPr>
        <a:xfrm>
          <a:off x="8515427" y="95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34270</xdr:rowOff>
    </xdr:from>
    <xdr:to>
      <xdr:col>11</xdr:col>
      <xdr:colOff>307975</xdr:colOff>
      <xdr:row>57</xdr:row>
      <xdr:rowOff>136660</xdr:rowOff>
    </xdr:to>
    <xdr:cxnSp macro="">
      <xdr:nvCxnSpPr>
        <xdr:cNvPr id="353" name="直線コネクタ 352"/>
        <xdr:cNvCxnSpPr/>
      </xdr:nvCxnSpPr>
      <xdr:spPr>
        <a:xfrm flipV="1">
          <a:off x="6972300" y="9806920"/>
          <a:ext cx="889000" cy="10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16891</xdr:rowOff>
    </xdr:from>
    <xdr:to>
      <xdr:col>11</xdr:col>
      <xdr:colOff>358775</xdr:colOff>
      <xdr:row>57</xdr:row>
      <xdr:rowOff>118491</xdr:rowOff>
    </xdr:to>
    <xdr:sp macro="" textlink="">
      <xdr:nvSpPr>
        <xdr:cNvPr id="354" name="フローチャート : 判断 353"/>
        <xdr:cNvSpPr/>
      </xdr:nvSpPr>
      <xdr:spPr>
        <a:xfrm>
          <a:off x="7810500" y="978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109618</xdr:rowOff>
    </xdr:from>
    <xdr:ext cx="534377" cy="259045"/>
    <xdr:sp macro="" textlink="">
      <xdr:nvSpPr>
        <xdr:cNvPr id="355" name="テキスト ボックス 354"/>
        <xdr:cNvSpPr txBox="1"/>
      </xdr:nvSpPr>
      <xdr:spPr>
        <a:xfrm>
          <a:off x="7594111" y="98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36802</xdr:rowOff>
    </xdr:from>
    <xdr:to>
      <xdr:col>10</xdr:col>
      <xdr:colOff>155575</xdr:colOff>
      <xdr:row>57</xdr:row>
      <xdr:rowOff>138402</xdr:rowOff>
    </xdr:to>
    <xdr:sp macro="" textlink="">
      <xdr:nvSpPr>
        <xdr:cNvPr id="356" name="フローチャート : 判断 355"/>
        <xdr:cNvSpPr/>
      </xdr:nvSpPr>
      <xdr:spPr>
        <a:xfrm>
          <a:off x="6921500" y="980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154929</xdr:rowOff>
    </xdr:from>
    <xdr:ext cx="469744" cy="259045"/>
    <xdr:sp macro="" textlink="">
      <xdr:nvSpPr>
        <xdr:cNvPr id="357" name="テキスト ボックス 356"/>
        <xdr:cNvSpPr txBox="1"/>
      </xdr:nvSpPr>
      <xdr:spPr>
        <a:xfrm>
          <a:off x="6737427" y="958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25006</xdr:rowOff>
    </xdr:from>
    <xdr:to>
      <xdr:col>15</xdr:col>
      <xdr:colOff>231775</xdr:colOff>
      <xdr:row>57</xdr:row>
      <xdr:rowOff>126606</xdr:rowOff>
    </xdr:to>
    <xdr:sp macro="" textlink="">
      <xdr:nvSpPr>
        <xdr:cNvPr id="363" name="円/楕円 362"/>
        <xdr:cNvSpPr/>
      </xdr:nvSpPr>
      <xdr:spPr>
        <a:xfrm>
          <a:off x="10426700" y="97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47883</xdr:rowOff>
    </xdr:from>
    <xdr:ext cx="534377" cy="259045"/>
    <xdr:sp macro="" textlink="">
      <xdr:nvSpPr>
        <xdr:cNvPr id="364" name="農林水産業費該当値テキスト"/>
        <xdr:cNvSpPr txBox="1"/>
      </xdr:nvSpPr>
      <xdr:spPr>
        <a:xfrm>
          <a:off x="10528300" y="96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83162</xdr:rowOff>
    </xdr:from>
    <xdr:to>
      <xdr:col>14</xdr:col>
      <xdr:colOff>79375</xdr:colOff>
      <xdr:row>57</xdr:row>
      <xdr:rowOff>13312</xdr:rowOff>
    </xdr:to>
    <xdr:sp macro="" textlink="">
      <xdr:nvSpPr>
        <xdr:cNvPr id="365" name="円/楕円 364"/>
        <xdr:cNvSpPr/>
      </xdr:nvSpPr>
      <xdr:spPr>
        <a:xfrm>
          <a:off x="9588500" y="968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29839</xdr:rowOff>
    </xdr:from>
    <xdr:ext cx="534377" cy="259045"/>
    <xdr:sp macro="" textlink="">
      <xdr:nvSpPr>
        <xdr:cNvPr id="366" name="テキスト ボックス 365"/>
        <xdr:cNvSpPr txBox="1"/>
      </xdr:nvSpPr>
      <xdr:spPr>
        <a:xfrm>
          <a:off x="9372111" y="945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94158</xdr:rowOff>
    </xdr:from>
    <xdr:to>
      <xdr:col>12</xdr:col>
      <xdr:colOff>561975</xdr:colOff>
      <xdr:row>58</xdr:row>
      <xdr:rowOff>24308</xdr:rowOff>
    </xdr:to>
    <xdr:sp macro="" textlink="">
      <xdr:nvSpPr>
        <xdr:cNvPr id="367" name="円/楕円 366"/>
        <xdr:cNvSpPr/>
      </xdr:nvSpPr>
      <xdr:spPr>
        <a:xfrm>
          <a:off x="8699500" y="98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15435</xdr:rowOff>
    </xdr:from>
    <xdr:ext cx="469744" cy="259045"/>
    <xdr:sp macro="" textlink="">
      <xdr:nvSpPr>
        <xdr:cNvPr id="368" name="テキスト ボックス 367"/>
        <xdr:cNvSpPr txBox="1"/>
      </xdr:nvSpPr>
      <xdr:spPr>
        <a:xfrm>
          <a:off x="8515427" y="995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154920</xdr:rowOff>
    </xdr:from>
    <xdr:to>
      <xdr:col>11</xdr:col>
      <xdr:colOff>358775</xdr:colOff>
      <xdr:row>57</xdr:row>
      <xdr:rowOff>85070</xdr:rowOff>
    </xdr:to>
    <xdr:sp macro="" textlink="">
      <xdr:nvSpPr>
        <xdr:cNvPr id="369" name="円/楕円 368"/>
        <xdr:cNvSpPr/>
      </xdr:nvSpPr>
      <xdr:spPr>
        <a:xfrm>
          <a:off x="7810500" y="97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101597</xdr:rowOff>
    </xdr:from>
    <xdr:ext cx="534377" cy="259045"/>
    <xdr:sp macro="" textlink="">
      <xdr:nvSpPr>
        <xdr:cNvPr id="370" name="テキスト ボックス 369"/>
        <xdr:cNvSpPr txBox="1"/>
      </xdr:nvSpPr>
      <xdr:spPr>
        <a:xfrm>
          <a:off x="7594111" y="953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85860</xdr:rowOff>
    </xdr:from>
    <xdr:to>
      <xdr:col>10</xdr:col>
      <xdr:colOff>155575</xdr:colOff>
      <xdr:row>58</xdr:row>
      <xdr:rowOff>16010</xdr:rowOff>
    </xdr:to>
    <xdr:sp macro="" textlink="">
      <xdr:nvSpPr>
        <xdr:cNvPr id="371" name="円/楕円 370"/>
        <xdr:cNvSpPr/>
      </xdr:nvSpPr>
      <xdr:spPr>
        <a:xfrm>
          <a:off x="6921500" y="9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7137</xdr:rowOff>
    </xdr:from>
    <xdr:ext cx="469744" cy="259045"/>
    <xdr:sp macro="" textlink="">
      <xdr:nvSpPr>
        <xdr:cNvPr id="372" name="テキスト ボックス 371"/>
        <xdr:cNvSpPr txBox="1"/>
      </xdr:nvSpPr>
      <xdr:spPr>
        <a:xfrm>
          <a:off x="6737427" y="995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167018</xdr:rowOff>
    </xdr:from>
    <xdr:to>
      <xdr:col>15</xdr:col>
      <xdr:colOff>180975</xdr:colOff>
      <xdr:row>76</xdr:row>
      <xdr:rowOff>27876</xdr:rowOff>
    </xdr:to>
    <xdr:cxnSp macro="">
      <xdr:nvCxnSpPr>
        <xdr:cNvPr id="401" name="直線コネクタ 400"/>
        <xdr:cNvCxnSpPr/>
      </xdr:nvCxnSpPr>
      <xdr:spPr>
        <a:xfrm>
          <a:off x="9639300" y="13025768"/>
          <a:ext cx="8382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167018</xdr:rowOff>
    </xdr:from>
    <xdr:to>
      <xdr:col>14</xdr:col>
      <xdr:colOff>28575</xdr:colOff>
      <xdr:row>76</xdr:row>
      <xdr:rowOff>46583</xdr:rowOff>
    </xdr:to>
    <xdr:cxnSp macro="">
      <xdr:nvCxnSpPr>
        <xdr:cNvPr id="404" name="直線コネクタ 403"/>
        <xdr:cNvCxnSpPr/>
      </xdr:nvCxnSpPr>
      <xdr:spPr>
        <a:xfrm flipV="1">
          <a:off x="8750300" y="13025768"/>
          <a:ext cx="889000" cy="5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4090</xdr:rowOff>
    </xdr:from>
    <xdr:to>
      <xdr:col>14</xdr:col>
      <xdr:colOff>79375</xdr:colOff>
      <xdr:row>76</xdr:row>
      <xdr:rowOff>105690</xdr:rowOff>
    </xdr:to>
    <xdr:sp macro="" textlink="">
      <xdr:nvSpPr>
        <xdr:cNvPr id="405" name="フローチャート : 判断 404"/>
        <xdr:cNvSpPr/>
      </xdr:nvSpPr>
      <xdr:spPr>
        <a:xfrm>
          <a:off x="9588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96817</xdr:rowOff>
    </xdr:from>
    <xdr:ext cx="534377" cy="259045"/>
    <xdr:sp macro="" textlink="">
      <xdr:nvSpPr>
        <xdr:cNvPr id="406" name="テキスト ボックス 405"/>
        <xdr:cNvSpPr txBox="1"/>
      </xdr:nvSpPr>
      <xdr:spPr>
        <a:xfrm>
          <a:off x="9372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113182</xdr:rowOff>
    </xdr:from>
    <xdr:to>
      <xdr:col>12</xdr:col>
      <xdr:colOff>511175</xdr:colOff>
      <xdr:row>76</xdr:row>
      <xdr:rowOff>46583</xdr:rowOff>
    </xdr:to>
    <xdr:cxnSp macro="">
      <xdr:nvCxnSpPr>
        <xdr:cNvPr id="407" name="直線コネクタ 406"/>
        <xdr:cNvCxnSpPr/>
      </xdr:nvCxnSpPr>
      <xdr:spPr>
        <a:xfrm>
          <a:off x="7861300" y="12800482"/>
          <a:ext cx="889000" cy="27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2032</xdr:rowOff>
    </xdr:from>
    <xdr:to>
      <xdr:col>12</xdr:col>
      <xdr:colOff>561975</xdr:colOff>
      <xdr:row>76</xdr:row>
      <xdr:rowOff>103632</xdr:rowOff>
    </xdr:to>
    <xdr:sp macro="" textlink="">
      <xdr:nvSpPr>
        <xdr:cNvPr id="408" name="フローチャート : 判断 407"/>
        <xdr:cNvSpPr/>
      </xdr:nvSpPr>
      <xdr:spPr>
        <a:xfrm>
          <a:off x="8699500" y="1303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94759</xdr:rowOff>
    </xdr:from>
    <xdr:ext cx="534377" cy="259045"/>
    <xdr:sp macro="" textlink="">
      <xdr:nvSpPr>
        <xdr:cNvPr id="409" name="テキスト ボックス 408"/>
        <xdr:cNvSpPr txBox="1"/>
      </xdr:nvSpPr>
      <xdr:spPr>
        <a:xfrm>
          <a:off x="8483111" y="1312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113182</xdr:rowOff>
    </xdr:from>
    <xdr:to>
      <xdr:col>11</xdr:col>
      <xdr:colOff>307975</xdr:colOff>
      <xdr:row>75</xdr:row>
      <xdr:rowOff>79616</xdr:rowOff>
    </xdr:to>
    <xdr:cxnSp macro="">
      <xdr:nvCxnSpPr>
        <xdr:cNvPr id="410" name="直線コネクタ 409"/>
        <xdr:cNvCxnSpPr/>
      </xdr:nvCxnSpPr>
      <xdr:spPr>
        <a:xfrm flipV="1">
          <a:off x="6972300" y="12800482"/>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31445</xdr:rowOff>
    </xdr:from>
    <xdr:to>
      <xdr:col>11</xdr:col>
      <xdr:colOff>358775</xdr:colOff>
      <xdr:row>76</xdr:row>
      <xdr:rowOff>133045</xdr:rowOff>
    </xdr:to>
    <xdr:sp macro="" textlink="">
      <xdr:nvSpPr>
        <xdr:cNvPr id="411" name="フローチャート : 判断 410"/>
        <xdr:cNvSpPr/>
      </xdr:nvSpPr>
      <xdr:spPr>
        <a:xfrm>
          <a:off x="7810500" y="130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124172</xdr:rowOff>
    </xdr:from>
    <xdr:ext cx="534377" cy="259045"/>
    <xdr:sp macro="" textlink="">
      <xdr:nvSpPr>
        <xdr:cNvPr id="412" name="テキスト ボックス 411"/>
        <xdr:cNvSpPr txBox="1"/>
      </xdr:nvSpPr>
      <xdr:spPr>
        <a:xfrm>
          <a:off x="7594111" y="131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1232</xdr:rowOff>
    </xdr:from>
    <xdr:to>
      <xdr:col>10</xdr:col>
      <xdr:colOff>155575</xdr:colOff>
      <xdr:row>76</xdr:row>
      <xdr:rowOff>102832</xdr:rowOff>
    </xdr:to>
    <xdr:sp macro="" textlink="">
      <xdr:nvSpPr>
        <xdr:cNvPr id="413" name="フローチャート : 判断 412"/>
        <xdr:cNvSpPr/>
      </xdr:nvSpPr>
      <xdr:spPr>
        <a:xfrm>
          <a:off x="6921500" y="130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93959</xdr:rowOff>
    </xdr:from>
    <xdr:ext cx="534377" cy="259045"/>
    <xdr:sp macro="" textlink="">
      <xdr:nvSpPr>
        <xdr:cNvPr id="414" name="テキスト ボックス 413"/>
        <xdr:cNvSpPr txBox="1"/>
      </xdr:nvSpPr>
      <xdr:spPr>
        <a:xfrm>
          <a:off x="6705111" y="131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148526</xdr:rowOff>
    </xdr:from>
    <xdr:to>
      <xdr:col>15</xdr:col>
      <xdr:colOff>231775</xdr:colOff>
      <xdr:row>76</xdr:row>
      <xdr:rowOff>78676</xdr:rowOff>
    </xdr:to>
    <xdr:sp macro="" textlink="">
      <xdr:nvSpPr>
        <xdr:cNvPr id="420" name="円/楕円 419"/>
        <xdr:cNvSpPr/>
      </xdr:nvSpPr>
      <xdr:spPr>
        <a:xfrm>
          <a:off x="10426700" y="130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171404</xdr:rowOff>
    </xdr:from>
    <xdr:ext cx="534377" cy="259045"/>
    <xdr:sp macro="" textlink="">
      <xdr:nvSpPr>
        <xdr:cNvPr id="421" name="商工費該当値テキスト"/>
        <xdr:cNvSpPr txBox="1"/>
      </xdr:nvSpPr>
      <xdr:spPr>
        <a:xfrm>
          <a:off x="10528300" y="1285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13,935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116218</xdr:rowOff>
    </xdr:from>
    <xdr:to>
      <xdr:col>14</xdr:col>
      <xdr:colOff>79375</xdr:colOff>
      <xdr:row>76</xdr:row>
      <xdr:rowOff>46368</xdr:rowOff>
    </xdr:to>
    <xdr:sp macro="" textlink="">
      <xdr:nvSpPr>
        <xdr:cNvPr id="422" name="円/楕円 421"/>
        <xdr:cNvSpPr/>
      </xdr:nvSpPr>
      <xdr:spPr>
        <a:xfrm>
          <a:off x="9588500" y="129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62895</xdr:rowOff>
    </xdr:from>
    <xdr:ext cx="534377" cy="259045"/>
    <xdr:sp macro="" textlink="">
      <xdr:nvSpPr>
        <xdr:cNvPr id="423" name="テキスト ボックス 422"/>
        <xdr:cNvSpPr txBox="1"/>
      </xdr:nvSpPr>
      <xdr:spPr>
        <a:xfrm>
          <a:off x="9372111" y="127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167233</xdr:rowOff>
    </xdr:from>
    <xdr:to>
      <xdr:col>12</xdr:col>
      <xdr:colOff>561975</xdr:colOff>
      <xdr:row>76</xdr:row>
      <xdr:rowOff>97383</xdr:rowOff>
    </xdr:to>
    <xdr:sp macro="" textlink="">
      <xdr:nvSpPr>
        <xdr:cNvPr id="424" name="円/楕円 423"/>
        <xdr:cNvSpPr/>
      </xdr:nvSpPr>
      <xdr:spPr>
        <a:xfrm>
          <a:off x="8699500" y="130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113911</xdr:rowOff>
    </xdr:from>
    <xdr:ext cx="534377" cy="259045"/>
    <xdr:sp macro="" textlink="">
      <xdr:nvSpPr>
        <xdr:cNvPr id="425" name="テキスト ボックス 424"/>
        <xdr:cNvSpPr txBox="1"/>
      </xdr:nvSpPr>
      <xdr:spPr>
        <a:xfrm>
          <a:off x="8483111" y="1280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13,444</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62382</xdr:rowOff>
    </xdr:from>
    <xdr:to>
      <xdr:col>11</xdr:col>
      <xdr:colOff>358775</xdr:colOff>
      <xdr:row>74</xdr:row>
      <xdr:rowOff>163982</xdr:rowOff>
    </xdr:to>
    <xdr:sp macro="" textlink="">
      <xdr:nvSpPr>
        <xdr:cNvPr id="426" name="円/楕円 425"/>
        <xdr:cNvSpPr/>
      </xdr:nvSpPr>
      <xdr:spPr>
        <a:xfrm>
          <a:off x="7810500" y="1274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9059</xdr:rowOff>
    </xdr:from>
    <xdr:ext cx="534377" cy="259045"/>
    <xdr:sp macro="" textlink="">
      <xdr:nvSpPr>
        <xdr:cNvPr id="427" name="テキスト ボックス 426"/>
        <xdr:cNvSpPr txBox="1"/>
      </xdr:nvSpPr>
      <xdr:spPr>
        <a:xfrm>
          <a:off x="7594111" y="1252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28816</xdr:rowOff>
    </xdr:from>
    <xdr:to>
      <xdr:col>10</xdr:col>
      <xdr:colOff>155575</xdr:colOff>
      <xdr:row>75</xdr:row>
      <xdr:rowOff>130416</xdr:rowOff>
    </xdr:to>
    <xdr:sp macro="" textlink="">
      <xdr:nvSpPr>
        <xdr:cNvPr id="428" name="円/楕円 427"/>
        <xdr:cNvSpPr/>
      </xdr:nvSpPr>
      <xdr:spPr>
        <a:xfrm>
          <a:off x="6921500" y="1288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146943</xdr:rowOff>
    </xdr:from>
    <xdr:ext cx="534377" cy="259045"/>
    <xdr:sp macro="" textlink="">
      <xdr:nvSpPr>
        <xdr:cNvPr id="429" name="テキスト ボックス 428"/>
        <xdr:cNvSpPr txBox="1"/>
      </xdr:nvSpPr>
      <xdr:spPr>
        <a:xfrm>
          <a:off x="6705111" y="1266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37978</xdr:rowOff>
    </xdr:from>
    <xdr:to>
      <xdr:col>15</xdr:col>
      <xdr:colOff>180975</xdr:colOff>
      <xdr:row>97</xdr:row>
      <xdr:rowOff>44721</xdr:rowOff>
    </xdr:to>
    <xdr:cxnSp macro="">
      <xdr:nvCxnSpPr>
        <xdr:cNvPr id="456" name="直線コネクタ 455"/>
        <xdr:cNvCxnSpPr/>
      </xdr:nvCxnSpPr>
      <xdr:spPr>
        <a:xfrm flipV="1">
          <a:off x="9639300" y="16668628"/>
          <a:ext cx="8382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44721</xdr:rowOff>
    </xdr:from>
    <xdr:to>
      <xdr:col>14</xdr:col>
      <xdr:colOff>28575</xdr:colOff>
      <xdr:row>97</xdr:row>
      <xdr:rowOff>52398</xdr:rowOff>
    </xdr:to>
    <xdr:cxnSp macro="">
      <xdr:nvCxnSpPr>
        <xdr:cNvPr id="459" name="直線コネクタ 458"/>
        <xdr:cNvCxnSpPr/>
      </xdr:nvCxnSpPr>
      <xdr:spPr>
        <a:xfrm flipV="1">
          <a:off x="8750300" y="16675371"/>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63644</xdr:rowOff>
    </xdr:from>
    <xdr:to>
      <xdr:col>14</xdr:col>
      <xdr:colOff>79375</xdr:colOff>
      <xdr:row>97</xdr:row>
      <xdr:rowOff>165244</xdr:rowOff>
    </xdr:to>
    <xdr:sp macro="" textlink="">
      <xdr:nvSpPr>
        <xdr:cNvPr id="460" name="フローチャート : 判断 459"/>
        <xdr:cNvSpPr/>
      </xdr:nvSpPr>
      <xdr:spPr>
        <a:xfrm>
          <a:off x="9588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156371</xdr:rowOff>
    </xdr:from>
    <xdr:ext cx="534377" cy="259045"/>
    <xdr:sp macro="" textlink="">
      <xdr:nvSpPr>
        <xdr:cNvPr id="461" name="テキスト ボックス 460"/>
        <xdr:cNvSpPr txBox="1"/>
      </xdr:nvSpPr>
      <xdr:spPr>
        <a:xfrm>
          <a:off x="9372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26456</xdr:rowOff>
    </xdr:from>
    <xdr:to>
      <xdr:col>12</xdr:col>
      <xdr:colOff>511175</xdr:colOff>
      <xdr:row>97</xdr:row>
      <xdr:rowOff>52398</xdr:rowOff>
    </xdr:to>
    <xdr:cxnSp macro="">
      <xdr:nvCxnSpPr>
        <xdr:cNvPr id="462" name="直線コネクタ 461"/>
        <xdr:cNvCxnSpPr/>
      </xdr:nvCxnSpPr>
      <xdr:spPr>
        <a:xfrm>
          <a:off x="7861300" y="16657106"/>
          <a:ext cx="889000" cy="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52488</xdr:rowOff>
    </xdr:from>
    <xdr:to>
      <xdr:col>12</xdr:col>
      <xdr:colOff>561975</xdr:colOff>
      <xdr:row>97</xdr:row>
      <xdr:rowOff>154088</xdr:rowOff>
    </xdr:to>
    <xdr:sp macro="" textlink="">
      <xdr:nvSpPr>
        <xdr:cNvPr id="463" name="フローチャート : 判断 462"/>
        <xdr:cNvSpPr/>
      </xdr:nvSpPr>
      <xdr:spPr>
        <a:xfrm>
          <a:off x="8699500" y="1668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145215</xdr:rowOff>
    </xdr:from>
    <xdr:ext cx="534377" cy="259045"/>
    <xdr:sp macro="" textlink="">
      <xdr:nvSpPr>
        <xdr:cNvPr id="464" name="テキスト ボックス 463"/>
        <xdr:cNvSpPr txBox="1"/>
      </xdr:nvSpPr>
      <xdr:spPr>
        <a:xfrm>
          <a:off x="8483111" y="167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26456</xdr:rowOff>
    </xdr:from>
    <xdr:to>
      <xdr:col>11</xdr:col>
      <xdr:colOff>307975</xdr:colOff>
      <xdr:row>97</xdr:row>
      <xdr:rowOff>69982</xdr:rowOff>
    </xdr:to>
    <xdr:cxnSp macro="">
      <xdr:nvCxnSpPr>
        <xdr:cNvPr id="465" name="直線コネクタ 464"/>
        <xdr:cNvCxnSpPr/>
      </xdr:nvCxnSpPr>
      <xdr:spPr>
        <a:xfrm flipV="1">
          <a:off x="6972300" y="16657106"/>
          <a:ext cx="889000" cy="4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36802</xdr:rowOff>
    </xdr:from>
    <xdr:to>
      <xdr:col>11</xdr:col>
      <xdr:colOff>358775</xdr:colOff>
      <xdr:row>97</xdr:row>
      <xdr:rowOff>138402</xdr:rowOff>
    </xdr:to>
    <xdr:sp macro="" textlink="">
      <xdr:nvSpPr>
        <xdr:cNvPr id="466" name="フローチャート : 判断 465"/>
        <xdr:cNvSpPr/>
      </xdr:nvSpPr>
      <xdr:spPr>
        <a:xfrm>
          <a:off x="7810500" y="1666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129529</xdr:rowOff>
    </xdr:from>
    <xdr:ext cx="534377" cy="259045"/>
    <xdr:sp macro="" textlink="">
      <xdr:nvSpPr>
        <xdr:cNvPr id="467" name="テキスト ボックス 466"/>
        <xdr:cNvSpPr txBox="1"/>
      </xdr:nvSpPr>
      <xdr:spPr>
        <a:xfrm>
          <a:off x="7594111" y="1676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58596</xdr:rowOff>
    </xdr:from>
    <xdr:to>
      <xdr:col>10</xdr:col>
      <xdr:colOff>155575</xdr:colOff>
      <xdr:row>97</xdr:row>
      <xdr:rowOff>160196</xdr:rowOff>
    </xdr:to>
    <xdr:sp macro="" textlink="">
      <xdr:nvSpPr>
        <xdr:cNvPr id="468" name="フローチャート : 判断 467"/>
        <xdr:cNvSpPr/>
      </xdr:nvSpPr>
      <xdr:spPr>
        <a:xfrm>
          <a:off x="6921500" y="16689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151323</xdr:rowOff>
    </xdr:from>
    <xdr:ext cx="534377" cy="259045"/>
    <xdr:sp macro="" textlink="">
      <xdr:nvSpPr>
        <xdr:cNvPr id="469" name="テキスト ボックス 468"/>
        <xdr:cNvSpPr txBox="1"/>
      </xdr:nvSpPr>
      <xdr:spPr>
        <a:xfrm>
          <a:off x="6705111" y="1678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158628</xdr:rowOff>
    </xdr:from>
    <xdr:to>
      <xdr:col>15</xdr:col>
      <xdr:colOff>231775</xdr:colOff>
      <xdr:row>97</xdr:row>
      <xdr:rowOff>88778</xdr:rowOff>
    </xdr:to>
    <xdr:sp macro="" textlink="">
      <xdr:nvSpPr>
        <xdr:cNvPr id="475" name="円/楕円 474"/>
        <xdr:cNvSpPr/>
      </xdr:nvSpPr>
      <xdr:spPr>
        <a:xfrm>
          <a:off x="10426700" y="166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10055</xdr:rowOff>
    </xdr:from>
    <xdr:ext cx="534377" cy="259045"/>
    <xdr:sp macro="" textlink="">
      <xdr:nvSpPr>
        <xdr:cNvPr id="476" name="土木費該当値テキスト"/>
        <xdr:cNvSpPr txBox="1"/>
      </xdr:nvSpPr>
      <xdr:spPr>
        <a:xfrm>
          <a:off x="10528300" y="164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59,749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165371</xdr:rowOff>
    </xdr:from>
    <xdr:to>
      <xdr:col>14</xdr:col>
      <xdr:colOff>79375</xdr:colOff>
      <xdr:row>97</xdr:row>
      <xdr:rowOff>95521</xdr:rowOff>
    </xdr:to>
    <xdr:sp macro="" textlink="">
      <xdr:nvSpPr>
        <xdr:cNvPr id="477" name="円/楕円 476"/>
        <xdr:cNvSpPr/>
      </xdr:nvSpPr>
      <xdr:spPr>
        <a:xfrm>
          <a:off x="9588500" y="1662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112048</xdr:rowOff>
    </xdr:from>
    <xdr:ext cx="534377" cy="259045"/>
    <xdr:sp macro="" textlink="">
      <xdr:nvSpPr>
        <xdr:cNvPr id="478" name="テキスト ボックス 477"/>
        <xdr:cNvSpPr txBox="1"/>
      </xdr:nvSpPr>
      <xdr:spPr>
        <a:xfrm>
          <a:off x="9372111" y="163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1598</xdr:rowOff>
    </xdr:from>
    <xdr:to>
      <xdr:col>12</xdr:col>
      <xdr:colOff>561975</xdr:colOff>
      <xdr:row>97</xdr:row>
      <xdr:rowOff>103198</xdr:rowOff>
    </xdr:to>
    <xdr:sp macro="" textlink="">
      <xdr:nvSpPr>
        <xdr:cNvPr id="479" name="円/楕円 478"/>
        <xdr:cNvSpPr/>
      </xdr:nvSpPr>
      <xdr:spPr>
        <a:xfrm>
          <a:off x="8699500" y="1663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119725</xdr:rowOff>
    </xdr:from>
    <xdr:ext cx="534377" cy="259045"/>
    <xdr:sp macro="" textlink="">
      <xdr:nvSpPr>
        <xdr:cNvPr id="480" name="テキスト ボックス 479"/>
        <xdr:cNvSpPr txBox="1"/>
      </xdr:nvSpPr>
      <xdr:spPr>
        <a:xfrm>
          <a:off x="8483111" y="164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147106</xdr:rowOff>
    </xdr:from>
    <xdr:to>
      <xdr:col>11</xdr:col>
      <xdr:colOff>358775</xdr:colOff>
      <xdr:row>97</xdr:row>
      <xdr:rowOff>77256</xdr:rowOff>
    </xdr:to>
    <xdr:sp macro="" textlink="">
      <xdr:nvSpPr>
        <xdr:cNvPr id="481" name="円/楕円 480"/>
        <xdr:cNvSpPr/>
      </xdr:nvSpPr>
      <xdr:spPr>
        <a:xfrm>
          <a:off x="7810500" y="1660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93783</xdr:rowOff>
    </xdr:from>
    <xdr:ext cx="534377" cy="259045"/>
    <xdr:sp macro="" textlink="">
      <xdr:nvSpPr>
        <xdr:cNvPr id="482" name="テキスト ボックス 481"/>
        <xdr:cNvSpPr txBox="1"/>
      </xdr:nvSpPr>
      <xdr:spPr>
        <a:xfrm>
          <a:off x="7594111" y="1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19182</xdr:rowOff>
    </xdr:from>
    <xdr:to>
      <xdr:col>10</xdr:col>
      <xdr:colOff>155575</xdr:colOff>
      <xdr:row>97</xdr:row>
      <xdr:rowOff>120782</xdr:rowOff>
    </xdr:to>
    <xdr:sp macro="" textlink="">
      <xdr:nvSpPr>
        <xdr:cNvPr id="483" name="円/楕円 482"/>
        <xdr:cNvSpPr/>
      </xdr:nvSpPr>
      <xdr:spPr>
        <a:xfrm>
          <a:off x="6921500" y="1664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137309</xdr:rowOff>
    </xdr:from>
    <xdr:ext cx="534377" cy="259045"/>
    <xdr:sp macro="" textlink="">
      <xdr:nvSpPr>
        <xdr:cNvPr id="484" name="テキスト ボックス 483"/>
        <xdr:cNvSpPr txBox="1"/>
      </xdr:nvSpPr>
      <xdr:spPr>
        <a:xfrm>
          <a:off x="6705111" y="164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162606</xdr:rowOff>
    </xdr:from>
    <xdr:to>
      <xdr:col>23</xdr:col>
      <xdr:colOff>517525</xdr:colOff>
      <xdr:row>37</xdr:row>
      <xdr:rowOff>154193</xdr:rowOff>
    </xdr:to>
    <xdr:cxnSp macro="">
      <xdr:nvCxnSpPr>
        <xdr:cNvPr id="512" name="直線コネクタ 511"/>
        <xdr:cNvCxnSpPr/>
      </xdr:nvCxnSpPr>
      <xdr:spPr>
        <a:xfrm>
          <a:off x="15481300" y="6334806"/>
          <a:ext cx="838200" cy="16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162606</xdr:rowOff>
    </xdr:from>
    <xdr:to>
      <xdr:col>22</xdr:col>
      <xdr:colOff>365125</xdr:colOff>
      <xdr:row>37</xdr:row>
      <xdr:rowOff>164983</xdr:rowOff>
    </xdr:to>
    <xdr:cxnSp macro="">
      <xdr:nvCxnSpPr>
        <xdr:cNvPr id="515" name="直線コネクタ 514"/>
        <xdr:cNvCxnSpPr/>
      </xdr:nvCxnSpPr>
      <xdr:spPr>
        <a:xfrm flipV="1">
          <a:off x="14592300" y="6334806"/>
          <a:ext cx="889000" cy="17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16" name="フローチャート : 判断 515"/>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17" name="テキスト ボックス 516"/>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164983</xdr:rowOff>
    </xdr:from>
    <xdr:to>
      <xdr:col>21</xdr:col>
      <xdr:colOff>161925</xdr:colOff>
      <xdr:row>38</xdr:row>
      <xdr:rowOff>80584</xdr:rowOff>
    </xdr:to>
    <xdr:cxnSp macro="">
      <xdr:nvCxnSpPr>
        <xdr:cNvPr id="518" name="直線コネクタ 517"/>
        <xdr:cNvCxnSpPr/>
      </xdr:nvCxnSpPr>
      <xdr:spPr>
        <a:xfrm flipV="1">
          <a:off x="13703300" y="6508633"/>
          <a:ext cx="889000" cy="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19" name="フローチャート : 判断 518"/>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44309</xdr:rowOff>
    </xdr:from>
    <xdr:ext cx="534377" cy="259045"/>
    <xdr:sp macro="" textlink="">
      <xdr:nvSpPr>
        <xdr:cNvPr id="520" name="テキスト ボックス 519"/>
        <xdr:cNvSpPr txBox="1"/>
      </xdr:nvSpPr>
      <xdr:spPr>
        <a:xfrm>
          <a:off x="14325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67783</xdr:rowOff>
    </xdr:from>
    <xdr:to>
      <xdr:col>19</xdr:col>
      <xdr:colOff>644525</xdr:colOff>
      <xdr:row>38</xdr:row>
      <xdr:rowOff>80584</xdr:rowOff>
    </xdr:to>
    <xdr:cxnSp macro="">
      <xdr:nvCxnSpPr>
        <xdr:cNvPr id="521" name="直線コネクタ 520"/>
        <xdr:cNvCxnSpPr/>
      </xdr:nvCxnSpPr>
      <xdr:spPr>
        <a:xfrm>
          <a:off x="12814300" y="658288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2" name="フローチャート : 判断 521"/>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110695</xdr:rowOff>
    </xdr:from>
    <xdr:ext cx="534377" cy="259045"/>
    <xdr:sp macro="" textlink="">
      <xdr:nvSpPr>
        <xdr:cNvPr id="523" name="テキスト ボックス 522"/>
        <xdr:cNvSpPr txBox="1"/>
      </xdr:nvSpPr>
      <xdr:spPr>
        <a:xfrm>
          <a:off x="13436111" y="61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4" name="フローチャート : 判断 523"/>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154221</xdr:rowOff>
    </xdr:from>
    <xdr:ext cx="534377" cy="259045"/>
    <xdr:sp macro="" textlink="">
      <xdr:nvSpPr>
        <xdr:cNvPr id="525" name="テキスト ボックス 524"/>
        <xdr:cNvSpPr txBox="1"/>
      </xdr:nvSpPr>
      <xdr:spPr>
        <a:xfrm>
          <a:off x="12547111" y="61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103393</xdr:rowOff>
    </xdr:from>
    <xdr:to>
      <xdr:col>23</xdr:col>
      <xdr:colOff>568325</xdr:colOff>
      <xdr:row>38</xdr:row>
      <xdr:rowOff>33544</xdr:rowOff>
    </xdr:to>
    <xdr:sp macro="" textlink="">
      <xdr:nvSpPr>
        <xdr:cNvPr id="531" name="円/楕円 530"/>
        <xdr:cNvSpPr/>
      </xdr:nvSpPr>
      <xdr:spPr>
        <a:xfrm>
          <a:off x="16268700" y="64470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81820</xdr:rowOff>
    </xdr:from>
    <xdr:ext cx="534377" cy="259045"/>
    <xdr:sp macro="" textlink="">
      <xdr:nvSpPr>
        <xdr:cNvPr id="532" name="消防費該当値テキスト"/>
        <xdr:cNvSpPr txBox="1"/>
      </xdr:nvSpPr>
      <xdr:spPr>
        <a:xfrm>
          <a:off x="16370300" y="642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111806</xdr:rowOff>
    </xdr:from>
    <xdr:to>
      <xdr:col>22</xdr:col>
      <xdr:colOff>415925</xdr:colOff>
      <xdr:row>37</xdr:row>
      <xdr:rowOff>41956</xdr:rowOff>
    </xdr:to>
    <xdr:sp macro="" textlink="">
      <xdr:nvSpPr>
        <xdr:cNvPr id="533" name="円/楕円 532"/>
        <xdr:cNvSpPr/>
      </xdr:nvSpPr>
      <xdr:spPr>
        <a:xfrm>
          <a:off x="15430500" y="6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58483</xdr:rowOff>
    </xdr:from>
    <xdr:ext cx="534377" cy="259045"/>
    <xdr:sp macro="" textlink="">
      <xdr:nvSpPr>
        <xdr:cNvPr id="534" name="テキスト ボックス 533"/>
        <xdr:cNvSpPr txBox="1"/>
      </xdr:nvSpPr>
      <xdr:spPr>
        <a:xfrm>
          <a:off x="15214111" y="605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114183</xdr:rowOff>
    </xdr:from>
    <xdr:to>
      <xdr:col>21</xdr:col>
      <xdr:colOff>212725</xdr:colOff>
      <xdr:row>38</xdr:row>
      <xdr:rowOff>44334</xdr:rowOff>
    </xdr:to>
    <xdr:sp macro="" textlink="">
      <xdr:nvSpPr>
        <xdr:cNvPr id="535" name="円/楕円 534"/>
        <xdr:cNvSpPr/>
      </xdr:nvSpPr>
      <xdr:spPr>
        <a:xfrm>
          <a:off x="14541500" y="64578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35460</xdr:rowOff>
    </xdr:from>
    <xdr:ext cx="534377" cy="259045"/>
    <xdr:sp macro="" textlink="">
      <xdr:nvSpPr>
        <xdr:cNvPr id="536" name="テキスト ボックス 535"/>
        <xdr:cNvSpPr txBox="1"/>
      </xdr:nvSpPr>
      <xdr:spPr>
        <a:xfrm>
          <a:off x="14325111" y="65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29784</xdr:rowOff>
    </xdr:from>
    <xdr:to>
      <xdr:col>20</xdr:col>
      <xdr:colOff>9525</xdr:colOff>
      <xdr:row>38</xdr:row>
      <xdr:rowOff>131384</xdr:rowOff>
    </xdr:to>
    <xdr:sp macro="" textlink="">
      <xdr:nvSpPr>
        <xdr:cNvPr id="537" name="円/楕円 536"/>
        <xdr:cNvSpPr/>
      </xdr:nvSpPr>
      <xdr:spPr>
        <a:xfrm>
          <a:off x="13652500" y="65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122511</xdr:rowOff>
    </xdr:from>
    <xdr:ext cx="534377" cy="259045"/>
    <xdr:sp macro="" textlink="">
      <xdr:nvSpPr>
        <xdr:cNvPr id="538" name="テキスト ボックス 537"/>
        <xdr:cNvSpPr txBox="1"/>
      </xdr:nvSpPr>
      <xdr:spPr>
        <a:xfrm>
          <a:off x="13436111" y="663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16983</xdr:rowOff>
    </xdr:from>
    <xdr:to>
      <xdr:col>18</xdr:col>
      <xdr:colOff>492125</xdr:colOff>
      <xdr:row>38</xdr:row>
      <xdr:rowOff>118583</xdr:rowOff>
    </xdr:to>
    <xdr:sp macro="" textlink="">
      <xdr:nvSpPr>
        <xdr:cNvPr id="539" name="円/楕円 538"/>
        <xdr:cNvSpPr/>
      </xdr:nvSpPr>
      <xdr:spPr>
        <a:xfrm>
          <a:off x="12763500" y="6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109710</xdr:rowOff>
    </xdr:from>
    <xdr:ext cx="534377" cy="259045"/>
    <xdr:sp macro="" textlink="">
      <xdr:nvSpPr>
        <xdr:cNvPr id="540" name="テキスト ボックス 539"/>
        <xdr:cNvSpPr txBox="1"/>
      </xdr:nvSpPr>
      <xdr:spPr>
        <a:xfrm>
          <a:off x="12547111" y="66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104365</xdr:rowOff>
    </xdr:from>
    <xdr:to>
      <xdr:col>23</xdr:col>
      <xdr:colOff>517525</xdr:colOff>
      <xdr:row>58</xdr:row>
      <xdr:rowOff>117264</xdr:rowOff>
    </xdr:to>
    <xdr:cxnSp macro="">
      <xdr:nvCxnSpPr>
        <xdr:cNvPr id="572" name="直線コネクタ 571"/>
        <xdr:cNvCxnSpPr/>
      </xdr:nvCxnSpPr>
      <xdr:spPr>
        <a:xfrm flipV="1">
          <a:off x="15481300" y="10048465"/>
          <a:ext cx="8382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83121</xdr:rowOff>
    </xdr:from>
    <xdr:to>
      <xdr:col>22</xdr:col>
      <xdr:colOff>365125</xdr:colOff>
      <xdr:row>58</xdr:row>
      <xdr:rowOff>117264</xdr:rowOff>
    </xdr:to>
    <xdr:cxnSp macro="">
      <xdr:nvCxnSpPr>
        <xdr:cNvPr id="575" name="直線コネクタ 574"/>
        <xdr:cNvCxnSpPr/>
      </xdr:nvCxnSpPr>
      <xdr:spPr>
        <a:xfrm>
          <a:off x="14592300" y="9341421"/>
          <a:ext cx="889000" cy="7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120757</xdr:rowOff>
    </xdr:from>
    <xdr:to>
      <xdr:col>22</xdr:col>
      <xdr:colOff>415925</xdr:colOff>
      <xdr:row>57</xdr:row>
      <xdr:rowOff>50907</xdr:rowOff>
    </xdr:to>
    <xdr:sp macro="" textlink="">
      <xdr:nvSpPr>
        <xdr:cNvPr id="576" name="フローチャート : 判断 575"/>
        <xdr:cNvSpPr/>
      </xdr:nvSpPr>
      <xdr:spPr>
        <a:xfrm>
          <a:off x="15430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67434</xdr:rowOff>
    </xdr:from>
    <xdr:ext cx="534377" cy="259045"/>
    <xdr:sp macro="" textlink="">
      <xdr:nvSpPr>
        <xdr:cNvPr id="577" name="テキスト ボックス 576"/>
        <xdr:cNvSpPr txBox="1"/>
      </xdr:nvSpPr>
      <xdr:spPr>
        <a:xfrm>
          <a:off x="15214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83121</xdr:rowOff>
    </xdr:from>
    <xdr:to>
      <xdr:col>21</xdr:col>
      <xdr:colOff>161925</xdr:colOff>
      <xdr:row>54</xdr:row>
      <xdr:rowOff>129103</xdr:rowOff>
    </xdr:to>
    <xdr:cxnSp macro="">
      <xdr:nvCxnSpPr>
        <xdr:cNvPr id="578" name="直線コネクタ 577"/>
        <xdr:cNvCxnSpPr/>
      </xdr:nvCxnSpPr>
      <xdr:spPr>
        <a:xfrm flipV="1">
          <a:off x="13703300" y="9341421"/>
          <a:ext cx="889000" cy="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77715</xdr:rowOff>
    </xdr:from>
    <xdr:to>
      <xdr:col>21</xdr:col>
      <xdr:colOff>212725</xdr:colOff>
      <xdr:row>57</xdr:row>
      <xdr:rowOff>7865</xdr:rowOff>
    </xdr:to>
    <xdr:sp macro="" textlink="">
      <xdr:nvSpPr>
        <xdr:cNvPr id="579" name="フローチャート : 判断 578"/>
        <xdr:cNvSpPr/>
      </xdr:nvSpPr>
      <xdr:spPr>
        <a:xfrm>
          <a:off x="14541500" y="96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170442</xdr:rowOff>
    </xdr:from>
    <xdr:ext cx="534377" cy="259045"/>
    <xdr:sp macro="" textlink="">
      <xdr:nvSpPr>
        <xdr:cNvPr id="580" name="テキスト ボックス 579"/>
        <xdr:cNvSpPr txBox="1"/>
      </xdr:nvSpPr>
      <xdr:spPr>
        <a:xfrm>
          <a:off x="14325111" y="977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129103</xdr:rowOff>
    </xdr:from>
    <xdr:to>
      <xdr:col>19</xdr:col>
      <xdr:colOff>644525</xdr:colOff>
      <xdr:row>56</xdr:row>
      <xdr:rowOff>46644</xdr:rowOff>
    </xdr:to>
    <xdr:cxnSp macro="">
      <xdr:nvCxnSpPr>
        <xdr:cNvPr id="581" name="直線コネクタ 580"/>
        <xdr:cNvCxnSpPr/>
      </xdr:nvCxnSpPr>
      <xdr:spPr>
        <a:xfrm flipV="1">
          <a:off x="12814300" y="9387403"/>
          <a:ext cx="889000" cy="26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136155</xdr:rowOff>
    </xdr:from>
    <xdr:to>
      <xdr:col>20</xdr:col>
      <xdr:colOff>9525</xdr:colOff>
      <xdr:row>57</xdr:row>
      <xdr:rowOff>66305</xdr:rowOff>
    </xdr:to>
    <xdr:sp macro="" textlink="">
      <xdr:nvSpPr>
        <xdr:cNvPr id="582" name="フローチャート : 判断 581"/>
        <xdr:cNvSpPr/>
      </xdr:nvSpPr>
      <xdr:spPr>
        <a:xfrm>
          <a:off x="13652500" y="973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57432</xdr:rowOff>
    </xdr:from>
    <xdr:ext cx="534377" cy="259045"/>
    <xdr:sp macro="" textlink="">
      <xdr:nvSpPr>
        <xdr:cNvPr id="583" name="テキスト ボックス 582"/>
        <xdr:cNvSpPr txBox="1"/>
      </xdr:nvSpPr>
      <xdr:spPr>
        <a:xfrm>
          <a:off x="13436111" y="98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169612</xdr:rowOff>
    </xdr:from>
    <xdr:to>
      <xdr:col>18</xdr:col>
      <xdr:colOff>492125</xdr:colOff>
      <xdr:row>57</xdr:row>
      <xdr:rowOff>99762</xdr:rowOff>
    </xdr:to>
    <xdr:sp macro="" textlink="">
      <xdr:nvSpPr>
        <xdr:cNvPr id="584" name="フローチャート : 判断 583"/>
        <xdr:cNvSpPr/>
      </xdr:nvSpPr>
      <xdr:spPr>
        <a:xfrm>
          <a:off x="12763500" y="977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90889</xdr:rowOff>
    </xdr:from>
    <xdr:ext cx="534377" cy="259045"/>
    <xdr:sp macro="" textlink="">
      <xdr:nvSpPr>
        <xdr:cNvPr id="585" name="テキスト ボックス 584"/>
        <xdr:cNvSpPr txBox="1"/>
      </xdr:nvSpPr>
      <xdr:spPr>
        <a:xfrm>
          <a:off x="12547111" y="986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53565</xdr:rowOff>
    </xdr:from>
    <xdr:to>
      <xdr:col>23</xdr:col>
      <xdr:colOff>568325</xdr:colOff>
      <xdr:row>58</xdr:row>
      <xdr:rowOff>155165</xdr:rowOff>
    </xdr:to>
    <xdr:sp macro="" textlink="">
      <xdr:nvSpPr>
        <xdr:cNvPr id="591" name="円/楕円 590"/>
        <xdr:cNvSpPr/>
      </xdr:nvSpPr>
      <xdr:spPr>
        <a:xfrm>
          <a:off x="16268700" y="999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31992</xdr:rowOff>
    </xdr:from>
    <xdr:ext cx="534377" cy="259045"/>
    <xdr:sp macro="" textlink="">
      <xdr:nvSpPr>
        <xdr:cNvPr id="592" name="教育費該当値テキスト"/>
        <xdr:cNvSpPr txBox="1"/>
      </xdr:nvSpPr>
      <xdr:spPr>
        <a:xfrm>
          <a:off x="16370300" y="997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30,164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66464</xdr:rowOff>
    </xdr:from>
    <xdr:to>
      <xdr:col>22</xdr:col>
      <xdr:colOff>415925</xdr:colOff>
      <xdr:row>58</xdr:row>
      <xdr:rowOff>168064</xdr:rowOff>
    </xdr:to>
    <xdr:sp macro="" textlink="">
      <xdr:nvSpPr>
        <xdr:cNvPr id="593" name="円/楕円 592"/>
        <xdr:cNvSpPr/>
      </xdr:nvSpPr>
      <xdr:spPr>
        <a:xfrm>
          <a:off x="15430500" y="100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159191</xdr:rowOff>
    </xdr:from>
    <xdr:ext cx="534377" cy="259045"/>
    <xdr:sp macro="" textlink="">
      <xdr:nvSpPr>
        <xdr:cNvPr id="594" name="テキスト ボックス 593"/>
        <xdr:cNvSpPr txBox="1"/>
      </xdr:nvSpPr>
      <xdr:spPr>
        <a:xfrm>
          <a:off x="15214111" y="101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32321</xdr:rowOff>
    </xdr:from>
    <xdr:to>
      <xdr:col>21</xdr:col>
      <xdr:colOff>212725</xdr:colOff>
      <xdr:row>54</xdr:row>
      <xdr:rowOff>133921</xdr:rowOff>
    </xdr:to>
    <xdr:sp macro="" textlink="">
      <xdr:nvSpPr>
        <xdr:cNvPr id="595" name="円/楕円 594"/>
        <xdr:cNvSpPr/>
      </xdr:nvSpPr>
      <xdr:spPr>
        <a:xfrm>
          <a:off x="14541500" y="929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150448</xdr:rowOff>
    </xdr:from>
    <xdr:ext cx="534377" cy="259045"/>
    <xdr:sp macro="" textlink="">
      <xdr:nvSpPr>
        <xdr:cNvPr id="596" name="テキスト ボックス 595"/>
        <xdr:cNvSpPr txBox="1"/>
      </xdr:nvSpPr>
      <xdr:spPr>
        <a:xfrm>
          <a:off x="14325111" y="906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78303</xdr:rowOff>
    </xdr:from>
    <xdr:to>
      <xdr:col>20</xdr:col>
      <xdr:colOff>9525</xdr:colOff>
      <xdr:row>55</xdr:row>
      <xdr:rowOff>8453</xdr:rowOff>
    </xdr:to>
    <xdr:sp macro="" textlink="">
      <xdr:nvSpPr>
        <xdr:cNvPr id="597" name="円/楕円 596"/>
        <xdr:cNvSpPr/>
      </xdr:nvSpPr>
      <xdr:spPr>
        <a:xfrm>
          <a:off x="13652500" y="93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24980</xdr:rowOff>
    </xdr:from>
    <xdr:ext cx="534377" cy="259045"/>
    <xdr:sp macro="" textlink="">
      <xdr:nvSpPr>
        <xdr:cNvPr id="598" name="テキスト ボックス 597"/>
        <xdr:cNvSpPr txBox="1"/>
      </xdr:nvSpPr>
      <xdr:spPr>
        <a:xfrm>
          <a:off x="13436111" y="9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167294</xdr:rowOff>
    </xdr:from>
    <xdr:to>
      <xdr:col>18</xdr:col>
      <xdr:colOff>492125</xdr:colOff>
      <xdr:row>56</xdr:row>
      <xdr:rowOff>97444</xdr:rowOff>
    </xdr:to>
    <xdr:sp macro="" textlink="">
      <xdr:nvSpPr>
        <xdr:cNvPr id="599" name="円/楕円 598"/>
        <xdr:cNvSpPr/>
      </xdr:nvSpPr>
      <xdr:spPr>
        <a:xfrm>
          <a:off x="12763500" y="959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113971</xdr:rowOff>
    </xdr:from>
    <xdr:ext cx="534377" cy="259045"/>
    <xdr:sp macro="" textlink="">
      <xdr:nvSpPr>
        <xdr:cNvPr id="600" name="テキスト ボックス 599"/>
        <xdr:cNvSpPr txBox="1"/>
      </xdr:nvSpPr>
      <xdr:spPr>
        <a:xfrm>
          <a:off x="12547111" y="937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135722</xdr:rowOff>
    </xdr:from>
    <xdr:to>
      <xdr:col>23</xdr:col>
      <xdr:colOff>517525</xdr:colOff>
      <xdr:row>78</xdr:row>
      <xdr:rowOff>139700</xdr:rowOff>
    </xdr:to>
    <xdr:cxnSp macro="">
      <xdr:nvCxnSpPr>
        <xdr:cNvPr id="627" name="直線コネクタ 626"/>
        <xdr:cNvCxnSpPr/>
      </xdr:nvCxnSpPr>
      <xdr:spPr>
        <a:xfrm>
          <a:off x="15481300" y="13508822"/>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130784</xdr:rowOff>
    </xdr:from>
    <xdr:to>
      <xdr:col>22</xdr:col>
      <xdr:colOff>365125</xdr:colOff>
      <xdr:row>78</xdr:row>
      <xdr:rowOff>135722</xdr:rowOff>
    </xdr:to>
    <xdr:cxnSp macro="">
      <xdr:nvCxnSpPr>
        <xdr:cNvPr id="630" name="直線コネクタ 629"/>
        <xdr:cNvCxnSpPr/>
      </xdr:nvCxnSpPr>
      <xdr:spPr>
        <a:xfrm>
          <a:off x="14592300" y="13503884"/>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22926</xdr:rowOff>
    </xdr:from>
    <xdr:to>
      <xdr:col>22</xdr:col>
      <xdr:colOff>415925</xdr:colOff>
      <xdr:row>78</xdr:row>
      <xdr:rowOff>124526</xdr:rowOff>
    </xdr:to>
    <xdr:sp macro="" textlink="">
      <xdr:nvSpPr>
        <xdr:cNvPr id="631" name="フローチャート : 判断 630"/>
        <xdr:cNvSpPr/>
      </xdr:nvSpPr>
      <xdr:spPr>
        <a:xfrm>
          <a:off x="15430500" y="133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141053</xdr:rowOff>
    </xdr:from>
    <xdr:ext cx="469744" cy="259045"/>
    <xdr:sp macro="" textlink="">
      <xdr:nvSpPr>
        <xdr:cNvPr id="632" name="テキスト ボックス 631"/>
        <xdr:cNvSpPr txBox="1"/>
      </xdr:nvSpPr>
      <xdr:spPr>
        <a:xfrm>
          <a:off x="15246427" y="131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130784</xdr:rowOff>
    </xdr:from>
    <xdr:to>
      <xdr:col>21</xdr:col>
      <xdr:colOff>161925</xdr:colOff>
      <xdr:row>78</xdr:row>
      <xdr:rowOff>133482</xdr:rowOff>
    </xdr:to>
    <xdr:cxnSp macro="">
      <xdr:nvCxnSpPr>
        <xdr:cNvPr id="633" name="直線コネクタ 632"/>
        <xdr:cNvCxnSpPr/>
      </xdr:nvCxnSpPr>
      <xdr:spPr>
        <a:xfrm flipV="1">
          <a:off x="13703300" y="13503884"/>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79344</xdr:rowOff>
    </xdr:from>
    <xdr:to>
      <xdr:col>21</xdr:col>
      <xdr:colOff>212725</xdr:colOff>
      <xdr:row>79</xdr:row>
      <xdr:rowOff>9494</xdr:rowOff>
    </xdr:to>
    <xdr:sp macro="" textlink="">
      <xdr:nvSpPr>
        <xdr:cNvPr id="634" name="フローチャート : 判断 633"/>
        <xdr:cNvSpPr/>
      </xdr:nvSpPr>
      <xdr:spPr>
        <a:xfrm>
          <a:off x="14541500" y="134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26021</xdr:rowOff>
    </xdr:from>
    <xdr:ext cx="378565" cy="259045"/>
    <xdr:sp macro="" textlink="">
      <xdr:nvSpPr>
        <xdr:cNvPr id="635" name="テキスト ボックス 634"/>
        <xdr:cNvSpPr txBox="1"/>
      </xdr:nvSpPr>
      <xdr:spPr>
        <a:xfrm>
          <a:off x="14403017" y="13227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133482</xdr:rowOff>
    </xdr:from>
    <xdr:to>
      <xdr:col>19</xdr:col>
      <xdr:colOff>644525</xdr:colOff>
      <xdr:row>78</xdr:row>
      <xdr:rowOff>139106</xdr:rowOff>
    </xdr:to>
    <xdr:cxnSp macro="">
      <xdr:nvCxnSpPr>
        <xdr:cNvPr id="636" name="直線コネクタ 635"/>
        <xdr:cNvCxnSpPr/>
      </xdr:nvCxnSpPr>
      <xdr:spPr>
        <a:xfrm flipV="1">
          <a:off x="12814300" y="13506582"/>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71892</xdr:rowOff>
    </xdr:from>
    <xdr:to>
      <xdr:col>20</xdr:col>
      <xdr:colOff>9525</xdr:colOff>
      <xdr:row>79</xdr:row>
      <xdr:rowOff>2042</xdr:rowOff>
    </xdr:to>
    <xdr:sp macro="" textlink="">
      <xdr:nvSpPr>
        <xdr:cNvPr id="637" name="フローチャート : 判断 636"/>
        <xdr:cNvSpPr/>
      </xdr:nvSpPr>
      <xdr:spPr>
        <a:xfrm>
          <a:off x="13652500" y="134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18569</xdr:rowOff>
    </xdr:from>
    <xdr:ext cx="378565" cy="259045"/>
    <xdr:sp macro="" textlink="">
      <xdr:nvSpPr>
        <xdr:cNvPr id="638" name="テキスト ボックス 637"/>
        <xdr:cNvSpPr txBox="1"/>
      </xdr:nvSpPr>
      <xdr:spPr>
        <a:xfrm>
          <a:off x="13514017" y="13220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53513</xdr:rowOff>
    </xdr:from>
    <xdr:to>
      <xdr:col>18</xdr:col>
      <xdr:colOff>492125</xdr:colOff>
      <xdr:row>78</xdr:row>
      <xdr:rowOff>155113</xdr:rowOff>
    </xdr:to>
    <xdr:sp macro="" textlink="">
      <xdr:nvSpPr>
        <xdr:cNvPr id="639" name="フローチャート : 判断 638"/>
        <xdr:cNvSpPr/>
      </xdr:nvSpPr>
      <xdr:spPr>
        <a:xfrm>
          <a:off x="12763500" y="134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190</xdr:rowOff>
    </xdr:from>
    <xdr:ext cx="378565" cy="259045"/>
    <xdr:sp macro="" textlink="">
      <xdr:nvSpPr>
        <xdr:cNvPr id="640" name="テキスト ボックス 639"/>
        <xdr:cNvSpPr txBox="1"/>
      </xdr:nvSpPr>
      <xdr:spPr>
        <a:xfrm>
          <a:off x="12625017" y="1320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84922</xdr:rowOff>
    </xdr:from>
    <xdr:to>
      <xdr:col>22</xdr:col>
      <xdr:colOff>415925</xdr:colOff>
      <xdr:row>79</xdr:row>
      <xdr:rowOff>15072</xdr:rowOff>
    </xdr:to>
    <xdr:sp macro="" textlink="">
      <xdr:nvSpPr>
        <xdr:cNvPr id="648" name="円/楕円 647"/>
        <xdr:cNvSpPr/>
      </xdr:nvSpPr>
      <xdr:spPr>
        <a:xfrm>
          <a:off x="15430500" y="134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6199</xdr:rowOff>
    </xdr:from>
    <xdr:ext cx="313932" cy="259045"/>
    <xdr:sp macro="" textlink="">
      <xdr:nvSpPr>
        <xdr:cNvPr id="649" name="テキスト ボックス 648"/>
        <xdr:cNvSpPr txBox="1"/>
      </xdr:nvSpPr>
      <xdr:spPr>
        <a:xfrm>
          <a:off x="15324333" y="13550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79984</xdr:rowOff>
    </xdr:from>
    <xdr:to>
      <xdr:col>21</xdr:col>
      <xdr:colOff>212725</xdr:colOff>
      <xdr:row>79</xdr:row>
      <xdr:rowOff>10134</xdr:rowOff>
    </xdr:to>
    <xdr:sp macro="" textlink="">
      <xdr:nvSpPr>
        <xdr:cNvPr id="650" name="円/楕円 649"/>
        <xdr:cNvSpPr/>
      </xdr:nvSpPr>
      <xdr:spPr>
        <a:xfrm>
          <a:off x="14541500" y="134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1261</xdr:rowOff>
    </xdr:from>
    <xdr:ext cx="378565" cy="259045"/>
    <xdr:sp macro="" textlink="">
      <xdr:nvSpPr>
        <xdr:cNvPr id="651" name="テキスト ボックス 650"/>
        <xdr:cNvSpPr txBox="1"/>
      </xdr:nvSpPr>
      <xdr:spPr>
        <a:xfrm>
          <a:off x="14403017" y="1354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82682</xdr:rowOff>
    </xdr:from>
    <xdr:to>
      <xdr:col>20</xdr:col>
      <xdr:colOff>9525</xdr:colOff>
      <xdr:row>79</xdr:row>
      <xdr:rowOff>12832</xdr:rowOff>
    </xdr:to>
    <xdr:sp macro="" textlink="">
      <xdr:nvSpPr>
        <xdr:cNvPr id="652" name="円/楕円 651"/>
        <xdr:cNvSpPr/>
      </xdr:nvSpPr>
      <xdr:spPr>
        <a:xfrm>
          <a:off x="13652500" y="134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3959</xdr:rowOff>
    </xdr:from>
    <xdr:ext cx="378565" cy="259045"/>
    <xdr:sp macro="" textlink="">
      <xdr:nvSpPr>
        <xdr:cNvPr id="653" name="テキスト ボックス 652"/>
        <xdr:cNvSpPr txBox="1"/>
      </xdr:nvSpPr>
      <xdr:spPr>
        <a:xfrm>
          <a:off x="13514017" y="13548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88306</xdr:rowOff>
    </xdr:from>
    <xdr:to>
      <xdr:col>18</xdr:col>
      <xdr:colOff>492125</xdr:colOff>
      <xdr:row>79</xdr:row>
      <xdr:rowOff>18456</xdr:rowOff>
    </xdr:to>
    <xdr:sp macro="" textlink="">
      <xdr:nvSpPr>
        <xdr:cNvPr id="654" name="円/楕円 653"/>
        <xdr:cNvSpPr/>
      </xdr:nvSpPr>
      <xdr:spPr>
        <a:xfrm>
          <a:off x="12763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9583</xdr:rowOff>
    </xdr:from>
    <xdr:ext cx="313932" cy="259045"/>
    <xdr:sp macro="" textlink="">
      <xdr:nvSpPr>
        <xdr:cNvPr id="655" name="テキスト ボックス 654"/>
        <xdr:cNvSpPr txBox="1"/>
      </xdr:nvSpPr>
      <xdr:spPr>
        <a:xfrm>
          <a:off x="12657333" y="13554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48217</xdr:rowOff>
    </xdr:from>
    <xdr:to>
      <xdr:col>23</xdr:col>
      <xdr:colOff>517525</xdr:colOff>
      <xdr:row>94</xdr:row>
      <xdr:rowOff>87151</xdr:rowOff>
    </xdr:to>
    <xdr:cxnSp macro="">
      <xdr:nvCxnSpPr>
        <xdr:cNvPr id="688" name="直線コネクタ 687"/>
        <xdr:cNvCxnSpPr/>
      </xdr:nvCxnSpPr>
      <xdr:spPr>
        <a:xfrm flipV="1">
          <a:off x="15481300" y="16164517"/>
          <a:ext cx="838200" cy="3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87151</xdr:rowOff>
    </xdr:from>
    <xdr:to>
      <xdr:col>22</xdr:col>
      <xdr:colOff>365125</xdr:colOff>
      <xdr:row>94</xdr:row>
      <xdr:rowOff>136471</xdr:rowOff>
    </xdr:to>
    <xdr:cxnSp macro="">
      <xdr:nvCxnSpPr>
        <xdr:cNvPr id="691" name="直線コネクタ 690"/>
        <xdr:cNvCxnSpPr/>
      </xdr:nvCxnSpPr>
      <xdr:spPr>
        <a:xfrm flipV="1">
          <a:off x="14592300" y="16203451"/>
          <a:ext cx="889000" cy="4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15534</xdr:rowOff>
    </xdr:from>
    <xdr:to>
      <xdr:col>22</xdr:col>
      <xdr:colOff>415925</xdr:colOff>
      <xdr:row>96</xdr:row>
      <xdr:rowOff>117134</xdr:rowOff>
    </xdr:to>
    <xdr:sp macro="" textlink="">
      <xdr:nvSpPr>
        <xdr:cNvPr id="692" name="フローチャート : 判断 691"/>
        <xdr:cNvSpPr/>
      </xdr:nvSpPr>
      <xdr:spPr>
        <a:xfrm>
          <a:off x="15430500" y="164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108261</xdr:rowOff>
    </xdr:from>
    <xdr:ext cx="534377" cy="259045"/>
    <xdr:sp macro="" textlink="">
      <xdr:nvSpPr>
        <xdr:cNvPr id="693" name="テキスト ボックス 692"/>
        <xdr:cNvSpPr txBox="1"/>
      </xdr:nvSpPr>
      <xdr:spPr>
        <a:xfrm>
          <a:off x="15214111" y="165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136471</xdr:rowOff>
    </xdr:from>
    <xdr:to>
      <xdr:col>21</xdr:col>
      <xdr:colOff>161925</xdr:colOff>
      <xdr:row>94</xdr:row>
      <xdr:rowOff>147958</xdr:rowOff>
    </xdr:to>
    <xdr:cxnSp macro="">
      <xdr:nvCxnSpPr>
        <xdr:cNvPr id="694" name="直線コネクタ 693"/>
        <xdr:cNvCxnSpPr/>
      </xdr:nvCxnSpPr>
      <xdr:spPr>
        <a:xfrm flipV="1">
          <a:off x="13703300" y="16252771"/>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161351</xdr:rowOff>
    </xdr:from>
    <xdr:to>
      <xdr:col>21</xdr:col>
      <xdr:colOff>212725</xdr:colOff>
      <xdr:row>96</xdr:row>
      <xdr:rowOff>91501</xdr:rowOff>
    </xdr:to>
    <xdr:sp macro="" textlink="">
      <xdr:nvSpPr>
        <xdr:cNvPr id="695" name="フローチャート : 判断 694"/>
        <xdr:cNvSpPr/>
      </xdr:nvSpPr>
      <xdr:spPr>
        <a:xfrm>
          <a:off x="14541500" y="1644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82628</xdr:rowOff>
    </xdr:from>
    <xdr:ext cx="534377" cy="259045"/>
    <xdr:sp macro="" textlink="">
      <xdr:nvSpPr>
        <xdr:cNvPr id="696" name="テキスト ボックス 695"/>
        <xdr:cNvSpPr txBox="1"/>
      </xdr:nvSpPr>
      <xdr:spPr>
        <a:xfrm>
          <a:off x="14325111" y="1654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138328</xdr:rowOff>
    </xdr:from>
    <xdr:to>
      <xdr:col>19</xdr:col>
      <xdr:colOff>644525</xdr:colOff>
      <xdr:row>94</xdr:row>
      <xdr:rowOff>147958</xdr:rowOff>
    </xdr:to>
    <xdr:cxnSp macro="">
      <xdr:nvCxnSpPr>
        <xdr:cNvPr id="697" name="直線コネクタ 696"/>
        <xdr:cNvCxnSpPr/>
      </xdr:nvCxnSpPr>
      <xdr:spPr>
        <a:xfrm>
          <a:off x="12814300" y="16254628"/>
          <a:ext cx="889000" cy="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160724</xdr:rowOff>
    </xdr:from>
    <xdr:to>
      <xdr:col>20</xdr:col>
      <xdr:colOff>9525</xdr:colOff>
      <xdr:row>96</xdr:row>
      <xdr:rowOff>90874</xdr:rowOff>
    </xdr:to>
    <xdr:sp macro="" textlink="">
      <xdr:nvSpPr>
        <xdr:cNvPr id="698" name="フローチャート : 判断 697"/>
        <xdr:cNvSpPr/>
      </xdr:nvSpPr>
      <xdr:spPr>
        <a:xfrm>
          <a:off x="13652500" y="1644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82001</xdr:rowOff>
    </xdr:from>
    <xdr:ext cx="534377" cy="259045"/>
    <xdr:sp macro="" textlink="">
      <xdr:nvSpPr>
        <xdr:cNvPr id="699" name="テキスト ボックス 698"/>
        <xdr:cNvSpPr txBox="1"/>
      </xdr:nvSpPr>
      <xdr:spPr>
        <a:xfrm>
          <a:off x="13436111" y="1654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141563</xdr:rowOff>
    </xdr:from>
    <xdr:to>
      <xdr:col>18</xdr:col>
      <xdr:colOff>492125</xdr:colOff>
      <xdr:row>96</xdr:row>
      <xdr:rowOff>71713</xdr:rowOff>
    </xdr:to>
    <xdr:sp macro="" textlink="">
      <xdr:nvSpPr>
        <xdr:cNvPr id="700" name="フローチャート : 判断 699"/>
        <xdr:cNvSpPr/>
      </xdr:nvSpPr>
      <xdr:spPr>
        <a:xfrm>
          <a:off x="12763500" y="1642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62840</xdr:rowOff>
    </xdr:from>
    <xdr:ext cx="534377" cy="259045"/>
    <xdr:sp macro="" textlink="">
      <xdr:nvSpPr>
        <xdr:cNvPr id="701" name="テキスト ボックス 700"/>
        <xdr:cNvSpPr txBox="1"/>
      </xdr:nvSpPr>
      <xdr:spPr>
        <a:xfrm>
          <a:off x="12547111" y="1652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168867</xdr:rowOff>
    </xdr:from>
    <xdr:to>
      <xdr:col>23</xdr:col>
      <xdr:colOff>568325</xdr:colOff>
      <xdr:row>94</xdr:row>
      <xdr:rowOff>99017</xdr:rowOff>
    </xdr:to>
    <xdr:sp macro="" textlink="">
      <xdr:nvSpPr>
        <xdr:cNvPr id="707" name="円/楕円 706"/>
        <xdr:cNvSpPr/>
      </xdr:nvSpPr>
      <xdr:spPr>
        <a:xfrm>
          <a:off x="16268700" y="1611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20294</xdr:rowOff>
    </xdr:from>
    <xdr:ext cx="534377" cy="259045"/>
    <xdr:sp macro="" textlink="">
      <xdr:nvSpPr>
        <xdr:cNvPr id="708" name="公債費該当値テキスト"/>
        <xdr:cNvSpPr txBox="1"/>
      </xdr:nvSpPr>
      <xdr:spPr>
        <a:xfrm>
          <a:off x="16370300" y="1596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66,403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36351</xdr:rowOff>
    </xdr:from>
    <xdr:to>
      <xdr:col>22</xdr:col>
      <xdr:colOff>415925</xdr:colOff>
      <xdr:row>94</xdr:row>
      <xdr:rowOff>137951</xdr:rowOff>
    </xdr:to>
    <xdr:sp macro="" textlink="">
      <xdr:nvSpPr>
        <xdr:cNvPr id="709" name="円/楕円 708"/>
        <xdr:cNvSpPr/>
      </xdr:nvSpPr>
      <xdr:spPr>
        <a:xfrm>
          <a:off x="15430500" y="161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154478</xdr:rowOff>
    </xdr:from>
    <xdr:ext cx="534377" cy="259045"/>
    <xdr:sp macro="" textlink="">
      <xdr:nvSpPr>
        <xdr:cNvPr id="710" name="テキスト ボックス 709"/>
        <xdr:cNvSpPr txBox="1"/>
      </xdr:nvSpPr>
      <xdr:spPr>
        <a:xfrm>
          <a:off x="15214111" y="1592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85671</xdr:rowOff>
    </xdr:from>
    <xdr:to>
      <xdr:col>21</xdr:col>
      <xdr:colOff>212725</xdr:colOff>
      <xdr:row>95</xdr:row>
      <xdr:rowOff>15821</xdr:rowOff>
    </xdr:to>
    <xdr:sp macro="" textlink="">
      <xdr:nvSpPr>
        <xdr:cNvPr id="711" name="円/楕円 710"/>
        <xdr:cNvSpPr/>
      </xdr:nvSpPr>
      <xdr:spPr>
        <a:xfrm>
          <a:off x="14541500" y="162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32348</xdr:rowOff>
    </xdr:from>
    <xdr:ext cx="534377" cy="259045"/>
    <xdr:sp macro="" textlink="">
      <xdr:nvSpPr>
        <xdr:cNvPr id="712" name="テキスト ボックス 711"/>
        <xdr:cNvSpPr txBox="1"/>
      </xdr:nvSpPr>
      <xdr:spPr>
        <a:xfrm>
          <a:off x="14325111" y="159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97158</xdr:rowOff>
    </xdr:from>
    <xdr:to>
      <xdr:col>20</xdr:col>
      <xdr:colOff>9525</xdr:colOff>
      <xdr:row>95</xdr:row>
      <xdr:rowOff>27308</xdr:rowOff>
    </xdr:to>
    <xdr:sp macro="" textlink="">
      <xdr:nvSpPr>
        <xdr:cNvPr id="713" name="円/楕円 712"/>
        <xdr:cNvSpPr/>
      </xdr:nvSpPr>
      <xdr:spPr>
        <a:xfrm>
          <a:off x="13652500" y="162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43835</xdr:rowOff>
    </xdr:from>
    <xdr:ext cx="534377" cy="259045"/>
    <xdr:sp macro="" textlink="">
      <xdr:nvSpPr>
        <xdr:cNvPr id="714" name="テキスト ボックス 713"/>
        <xdr:cNvSpPr txBox="1"/>
      </xdr:nvSpPr>
      <xdr:spPr>
        <a:xfrm>
          <a:off x="13436111" y="159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87528</xdr:rowOff>
    </xdr:from>
    <xdr:to>
      <xdr:col>18</xdr:col>
      <xdr:colOff>492125</xdr:colOff>
      <xdr:row>95</xdr:row>
      <xdr:rowOff>17678</xdr:rowOff>
    </xdr:to>
    <xdr:sp macro="" textlink="">
      <xdr:nvSpPr>
        <xdr:cNvPr id="715" name="円/楕円 714"/>
        <xdr:cNvSpPr/>
      </xdr:nvSpPr>
      <xdr:spPr>
        <a:xfrm>
          <a:off x="12763500" y="162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34205</xdr:rowOff>
    </xdr:from>
    <xdr:ext cx="534377" cy="259045"/>
    <xdr:sp macro="" textlink="">
      <xdr:nvSpPr>
        <xdr:cNvPr id="716" name="テキスト ボックス 715"/>
        <xdr:cNvSpPr txBox="1"/>
      </xdr:nvSpPr>
      <xdr:spPr>
        <a:xfrm>
          <a:off x="12547111" y="1597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78613</xdr:rowOff>
    </xdr:from>
    <xdr:to>
      <xdr:col>31</xdr:col>
      <xdr:colOff>85725</xdr:colOff>
      <xdr:row>39</xdr:row>
      <xdr:rowOff>8763</xdr:rowOff>
    </xdr:to>
    <xdr:sp macro="" textlink="">
      <xdr:nvSpPr>
        <xdr:cNvPr id="749" name="フローチャート : 判断 748"/>
        <xdr:cNvSpPr/>
      </xdr:nvSpPr>
      <xdr:spPr>
        <a:xfrm>
          <a:off x="21272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25290</xdr:rowOff>
    </xdr:from>
    <xdr:ext cx="378565" cy="259045"/>
    <xdr:sp macro="" textlink="">
      <xdr:nvSpPr>
        <xdr:cNvPr id="750" name="テキスト ボックス 749"/>
        <xdr:cNvSpPr txBox="1"/>
      </xdr:nvSpPr>
      <xdr:spPr>
        <a:xfrm>
          <a:off x="21134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35560</xdr:rowOff>
    </xdr:from>
    <xdr:to>
      <xdr:col>29</xdr:col>
      <xdr:colOff>568325</xdr:colOff>
      <xdr:row>37</xdr:row>
      <xdr:rowOff>137160</xdr:rowOff>
    </xdr:to>
    <xdr:sp macro="" textlink="">
      <xdr:nvSpPr>
        <xdr:cNvPr id="752" name="フローチャート : 判断 751"/>
        <xdr:cNvSpPr/>
      </xdr:nvSpPr>
      <xdr:spPr>
        <a:xfrm>
          <a:off x="203835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153687</xdr:rowOff>
    </xdr:from>
    <xdr:ext cx="378565" cy="259045"/>
    <xdr:sp macro="" textlink="">
      <xdr:nvSpPr>
        <xdr:cNvPr id="753" name="テキスト ボックス 752"/>
        <xdr:cNvSpPr txBox="1"/>
      </xdr:nvSpPr>
      <xdr:spPr>
        <a:xfrm>
          <a:off x="20245017" y="6154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167767</xdr:rowOff>
    </xdr:from>
    <xdr:to>
      <xdr:col>28</xdr:col>
      <xdr:colOff>365125</xdr:colOff>
      <xdr:row>37</xdr:row>
      <xdr:rowOff>97917</xdr:rowOff>
    </xdr:to>
    <xdr:sp macro="" textlink="">
      <xdr:nvSpPr>
        <xdr:cNvPr id="755" name="フローチャート : 判断 754"/>
        <xdr:cNvSpPr/>
      </xdr:nvSpPr>
      <xdr:spPr>
        <a:xfrm>
          <a:off x="19494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114444</xdr:rowOff>
    </xdr:from>
    <xdr:ext cx="378565" cy="259045"/>
    <xdr:sp macro="" textlink="">
      <xdr:nvSpPr>
        <xdr:cNvPr id="756" name="テキスト ボックス 755"/>
        <xdr:cNvSpPr txBox="1"/>
      </xdr:nvSpPr>
      <xdr:spPr>
        <a:xfrm>
          <a:off x="19356017" y="611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168148</xdr:rowOff>
    </xdr:from>
    <xdr:to>
      <xdr:col>27</xdr:col>
      <xdr:colOff>161925</xdr:colOff>
      <xdr:row>37</xdr:row>
      <xdr:rowOff>98298</xdr:rowOff>
    </xdr:to>
    <xdr:sp macro="" textlink="">
      <xdr:nvSpPr>
        <xdr:cNvPr id="757" name="フローチャート : 判断 756"/>
        <xdr:cNvSpPr/>
      </xdr:nvSpPr>
      <xdr:spPr>
        <a:xfrm>
          <a:off x="18605500" y="634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114825</xdr:rowOff>
    </xdr:from>
    <xdr:ext cx="378565" cy="259045"/>
    <xdr:sp macro="" textlink="">
      <xdr:nvSpPr>
        <xdr:cNvPr id="758" name="テキスト ボックス 757"/>
        <xdr:cNvSpPr txBox="1"/>
      </xdr:nvSpPr>
      <xdr:spPr>
        <a:xfrm>
          <a:off x="18467017" y="6115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106,409</a:t>
          </a:r>
          <a:r>
            <a:rPr kumimoji="1" lang="ja-JP" altLang="en-US" sz="1300">
              <a:latin typeface="ＭＳ Ｐゴシック"/>
            </a:rPr>
            <a:t>円となっており、類似団体と比較して高い水準で推移している。これは、本市が災害に強い都市基盤を整備するため、庁舎整備事業や防災行政無線デジタル化整備事業を重点的に実施してきたことが主な要因である。</a:t>
          </a:r>
        </a:p>
        <a:p>
          <a:r>
            <a:rPr kumimoji="1" lang="ja-JP" altLang="en-US" sz="1300">
              <a:latin typeface="ＭＳ Ｐゴシック"/>
            </a:rPr>
            <a:t>民生費は、住民一人当たり</a:t>
          </a:r>
          <a:r>
            <a:rPr kumimoji="1" lang="en-US" altLang="ja-JP" sz="1300">
              <a:latin typeface="ＭＳ Ｐゴシック"/>
            </a:rPr>
            <a:t>131,420</a:t>
          </a:r>
          <a:r>
            <a:rPr kumimoji="1" lang="ja-JP" altLang="en-US" sz="1300">
              <a:latin typeface="ＭＳ Ｐゴシック"/>
            </a:rPr>
            <a:t>円となっており増加傾向にある。これは、障害者自立支援給付費（社会福祉費）、後期高齢者医療事業と介護保険事業への繰出金（老人福祉費）、子ども・子育て関連経費（児童福祉費）が増嵩していることが要因となっている。</a:t>
          </a:r>
          <a:endParaRPr kumimoji="1" lang="en-US" altLang="ja-JP" sz="1300">
            <a:latin typeface="ＭＳ Ｐゴシック"/>
          </a:endParaRPr>
        </a:p>
        <a:p>
          <a:r>
            <a:rPr kumimoji="1" lang="ja-JP" altLang="en-US" sz="1300">
              <a:latin typeface="ＭＳ Ｐゴシック"/>
            </a:rPr>
            <a:t>教育費は、住民一人当たり</a:t>
          </a:r>
          <a:r>
            <a:rPr kumimoji="1" lang="en-US" altLang="ja-JP" sz="1300">
              <a:latin typeface="ＭＳ Ｐゴシック"/>
            </a:rPr>
            <a:t>30,164</a:t>
          </a:r>
          <a:r>
            <a:rPr kumimoji="1" lang="ja-JP" altLang="en-US" sz="1300">
              <a:latin typeface="ＭＳ Ｐゴシック"/>
            </a:rPr>
            <a:t>円となっている。小中学校の耐震化事業を短期間で集中的に取り組み、平成</a:t>
          </a:r>
          <a:r>
            <a:rPr kumimoji="1" lang="en-US" altLang="ja-JP" sz="1300">
              <a:latin typeface="ＭＳ Ｐゴシック"/>
            </a:rPr>
            <a:t>26</a:t>
          </a:r>
          <a:r>
            <a:rPr kumimoji="1" lang="ja-JP" altLang="en-US" sz="1300">
              <a:latin typeface="ＭＳ Ｐゴシック"/>
            </a:rPr>
            <a:t>年度に終了した。そのため、前年度から事業費が大幅に減少している。</a:t>
          </a:r>
        </a:p>
        <a:p>
          <a:r>
            <a:rPr kumimoji="1" lang="ja-JP" altLang="en-US" sz="1300">
              <a:latin typeface="ＭＳ Ｐゴシック"/>
            </a:rPr>
            <a:t>公債費は、住民一人当たり</a:t>
          </a:r>
          <a:r>
            <a:rPr kumimoji="1" lang="en-US" altLang="ja-JP" sz="1300">
              <a:latin typeface="ＭＳ Ｐゴシック"/>
            </a:rPr>
            <a:t>66,403</a:t>
          </a:r>
          <a:r>
            <a:rPr kumimoji="1" lang="ja-JP" altLang="en-US" sz="1300">
              <a:latin typeface="ＭＳ Ｐゴシック"/>
            </a:rPr>
            <a:t>円となっており、類似団体と比較して一人当たりコストが非常に高い状況となっている。これは、過去に行った小中学校等公共施設の耐震化といった大型整備事業の影響が大きいが、近年の借入起債のほとんどが合併特例債、緊急防災・減災事業債、臨時財政対策債といった交付税措置率の高いものに限られていることから、実質的な財政負担は少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市税等の歳入の上振れや、経常的な歳出削減の結果等により、実質収支は継続的に黒字を確保している。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財政調整基金については、除雪費用の財源として活用したため前年度比で減少している。</a:t>
          </a:r>
        </a:p>
        <a:p>
          <a:r>
            <a:rPr kumimoji="1" lang="ja-JP" altLang="en-US" sz="1400">
              <a:latin typeface="ＭＳ ゴシック" pitchFamily="49" charset="-128"/>
              <a:ea typeface="ＭＳ ゴシック" pitchFamily="49" charset="-128"/>
            </a:rPr>
            <a:t>　今後も財政規律を堅持した健全な財政運営に努める。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全会計において実質収支は黒字であり、健全性が保たれている。</a:t>
          </a:r>
        </a:p>
        <a:p>
          <a:r>
            <a:rPr kumimoji="1" lang="ja-JP" altLang="en-US" sz="1400">
              <a:latin typeface="ＭＳ ゴシック" pitchFamily="49" charset="-128"/>
              <a:ea typeface="ＭＳ ゴシック" pitchFamily="49" charset="-128"/>
            </a:rPr>
            <a:t>　今後も各会計の独立採算制の原則に立ちながら、会計全体を通じてバランスのとれた財政運営に努める。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29&#27770;&#31639;&#32113;&#35336;&#65288;H30&#65289;/1130%20H28&#12473;&#12488;&#12483;&#12463;&#24773;&#22577;&#36861;&#21152;&#29256;&#36001;&#25919;&#29366;&#27841;&#36039;&#26009;&#38598;&#12398;&#20844;&#34920;&#12395;&#12388;&#12356;&#12390;/01%20&#20803;&#12487;&#12540;&#12479;/&#12304;&#36001;&#25919;&#29366;&#27841;&#36039;&#26009;&#38598;&#12305;_162116_&#23556;&#27700;&#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O51">
            <v>102.6</v>
          </cell>
        </row>
        <row r="53">
          <cell r="O53">
            <v>51.3</v>
          </cell>
        </row>
        <row r="55">
          <cell r="G55" t="str">
            <v>類似団体内平均値</v>
          </cell>
          <cell r="O55">
            <v>35.299999999999997</v>
          </cell>
        </row>
        <row r="57">
          <cell r="O57">
            <v>52.3</v>
          </cell>
        </row>
        <row r="72">
          <cell r="K72" t="str">
            <v>H24</v>
          </cell>
          <cell r="L72" t="str">
            <v>H25</v>
          </cell>
          <cell r="M72" t="str">
            <v>H26</v>
          </cell>
          <cell r="N72" t="str">
            <v>H27</v>
          </cell>
          <cell r="O72" t="str">
            <v>H28</v>
          </cell>
        </row>
        <row r="73">
          <cell r="G73" t="str">
            <v>当該団体値</v>
          </cell>
          <cell r="K73">
            <v>128.1</v>
          </cell>
          <cell r="L73">
            <v>122.1</v>
          </cell>
          <cell r="M73">
            <v>109</v>
          </cell>
          <cell r="N73">
            <v>104.7</v>
          </cell>
          <cell r="O73">
            <v>102.6</v>
          </cell>
        </row>
        <row r="75">
          <cell r="K75">
            <v>15.6</v>
          </cell>
          <cell r="L75">
            <v>14.9</v>
          </cell>
          <cell r="M75">
            <v>13</v>
          </cell>
          <cell r="N75">
            <v>11.8</v>
          </cell>
          <cell r="O75">
            <v>10.7</v>
          </cell>
        </row>
        <row r="77">
          <cell r="G77" t="str">
            <v>類似団体内平均値</v>
          </cell>
          <cell r="K77">
            <v>57.6</v>
          </cell>
          <cell r="L77">
            <v>48.3</v>
          </cell>
          <cell r="M77">
            <v>44.4</v>
          </cell>
          <cell r="N77">
            <v>37.299999999999997</v>
          </cell>
          <cell r="O77">
            <v>35.299999999999997</v>
          </cell>
        </row>
        <row r="79">
          <cell r="K79">
            <v>11.3</v>
          </cell>
          <cell r="L79">
            <v>10.4</v>
          </cell>
          <cell r="M79">
            <v>9.4</v>
          </cell>
          <cell r="N79">
            <v>7.8</v>
          </cell>
          <cell r="O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45245907</v>
      </c>
      <c r="BO4" s="381"/>
      <c r="BP4" s="381"/>
      <c r="BQ4" s="381"/>
      <c r="BR4" s="381"/>
      <c r="BS4" s="381"/>
      <c r="BT4" s="381"/>
      <c r="BU4" s="382"/>
      <c r="BV4" s="380">
        <v>43180976</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4</v>
      </c>
      <c r="CU4" s="558"/>
      <c r="CV4" s="558"/>
      <c r="CW4" s="558"/>
      <c r="CX4" s="558"/>
      <c r="CY4" s="558"/>
      <c r="CZ4" s="558"/>
      <c r="DA4" s="559"/>
      <c r="DB4" s="557">
        <v>4.4000000000000004</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43833089</v>
      </c>
      <c r="BO5" s="386"/>
      <c r="BP5" s="386"/>
      <c r="BQ5" s="386"/>
      <c r="BR5" s="386"/>
      <c r="BS5" s="386"/>
      <c r="BT5" s="386"/>
      <c r="BU5" s="387"/>
      <c r="BV5" s="385">
        <v>41409840</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88.2</v>
      </c>
      <c r="CU5" s="356"/>
      <c r="CV5" s="356"/>
      <c r="CW5" s="356"/>
      <c r="CX5" s="356"/>
      <c r="CY5" s="356"/>
      <c r="CZ5" s="356"/>
      <c r="DA5" s="357"/>
      <c r="DB5" s="355">
        <v>86.6</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1412818</v>
      </c>
      <c r="BO6" s="386"/>
      <c r="BP6" s="386"/>
      <c r="BQ6" s="386"/>
      <c r="BR6" s="386"/>
      <c r="BS6" s="386"/>
      <c r="BT6" s="386"/>
      <c r="BU6" s="387"/>
      <c r="BV6" s="385">
        <v>1771136</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93.7</v>
      </c>
      <c r="CU6" s="532"/>
      <c r="CV6" s="532"/>
      <c r="CW6" s="532"/>
      <c r="CX6" s="532"/>
      <c r="CY6" s="532"/>
      <c r="CZ6" s="532"/>
      <c r="DA6" s="533"/>
      <c r="DB6" s="531">
        <v>93.3</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429933</v>
      </c>
      <c r="BO7" s="386"/>
      <c r="BP7" s="386"/>
      <c r="BQ7" s="386"/>
      <c r="BR7" s="386"/>
      <c r="BS7" s="386"/>
      <c r="BT7" s="386"/>
      <c r="BU7" s="387"/>
      <c r="BV7" s="385">
        <v>680766</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24734684</v>
      </c>
      <c r="CU7" s="386"/>
      <c r="CV7" s="386"/>
      <c r="CW7" s="386"/>
      <c r="CX7" s="386"/>
      <c r="CY7" s="386"/>
      <c r="CZ7" s="386"/>
      <c r="DA7" s="387"/>
      <c r="DB7" s="385">
        <v>24734025</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982885</v>
      </c>
      <c r="BO8" s="386"/>
      <c r="BP8" s="386"/>
      <c r="BQ8" s="386"/>
      <c r="BR8" s="386"/>
      <c r="BS8" s="386"/>
      <c r="BT8" s="386"/>
      <c r="BU8" s="387"/>
      <c r="BV8" s="385">
        <v>1090370</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0.64</v>
      </c>
      <c r="CU8" s="495"/>
      <c r="CV8" s="495"/>
      <c r="CW8" s="495"/>
      <c r="CX8" s="495"/>
      <c r="CY8" s="495"/>
      <c r="CZ8" s="495"/>
      <c r="DA8" s="496"/>
      <c r="DB8" s="494">
        <v>0.65</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92308</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100</v>
      </c>
      <c r="AV9" s="443"/>
      <c r="AW9" s="443"/>
      <c r="AX9" s="443"/>
      <c r="AY9" s="365" t="s">
        <v>101</v>
      </c>
      <c r="AZ9" s="366"/>
      <c r="BA9" s="366"/>
      <c r="BB9" s="366"/>
      <c r="BC9" s="366"/>
      <c r="BD9" s="366"/>
      <c r="BE9" s="366"/>
      <c r="BF9" s="366"/>
      <c r="BG9" s="366"/>
      <c r="BH9" s="366"/>
      <c r="BI9" s="366"/>
      <c r="BJ9" s="366"/>
      <c r="BK9" s="366"/>
      <c r="BL9" s="366"/>
      <c r="BM9" s="367"/>
      <c r="BN9" s="385">
        <v>-107485</v>
      </c>
      <c r="BO9" s="386"/>
      <c r="BP9" s="386"/>
      <c r="BQ9" s="386"/>
      <c r="BR9" s="386"/>
      <c r="BS9" s="386"/>
      <c r="BT9" s="386"/>
      <c r="BU9" s="387"/>
      <c r="BV9" s="385">
        <v>277985</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20.8</v>
      </c>
      <c r="CU9" s="356"/>
      <c r="CV9" s="356"/>
      <c r="CW9" s="356"/>
      <c r="CX9" s="356"/>
      <c r="CY9" s="356"/>
      <c r="CZ9" s="356"/>
      <c r="DA9" s="357"/>
      <c r="DB9" s="355">
        <v>20.2</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93588</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8453</v>
      </c>
      <c r="BO10" s="386"/>
      <c r="BP10" s="386"/>
      <c r="BQ10" s="386"/>
      <c r="BR10" s="386"/>
      <c r="BS10" s="386"/>
      <c r="BT10" s="386"/>
      <c r="BU10" s="387"/>
      <c r="BV10" s="385">
        <v>312094</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78</v>
      </c>
      <c r="AV11" s="443"/>
      <c r="AW11" s="443"/>
      <c r="AX11" s="443"/>
      <c r="AY11" s="365" t="s">
        <v>111</v>
      </c>
      <c r="AZ11" s="366"/>
      <c r="BA11" s="366"/>
      <c r="BB11" s="366"/>
      <c r="BC11" s="366"/>
      <c r="BD11" s="366"/>
      <c r="BE11" s="366"/>
      <c r="BF11" s="366"/>
      <c r="BG11" s="366"/>
      <c r="BH11" s="366"/>
      <c r="BI11" s="366"/>
      <c r="BJ11" s="366"/>
      <c r="BK11" s="366"/>
      <c r="BL11" s="366"/>
      <c r="BM11" s="367"/>
      <c r="BN11" s="385">
        <v>628759</v>
      </c>
      <c r="BO11" s="386"/>
      <c r="BP11" s="386"/>
      <c r="BQ11" s="386"/>
      <c r="BR11" s="386"/>
      <c r="BS11" s="386"/>
      <c r="BT11" s="386"/>
      <c r="BU11" s="387"/>
      <c r="BV11" s="385">
        <v>336017</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93934</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200000</v>
      </c>
      <c r="BO12" s="386"/>
      <c r="BP12" s="386"/>
      <c r="BQ12" s="386"/>
      <c r="BR12" s="386"/>
      <c r="BS12" s="386"/>
      <c r="BT12" s="386"/>
      <c r="BU12" s="387"/>
      <c r="BV12" s="385">
        <v>101500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91891</v>
      </c>
      <c r="S13" s="487"/>
      <c r="T13" s="487"/>
      <c r="U13" s="487"/>
      <c r="V13" s="488"/>
      <c r="W13" s="474" t="s">
        <v>124</v>
      </c>
      <c r="X13" s="398"/>
      <c r="Y13" s="398"/>
      <c r="Z13" s="398"/>
      <c r="AA13" s="398"/>
      <c r="AB13" s="399"/>
      <c r="AC13" s="361">
        <v>1099</v>
      </c>
      <c r="AD13" s="362"/>
      <c r="AE13" s="362"/>
      <c r="AF13" s="362"/>
      <c r="AG13" s="363"/>
      <c r="AH13" s="361">
        <v>1134</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329727</v>
      </c>
      <c r="BO13" s="386"/>
      <c r="BP13" s="386"/>
      <c r="BQ13" s="386"/>
      <c r="BR13" s="386"/>
      <c r="BS13" s="386"/>
      <c r="BT13" s="386"/>
      <c r="BU13" s="387"/>
      <c r="BV13" s="385">
        <v>824596</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10.7</v>
      </c>
      <c r="CU13" s="356"/>
      <c r="CV13" s="356"/>
      <c r="CW13" s="356"/>
      <c r="CX13" s="356"/>
      <c r="CY13" s="356"/>
      <c r="CZ13" s="356"/>
      <c r="DA13" s="357"/>
      <c r="DB13" s="355">
        <v>11.8</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94301</v>
      </c>
      <c r="S14" s="487"/>
      <c r="T14" s="487"/>
      <c r="U14" s="487"/>
      <c r="V14" s="488"/>
      <c r="W14" s="489"/>
      <c r="X14" s="401"/>
      <c r="Y14" s="401"/>
      <c r="Z14" s="401"/>
      <c r="AA14" s="401"/>
      <c r="AB14" s="402"/>
      <c r="AC14" s="479">
        <v>2.4</v>
      </c>
      <c r="AD14" s="480"/>
      <c r="AE14" s="480"/>
      <c r="AF14" s="480"/>
      <c r="AG14" s="481"/>
      <c r="AH14" s="479">
        <v>2.5</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102.6</v>
      </c>
      <c r="CU14" s="458"/>
      <c r="CV14" s="458"/>
      <c r="CW14" s="458"/>
      <c r="CX14" s="458"/>
      <c r="CY14" s="458"/>
      <c r="CZ14" s="458"/>
      <c r="DA14" s="459"/>
      <c r="DB14" s="490">
        <v>104.7</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92408</v>
      </c>
      <c r="S15" s="487"/>
      <c r="T15" s="487"/>
      <c r="U15" s="487"/>
      <c r="V15" s="488"/>
      <c r="W15" s="474" t="s">
        <v>131</v>
      </c>
      <c r="X15" s="398"/>
      <c r="Y15" s="398"/>
      <c r="Z15" s="398"/>
      <c r="AA15" s="398"/>
      <c r="AB15" s="399"/>
      <c r="AC15" s="361">
        <v>14449</v>
      </c>
      <c r="AD15" s="362"/>
      <c r="AE15" s="362"/>
      <c r="AF15" s="362"/>
      <c r="AG15" s="363"/>
      <c r="AH15" s="361">
        <v>14900</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12089912</v>
      </c>
      <c r="BO15" s="381"/>
      <c r="BP15" s="381"/>
      <c r="BQ15" s="381"/>
      <c r="BR15" s="381"/>
      <c r="BS15" s="381"/>
      <c r="BT15" s="381"/>
      <c r="BU15" s="382"/>
      <c r="BV15" s="380">
        <v>11481946</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31.4</v>
      </c>
      <c r="AD16" s="480"/>
      <c r="AE16" s="480"/>
      <c r="AF16" s="480"/>
      <c r="AG16" s="481"/>
      <c r="AH16" s="479">
        <v>32.4</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18815320</v>
      </c>
      <c r="BO16" s="386"/>
      <c r="BP16" s="386"/>
      <c r="BQ16" s="386"/>
      <c r="BR16" s="386"/>
      <c r="BS16" s="386"/>
      <c r="BT16" s="386"/>
      <c r="BU16" s="387"/>
      <c r="BV16" s="385">
        <v>18050437</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30472</v>
      </c>
      <c r="AD17" s="362"/>
      <c r="AE17" s="362"/>
      <c r="AF17" s="362"/>
      <c r="AG17" s="363"/>
      <c r="AH17" s="361">
        <v>30021</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15413411</v>
      </c>
      <c r="BO17" s="386"/>
      <c r="BP17" s="386"/>
      <c r="BQ17" s="386"/>
      <c r="BR17" s="386"/>
      <c r="BS17" s="386"/>
      <c r="BT17" s="386"/>
      <c r="BU17" s="387"/>
      <c r="BV17" s="385">
        <v>14596744</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141</v>
      </c>
      <c r="C18" s="448"/>
      <c r="D18" s="448"/>
      <c r="E18" s="449"/>
      <c r="F18" s="449"/>
      <c r="G18" s="449"/>
      <c r="H18" s="449"/>
      <c r="I18" s="449"/>
      <c r="J18" s="449"/>
      <c r="K18" s="449"/>
      <c r="L18" s="450">
        <v>109.43</v>
      </c>
      <c r="M18" s="450"/>
      <c r="N18" s="450"/>
      <c r="O18" s="450"/>
      <c r="P18" s="450"/>
      <c r="Q18" s="450"/>
      <c r="R18" s="451"/>
      <c r="S18" s="451"/>
      <c r="T18" s="451"/>
      <c r="U18" s="451"/>
      <c r="V18" s="452"/>
      <c r="W18" s="466"/>
      <c r="X18" s="467"/>
      <c r="Y18" s="467"/>
      <c r="Z18" s="467"/>
      <c r="AA18" s="467"/>
      <c r="AB18" s="475"/>
      <c r="AC18" s="349">
        <v>66.2</v>
      </c>
      <c r="AD18" s="350"/>
      <c r="AE18" s="350"/>
      <c r="AF18" s="350"/>
      <c r="AG18" s="453"/>
      <c r="AH18" s="349">
        <v>65.2</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22352186</v>
      </c>
      <c r="BO18" s="386"/>
      <c r="BP18" s="386"/>
      <c r="BQ18" s="386"/>
      <c r="BR18" s="386"/>
      <c r="BS18" s="386"/>
      <c r="BT18" s="386"/>
      <c r="BU18" s="387"/>
      <c r="BV18" s="385">
        <v>22612652</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143</v>
      </c>
      <c r="C19" s="448"/>
      <c r="D19" s="448"/>
      <c r="E19" s="449"/>
      <c r="F19" s="449"/>
      <c r="G19" s="449"/>
      <c r="H19" s="449"/>
      <c r="I19" s="449"/>
      <c r="J19" s="449"/>
      <c r="K19" s="449"/>
      <c r="L19" s="455">
        <v>844</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29638024</v>
      </c>
      <c r="BO19" s="386"/>
      <c r="BP19" s="386"/>
      <c r="BQ19" s="386"/>
      <c r="BR19" s="386"/>
      <c r="BS19" s="386"/>
      <c r="BT19" s="386"/>
      <c r="BU19" s="387"/>
      <c r="BV19" s="385">
        <v>29275944</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145</v>
      </c>
      <c r="C20" s="448"/>
      <c r="D20" s="448"/>
      <c r="E20" s="449"/>
      <c r="F20" s="449"/>
      <c r="G20" s="449"/>
      <c r="H20" s="449"/>
      <c r="I20" s="449"/>
      <c r="J20" s="449"/>
      <c r="K20" s="449"/>
      <c r="L20" s="455">
        <v>32115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61314051</v>
      </c>
      <c r="BO23" s="386"/>
      <c r="BP23" s="386"/>
      <c r="BQ23" s="386"/>
      <c r="BR23" s="386"/>
      <c r="BS23" s="386"/>
      <c r="BT23" s="386"/>
      <c r="BU23" s="387"/>
      <c r="BV23" s="385">
        <v>59668398</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154</v>
      </c>
      <c r="F24" s="359"/>
      <c r="G24" s="359"/>
      <c r="H24" s="359"/>
      <c r="I24" s="359"/>
      <c r="J24" s="359"/>
      <c r="K24" s="360"/>
      <c r="L24" s="361">
        <v>1</v>
      </c>
      <c r="M24" s="362"/>
      <c r="N24" s="362"/>
      <c r="O24" s="362"/>
      <c r="P24" s="363"/>
      <c r="Q24" s="361">
        <v>9260</v>
      </c>
      <c r="R24" s="362"/>
      <c r="S24" s="362"/>
      <c r="T24" s="362"/>
      <c r="U24" s="362"/>
      <c r="V24" s="363"/>
      <c r="W24" s="427"/>
      <c r="X24" s="418"/>
      <c r="Y24" s="419"/>
      <c r="Z24" s="358" t="s">
        <v>155</v>
      </c>
      <c r="AA24" s="359"/>
      <c r="AB24" s="359"/>
      <c r="AC24" s="359"/>
      <c r="AD24" s="359"/>
      <c r="AE24" s="359"/>
      <c r="AF24" s="359"/>
      <c r="AG24" s="360"/>
      <c r="AH24" s="361">
        <v>647</v>
      </c>
      <c r="AI24" s="362"/>
      <c r="AJ24" s="362"/>
      <c r="AK24" s="362"/>
      <c r="AL24" s="363"/>
      <c r="AM24" s="361">
        <v>1962998</v>
      </c>
      <c r="AN24" s="362"/>
      <c r="AO24" s="362"/>
      <c r="AP24" s="362"/>
      <c r="AQ24" s="362"/>
      <c r="AR24" s="363"/>
      <c r="AS24" s="361">
        <v>3034</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48516534</v>
      </c>
      <c r="BO24" s="386"/>
      <c r="BP24" s="386"/>
      <c r="BQ24" s="386"/>
      <c r="BR24" s="386"/>
      <c r="BS24" s="386"/>
      <c r="BT24" s="386"/>
      <c r="BU24" s="387"/>
      <c r="BV24" s="385">
        <v>47796225</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157</v>
      </c>
      <c r="F25" s="359"/>
      <c r="G25" s="359"/>
      <c r="H25" s="359"/>
      <c r="I25" s="359"/>
      <c r="J25" s="359"/>
      <c r="K25" s="360"/>
      <c r="L25" s="361">
        <v>1</v>
      </c>
      <c r="M25" s="362"/>
      <c r="N25" s="362"/>
      <c r="O25" s="362"/>
      <c r="P25" s="363"/>
      <c r="Q25" s="361">
        <v>7540</v>
      </c>
      <c r="R25" s="362"/>
      <c r="S25" s="362"/>
      <c r="T25" s="362"/>
      <c r="U25" s="362"/>
      <c r="V25" s="363"/>
      <c r="W25" s="427"/>
      <c r="X25" s="418"/>
      <c r="Y25" s="419"/>
      <c r="Z25" s="358" t="s">
        <v>158</v>
      </c>
      <c r="AA25" s="359"/>
      <c r="AB25" s="359"/>
      <c r="AC25" s="359"/>
      <c r="AD25" s="359"/>
      <c r="AE25" s="359"/>
      <c r="AF25" s="359"/>
      <c r="AG25" s="360"/>
      <c r="AH25" s="361">
        <v>112</v>
      </c>
      <c r="AI25" s="362"/>
      <c r="AJ25" s="362"/>
      <c r="AK25" s="362"/>
      <c r="AL25" s="363"/>
      <c r="AM25" s="361">
        <v>321104</v>
      </c>
      <c r="AN25" s="362"/>
      <c r="AO25" s="362"/>
      <c r="AP25" s="362"/>
      <c r="AQ25" s="362"/>
      <c r="AR25" s="363"/>
      <c r="AS25" s="361">
        <v>2867</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5273414</v>
      </c>
      <c r="BO25" s="381"/>
      <c r="BP25" s="381"/>
      <c r="BQ25" s="381"/>
      <c r="BR25" s="381"/>
      <c r="BS25" s="381"/>
      <c r="BT25" s="381"/>
      <c r="BU25" s="382"/>
      <c r="BV25" s="380">
        <v>6799971</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160</v>
      </c>
      <c r="F26" s="359"/>
      <c r="G26" s="359"/>
      <c r="H26" s="359"/>
      <c r="I26" s="359"/>
      <c r="J26" s="359"/>
      <c r="K26" s="360"/>
      <c r="L26" s="361">
        <v>1</v>
      </c>
      <c r="M26" s="362"/>
      <c r="N26" s="362"/>
      <c r="O26" s="362"/>
      <c r="P26" s="363"/>
      <c r="Q26" s="361">
        <v>6700</v>
      </c>
      <c r="R26" s="362"/>
      <c r="S26" s="362"/>
      <c r="T26" s="362"/>
      <c r="U26" s="362"/>
      <c r="V26" s="363"/>
      <c r="W26" s="427"/>
      <c r="X26" s="418"/>
      <c r="Y26" s="419"/>
      <c r="Z26" s="358" t="s">
        <v>161</v>
      </c>
      <c r="AA26" s="440"/>
      <c r="AB26" s="440"/>
      <c r="AC26" s="440"/>
      <c r="AD26" s="440"/>
      <c r="AE26" s="440"/>
      <c r="AF26" s="440"/>
      <c r="AG26" s="441"/>
      <c r="AH26" s="361">
        <v>41</v>
      </c>
      <c r="AI26" s="362"/>
      <c r="AJ26" s="362"/>
      <c r="AK26" s="362"/>
      <c r="AL26" s="363"/>
      <c r="AM26" s="361">
        <v>117342</v>
      </c>
      <c r="AN26" s="362"/>
      <c r="AO26" s="362"/>
      <c r="AP26" s="362"/>
      <c r="AQ26" s="362"/>
      <c r="AR26" s="363"/>
      <c r="AS26" s="361">
        <v>2862</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163</v>
      </c>
      <c r="F27" s="359"/>
      <c r="G27" s="359"/>
      <c r="H27" s="359"/>
      <c r="I27" s="359"/>
      <c r="J27" s="359"/>
      <c r="K27" s="360"/>
      <c r="L27" s="361">
        <v>1</v>
      </c>
      <c r="M27" s="362"/>
      <c r="N27" s="362"/>
      <c r="O27" s="362"/>
      <c r="P27" s="363"/>
      <c r="Q27" s="361">
        <v>5150</v>
      </c>
      <c r="R27" s="362"/>
      <c r="S27" s="362"/>
      <c r="T27" s="362"/>
      <c r="U27" s="362"/>
      <c r="V27" s="363"/>
      <c r="W27" s="427"/>
      <c r="X27" s="418"/>
      <c r="Y27" s="419"/>
      <c r="Z27" s="358" t="s">
        <v>164</v>
      </c>
      <c r="AA27" s="359"/>
      <c r="AB27" s="359"/>
      <c r="AC27" s="359"/>
      <c r="AD27" s="359"/>
      <c r="AE27" s="359"/>
      <c r="AF27" s="359"/>
      <c r="AG27" s="360"/>
      <c r="AH27" s="361">
        <v>9</v>
      </c>
      <c r="AI27" s="362"/>
      <c r="AJ27" s="362"/>
      <c r="AK27" s="362"/>
      <c r="AL27" s="363"/>
      <c r="AM27" s="361">
        <v>31048</v>
      </c>
      <c r="AN27" s="362"/>
      <c r="AO27" s="362"/>
      <c r="AP27" s="362"/>
      <c r="AQ27" s="362"/>
      <c r="AR27" s="363"/>
      <c r="AS27" s="361">
        <v>3450</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t="s">
        <v>122</v>
      </c>
      <c r="BO27" s="389"/>
      <c r="BP27" s="389"/>
      <c r="BQ27" s="389"/>
      <c r="BR27" s="389"/>
      <c r="BS27" s="389"/>
      <c r="BT27" s="389"/>
      <c r="BU27" s="390"/>
      <c r="BV27" s="388" t="s">
        <v>122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166</v>
      </c>
      <c r="F28" s="359"/>
      <c r="G28" s="359"/>
      <c r="H28" s="359"/>
      <c r="I28" s="359"/>
      <c r="J28" s="359"/>
      <c r="K28" s="360"/>
      <c r="L28" s="361">
        <v>1</v>
      </c>
      <c r="M28" s="362"/>
      <c r="N28" s="362"/>
      <c r="O28" s="362"/>
      <c r="P28" s="363"/>
      <c r="Q28" s="361">
        <v>4560</v>
      </c>
      <c r="R28" s="362"/>
      <c r="S28" s="362"/>
      <c r="T28" s="362"/>
      <c r="U28" s="362"/>
      <c r="V28" s="363"/>
      <c r="W28" s="427"/>
      <c r="X28" s="418"/>
      <c r="Y28" s="419"/>
      <c r="Z28" s="358" t="s">
        <v>167</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3865194</v>
      </c>
      <c r="BO28" s="381"/>
      <c r="BP28" s="381"/>
      <c r="BQ28" s="381"/>
      <c r="BR28" s="381"/>
      <c r="BS28" s="381"/>
      <c r="BT28" s="381"/>
      <c r="BU28" s="382"/>
      <c r="BV28" s="380">
        <v>4056741</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170</v>
      </c>
      <c r="F29" s="359"/>
      <c r="G29" s="359"/>
      <c r="H29" s="359"/>
      <c r="I29" s="359"/>
      <c r="J29" s="359"/>
      <c r="K29" s="360"/>
      <c r="L29" s="361">
        <v>20</v>
      </c>
      <c r="M29" s="362"/>
      <c r="N29" s="362"/>
      <c r="O29" s="362"/>
      <c r="P29" s="363"/>
      <c r="Q29" s="361">
        <v>4270</v>
      </c>
      <c r="R29" s="362"/>
      <c r="S29" s="362"/>
      <c r="T29" s="362"/>
      <c r="U29" s="362"/>
      <c r="V29" s="363"/>
      <c r="W29" s="428"/>
      <c r="X29" s="429"/>
      <c r="Y29" s="430"/>
      <c r="Z29" s="358" t="s">
        <v>171</v>
      </c>
      <c r="AA29" s="359"/>
      <c r="AB29" s="359"/>
      <c r="AC29" s="359"/>
      <c r="AD29" s="359"/>
      <c r="AE29" s="359"/>
      <c r="AF29" s="359"/>
      <c r="AG29" s="360"/>
      <c r="AH29" s="361">
        <v>656</v>
      </c>
      <c r="AI29" s="362"/>
      <c r="AJ29" s="362"/>
      <c r="AK29" s="362"/>
      <c r="AL29" s="363"/>
      <c r="AM29" s="361">
        <v>1994046</v>
      </c>
      <c r="AN29" s="362"/>
      <c r="AO29" s="362"/>
      <c r="AP29" s="362"/>
      <c r="AQ29" s="362"/>
      <c r="AR29" s="363"/>
      <c r="AS29" s="361">
        <v>3040</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787538</v>
      </c>
      <c r="BO29" s="386"/>
      <c r="BP29" s="386"/>
      <c r="BQ29" s="386"/>
      <c r="BR29" s="386"/>
      <c r="BS29" s="386"/>
      <c r="BT29" s="386"/>
      <c r="BU29" s="387"/>
      <c r="BV29" s="385">
        <v>787343</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94.6</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5312378</v>
      </c>
      <c r="BO30" s="389"/>
      <c r="BP30" s="389"/>
      <c r="BQ30" s="389"/>
      <c r="BR30" s="389"/>
      <c r="BS30" s="389"/>
      <c r="BT30" s="389"/>
      <c r="BU30" s="390"/>
      <c r="BV30" s="388">
        <v>5208383</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t="str">
        <f>IF(BG34="","",MAX(C34:D43,U34:V43,AM34:AN43)+1)</f>
        <v/>
      </c>
      <c r="BF34" s="345"/>
      <c r="BG34" s="344"/>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富山県市町村管理組合（一般会計）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13</v>
      </c>
      <c r="CP34" s="345"/>
      <c r="CQ34" s="344" t="str">
        <f>IF('各会計、関係団体の財政状況及び健全化判断比率'!BS7="","",'各会計、関係団体の財政状況及び健全化判断比率'!BS7)</f>
        <v>（公財）射水市体育協会</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介護保険事業</v>
      </c>
      <c r="X35" s="344"/>
      <c r="Y35" s="344"/>
      <c r="Z35" s="344"/>
      <c r="AA35" s="344"/>
      <c r="AB35" s="344"/>
      <c r="AC35" s="344"/>
      <c r="AD35" s="344"/>
      <c r="AE35" s="344"/>
      <c r="AF35" s="344"/>
      <c r="AG35" s="344"/>
      <c r="AH35" s="344"/>
      <c r="AI35" s="344"/>
      <c r="AJ35" s="344"/>
      <c r="AK35" s="344"/>
      <c r="AL35" s="167"/>
      <c r="AM35" s="345">
        <f t="shared" ref="AM35:AM43" si="0">IF(AO35="","",AM34+1)</f>
        <v>6</v>
      </c>
      <c r="AN35" s="345"/>
      <c r="AO35" s="344" t="str">
        <f>IF('各会計、関係団体の財政状況及び健全化判断比率'!B32="","",'各会計、関係団体の財政状況及び健全化判断比率'!B32)</f>
        <v>病院事業会計</v>
      </c>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富山県市町村総合事務組合（一般会計）</v>
      </c>
      <c r="BZ35" s="344"/>
      <c r="CA35" s="344"/>
      <c r="CB35" s="344"/>
      <c r="CC35" s="344"/>
      <c r="CD35" s="344"/>
      <c r="CE35" s="344"/>
      <c r="CF35" s="344"/>
      <c r="CG35" s="344"/>
      <c r="CH35" s="344"/>
      <c r="CI35" s="344"/>
      <c r="CJ35" s="344"/>
      <c r="CK35" s="344"/>
      <c r="CL35" s="344"/>
      <c r="CM35" s="344"/>
      <c r="CN35" s="167"/>
      <c r="CO35" s="345">
        <f t="shared" ref="CO35:CO43" si="3">IF(CQ35="","",CO34+1)</f>
        <v>14</v>
      </c>
      <c r="CP35" s="345"/>
      <c r="CQ35" s="344" t="str">
        <f>IF('各会計、関係団体の財政状況及び健全化判断比率'!BS8="","",'各会計、関係団体の財政状況及び健全化判断比率'!BS8)</f>
        <v>射水市土地開発公社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後期高齢者医療事業</v>
      </c>
      <c r="X36" s="344"/>
      <c r="Y36" s="344"/>
      <c r="Z36" s="344"/>
      <c r="AA36" s="344"/>
      <c r="AB36" s="344"/>
      <c r="AC36" s="344"/>
      <c r="AD36" s="344"/>
      <c r="AE36" s="344"/>
      <c r="AF36" s="344"/>
      <c r="AG36" s="344"/>
      <c r="AH36" s="344"/>
      <c r="AI36" s="344"/>
      <c r="AJ36" s="344"/>
      <c r="AK36" s="344"/>
      <c r="AL36" s="167"/>
      <c r="AM36" s="345">
        <f t="shared" si="0"/>
        <v>7</v>
      </c>
      <c r="AN36" s="345"/>
      <c r="AO36" s="344" t="str">
        <f>IF('各会計、関係団体の財政状況及び健全化判断比率'!B33="","",'各会計、関係団体の財政状況及び健全化判断比率'!B33)</f>
        <v>下水道事業会計</v>
      </c>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庄川水害予防組合（一般会計）</v>
      </c>
      <c r="BZ36" s="344"/>
      <c r="CA36" s="344"/>
      <c r="CB36" s="344"/>
      <c r="CC36" s="344"/>
      <c r="CD36" s="344"/>
      <c r="CE36" s="344"/>
      <c r="CF36" s="344"/>
      <c r="CG36" s="344"/>
      <c r="CH36" s="344"/>
      <c r="CI36" s="344"/>
      <c r="CJ36" s="344"/>
      <c r="CK36" s="344"/>
      <c r="CL36" s="344"/>
      <c r="CM36" s="344"/>
      <c r="CN36" s="167"/>
      <c r="CO36" s="345">
        <f t="shared" si="3"/>
        <v>15</v>
      </c>
      <c r="CP36" s="345"/>
      <c r="CQ36" s="344" t="str">
        <f>IF('各会計、関係団体の財政状況及び健全化判断比率'!BS9="","",'各会計、関係団体の財政状況及び健全化判断比率'!BS9)</f>
        <v>（一財）射水市公園等管理業務公社</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富山県後期高齢者医療広域連合（一般会計）</v>
      </c>
      <c r="BZ37" s="344"/>
      <c r="CA37" s="344"/>
      <c r="CB37" s="344"/>
      <c r="CC37" s="344"/>
      <c r="CD37" s="344"/>
      <c r="CE37" s="344"/>
      <c r="CF37" s="344"/>
      <c r="CG37" s="344"/>
      <c r="CH37" s="344"/>
      <c r="CI37" s="344"/>
      <c r="CJ37" s="344"/>
      <c r="CK37" s="344"/>
      <c r="CL37" s="344"/>
      <c r="CM37" s="344"/>
      <c r="CN37" s="167"/>
      <c r="CO37" s="345">
        <f t="shared" si="3"/>
        <v>16</v>
      </c>
      <c r="CP37" s="345"/>
      <c r="CQ37" s="344" t="str">
        <f>IF('各会計、関係団体の財政状況及び健全化判断比率'!BS10="","",'各会計、関係団体の財政状況及び健全化判断比率'!BS10)</f>
        <v>（公財）射水市絵本文化振興財団</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12</v>
      </c>
      <c r="BX38" s="345"/>
      <c r="BY38" s="344" t="str">
        <f>IF('各会計、関係団体の財政状況及び健全化判断比率'!B72="","",'各会計、関係団体の財政状況及び健全化判断比率'!B72)</f>
        <v>富山県後期高齢者医療広域連合（特別会計）</v>
      </c>
      <c r="BZ38" s="344"/>
      <c r="CA38" s="344"/>
      <c r="CB38" s="344"/>
      <c r="CC38" s="344"/>
      <c r="CD38" s="344"/>
      <c r="CE38" s="344"/>
      <c r="CF38" s="344"/>
      <c r="CG38" s="344"/>
      <c r="CH38" s="344"/>
      <c r="CI38" s="344"/>
      <c r="CJ38" s="344"/>
      <c r="CK38" s="344"/>
      <c r="CL38" s="344"/>
      <c r="CM38" s="344"/>
      <c r="CN38" s="167"/>
      <c r="CO38" s="345">
        <f t="shared" si="3"/>
        <v>17</v>
      </c>
      <c r="CP38" s="345"/>
      <c r="CQ38" s="344" t="str">
        <f>IF('各会計、関係団体の財政状況及び健全化判断比率'!BS11="","",'各会計、関係団体の財政状況及び健全化判断比率'!BS11)</f>
        <v>（公財）射水市文化振興財団</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f t="shared" si="3"/>
        <v>18</v>
      </c>
      <c r="CP39" s="345"/>
      <c r="CQ39" s="344" t="str">
        <f>IF('各会計、関係団体の財政状況及び健全化判断比率'!BS12="","",'各会計、関係団体の財政状況及び健全化判断比率'!BS12)</f>
        <v>（公財）とやま国際センター</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f t="shared" si="3"/>
        <v>19</v>
      </c>
      <c r="CP40" s="345"/>
      <c r="CQ40" s="344" t="str">
        <f>IF('各会計、関係団体の財政状況及び健全化判断比率'!BS13="","",'各会計、関係団体の財政状況及び健全化判断比率'!BS13)</f>
        <v>（公財）伏木富山港・海王丸財団</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f t="shared" si="3"/>
        <v>20</v>
      </c>
      <c r="CP41" s="345"/>
      <c r="CQ41" s="344" t="str">
        <f>IF('各会計、関係団体の財政状況及び健全化判断比率'!BS14="","",'各会計、関係団体の財政状況及び健全化判断比率'!BS14)</f>
        <v>万葉線（株）</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f t="shared" si="3"/>
        <v>21</v>
      </c>
      <c r="CP42" s="345"/>
      <c r="CQ42" s="344" t="str">
        <f>IF('各会計、関係団体の財政状況及び健全化判断比率'!BS15="","",'各会計、関係団体の財政状況及び健全化判断比率'!BS15)</f>
        <v>（福）小杉福祉会</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4" t="s">
        <v>522</v>
      </c>
      <c r="D34" s="1154"/>
      <c r="E34" s="1155"/>
      <c r="F34" s="32">
        <v>3.82</v>
      </c>
      <c r="G34" s="33">
        <v>2.5299999999999998</v>
      </c>
      <c r="H34" s="33">
        <v>3.36</v>
      </c>
      <c r="I34" s="33">
        <v>4.4000000000000004</v>
      </c>
      <c r="J34" s="34">
        <v>3.97</v>
      </c>
      <c r="K34" s="22"/>
      <c r="L34" s="22"/>
      <c r="M34" s="22"/>
      <c r="N34" s="22"/>
      <c r="O34" s="22"/>
      <c r="P34" s="22"/>
    </row>
    <row r="35" spans="1:16" ht="39" customHeight="1" x14ac:dyDescent="0.15">
      <c r="A35" s="22"/>
      <c r="B35" s="35"/>
      <c r="C35" s="1148" t="s">
        <v>523</v>
      </c>
      <c r="D35" s="1149"/>
      <c r="E35" s="1150"/>
      <c r="F35" s="36">
        <v>3.26</v>
      </c>
      <c r="G35" s="37">
        <v>3.44</v>
      </c>
      <c r="H35" s="37">
        <v>3.26</v>
      </c>
      <c r="I35" s="37">
        <v>3.97</v>
      </c>
      <c r="J35" s="38">
        <v>3.55</v>
      </c>
      <c r="K35" s="22"/>
      <c r="L35" s="22"/>
      <c r="M35" s="22"/>
      <c r="N35" s="22"/>
      <c r="O35" s="22"/>
      <c r="P35" s="22"/>
    </row>
    <row r="36" spans="1:16" ht="39" customHeight="1" x14ac:dyDescent="0.15">
      <c r="A36" s="22"/>
      <c r="B36" s="35"/>
      <c r="C36" s="1148" t="s">
        <v>524</v>
      </c>
      <c r="D36" s="1149"/>
      <c r="E36" s="1150"/>
      <c r="F36" s="36">
        <v>2.36</v>
      </c>
      <c r="G36" s="37">
        <v>2.67</v>
      </c>
      <c r="H36" s="37">
        <v>2.74</v>
      </c>
      <c r="I36" s="37">
        <v>2.83</v>
      </c>
      <c r="J36" s="38">
        <v>2.92</v>
      </c>
      <c r="K36" s="22"/>
      <c r="L36" s="22"/>
      <c r="M36" s="22"/>
      <c r="N36" s="22"/>
      <c r="O36" s="22"/>
      <c r="P36" s="22"/>
    </row>
    <row r="37" spans="1:16" ht="39" customHeight="1" x14ac:dyDescent="0.15">
      <c r="A37" s="22"/>
      <c r="B37" s="35"/>
      <c r="C37" s="1148" t="s">
        <v>525</v>
      </c>
      <c r="D37" s="1149"/>
      <c r="E37" s="1150"/>
      <c r="F37" s="36">
        <v>2</v>
      </c>
      <c r="G37" s="37">
        <v>3.03</v>
      </c>
      <c r="H37" s="37">
        <v>3.95</v>
      </c>
      <c r="I37" s="37">
        <v>2.35</v>
      </c>
      <c r="J37" s="38">
        <v>2.0099999999999998</v>
      </c>
      <c r="K37" s="22"/>
      <c r="L37" s="22"/>
      <c r="M37" s="22"/>
      <c r="N37" s="22"/>
      <c r="O37" s="22"/>
      <c r="P37" s="22"/>
    </row>
    <row r="38" spans="1:16" ht="39" customHeight="1" x14ac:dyDescent="0.15">
      <c r="A38" s="22"/>
      <c r="B38" s="35"/>
      <c r="C38" s="1148" t="s">
        <v>526</v>
      </c>
      <c r="D38" s="1149"/>
      <c r="E38" s="1150"/>
      <c r="F38" s="36">
        <v>0.5</v>
      </c>
      <c r="G38" s="37">
        <v>0.25</v>
      </c>
      <c r="H38" s="37">
        <v>0.22</v>
      </c>
      <c r="I38" s="37">
        <v>0.71</v>
      </c>
      <c r="J38" s="38">
        <v>1.34</v>
      </c>
      <c r="K38" s="22"/>
      <c r="L38" s="22"/>
      <c r="M38" s="22"/>
      <c r="N38" s="22"/>
      <c r="O38" s="22"/>
      <c r="P38" s="22"/>
    </row>
    <row r="39" spans="1:16" ht="39" customHeight="1" x14ac:dyDescent="0.15">
      <c r="A39" s="22"/>
      <c r="B39" s="35"/>
      <c r="C39" s="1148" t="s">
        <v>527</v>
      </c>
      <c r="D39" s="1149"/>
      <c r="E39" s="1150"/>
      <c r="F39" s="36">
        <v>1.17</v>
      </c>
      <c r="G39" s="37">
        <v>0.75</v>
      </c>
      <c r="H39" s="37">
        <v>0.86</v>
      </c>
      <c r="I39" s="37">
        <v>0.18</v>
      </c>
      <c r="J39" s="38">
        <v>0.49</v>
      </c>
      <c r="K39" s="22"/>
      <c r="L39" s="22"/>
      <c r="M39" s="22"/>
      <c r="N39" s="22"/>
      <c r="O39" s="22"/>
      <c r="P39" s="22"/>
    </row>
    <row r="40" spans="1:16" ht="39" customHeight="1" x14ac:dyDescent="0.15">
      <c r="A40" s="22"/>
      <c r="B40" s="35"/>
      <c r="C40" s="1148" t="s">
        <v>528</v>
      </c>
      <c r="D40" s="1149"/>
      <c r="E40" s="1150"/>
      <c r="F40" s="36">
        <v>0.04</v>
      </c>
      <c r="G40" s="37">
        <v>0</v>
      </c>
      <c r="H40" s="37">
        <v>0.01</v>
      </c>
      <c r="I40" s="37">
        <v>0.17</v>
      </c>
      <c r="J40" s="38">
        <v>0.12</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529</v>
      </c>
      <c r="D42" s="1149"/>
      <c r="E42" s="1150"/>
      <c r="F42" s="36" t="s">
        <v>477</v>
      </c>
      <c r="G42" s="37" t="s">
        <v>477</v>
      </c>
      <c r="H42" s="37" t="s">
        <v>477</v>
      </c>
      <c r="I42" s="37" t="s">
        <v>477</v>
      </c>
      <c r="J42" s="38" t="s">
        <v>477</v>
      </c>
      <c r="K42" s="22"/>
      <c r="L42" s="22"/>
      <c r="M42" s="22"/>
      <c r="N42" s="22"/>
      <c r="O42" s="22"/>
      <c r="P42" s="22"/>
    </row>
    <row r="43" spans="1:16" ht="39" customHeight="1" thickBot="1" x14ac:dyDescent="0.2">
      <c r="A43" s="22"/>
      <c r="B43" s="40"/>
      <c r="C43" s="1151" t="s">
        <v>530</v>
      </c>
      <c r="D43" s="1152"/>
      <c r="E43" s="1153"/>
      <c r="F43" s="41">
        <v>0</v>
      </c>
      <c r="G43" s="42">
        <v>0</v>
      </c>
      <c r="H43" s="42">
        <v>0</v>
      </c>
      <c r="I43" s="42">
        <v>0</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5480</v>
      </c>
      <c r="L45" s="60">
        <v>5415</v>
      </c>
      <c r="M45" s="60">
        <v>5418</v>
      </c>
      <c r="N45" s="60">
        <v>5668</v>
      </c>
      <c r="O45" s="61">
        <v>5608</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x14ac:dyDescent="0.15">
      <c r="A48" s="48"/>
      <c r="B48" s="1166"/>
      <c r="C48" s="1167"/>
      <c r="D48" s="62"/>
      <c r="E48" s="1158" t="s">
        <v>15</v>
      </c>
      <c r="F48" s="1158"/>
      <c r="G48" s="1158"/>
      <c r="H48" s="1158"/>
      <c r="I48" s="1158"/>
      <c r="J48" s="1159"/>
      <c r="K48" s="63">
        <v>1934</v>
      </c>
      <c r="L48" s="64">
        <v>2006</v>
      </c>
      <c r="M48" s="64">
        <v>1864</v>
      </c>
      <c r="N48" s="64">
        <v>1872</v>
      </c>
      <c r="O48" s="65">
        <v>1954</v>
      </c>
      <c r="P48" s="48"/>
      <c r="Q48" s="48"/>
      <c r="R48" s="48"/>
      <c r="S48" s="48"/>
      <c r="T48" s="48"/>
      <c r="U48" s="48"/>
    </row>
    <row r="49" spans="1:21" ht="30.75" customHeight="1" x14ac:dyDescent="0.15">
      <c r="A49" s="48"/>
      <c r="B49" s="1166"/>
      <c r="C49" s="1167"/>
      <c r="D49" s="62"/>
      <c r="E49" s="1158" t="s">
        <v>16</v>
      </c>
      <c r="F49" s="1158"/>
      <c r="G49" s="1158"/>
      <c r="H49" s="1158"/>
      <c r="I49" s="1158"/>
      <c r="J49" s="1159"/>
      <c r="K49" s="63" t="s">
        <v>477</v>
      </c>
      <c r="L49" s="64" t="s">
        <v>477</v>
      </c>
      <c r="M49" s="64" t="s">
        <v>477</v>
      </c>
      <c r="N49" s="64" t="s">
        <v>477</v>
      </c>
      <c r="O49" s="65" t="s">
        <v>477</v>
      </c>
      <c r="P49" s="48"/>
      <c r="Q49" s="48"/>
      <c r="R49" s="48"/>
      <c r="S49" s="48"/>
      <c r="T49" s="48"/>
      <c r="U49" s="48"/>
    </row>
    <row r="50" spans="1:21" ht="30.75" customHeight="1" x14ac:dyDescent="0.15">
      <c r="A50" s="48"/>
      <c r="B50" s="1166"/>
      <c r="C50" s="1167"/>
      <c r="D50" s="62"/>
      <c r="E50" s="1158" t="s">
        <v>17</v>
      </c>
      <c r="F50" s="1158"/>
      <c r="G50" s="1158"/>
      <c r="H50" s="1158"/>
      <c r="I50" s="1158"/>
      <c r="J50" s="1159"/>
      <c r="K50" s="63">
        <v>209</v>
      </c>
      <c r="L50" s="64">
        <v>189</v>
      </c>
      <c r="M50" s="64">
        <v>151</v>
      </c>
      <c r="N50" s="64">
        <v>120</v>
      </c>
      <c r="O50" s="65">
        <v>102</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t="s">
        <v>477</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4825</v>
      </c>
      <c r="L52" s="64">
        <v>4952</v>
      </c>
      <c r="M52" s="64">
        <v>5416</v>
      </c>
      <c r="N52" s="64">
        <v>5544</v>
      </c>
      <c r="O52" s="65">
        <v>5605</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2798</v>
      </c>
      <c r="L53" s="69">
        <v>2658</v>
      </c>
      <c r="M53" s="69">
        <v>2017</v>
      </c>
      <c r="N53" s="69">
        <v>2116</v>
      </c>
      <c r="O53" s="70">
        <v>2059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4" t="s">
        <v>24</v>
      </c>
      <c r="C41" s="1185"/>
      <c r="D41" s="81"/>
      <c r="E41" s="1186" t="s">
        <v>25</v>
      </c>
      <c r="F41" s="1186"/>
      <c r="G41" s="1186"/>
      <c r="H41" s="1187"/>
      <c r="I41" s="82">
        <v>53894</v>
      </c>
      <c r="J41" s="83">
        <v>56322</v>
      </c>
      <c r="K41" s="83">
        <v>58453</v>
      </c>
      <c r="L41" s="83">
        <v>59668</v>
      </c>
      <c r="M41" s="84">
        <v>61314</v>
      </c>
    </row>
    <row r="42" spans="2:13" ht="27.75" customHeight="1" x14ac:dyDescent="0.15">
      <c r="B42" s="1174"/>
      <c r="C42" s="1175"/>
      <c r="D42" s="85"/>
      <c r="E42" s="1178" t="s">
        <v>26</v>
      </c>
      <c r="F42" s="1178"/>
      <c r="G42" s="1178"/>
      <c r="H42" s="1179"/>
      <c r="I42" s="86">
        <v>1136</v>
      </c>
      <c r="J42" s="87">
        <v>957</v>
      </c>
      <c r="K42" s="87">
        <v>814</v>
      </c>
      <c r="L42" s="87">
        <v>701</v>
      </c>
      <c r="M42" s="88">
        <v>605</v>
      </c>
    </row>
    <row r="43" spans="2:13" ht="27.75" customHeight="1" x14ac:dyDescent="0.15">
      <c r="B43" s="1174"/>
      <c r="C43" s="1175"/>
      <c r="D43" s="85"/>
      <c r="E43" s="1178" t="s">
        <v>27</v>
      </c>
      <c r="F43" s="1178"/>
      <c r="G43" s="1178"/>
      <c r="H43" s="1179"/>
      <c r="I43" s="86">
        <v>27496</v>
      </c>
      <c r="J43" s="87">
        <v>26854</v>
      </c>
      <c r="K43" s="87">
        <v>23229</v>
      </c>
      <c r="L43" s="87">
        <v>23683</v>
      </c>
      <c r="M43" s="88">
        <v>23059</v>
      </c>
    </row>
    <row r="44" spans="2:13" ht="27.75" customHeight="1" x14ac:dyDescent="0.15">
      <c r="B44" s="1174"/>
      <c r="C44" s="1175"/>
      <c r="D44" s="85"/>
      <c r="E44" s="1178" t="s">
        <v>28</v>
      </c>
      <c r="F44" s="1178"/>
      <c r="G44" s="1178"/>
      <c r="H44" s="1179"/>
      <c r="I44" s="86" t="s">
        <v>477</v>
      </c>
      <c r="J44" s="87" t="s">
        <v>477</v>
      </c>
      <c r="K44" s="87" t="s">
        <v>477</v>
      </c>
      <c r="L44" s="87" t="s">
        <v>477</v>
      </c>
      <c r="M44" s="88" t="s">
        <v>477</v>
      </c>
    </row>
    <row r="45" spans="2:13" ht="27.75" customHeight="1" x14ac:dyDescent="0.15">
      <c r="B45" s="1174"/>
      <c r="C45" s="1175"/>
      <c r="D45" s="85"/>
      <c r="E45" s="1178" t="s">
        <v>29</v>
      </c>
      <c r="F45" s="1178"/>
      <c r="G45" s="1178"/>
      <c r="H45" s="1179"/>
      <c r="I45" s="86">
        <v>6753</v>
      </c>
      <c r="J45" s="87">
        <v>6363</v>
      </c>
      <c r="K45" s="87">
        <v>5697</v>
      </c>
      <c r="L45" s="87">
        <v>5135</v>
      </c>
      <c r="M45" s="88">
        <v>4861</v>
      </c>
    </row>
    <row r="46" spans="2:13" ht="27.75" customHeight="1" x14ac:dyDescent="0.15">
      <c r="B46" s="1174"/>
      <c r="C46" s="1175"/>
      <c r="D46" s="89"/>
      <c r="E46" s="1178" t="s">
        <v>30</v>
      </c>
      <c r="F46" s="1178"/>
      <c r="G46" s="1178"/>
      <c r="H46" s="1179"/>
      <c r="I46" s="86">
        <v>693</v>
      </c>
      <c r="J46" s="87">
        <v>810</v>
      </c>
      <c r="K46" s="87">
        <v>797</v>
      </c>
      <c r="L46" s="87">
        <v>577</v>
      </c>
      <c r="M46" s="88">
        <v>681</v>
      </c>
    </row>
    <row r="47" spans="2:13" ht="27.75" customHeight="1" x14ac:dyDescent="0.15">
      <c r="B47" s="1174"/>
      <c r="C47" s="1175"/>
      <c r="D47" s="90"/>
      <c r="E47" s="1188" t="s">
        <v>31</v>
      </c>
      <c r="F47" s="1189"/>
      <c r="G47" s="1189"/>
      <c r="H47" s="1190"/>
      <c r="I47" s="86" t="s">
        <v>477</v>
      </c>
      <c r="J47" s="87" t="s">
        <v>477</v>
      </c>
      <c r="K47" s="87" t="s">
        <v>477</v>
      </c>
      <c r="L47" s="87" t="s">
        <v>477</v>
      </c>
      <c r="M47" s="88" t="s">
        <v>477</v>
      </c>
    </row>
    <row r="48" spans="2:13" ht="27.75" customHeight="1" x14ac:dyDescent="0.15">
      <c r="B48" s="1174"/>
      <c r="C48" s="1175"/>
      <c r="D48" s="85"/>
      <c r="E48" s="1178" t="s">
        <v>32</v>
      </c>
      <c r="F48" s="1178"/>
      <c r="G48" s="1178"/>
      <c r="H48" s="1179"/>
      <c r="I48" s="86" t="s">
        <v>477</v>
      </c>
      <c r="J48" s="87" t="s">
        <v>477</v>
      </c>
      <c r="K48" s="87" t="s">
        <v>477</v>
      </c>
      <c r="L48" s="87" t="s">
        <v>477</v>
      </c>
      <c r="M48" s="88" t="s">
        <v>477</v>
      </c>
    </row>
    <row r="49" spans="2:13" ht="27.75" customHeight="1" x14ac:dyDescent="0.15">
      <c r="B49" s="1176"/>
      <c r="C49" s="1177"/>
      <c r="D49" s="85"/>
      <c r="E49" s="1178" t="s">
        <v>33</v>
      </c>
      <c r="F49" s="1178"/>
      <c r="G49" s="1178"/>
      <c r="H49" s="1179"/>
      <c r="I49" s="86" t="s">
        <v>477</v>
      </c>
      <c r="J49" s="87" t="s">
        <v>477</v>
      </c>
      <c r="K49" s="87" t="s">
        <v>477</v>
      </c>
      <c r="L49" s="87" t="s">
        <v>477</v>
      </c>
      <c r="M49" s="88" t="s">
        <v>477</v>
      </c>
    </row>
    <row r="50" spans="2:13" ht="27.75" customHeight="1" x14ac:dyDescent="0.15">
      <c r="B50" s="1172" t="s">
        <v>34</v>
      </c>
      <c r="C50" s="1173"/>
      <c r="D50" s="91"/>
      <c r="E50" s="1178" t="s">
        <v>35</v>
      </c>
      <c r="F50" s="1178"/>
      <c r="G50" s="1178"/>
      <c r="H50" s="1179"/>
      <c r="I50" s="86">
        <v>6829</v>
      </c>
      <c r="J50" s="87">
        <v>7004</v>
      </c>
      <c r="K50" s="87">
        <v>7049</v>
      </c>
      <c r="L50" s="87">
        <v>7034</v>
      </c>
      <c r="M50" s="88">
        <v>6994</v>
      </c>
    </row>
    <row r="51" spans="2:13" ht="27.75" customHeight="1" x14ac:dyDescent="0.15">
      <c r="B51" s="1174"/>
      <c r="C51" s="1175"/>
      <c r="D51" s="85"/>
      <c r="E51" s="1178" t="s">
        <v>36</v>
      </c>
      <c r="F51" s="1178"/>
      <c r="G51" s="1178"/>
      <c r="H51" s="1179"/>
      <c r="I51" s="86">
        <v>1021</v>
      </c>
      <c r="J51" s="87">
        <v>913</v>
      </c>
      <c r="K51" s="87">
        <v>809</v>
      </c>
      <c r="L51" s="87">
        <v>642</v>
      </c>
      <c r="M51" s="88">
        <v>509</v>
      </c>
    </row>
    <row r="52" spans="2:13" ht="27.75" customHeight="1" x14ac:dyDescent="0.15">
      <c r="B52" s="1176"/>
      <c r="C52" s="1177"/>
      <c r="D52" s="85"/>
      <c r="E52" s="1178" t="s">
        <v>37</v>
      </c>
      <c r="F52" s="1178"/>
      <c r="G52" s="1178"/>
      <c r="H52" s="1179"/>
      <c r="I52" s="86">
        <v>57587</v>
      </c>
      <c r="J52" s="87">
        <v>59918</v>
      </c>
      <c r="K52" s="87">
        <v>60595</v>
      </c>
      <c r="L52" s="87">
        <v>61890</v>
      </c>
      <c r="M52" s="88">
        <v>63316</v>
      </c>
    </row>
    <row r="53" spans="2:13" ht="27.75" customHeight="1" thickBot="1" x14ac:dyDescent="0.2">
      <c r="B53" s="1180" t="s">
        <v>21</v>
      </c>
      <c r="C53" s="1181"/>
      <c r="D53" s="92"/>
      <c r="E53" s="1182" t="s">
        <v>38</v>
      </c>
      <c r="F53" s="1182"/>
      <c r="G53" s="1182"/>
      <c r="H53" s="1183"/>
      <c r="I53" s="93">
        <v>24534</v>
      </c>
      <c r="J53" s="94">
        <v>23470</v>
      </c>
      <c r="K53" s="94">
        <v>20537</v>
      </c>
      <c r="L53" s="94">
        <v>20198</v>
      </c>
      <c r="M53" s="95">
        <v>19701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70"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551</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551</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553</v>
      </c>
      <c r="I42" s="1201"/>
      <c r="J42" s="1201"/>
      <c r="K42" s="1201"/>
      <c r="L42" s="246"/>
      <c r="M42" s="246"/>
      <c r="N42" s="246"/>
      <c r="O42" s="246"/>
    </row>
    <row r="43" spans="2:17" x14ac:dyDescent="0.15">
      <c r="B43" s="250"/>
      <c r="C43" s="246"/>
      <c r="D43" s="246"/>
      <c r="E43" s="246"/>
      <c r="F43" s="246"/>
      <c r="G43" s="1202" t="s">
        <v>554</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555</v>
      </c>
    </row>
    <row r="50" spans="1:17" x14ac:dyDescent="0.15">
      <c r="B50" s="250"/>
      <c r="C50" s="246"/>
      <c r="D50" s="246"/>
      <c r="E50" s="246"/>
      <c r="F50" s="246"/>
      <c r="G50" s="1212"/>
      <c r="H50" s="1213"/>
      <c r="I50" s="1213"/>
      <c r="J50" s="1214"/>
      <c r="K50" s="1215" t="s">
        <v>517</v>
      </c>
      <c r="L50" s="1215" t="s">
        <v>518</v>
      </c>
      <c r="M50" s="1215" t="s">
        <v>519</v>
      </c>
      <c r="N50" s="1215" t="s">
        <v>520</v>
      </c>
      <c r="O50" s="1215" t="s">
        <v>521</v>
      </c>
    </row>
    <row r="51" spans="1:17" x14ac:dyDescent="0.15">
      <c r="B51" s="250"/>
      <c r="C51" s="246"/>
      <c r="D51" s="246"/>
      <c r="E51" s="246"/>
      <c r="F51" s="246"/>
      <c r="G51" s="1216" t="s">
        <v>556</v>
      </c>
      <c r="H51" s="1217"/>
      <c r="I51" s="1218" t="s">
        <v>557</v>
      </c>
      <c r="J51" s="1218"/>
      <c r="K51" s="1219"/>
      <c r="L51" s="1219"/>
      <c r="M51" s="1219"/>
      <c r="N51" s="1219"/>
      <c r="O51" s="1220">
        <v>102.6</v>
      </c>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558</v>
      </c>
      <c r="J53" s="1225"/>
      <c r="K53" s="1226"/>
      <c r="L53" s="1226"/>
      <c r="M53" s="1226"/>
      <c r="N53" s="1226"/>
      <c r="O53" s="1227">
        <v>51.3</v>
      </c>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559</v>
      </c>
      <c r="H55" s="1232"/>
      <c r="I55" s="1225" t="s">
        <v>557</v>
      </c>
      <c r="J55" s="1225"/>
      <c r="K55" s="1219"/>
      <c r="L55" s="1219"/>
      <c r="M55" s="1219"/>
      <c r="N55" s="1219"/>
      <c r="O55" s="1220">
        <v>35.299999999999997</v>
      </c>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558</v>
      </c>
      <c r="J57" s="1236"/>
      <c r="K57" s="1226"/>
      <c r="L57" s="1226"/>
      <c r="M57" s="1226"/>
      <c r="N57" s="1226"/>
      <c r="O57" s="1227">
        <v>52.3</v>
      </c>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1200" t="s">
        <v>553</v>
      </c>
      <c r="I64" s="1201"/>
      <c r="J64" s="1201"/>
      <c r="K64" s="1201"/>
      <c r="L64" s="246"/>
      <c r="M64" s="246"/>
      <c r="N64" s="246"/>
      <c r="O64" s="246"/>
    </row>
    <row r="65" spans="2:30" x14ac:dyDescent="0.15">
      <c r="B65" s="250"/>
      <c r="C65" s="246"/>
      <c r="D65" s="246"/>
      <c r="E65" s="246"/>
      <c r="F65" s="246"/>
      <c r="G65" s="1202" t="s">
        <v>561</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562</v>
      </c>
      <c r="I71" s="1250"/>
      <c r="J71" s="1246"/>
      <c r="K71" s="1246"/>
      <c r="L71" s="1247"/>
      <c r="M71" s="1246"/>
      <c r="N71" s="1247"/>
      <c r="O71" s="1248"/>
    </row>
    <row r="72" spans="2:30" x14ac:dyDescent="0.15">
      <c r="B72" s="250"/>
      <c r="C72" s="246"/>
      <c r="D72" s="246"/>
      <c r="E72" s="246"/>
      <c r="F72" s="246"/>
      <c r="G72" s="1212"/>
      <c r="H72" s="1213"/>
      <c r="I72" s="1213"/>
      <c r="J72" s="1214"/>
      <c r="K72" s="1215" t="s">
        <v>517</v>
      </c>
      <c r="L72" s="1215" t="s">
        <v>518</v>
      </c>
      <c r="M72" s="1215" t="s">
        <v>519</v>
      </c>
      <c r="N72" s="1215" t="s">
        <v>520</v>
      </c>
      <c r="O72" s="1215" t="s">
        <v>521</v>
      </c>
    </row>
    <row r="73" spans="2:30" x14ac:dyDescent="0.15">
      <c r="B73" s="250"/>
      <c r="C73" s="246"/>
      <c r="D73" s="246"/>
      <c r="E73" s="246"/>
      <c r="F73" s="246"/>
      <c r="G73" s="1216" t="s">
        <v>556</v>
      </c>
      <c r="H73" s="1217"/>
      <c r="I73" s="1218" t="s">
        <v>557</v>
      </c>
      <c r="J73" s="1218"/>
      <c r="K73" s="1251">
        <v>128.1</v>
      </c>
      <c r="L73" s="1251">
        <v>122.1</v>
      </c>
      <c r="M73" s="1220">
        <v>109</v>
      </c>
      <c r="N73" s="1220">
        <v>104.7</v>
      </c>
      <c r="O73" s="1220">
        <v>102.6</v>
      </c>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563</v>
      </c>
      <c r="J75" s="1225"/>
      <c r="K75" s="1227">
        <v>15.6</v>
      </c>
      <c r="L75" s="1227">
        <v>14.9</v>
      </c>
      <c r="M75" s="1227">
        <v>13</v>
      </c>
      <c r="N75" s="1227">
        <v>11.8</v>
      </c>
      <c r="O75" s="1227">
        <v>10.7</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559</v>
      </c>
      <c r="H77" s="1232"/>
      <c r="I77" s="1225" t="s">
        <v>557</v>
      </c>
      <c r="J77" s="1225"/>
      <c r="K77" s="1251">
        <v>57.6</v>
      </c>
      <c r="L77" s="1251">
        <v>48.3</v>
      </c>
      <c r="M77" s="1220">
        <v>44.4</v>
      </c>
      <c r="N77" s="1220">
        <v>37.299999999999997</v>
      </c>
      <c r="O77" s="1220">
        <v>35.299999999999997</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563</v>
      </c>
      <c r="J79" s="1236"/>
      <c r="K79" s="1253">
        <v>11.3</v>
      </c>
      <c r="L79" s="1253">
        <v>10.4</v>
      </c>
      <c r="M79" s="1253">
        <v>9.4</v>
      </c>
      <c r="N79" s="1253">
        <v>7.8</v>
      </c>
      <c r="O79" s="1253">
        <v>6.9</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70" workbookViewId="0">
      <selection activeCell="G113" sqref="G1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97" zoomScaleNormal="100" zoomScaleSheetLayoutView="55" workbookViewId="0">
      <selection activeCell="A117" sqref="A11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65649</v>
      </c>
      <c r="E3" s="118"/>
      <c r="F3" s="119">
        <v>45761</v>
      </c>
      <c r="G3" s="120"/>
      <c r="H3" s="121"/>
    </row>
    <row r="4" spans="1:8" x14ac:dyDescent="0.15">
      <c r="A4" s="122"/>
      <c r="B4" s="123"/>
      <c r="C4" s="124"/>
      <c r="D4" s="125">
        <v>33955</v>
      </c>
      <c r="E4" s="126"/>
      <c r="F4" s="127">
        <v>24777</v>
      </c>
      <c r="G4" s="128"/>
      <c r="H4" s="129"/>
    </row>
    <row r="5" spans="1:8" x14ac:dyDescent="0.15">
      <c r="A5" s="110" t="s">
        <v>511</v>
      </c>
      <c r="B5" s="115"/>
      <c r="C5" s="116"/>
      <c r="D5" s="117">
        <v>94369</v>
      </c>
      <c r="E5" s="118"/>
      <c r="F5" s="119">
        <v>56255</v>
      </c>
      <c r="G5" s="120"/>
      <c r="H5" s="121"/>
    </row>
    <row r="6" spans="1:8" x14ac:dyDescent="0.15">
      <c r="A6" s="122"/>
      <c r="B6" s="123"/>
      <c r="C6" s="124"/>
      <c r="D6" s="125">
        <v>40064</v>
      </c>
      <c r="E6" s="126"/>
      <c r="F6" s="127">
        <v>26957</v>
      </c>
      <c r="G6" s="128"/>
      <c r="H6" s="129"/>
    </row>
    <row r="7" spans="1:8" x14ac:dyDescent="0.15">
      <c r="A7" s="110" t="s">
        <v>512</v>
      </c>
      <c r="B7" s="115"/>
      <c r="C7" s="116"/>
      <c r="D7" s="117">
        <v>91045</v>
      </c>
      <c r="E7" s="118"/>
      <c r="F7" s="119">
        <v>57944</v>
      </c>
      <c r="G7" s="120"/>
      <c r="H7" s="121"/>
    </row>
    <row r="8" spans="1:8" x14ac:dyDescent="0.15">
      <c r="A8" s="122"/>
      <c r="B8" s="123"/>
      <c r="C8" s="124"/>
      <c r="D8" s="125">
        <v>46004</v>
      </c>
      <c r="E8" s="126"/>
      <c r="F8" s="127">
        <v>29326</v>
      </c>
      <c r="G8" s="128"/>
      <c r="H8" s="129"/>
    </row>
    <row r="9" spans="1:8" x14ac:dyDescent="0.15">
      <c r="A9" s="110" t="s">
        <v>513</v>
      </c>
      <c r="B9" s="115"/>
      <c r="C9" s="116"/>
      <c r="D9" s="117">
        <v>68324</v>
      </c>
      <c r="E9" s="118"/>
      <c r="F9" s="119">
        <v>54227</v>
      </c>
      <c r="G9" s="120"/>
      <c r="H9" s="121"/>
    </row>
    <row r="10" spans="1:8" x14ac:dyDescent="0.15">
      <c r="A10" s="122"/>
      <c r="B10" s="123"/>
      <c r="C10" s="124"/>
      <c r="D10" s="125">
        <v>53334</v>
      </c>
      <c r="E10" s="126"/>
      <c r="F10" s="127">
        <v>29694</v>
      </c>
      <c r="G10" s="128"/>
      <c r="H10" s="129"/>
    </row>
    <row r="11" spans="1:8" x14ac:dyDescent="0.15">
      <c r="A11" s="110" t="s">
        <v>514</v>
      </c>
      <c r="B11" s="115"/>
      <c r="C11" s="116"/>
      <c r="D11" s="117">
        <v>91011</v>
      </c>
      <c r="E11" s="118"/>
      <c r="F11" s="119">
        <v>44504</v>
      </c>
      <c r="G11" s="120"/>
      <c r="H11" s="121"/>
    </row>
    <row r="12" spans="1:8" x14ac:dyDescent="0.15">
      <c r="A12" s="122"/>
      <c r="B12" s="123"/>
      <c r="C12" s="130"/>
      <c r="D12" s="125">
        <v>77039</v>
      </c>
      <c r="E12" s="126"/>
      <c r="F12" s="127">
        <v>25876</v>
      </c>
      <c r="G12" s="128"/>
      <c r="H12" s="129"/>
    </row>
    <row r="13" spans="1:8" x14ac:dyDescent="0.15">
      <c r="A13" s="110"/>
      <c r="B13" s="115"/>
      <c r="C13" s="131"/>
      <c r="D13" s="132">
        <v>82080</v>
      </c>
      <c r="E13" s="133"/>
      <c r="F13" s="134">
        <v>51738</v>
      </c>
      <c r="G13" s="135"/>
      <c r="H13" s="121"/>
    </row>
    <row r="14" spans="1:8" x14ac:dyDescent="0.15">
      <c r="A14" s="122"/>
      <c r="B14" s="123"/>
      <c r="C14" s="124"/>
      <c r="D14" s="125">
        <v>50079</v>
      </c>
      <c r="E14" s="126"/>
      <c r="F14" s="127">
        <v>27326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3.83</v>
      </c>
      <c r="C19" s="136">
        <f>ROUND(VALUE(SUBSTITUTE(実質収支比率等に係る経年分析!G$48,"▲","-")),2)</f>
        <v>2.5299999999999998</v>
      </c>
      <c r="D19" s="136">
        <f>ROUND(VALUE(SUBSTITUTE(実質収支比率等に係る経年分析!H$48,"▲","-")),2)</f>
        <v>3.36</v>
      </c>
      <c r="E19" s="136">
        <f>ROUND(VALUE(SUBSTITUTE(実質収支比率等に係る経年分析!I$48,"▲","-")),2)</f>
        <v>4.41</v>
      </c>
      <c r="F19" s="136">
        <f>ROUND(VALUE(SUBSTITUTE(実質収支比率等に係る経年分析!J$48,"▲","-")),2)</f>
        <v>3.97</v>
      </c>
    </row>
    <row r="20" spans="1:11" x14ac:dyDescent="0.15">
      <c r="A20" s="136" t="s">
        <v>43</v>
      </c>
      <c r="B20" s="136">
        <f>ROUND(VALUE(SUBSTITUTE(実質収支比率等に係る経年分析!F$47,"▲","-")),2)</f>
        <v>13.38</v>
      </c>
      <c r="C20" s="136">
        <f>ROUND(VALUE(SUBSTITUTE(実質収支比率等に係る経年分析!G$47,"▲","-")),2)</f>
        <v>16.350000000000001</v>
      </c>
      <c r="D20" s="136">
        <f>ROUND(VALUE(SUBSTITUTE(実質収支比率等に係る経年分析!H$47,"▲","-")),2)</f>
        <v>15.93</v>
      </c>
      <c r="E20" s="136">
        <f>ROUND(VALUE(SUBSTITUTE(実質収支比率等に係る経年分析!I$47,"▲","-")),2)</f>
        <v>16.399999999999999</v>
      </c>
      <c r="F20" s="136">
        <f>ROUND(VALUE(SUBSTITUTE(実質収支比率等に係る経年分析!J$47,"▲","-")),2)</f>
        <v>15.63</v>
      </c>
    </row>
    <row r="21" spans="1:11" x14ac:dyDescent="0.15">
      <c r="A21" s="136" t="s">
        <v>44</v>
      </c>
      <c r="B21" s="136">
        <f>IF(ISNUMBER(VALUE(SUBSTITUTE(実質収支比率等に係る経年分析!F$49,"▲","-"))),ROUND(VALUE(SUBSTITUTE(実質収支比率等に係る経年分析!F$49,"▲","-")),2),NA())</f>
        <v>1.33</v>
      </c>
      <c r="C21" s="136">
        <f>IF(ISNUMBER(VALUE(SUBSTITUTE(実質収支比率等に係る経年分析!G$49,"▲","-"))),ROUND(VALUE(SUBSTITUTE(実質収支比率等に係る経年分析!G$49,"▲","-")),2),NA())</f>
        <v>2.79</v>
      </c>
      <c r="D21" s="136">
        <f>IF(ISNUMBER(VALUE(SUBSTITUTE(実質収支比率等に係る経年分析!H$49,"▲","-"))),ROUND(VALUE(SUBSTITUTE(実質収支比率等に係る経年分析!H$49,"▲","-")),2),NA())</f>
        <v>1.66</v>
      </c>
      <c r="E21" s="136">
        <f>IF(ISNUMBER(VALUE(SUBSTITUTE(実質収支比率等に係る経年分析!I$49,"▲","-"))),ROUND(VALUE(SUBSTITUTE(実質収支比率等に係る経年分析!I$49,"▲","-")),2),NA())</f>
        <v>3.33</v>
      </c>
      <c r="F21" s="136">
        <f>IF(ISNUMBER(VALUE(SUBSTITUTE(実質収支比率等に係る経年分析!J$49,"▲","-"))),ROUND(VALUE(SUBSTITUTE(実質収支比率等に係る経年分析!J$49,"▲","-")),2),NA())</f>
        <v>1.33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x14ac:dyDescent="0.15">
      <c r="A31" s="137" t="str">
        <f>IF(連結実質赤字比率に係る赤字・黒字の構成分析!C$39="",NA(),連結実質赤字比率に係る赤字・黒字の構成分析!C$39)</f>
        <v>国民健康保険事業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0.86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0.49</v>
      </c>
    </row>
    <row r="32" spans="1:11" x14ac:dyDescent="0.15">
      <c r="A32" s="137" t="str">
        <f>IF(連結実質赤字比率に係る赤字・黒字の構成分析!C$38="",NA(),連結実質赤字比率に係る赤字・黒字の構成分析!C$38)</f>
        <v>介護保険事業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1.34</v>
      </c>
    </row>
    <row r="33" spans="1:16" x14ac:dyDescent="0.15">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2.0099999999999998</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2.67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2.83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2.92</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3.97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3.55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2.5299999999999998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4.4000000000000004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3.97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4825</v>
      </c>
      <c r="E42" s="138"/>
      <c r="F42" s="138"/>
      <c r="G42" s="138">
        <f>'実質公債費比率（分子）の構造'!L$52</f>
        <v>4952</v>
      </c>
      <c r="H42" s="138"/>
      <c r="I42" s="138"/>
      <c r="J42" s="138">
        <f>'実質公債費比率（分子）の構造'!M$52</f>
        <v>5416</v>
      </c>
      <c r="K42" s="138"/>
      <c r="L42" s="138"/>
      <c r="M42" s="138">
        <f>'実質公債費比率（分子）の構造'!N$52</f>
        <v>5544</v>
      </c>
      <c r="N42" s="138"/>
      <c r="O42" s="138"/>
      <c r="P42" s="138">
        <f>'実質公債費比率（分子）の構造'!O$52</f>
        <v>5605</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x14ac:dyDescent="0.15">
      <c r="A44" s="138" t="s">
        <v>53</v>
      </c>
      <c r="B44" s="138">
        <f>'実質公債費比率（分子）の構造'!K$50</f>
        <v>209</v>
      </c>
      <c r="C44" s="138"/>
      <c r="D44" s="138"/>
      <c r="E44" s="138">
        <f>'実質公債費比率（分子）の構造'!L$50</f>
        <v>189</v>
      </c>
      <c r="F44" s="138"/>
      <c r="G44" s="138"/>
      <c r="H44" s="138">
        <f>'実質公債費比率（分子）の構造'!M$50</f>
        <v>151</v>
      </c>
      <c r="I44" s="138"/>
      <c r="J44" s="138"/>
      <c r="K44" s="138">
        <f>'実質公債費比率（分子）の構造'!N$50</f>
        <v>120</v>
      </c>
      <c r="L44" s="138"/>
      <c r="M44" s="138"/>
      <c r="N44" s="138">
        <f>'実質公債費比率（分子）の構造'!O$50</f>
        <v>102</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1934</v>
      </c>
      <c r="C46" s="138"/>
      <c r="D46" s="138"/>
      <c r="E46" s="138">
        <f>'実質公債費比率（分子）の構造'!L$48</f>
        <v>2006</v>
      </c>
      <c r="F46" s="138"/>
      <c r="G46" s="138"/>
      <c r="H46" s="138">
        <f>'実質公債費比率（分子）の構造'!M$48</f>
        <v>1864</v>
      </c>
      <c r="I46" s="138"/>
      <c r="J46" s="138"/>
      <c r="K46" s="138">
        <f>'実質公債費比率（分子）の構造'!N$48</f>
        <v>1872</v>
      </c>
      <c r="L46" s="138"/>
      <c r="M46" s="138"/>
      <c r="N46" s="138">
        <f>'実質公債費比率（分子）の構造'!O$48</f>
        <v>1954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5480</v>
      </c>
      <c r="C49" s="138"/>
      <c r="D49" s="138"/>
      <c r="E49" s="138">
        <f>'実質公債費比率（分子）の構造'!L$45</f>
        <v>5415</v>
      </c>
      <c r="F49" s="138"/>
      <c r="G49" s="138"/>
      <c r="H49" s="138">
        <f>'実質公債費比率（分子）の構造'!M$45</f>
        <v>5418</v>
      </c>
      <c r="I49" s="138"/>
      <c r="J49" s="138"/>
      <c r="K49" s="138">
        <f>'実質公債費比率（分子）の構造'!N$45</f>
        <v>5668</v>
      </c>
      <c r="L49" s="138"/>
      <c r="M49" s="138"/>
      <c r="N49" s="138">
        <f>'実質公債費比率（分子）の構造'!O$45</f>
        <v>5608</v>
      </c>
      <c r="O49" s="138"/>
      <c r="P49" s="138"/>
    </row>
    <row r="50" spans="1:16" x14ac:dyDescent="0.15">
      <c r="A50" s="138" t="s">
        <v>59</v>
      </c>
      <c r="B50" s="138" t="e">
        <f>NA()</f>
        <v>#N/A</v>
      </c>
      <c r="C50" s="138">
        <f>IF(ISNUMBER('実質公債費比率（分子）の構造'!K$53),'実質公債費比率（分子）の構造'!K$53,NA())</f>
        <v>2798</v>
      </c>
      <c r="D50" s="138" t="e">
        <f>NA()</f>
        <v>#N/A</v>
      </c>
      <c r="E50" s="138" t="e">
        <f>NA()</f>
        <v>#N/A</v>
      </c>
      <c r="F50" s="138">
        <f>IF(ISNUMBER('実質公債費比率（分子）の構造'!L$53),'実質公債費比率（分子）の構造'!L$53,NA())</f>
        <v>2658</v>
      </c>
      <c r="G50" s="138" t="e">
        <f>NA()</f>
        <v>#N/A</v>
      </c>
      <c r="H50" s="138" t="e">
        <f>NA()</f>
        <v>#N/A</v>
      </c>
      <c r="I50" s="138">
        <f>IF(ISNUMBER('実質公債費比率（分子）の構造'!M$53),'実質公債費比率（分子）の構造'!M$53,NA())</f>
        <v>2017</v>
      </c>
      <c r="J50" s="138" t="e">
        <f>NA()</f>
        <v>#N/A</v>
      </c>
      <c r="K50" s="138" t="e">
        <f>NA()</f>
        <v>#N/A</v>
      </c>
      <c r="L50" s="138">
        <f>IF(ISNUMBER('実質公債費比率（分子）の構造'!N$53),'実質公債費比率（分子）の構造'!N$53,NA())</f>
        <v>2116</v>
      </c>
      <c r="M50" s="138" t="e">
        <f>NA()</f>
        <v>#N/A</v>
      </c>
      <c r="N50" s="138" t="e">
        <f>NA()</f>
        <v>#N/A</v>
      </c>
      <c r="O50" s="138">
        <f>IF(ISNUMBER('実質公債費比率（分子）の構造'!O$53),'実質公債費比率（分子）の構造'!O$53,NA())</f>
        <v>2059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57587</v>
      </c>
      <c r="E56" s="137"/>
      <c r="F56" s="137"/>
      <c r="G56" s="137">
        <f>'将来負担比率（分子）の構造'!J$52</f>
        <v>59918</v>
      </c>
      <c r="H56" s="137"/>
      <c r="I56" s="137"/>
      <c r="J56" s="137">
        <f>'将来負担比率（分子）の構造'!K$52</f>
        <v>60595</v>
      </c>
      <c r="K56" s="137"/>
      <c r="L56" s="137"/>
      <c r="M56" s="137">
        <f>'将来負担比率（分子）の構造'!L$52</f>
        <v>61890</v>
      </c>
      <c r="N56" s="137"/>
      <c r="O56" s="137"/>
      <c r="P56" s="137">
        <f>'将来負担比率（分子）の構造'!M$52</f>
        <v>63316</v>
      </c>
    </row>
    <row r="57" spans="1:16" x14ac:dyDescent="0.15">
      <c r="A57" s="137" t="s">
        <v>36</v>
      </c>
      <c r="B57" s="137"/>
      <c r="C57" s="137"/>
      <c r="D57" s="137">
        <f>'将来負担比率（分子）の構造'!I$51</f>
        <v>1021</v>
      </c>
      <c r="E57" s="137"/>
      <c r="F57" s="137"/>
      <c r="G57" s="137">
        <f>'将来負担比率（分子）の構造'!J$51</f>
        <v>913</v>
      </c>
      <c r="H57" s="137"/>
      <c r="I57" s="137"/>
      <c r="J57" s="137">
        <f>'将来負担比率（分子）の構造'!K$51</f>
        <v>809</v>
      </c>
      <c r="K57" s="137"/>
      <c r="L57" s="137"/>
      <c r="M57" s="137">
        <f>'将来負担比率（分子）の構造'!L$51</f>
        <v>642</v>
      </c>
      <c r="N57" s="137"/>
      <c r="O57" s="137"/>
      <c r="P57" s="137">
        <f>'将来負担比率（分子）の構造'!M$51</f>
        <v>509</v>
      </c>
    </row>
    <row r="58" spans="1:16" x14ac:dyDescent="0.15">
      <c r="A58" s="137" t="s">
        <v>35</v>
      </c>
      <c r="B58" s="137"/>
      <c r="C58" s="137"/>
      <c r="D58" s="137">
        <f>'将来負担比率（分子）の構造'!I$50</f>
        <v>6829</v>
      </c>
      <c r="E58" s="137"/>
      <c r="F58" s="137"/>
      <c r="G58" s="137">
        <f>'将来負担比率（分子）の構造'!J$50</f>
        <v>7004</v>
      </c>
      <c r="H58" s="137"/>
      <c r="I58" s="137"/>
      <c r="J58" s="137">
        <f>'将来負担比率（分子）の構造'!K$50</f>
        <v>7049</v>
      </c>
      <c r="K58" s="137"/>
      <c r="L58" s="137"/>
      <c r="M58" s="137">
        <f>'将来負担比率（分子）の構造'!L$50</f>
        <v>7034</v>
      </c>
      <c r="N58" s="137"/>
      <c r="O58" s="137"/>
      <c r="P58" s="137">
        <f>'将来負担比率（分子）の構造'!M$50</f>
        <v>6994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693</v>
      </c>
      <c r="C61" s="137"/>
      <c r="D61" s="137"/>
      <c r="E61" s="137">
        <f>'将来負担比率（分子）の構造'!J$46</f>
        <v>810</v>
      </c>
      <c r="F61" s="137"/>
      <c r="G61" s="137"/>
      <c r="H61" s="137">
        <f>'将来負担比率（分子）の構造'!K$46</f>
        <v>797</v>
      </c>
      <c r="I61" s="137"/>
      <c r="J61" s="137"/>
      <c r="K61" s="137">
        <f>'将来負担比率（分子）の構造'!L$46</f>
        <v>577</v>
      </c>
      <c r="L61" s="137"/>
      <c r="M61" s="137"/>
      <c r="N61" s="137">
        <f>'将来負担比率（分子）の構造'!M$46</f>
        <v>681</v>
      </c>
      <c r="O61" s="137"/>
      <c r="P61" s="137"/>
    </row>
    <row r="62" spans="1:16" x14ac:dyDescent="0.15">
      <c r="A62" s="137" t="s">
        <v>29</v>
      </c>
      <c r="B62" s="137">
        <f>'将来負担比率（分子）の構造'!I$45</f>
        <v>6753</v>
      </c>
      <c r="C62" s="137"/>
      <c r="D62" s="137"/>
      <c r="E62" s="137">
        <f>'将来負担比率（分子）の構造'!J$45</f>
        <v>6363</v>
      </c>
      <c r="F62" s="137"/>
      <c r="G62" s="137"/>
      <c r="H62" s="137">
        <f>'将来負担比率（分子）の構造'!K$45</f>
        <v>5697</v>
      </c>
      <c r="I62" s="137"/>
      <c r="J62" s="137"/>
      <c r="K62" s="137">
        <f>'将来負担比率（分子）の構造'!L$45</f>
        <v>5135</v>
      </c>
      <c r="L62" s="137"/>
      <c r="M62" s="137"/>
      <c r="N62" s="137">
        <f>'将来負担比率（分子）の構造'!M$45</f>
        <v>4861</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27496</v>
      </c>
      <c r="C64" s="137"/>
      <c r="D64" s="137"/>
      <c r="E64" s="137">
        <f>'将来負担比率（分子）の構造'!J$43</f>
        <v>26854</v>
      </c>
      <c r="F64" s="137"/>
      <c r="G64" s="137"/>
      <c r="H64" s="137">
        <f>'将来負担比率（分子）の構造'!K$43</f>
        <v>23229</v>
      </c>
      <c r="I64" s="137"/>
      <c r="J64" s="137"/>
      <c r="K64" s="137">
        <f>'将来負担比率（分子）の構造'!L$43</f>
        <v>23683</v>
      </c>
      <c r="L64" s="137"/>
      <c r="M64" s="137"/>
      <c r="N64" s="137">
        <f>'将来負担比率（分子）の構造'!M$43</f>
        <v>23059</v>
      </c>
      <c r="O64" s="137"/>
      <c r="P64" s="137"/>
    </row>
    <row r="65" spans="1:16" x14ac:dyDescent="0.15">
      <c r="A65" s="137" t="s">
        <v>26</v>
      </c>
      <c r="B65" s="137">
        <f>'将来負担比率（分子）の構造'!I$42</f>
        <v>1136</v>
      </c>
      <c r="C65" s="137"/>
      <c r="D65" s="137"/>
      <c r="E65" s="137">
        <f>'将来負担比率（分子）の構造'!J$42</f>
        <v>957</v>
      </c>
      <c r="F65" s="137"/>
      <c r="G65" s="137"/>
      <c r="H65" s="137">
        <f>'将来負担比率（分子）の構造'!K$42</f>
        <v>814</v>
      </c>
      <c r="I65" s="137"/>
      <c r="J65" s="137"/>
      <c r="K65" s="137">
        <f>'将来負担比率（分子）の構造'!L$42</f>
        <v>701</v>
      </c>
      <c r="L65" s="137"/>
      <c r="M65" s="137"/>
      <c r="N65" s="137">
        <f>'将来負担比率（分子）の構造'!M$42</f>
        <v>605</v>
      </c>
      <c r="O65" s="137"/>
      <c r="P65" s="137"/>
    </row>
    <row r="66" spans="1:16" x14ac:dyDescent="0.15">
      <c r="A66" s="137" t="s">
        <v>25</v>
      </c>
      <c r="B66" s="137">
        <f>'将来負担比率（分子）の構造'!I$41</f>
        <v>53894</v>
      </c>
      <c r="C66" s="137"/>
      <c r="D66" s="137"/>
      <c r="E66" s="137">
        <f>'将来負担比率（分子）の構造'!J$41</f>
        <v>56322</v>
      </c>
      <c r="F66" s="137"/>
      <c r="G66" s="137"/>
      <c r="H66" s="137">
        <f>'将来負担比率（分子）の構造'!K$41</f>
        <v>58453</v>
      </c>
      <c r="I66" s="137"/>
      <c r="J66" s="137"/>
      <c r="K66" s="137">
        <f>'将来負担比率（分子）の構造'!L$41</f>
        <v>59668</v>
      </c>
      <c r="L66" s="137"/>
      <c r="M66" s="137"/>
      <c r="N66" s="137">
        <f>'将来負担比率（分子）の構造'!M$41</f>
        <v>61314</v>
      </c>
      <c r="O66" s="137"/>
      <c r="P66" s="137"/>
    </row>
    <row r="67" spans="1:16" x14ac:dyDescent="0.15">
      <c r="A67" s="137" t="s">
        <v>63</v>
      </c>
      <c r="B67" s="137" t="e">
        <f>NA()</f>
        <v>#N/A</v>
      </c>
      <c r="C67" s="137">
        <f>IF(ISNUMBER('将来負担比率（分子）の構造'!I$53), IF('将来負担比率（分子）の構造'!I$53 &lt; 0, 0, '将来負担比率（分子）の構造'!I$53), NA())</f>
        <v>24534</v>
      </c>
      <c r="D67" s="137" t="e">
        <f>NA()</f>
        <v>#N/A</v>
      </c>
      <c r="E67" s="137" t="e">
        <f>NA()</f>
        <v>#N/A</v>
      </c>
      <c r="F67" s="137">
        <f>IF(ISNUMBER('将来負担比率（分子）の構造'!J$53), IF('将来負担比率（分子）の構造'!J$53 &lt; 0, 0, '将来負担比率（分子）の構造'!J$53), NA())</f>
        <v>23470</v>
      </c>
      <c r="G67" s="137" t="e">
        <f>NA()</f>
        <v>#N/A</v>
      </c>
      <c r="H67" s="137" t="e">
        <f>NA()</f>
        <v>#N/A</v>
      </c>
      <c r="I67" s="137">
        <f>IF(ISNUMBER('将来負担比率（分子）の構造'!K$53), IF('将来負担比率（分子）の構造'!K$53 &lt; 0, 0, '将来負担比率（分子）の構造'!K$53), NA())</f>
        <v>20537</v>
      </c>
      <c r="J67" s="137" t="e">
        <f>NA()</f>
        <v>#N/A</v>
      </c>
      <c r="K67" s="137" t="e">
        <f>NA()</f>
        <v>#N/A</v>
      </c>
      <c r="L67" s="137">
        <f>IF(ISNUMBER('将来負担比率（分子）の構造'!L$53), IF('将来負担比率（分子）の構造'!L$53 &lt; 0, 0, '将来負担比率（分子）の構造'!L$53), NA())</f>
        <v>20198</v>
      </c>
      <c r="M67" s="137" t="e">
        <f>NA()</f>
        <v>#N/A</v>
      </c>
      <c r="N67" s="137" t="e">
        <f>NA()</f>
        <v>#N/A</v>
      </c>
      <c r="O67" s="137">
        <f>IF(ISNUMBER('将来負担比率（分子）の構造'!M$53), IF('将来負担比率（分子）の構造'!M$53 &lt; 0, 0, '将来負担比率（分子）の構造'!M$53), NA())</f>
        <v>19701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209</v>
      </c>
      <c r="C5" s="678"/>
      <c r="D5" s="678"/>
      <c r="E5" s="678"/>
      <c r="F5" s="678"/>
      <c r="G5" s="678"/>
      <c r="H5" s="678"/>
      <c r="I5" s="678"/>
      <c r="J5" s="678"/>
      <c r="K5" s="678"/>
      <c r="L5" s="678"/>
      <c r="M5" s="678"/>
      <c r="N5" s="678"/>
      <c r="O5" s="678"/>
      <c r="P5" s="678"/>
      <c r="Q5" s="679"/>
      <c r="R5" s="640">
        <v>13650750</v>
      </c>
      <c r="S5" s="641"/>
      <c r="T5" s="641"/>
      <c r="U5" s="641"/>
      <c r="V5" s="641"/>
      <c r="W5" s="641"/>
      <c r="X5" s="641"/>
      <c r="Y5" s="688"/>
      <c r="Z5" s="701">
        <v>30.2</v>
      </c>
      <c r="AA5" s="701"/>
      <c r="AB5" s="701"/>
      <c r="AC5" s="701"/>
      <c r="AD5" s="702">
        <v>13650750</v>
      </c>
      <c r="AE5" s="702"/>
      <c r="AF5" s="702"/>
      <c r="AG5" s="702"/>
      <c r="AH5" s="702"/>
      <c r="AI5" s="702"/>
      <c r="AJ5" s="702"/>
      <c r="AK5" s="702"/>
      <c r="AL5" s="689">
        <v>57.2</v>
      </c>
      <c r="AM5" s="658"/>
      <c r="AN5" s="658"/>
      <c r="AO5" s="690"/>
      <c r="AP5" s="677" t="s">
        <v>210</v>
      </c>
      <c r="AQ5" s="678"/>
      <c r="AR5" s="678"/>
      <c r="AS5" s="678"/>
      <c r="AT5" s="678"/>
      <c r="AU5" s="678"/>
      <c r="AV5" s="678"/>
      <c r="AW5" s="678"/>
      <c r="AX5" s="678"/>
      <c r="AY5" s="678"/>
      <c r="AZ5" s="678"/>
      <c r="BA5" s="678"/>
      <c r="BB5" s="678"/>
      <c r="BC5" s="678"/>
      <c r="BD5" s="678"/>
      <c r="BE5" s="678"/>
      <c r="BF5" s="679"/>
      <c r="BG5" s="590">
        <v>13627253</v>
      </c>
      <c r="BH5" s="591"/>
      <c r="BI5" s="591"/>
      <c r="BJ5" s="591"/>
      <c r="BK5" s="591"/>
      <c r="BL5" s="591"/>
      <c r="BM5" s="591"/>
      <c r="BN5" s="592"/>
      <c r="BO5" s="643">
        <v>99.8</v>
      </c>
      <c r="BP5" s="643"/>
      <c r="BQ5" s="643"/>
      <c r="BR5" s="643"/>
      <c r="BS5" s="644">
        <v>624753</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203</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x14ac:dyDescent="0.15">
      <c r="B6" s="587" t="s">
        <v>214</v>
      </c>
      <c r="C6" s="588"/>
      <c r="D6" s="588"/>
      <c r="E6" s="588"/>
      <c r="F6" s="588"/>
      <c r="G6" s="588"/>
      <c r="H6" s="588"/>
      <c r="I6" s="588"/>
      <c r="J6" s="588"/>
      <c r="K6" s="588"/>
      <c r="L6" s="588"/>
      <c r="M6" s="588"/>
      <c r="N6" s="588"/>
      <c r="O6" s="588"/>
      <c r="P6" s="588"/>
      <c r="Q6" s="589"/>
      <c r="R6" s="590">
        <v>361838</v>
      </c>
      <c r="S6" s="591"/>
      <c r="T6" s="591"/>
      <c r="U6" s="591"/>
      <c r="V6" s="591"/>
      <c r="W6" s="591"/>
      <c r="X6" s="591"/>
      <c r="Y6" s="592"/>
      <c r="Z6" s="643">
        <v>0.8</v>
      </c>
      <c r="AA6" s="643"/>
      <c r="AB6" s="643"/>
      <c r="AC6" s="643"/>
      <c r="AD6" s="644">
        <v>361838</v>
      </c>
      <c r="AE6" s="644"/>
      <c r="AF6" s="644"/>
      <c r="AG6" s="644"/>
      <c r="AH6" s="644"/>
      <c r="AI6" s="644"/>
      <c r="AJ6" s="644"/>
      <c r="AK6" s="644"/>
      <c r="AL6" s="613">
        <v>1.5</v>
      </c>
      <c r="AM6" s="645"/>
      <c r="AN6" s="645"/>
      <c r="AO6" s="646"/>
      <c r="AP6" s="587" t="s">
        <v>215</v>
      </c>
      <c r="AQ6" s="588"/>
      <c r="AR6" s="588"/>
      <c r="AS6" s="588"/>
      <c r="AT6" s="588"/>
      <c r="AU6" s="588"/>
      <c r="AV6" s="588"/>
      <c r="AW6" s="588"/>
      <c r="AX6" s="588"/>
      <c r="AY6" s="588"/>
      <c r="AZ6" s="588"/>
      <c r="BA6" s="588"/>
      <c r="BB6" s="588"/>
      <c r="BC6" s="588"/>
      <c r="BD6" s="588"/>
      <c r="BE6" s="588"/>
      <c r="BF6" s="589"/>
      <c r="BG6" s="590">
        <v>13627253</v>
      </c>
      <c r="BH6" s="591"/>
      <c r="BI6" s="591"/>
      <c r="BJ6" s="591"/>
      <c r="BK6" s="591"/>
      <c r="BL6" s="591"/>
      <c r="BM6" s="591"/>
      <c r="BN6" s="592"/>
      <c r="BO6" s="643">
        <v>99.8</v>
      </c>
      <c r="BP6" s="643"/>
      <c r="BQ6" s="643"/>
      <c r="BR6" s="643"/>
      <c r="BS6" s="644">
        <v>624753</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285997</v>
      </c>
      <c r="CS6" s="591"/>
      <c r="CT6" s="591"/>
      <c r="CU6" s="591"/>
      <c r="CV6" s="591"/>
      <c r="CW6" s="591"/>
      <c r="CX6" s="591"/>
      <c r="CY6" s="592"/>
      <c r="CZ6" s="643">
        <v>0.7</v>
      </c>
      <c r="DA6" s="643"/>
      <c r="DB6" s="643"/>
      <c r="DC6" s="643"/>
      <c r="DD6" s="596" t="s">
        <v>217</v>
      </c>
      <c r="DE6" s="591"/>
      <c r="DF6" s="591"/>
      <c r="DG6" s="591"/>
      <c r="DH6" s="591"/>
      <c r="DI6" s="591"/>
      <c r="DJ6" s="591"/>
      <c r="DK6" s="591"/>
      <c r="DL6" s="591"/>
      <c r="DM6" s="591"/>
      <c r="DN6" s="591"/>
      <c r="DO6" s="591"/>
      <c r="DP6" s="592"/>
      <c r="DQ6" s="596">
        <v>285997</v>
      </c>
      <c r="DR6" s="591"/>
      <c r="DS6" s="591"/>
      <c r="DT6" s="591"/>
      <c r="DU6" s="591"/>
      <c r="DV6" s="591"/>
      <c r="DW6" s="591"/>
      <c r="DX6" s="591"/>
      <c r="DY6" s="591"/>
      <c r="DZ6" s="591"/>
      <c r="EA6" s="591"/>
      <c r="EB6" s="591"/>
      <c r="EC6" s="626"/>
    </row>
    <row r="7" spans="2:143" ht="11.25" customHeight="1" x14ac:dyDescent="0.15">
      <c r="B7" s="587" t="s">
        <v>218</v>
      </c>
      <c r="C7" s="588"/>
      <c r="D7" s="588"/>
      <c r="E7" s="588"/>
      <c r="F7" s="588"/>
      <c r="G7" s="588"/>
      <c r="H7" s="588"/>
      <c r="I7" s="588"/>
      <c r="J7" s="588"/>
      <c r="K7" s="588"/>
      <c r="L7" s="588"/>
      <c r="M7" s="588"/>
      <c r="N7" s="588"/>
      <c r="O7" s="588"/>
      <c r="P7" s="588"/>
      <c r="Q7" s="589"/>
      <c r="R7" s="590">
        <v>14450</v>
      </c>
      <c r="S7" s="591"/>
      <c r="T7" s="591"/>
      <c r="U7" s="591"/>
      <c r="V7" s="591"/>
      <c r="W7" s="591"/>
      <c r="X7" s="591"/>
      <c r="Y7" s="592"/>
      <c r="Z7" s="643">
        <v>0</v>
      </c>
      <c r="AA7" s="643"/>
      <c r="AB7" s="643"/>
      <c r="AC7" s="643"/>
      <c r="AD7" s="644">
        <v>14450</v>
      </c>
      <c r="AE7" s="644"/>
      <c r="AF7" s="644"/>
      <c r="AG7" s="644"/>
      <c r="AH7" s="644"/>
      <c r="AI7" s="644"/>
      <c r="AJ7" s="644"/>
      <c r="AK7" s="644"/>
      <c r="AL7" s="613">
        <v>0.1</v>
      </c>
      <c r="AM7" s="645"/>
      <c r="AN7" s="645"/>
      <c r="AO7" s="646"/>
      <c r="AP7" s="587" t="s">
        <v>219</v>
      </c>
      <c r="AQ7" s="588"/>
      <c r="AR7" s="588"/>
      <c r="AS7" s="588"/>
      <c r="AT7" s="588"/>
      <c r="AU7" s="588"/>
      <c r="AV7" s="588"/>
      <c r="AW7" s="588"/>
      <c r="AX7" s="588"/>
      <c r="AY7" s="588"/>
      <c r="AZ7" s="588"/>
      <c r="BA7" s="588"/>
      <c r="BB7" s="588"/>
      <c r="BC7" s="588"/>
      <c r="BD7" s="588"/>
      <c r="BE7" s="588"/>
      <c r="BF7" s="589"/>
      <c r="BG7" s="590">
        <v>5681881</v>
      </c>
      <c r="BH7" s="591"/>
      <c r="BI7" s="591"/>
      <c r="BJ7" s="591"/>
      <c r="BK7" s="591"/>
      <c r="BL7" s="591"/>
      <c r="BM7" s="591"/>
      <c r="BN7" s="592"/>
      <c r="BO7" s="643">
        <v>41.6</v>
      </c>
      <c r="BP7" s="643"/>
      <c r="BQ7" s="643"/>
      <c r="BR7" s="643"/>
      <c r="BS7" s="644">
        <v>154302</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9995428</v>
      </c>
      <c r="CS7" s="591"/>
      <c r="CT7" s="591"/>
      <c r="CU7" s="591"/>
      <c r="CV7" s="591"/>
      <c r="CW7" s="591"/>
      <c r="CX7" s="591"/>
      <c r="CY7" s="592"/>
      <c r="CZ7" s="643">
        <v>22.8</v>
      </c>
      <c r="DA7" s="643"/>
      <c r="DB7" s="643"/>
      <c r="DC7" s="643"/>
      <c r="DD7" s="596">
        <v>4861019</v>
      </c>
      <c r="DE7" s="591"/>
      <c r="DF7" s="591"/>
      <c r="DG7" s="591"/>
      <c r="DH7" s="591"/>
      <c r="DI7" s="591"/>
      <c r="DJ7" s="591"/>
      <c r="DK7" s="591"/>
      <c r="DL7" s="591"/>
      <c r="DM7" s="591"/>
      <c r="DN7" s="591"/>
      <c r="DO7" s="591"/>
      <c r="DP7" s="592"/>
      <c r="DQ7" s="596">
        <v>4577361</v>
      </c>
      <c r="DR7" s="591"/>
      <c r="DS7" s="591"/>
      <c r="DT7" s="591"/>
      <c r="DU7" s="591"/>
      <c r="DV7" s="591"/>
      <c r="DW7" s="591"/>
      <c r="DX7" s="591"/>
      <c r="DY7" s="591"/>
      <c r="DZ7" s="591"/>
      <c r="EA7" s="591"/>
      <c r="EB7" s="591"/>
      <c r="EC7" s="626"/>
    </row>
    <row r="8" spans="2:143" ht="11.25" customHeight="1" x14ac:dyDescent="0.15">
      <c r="B8" s="587" t="s">
        <v>221</v>
      </c>
      <c r="C8" s="588"/>
      <c r="D8" s="588"/>
      <c r="E8" s="588"/>
      <c r="F8" s="588"/>
      <c r="G8" s="588"/>
      <c r="H8" s="588"/>
      <c r="I8" s="588"/>
      <c r="J8" s="588"/>
      <c r="K8" s="588"/>
      <c r="L8" s="588"/>
      <c r="M8" s="588"/>
      <c r="N8" s="588"/>
      <c r="O8" s="588"/>
      <c r="P8" s="588"/>
      <c r="Q8" s="589"/>
      <c r="R8" s="590">
        <v>51567</v>
      </c>
      <c r="S8" s="591"/>
      <c r="T8" s="591"/>
      <c r="U8" s="591"/>
      <c r="V8" s="591"/>
      <c r="W8" s="591"/>
      <c r="X8" s="591"/>
      <c r="Y8" s="592"/>
      <c r="Z8" s="643">
        <v>0.1</v>
      </c>
      <c r="AA8" s="643"/>
      <c r="AB8" s="643"/>
      <c r="AC8" s="643"/>
      <c r="AD8" s="644">
        <v>51567</v>
      </c>
      <c r="AE8" s="644"/>
      <c r="AF8" s="644"/>
      <c r="AG8" s="644"/>
      <c r="AH8" s="644"/>
      <c r="AI8" s="644"/>
      <c r="AJ8" s="644"/>
      <c r="AK8" s="644"/>
      <c r="AL8" s="613">
        <v>0.2</v>
      </c>
      <c r="AM8" s="645"/>
      <c r="AN8" s="645"/>
      <c r="AO8" s="646"/>
      <c r="AP8" s="587" t="s">
        <v>222</v>
      </c>
      <c r="AQ8" s="588"/>
      <c r="AR8" s="588"/>
      <c r="AS8" s="588"/>
      <c r="AT8" s="588"/>
      <c r="AU8" s="588"/>
      <c r="AV8" s="588"/>
      <c r="AW8" s="588"/>
      <c r="AX8" s="588"/>
      <c r="AY8" s="588"/>
      <c r="AZ8" s="588"/>
      <c r="BA8" s="588"/>
      <c r="BB8" s="588"/>
      <c r="BC8" s="588"/>
      <c r="BD8" s="588"/>
      <c r="BE8" s="588"/>
      <c r="BF8" s="589"/>
      <c r="BG8" s="590">
        <v>169204</v>
      </c>
      <c r="BH8" s="591"/>
      <c r="BI8" s="591"/>
      <c r="BJ8" s="591"/>
      <c r="BK8" s="591"/>
      <c r="BL8" s="591"/>
      <c r="BM8" s="591"/>
      <c r="BN8" s="592"/>
      <c r="BO8" s="643">
        <v>1.2</v>
      </c>
      <c r="BP8" s="643"/>
      <c r="BQ8" s="643"/>
      <c r="BR8" s="643"/>
      <c r="BS8" s="596" t="s">
        <v>113</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12344786</v>
      </c>
      <c r="CS8" s="591"/>
      <c r="CT8" s="591"/>
      <c r="CU8" s="591"/>
      <c r="CV8" s="591"/>
      <c r="CW8" s="591"/>
      <c r="CX8" s="591"/>
      <c r="CY8" s="592"/>
      <c r="CZ8" s="643">
        <v>28.2</v>
      </c>
      <c r="DA8" s="643"/>
      <c r="DB8" s="643"/>
      <c r="DC8" s="643"/>
      <c r="DD8" s="596">
        <v>709702</v>
      </c>
      <c r="DE8" s="591"/>
      <c r="DF8" s="591"/>
      <c r="DG8" s="591"/>
      <c r="DH8" s="591"/>
      <c r="DI8" s="591"/>
      <c r="DJ8" s="591"/>
      <c r="DK8" s="591"/>
      <c r="DL8" s="591"/>
      <c r="DM8" s="591"/>
      <c r="DN8" s="591"/>
      <c r="DO8" s="591"/>
      <c r="DP8" s="592"/>
      <c r="DQ8" s="596">
        <v>6403058</v>
      </c>
      <c r="DR8" s="591"/>
      <c r="DS8" s="591"/>
      <c r="DT8" s="591"/>
      <c r="DU8" s="591"/>
      <c r="DV8" s="591"/>
      <c r="DW8" s="591"/>
      <c r="DX8" s="591"/>
      <c r="DY8" s="591"/>
      <c r="DZ8" s="591"/>
      <c r="EA8" s="591"/>
      <c r="EB8" s="591"/>
      <c r="EC8" s="626"/>
    </row>
    <row r="9" spans="2:143" ht="11.25" customHeight="1" x14ac:dyDescent="0.15">
      <c r="B9" s="587" t="s">
        <v>224</v>
      </c>
      <c r="C9" s="588"/>
      <c r="D9" s="588"/>
      <c r="E9" s="588"/>
      <c r="F9" s="588"/>
      <c r="G9" s="588"/>
      <c r="H9" s="588"/>
      <c r="I9" s="588"/>
      <c r="J9" s="588"/>
      <c r="K9" s="588"/>
      <c r="L9" s="588"/>
      <c r="M9" s="588"/>
      <c r="N9" s="588"/>
      <c r="O9" s="588"/>
      <c r="P9" s="588"/>
      <c r="Q9" s="589"/>
      <c r="R9" s="590">
        <v>25797</v>
      </c>
      <c r="S9" s="591"/>
      <c r="T9" s="591"/>
      <c r="U9" s="591"/>
      <c r="V9" s="591"/>
      <c r="W9" s="591"/>
      <c r="X9" s="591"/>
      <c r="Y9" s="592"/>
      <c r="Z9" s="643">
        <v>0.1</v>
      </c>
      <c r="AA9" s="643"/>
      <c r="AB9" s="643"/>
      <c r="AC9" s="643"/>
      <c r="AD9" s="644">
        <v>25797</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4458777</v>
      </c>
      <c r="BH9" s="591"/>
      <c r="BI9" s="591"/>
      <c r="BJ9" s="591"/>
      <c r="BK9" s="591"/>
      <c r="BL9" s="591"/>
      <c r="BM9" s="591"/>
      <c r="BN9" s="592"/>
      <c r="BO9" s="643">
        <v>32.700000000000003</v>
      </c>
      <c r="BP9" s="643"/>
      <c r="BQ9" s="643"/>
      <c r="BR9" s="643"/>
      <c r="BS9" s="596" t="s">
        <v>113</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2899227</v>
      </c>
      <c r="CS9" s="591"/>
      <c r="CT9" s="591"/>
      <c r="CU9" s="591"/>
      <c r="CV9" s="591"/>
      <c r="CW9" s="591"/>
      <c r="CX9" s="591"/>
      <c r="CY9" s="592"/>
      <c r="CZ9" s="643">
        <v>6.6</v>
      </c>
      <c r="DA9" s="643"/>
      <c r="DB9" s="643"/>
      <c r="DC9" s="643"/>
      <c r="DD9" s="596">
        <v>34629</v>
      </c>
      <c r="DE9" s="591"/>
      <c r="DF9" s="591"/>
      <c r="DG9" s="591"/>
      <c r="DH9" s="591"/>
      <c r="DI9" s="591"/>
      <c r="DJ9" s="591"/>
      <c r="DK9" s="591"/>
      <c r="DL9" s="591"/>
      <c r="DM9" s="591"/>
      <c r="DN9" s="591"/>
      <c r="DO9" s="591"/>
      <c r="DP9" s="592"/>
      <c r="DQ9" s="596">
        <v>2561705</v>
      </c>
      <c r="DR9" s="591"/>
      <c r="DS9" s="591"/>
      <c r="DT9" s="591"/>
      <c r="DU9" s="591"/>
      <c r="DV9" s="591"/>
      <c r="DW9" s="591"/>
      <c r="DX9" s="591"/>
      <c r="DY9" s="591"/>
      <c r="DZ9" s="591"/>
      <c r="EA9" s="591"/>
      <c r="EB9" s="591"/>
      <c r="EC9" s="626"/>
    </row>
    <row r="10" spans="2:143" ht="11.25" customHeight="1" x14ac:dyDescent="0.15">
      <c r="B10" s="587" t="s">
        <v>227</v>
      </c>
      <c r="C10" s="588"/>
      <c r="D10" s="588"/>
      <c r="E10" s="588"/>
      <c r="F10" s="588"/>
      <c r="G10" s="588"/>
      <c r="H10" s="588"/>
      <c r="I10" s="588"/>
      <c r="J10" s="588"/>
      <c r="K10" s="588"/>
      <c r="L10" s="588"/>
      <c r="M10" s="588"/>
      <c r="N10" s="588"/>
      <c r="O10" s="588"/>
      <c r="P10" s="588"/>
      <c r="Q10" s="589"/>
      <c r="R10" s="590">
        <v>1623657</v>
      </c>
      <c r="S10" s="591"/>
      <c r="T10" s="591"/>
      <c r="U10" s="591"/>
      <c r="V10" s="591"/>
      <c r="W10" s="591"/>
      <c r="X10" s="591"/>
      <c r="Y10" s="592"/>
      <c r="Z10" s="643">
        <v>3.6</v>
      </c>
      <c r="AA10" s="643"/>
      <c r="AB10" s="643"/>
      <c r="AC10" s="643"/>
      <c r="AD10" s="644">
        <v>1623657</v>
      </c>
      <c r="AE10" s="644"/>
      <c r="AF10" s="644"/>
      <c r="AG10" s="644"/>
      <c r="AH10" s="644"/>
      <c r="AI10" s="644"/>
      <c r="AJ10" s="644"/>
      <c r="AK10" s="644"/>
      <c r="AL10" s="613">
        <v>6.8</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277096</v>
      </c>
      <c r="BH10" s="591"/>
      <c r="BI10" s="591"/>
      <c r="BJ10" s="591"/>
      <c r="BK10" s="591"/>
      <c r="BL10" s="591"/>
      <c r="BM10" s="591"/>
      <c r="BN10" s="592"/>
      <c r="BO10" s="643">
        <v>2</v>
      </c>
      <c r="BP10" s="643"/>
      <c r="BQ10" s="643"/>
      <c r="BR10" s="643"/>
      <c r="BS10" s="596" t="s">
        <v>113</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86434</v>
      </c>
      <c r="CS10" s="591"/>
      <c r="CT10" s="591"/>
      <c r="CU10" s="591"/>
      <c r="CV10" s="591"/>
      <c r="CW10" s="591"/>
      <c r="CX10" s="591"/>
      <c r="CY10" s="592"/>
      <c r="CZ10" s="643">
        <v>0.2</v>
      </c>
      <c r="DA10" s="643"/>
      <c r="DB10" s="643"/>
      <c r="DC10" s="643"/>
      <c r="DD10" s="596" t="s">
        <v>113</v>
      </c>
      <c r="DE10" s="591"/>
      <c r="DF10" s="591"/>
      <c r="DG10" s="591"/>
      <c r="DH10" s="591"/>
      <c r="DI10" s="591"/>
      <c r="DJ10" s="591"/>
      <c r="DK10" s="591"/>
      <c r="DL10" s="591"/>
      <c r="DM10" s="591"/>
      <c r="DN10" s="591"/>
      <c r="DO10" s="591"/>
      <c r="DP10" s="592"/>
      <c r="DQ10" s="596">
        <v>3834</v>
      </c>
      <c r="DR10" s="591"/>
      <c r="DS10" s="591"/>
      <c r="DT10" s="591"/>
      <c r="DU10" s="591"/>
      <c r="DV10" s="591"/>
      <c r="DW10" s="591"/>
      <c r="DX10" s="591"/>
      <c r="DY10" s="591"/>
      <c r="DZ10" s="591"/>
      <c r="EA10" s="591"/>
      <c r="EB10" s="591"/>
      <c r="EC10" s="626"/>
    </row>
    <row r="11" spans="2:143" ht="11.25" customHeight="1" x14ac:dyDescent="0.15">
      <c r="B11" s="587" t="s">
        <v>230</v>
      </c>
      <c r="C11" s="588"/>
      <c r="D11" s="588"/>
      <c r="E11" s="588"/>
      <c r="F11" s="588"/>
      <c r="G11" s="588"/>
      <c r="H11" s="588"/>
      <c r="I11" s="588"/>
      <c r="J11" s="588"/>
      <c r="K11" s="588"/>
      <c r="L11" s="588"/>
      <c r="M11" s="588"/>
      <c r="N11" s="588"/>
      <c r="O11" s="588"/>
      <c r="P11" s="588"/>
      <c r="Q11" s="589"/>
      <c r="R11" s="590">
        <v>50530</v>
      </c>
      <c r="S11" s="591"/>
      <c r="T11" s="591"/>
      <c r="U11" s="591"/>
      <c r="V11" s="591"/>
      <c r="W11" s="591"/>
      <c r="X11" s="591"/>
      <c r="Y11" s="592"/>
      <c r="Z11" s="643">
        <v>0.1</v>
      </c>
      <c r="AA11" s="643"/>
      <c r="AB11" s="643"/>
      <c r="AC11" s="643"/>
      <c r="AD11" s="644">
        <v>50530</v>
      </c>
      <c r="AE11" s="644"/>
      <c r="AF11" s="644"/>
      <c r="AG11" s="644"/>
      <c r="AH11" s="644"/>
      <c r="AI11" s="644"/>
      <c r="AJ11" s="644"/>
      <c r="AK11" s="644"/>
      <c r="AL11" s="613">
        <v>0.2</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776804</v>
      </c>
      <c r="BH11" s="591"/>
      <c r="BI11" s="591"/>
      <c r="BJ11" s="591"/>
      <c r="BK11" s="591"/>
      <c r="BL11" s="591"/>
      <c r="BM11" s="591"/>
      <c r="BN11" s="592"/>
      <c r="BO11" s="643">
        <v>5.7</v>
      </c>
      <c r="BP11" s="643"/>
      <c r="BQ11" s="643"/>
      <c r="BR11" s="643"/>
      <c r="BS11" s="596">
        <v>154302</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967027</v>
      </c>
      <c r="CS11" s="591"/>
      <c r="CT11" s="591"/>
      <c r="CU11" s="591"/>
      <c r="CV11" s="591"/>
      <c r="CW11" s="591"/>
      <c r="CX11" s="591"/>
      <c r="CY11" s="592"/>
      <c r="CZ11" s="643">
        <v>2.2000000000000002</v>
      </c>
      <c r="DA11" s="643"/>
      <c r="DB11" s="643"/>
      <c r="DC11" s="643"/>
      <c r="DD11" s="596">
        <v>137160</v>
      </c>
      <c r="DE11" s="591"/>
      <c r="DF11" s="591"/>
      <c r="DG11" s="591"/>
      <c r="DH11" s="591"/>
      <c r="DI11" s="591"/>
      <c r="DJ11" s="591"/>
      <c r="DK11" s="591"/>
      <c r="DL11" s="591"/>
      <c r="DM11" s="591"/>
      <c r="DN11" s="591"/>
      <c r="DO11" s="591"/>
      <c r="DP11" s="592"/>
      <c r="DQ11" s="596">
        <v>611327</v>
      </c>
      <c r="DR11" s="591"/>
      <c r="DS11" s="591"/>
      <c r="DT11" s="591"/>
      <c r="DU11" s="591"/>
      <c r="DV11" s="591"/>
      <c r="DW11" s="591"/>
      <c r="DX11" s="591"/>
      <c r="DY11" s="591"/>
      <c r="DZ11" s="591"/>
      <c r="EA11" s="591"/>
      <c r="EB11" s="591"/>
      <c r="EC11" s="626"/>
    </row>
    <row r="12" spans="2:143" ht="11.25" customHeight="1" x14ac:dyDescent="0.15">
      <c r="B12" s="587" t="s">
        <v>233</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7105464</v>
      </c>
      <c r="BH12" s="591"/>
      <c r="BI12" s="591"/>
      <c r="BJ12" s="591"/>
      <c r="BK12" s="591"/>
      <c r="BL12" s="591"/>
      <c r="BM12" s="591"/>
      <c r="BN12" s="592"/>
      <c r="BO12" s="643">
        <v>52.1</v>
      </c>
      <c r="BP12" s="643"/>
      <c r="BQ12" s="643"/>
      <c r="BR12" s="643"/>
      <c r="BS12" s="596">
        <v>470451</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1308959</v>
      </c>
      <c r="CS12" s="591"/>
      <c r="CT12" s="591"/>
      <c r="CU12" s="591"/>
      <c r="CV12" s="591"/>
      <c r="CW12" s="591"/>
      <c r="CX12" s="591"/>
      <c r="CY12" s="592"/>
      <c r="CZ12" s="643">
        <v>3</v>
      </c>
      <c r="DA12" s="643"/>
      <c r="DB12" s="643"/>
      <c r="DC12" s="643"/>
      <c r="DD12" s="596">
        <v>14250</v>
      </c>
      <c r="DE12" s="591"/>
      <c r="DF12" s="591"/>
      <c r="DG12" s="591"/>
      <c r="DH12" s="591"/>
      <c r="DI12" s="591"/>
      <c r="DJ12" s="591"/>
      <c r="DK12" s="591"/>
      <c r="DL12" s="591"/>
      <c r="DM12" s="591"/>
      <c r="DN12" s="591"/>
      <c r="DO12" s="591"/>
      <c r="DP12" s="592"/>
      <c r="DQ12" s="596">
        <v>299916</v>
      </c>
      <c r="DR12" s="591"/>
      <c r="DS12" s="591"/>
      <c r="DT12" s="591"/>
      <c r="DU12" s="591"/>
      <c r="DV12" s="591"/>
      <c r="DW12" s="591"/>
      <c r="DX12" s="591"/>
      <c r="DY12" s="591"/>
      <c r="DZ12" s="591"/>
      <c r="EA12" s="591"/>
      <c r="EB12" s="591"/>
      <c r="EC12" s="626"/>
    </row>
    <row r="13" spans="2:143" ht="11.25" customHeight="1" x14ac:dyDescent="0.15">
      <c r="B13" s="587" t="s">
        <v>236</v>
      </c>
      <c r="C13" s="588"/>
      <c r="D13" s="588"/>
      <c r="E13" s="588"/>
      <c r="F13" s="588"/>
      <c r="G13" s="588"/>
      <c r="H13" s="588"/>
      <c r="I13" s="588"/>
      <c r="J13" s="588"/>
      <c r="K13" s="588"/>
      <c r="L13" s="588"/>
      <c r="M13" s="588"/>
      <c r="N13" s="588"/>
      <c r="O13" s="588"/>
      <c r="P13" s="588"/>
      <c r="Q13" s="589"/>
      <c r="R13" s="590">
        <v>71090</v>
      </c>
      <c r="S13" s="591"/>
      <c r="T13" s="591"/>
      <c r="U13" s="591"/>
      <c r="V13" s="591"/>
      <c r="W13" s="591"/>
      <c r="X13" s="591"/>
      <c r="Y13" s="592"/>
      <c r="Z13" s="643">
        <v>0.2</v>
      </c>
      <c r="AA13" s="643"/>
      <c r="AB13" s="643"/>
      <c r="AC13" s="643"/>
      <c r="AD13" s="644">
        <v>71090</v>
      </c>
      <c r="AE13" s="644"/>
      <c r="AF13" s="644"/>
      <c r="AG13" s="644"/>
      <c r="AH13" s="644"/>
      <c r="AI13" s="644"/>
      <c r="AJ13" s="644"/>
      <c r="AK13" s="644"/>
      <c r="AL13" s="613">
        <v>0.3</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7067145</v>
      </c>
      <c r="BH13" s="591"/>
      <c r="BI13" s="591"/>
      <c r="BJ13" s="591"/>
      <c r="BK13" s="591"/>
      <c r="BL13" s="591"/>
      <c r="BM13" s="591"/>
      <c r="BN13" s="592"/>
      <c r="BO13" s="643">
        <v>51.8</v>
      </c>
      <c r="BP13" s="643"/>
      <c r="BQ13" s="643"/>
      <c r="BR13" s="643"/>
      <c r="BS13" s="596">
        <v>470451</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5612434</v>
      </c>
      <c r="CS13" s="591"/>
      <c r="CT13" s="591"/>
      <c r="CU13" s="591"/>
      <c r="CV13" s="591"/>
      <c r="CW13" s="591"/>
      <c r="CX13" s="591"/>
      <c r="CY13" s="592"/>
      <c r="CZ13" s="643">
        <v>12.8</v>
      </c>
      <c r="DA13" s="643"/>
      <c r="DB13" s="643"/>
      <c r="DC13" s="643"/>
      <c r="DD13" s="596">
        <v>2079584</v>
      </c>
      <c r="DE13" s="591"/>
      <c r="DF13" s="591"/>
      <c r="DG13" s="591"/>
      <c r="DH13" s="591"/>
      <c r="DI13" s="591"/>
      <c r="DJ13" s="591"/>
      <c r="DK13" s="591"/>
      <c r="DL13" s="591"/>
      <c r="DM13" s="591"/>
      <c r="DN13" s="591"/>
      <c r="DO13" s="591"/>
      <c r="DP13" s="592"/>
      <c r="DQ13" s="596">
        <v>4070488</v>
      </c>
      <c r="DR13" s="591"/>
      <c r="DS13" s="591"/>
      <c r="DT13" s="591"/>
      <c r="DU13" s="591"/>
      <c r="DV13" s="591"/>
      <c r="DW13" s="591"/>
      <c r="DX13" s="591"/>
      <c r="DY13" s="591"/>
      <c r="DZ13" s="591"/>
      <c r="EA13" s="591"/>
      <c r="EB13" s="591"/>
      <c r="EC13" s="626"/>
    </row>
    <row r="14" spans="2:143" ht="11.25" customHeight="1" x14ac:dyDescent="0.15">
      <c r="B14" s="587" t="s">
        <v>239</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246894</v>
      </c>
      <c r="BH14" s="591"/>
      <c r="BI14" s="591"/>
      <c r="BJ14" s="591"/>
      <c r="BK14" s="591"/>
      <c r="BL14" s="591"/>
      <c r="BM14" s="591"/>
      <c r="BN14" s="592"/>
      <c r="BO14" s="643">
        <v>1.8</v>
      </c>
      <c r="BP14" s="643"/>
      <c r="BQ14" s="643"/>
      <c r="BR14" s="643"/>
      <c r="BS14" s="596" t="s">
        <v>113</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1261842</v>
      </c>
      <c r="CS14" s="591"/>
      <c r="CT14" s="591"/>
      <c r="CU14" s="591"/>
      <c r="CV14" s="591"/>
      <c r="CW14" s="591"/>
      <c r="CX14" s="591"/>
      <c r="CY14" s="592"/>
      <c r="CZ14" s="643">
        <v>2.9</v>
      </c>
      <c r="DA14" s="643"/>
      <c r="DB14" s="643"/>
      <c r="DC14" s="643"/>
      <c r="DD14" s="596">
        <v>312996</v>
      </c>
      <c r="DE14" s="591"/>
      <c r="DF14" s="591"/>
      <c r="DG14" s="591"/>
      <c r="DH14" s="591"/>
      <c r="DI14" s="591"/>
      <c r="DJ14" s="591"/>
      <c r="DK14" s="591"/>
      <c r="DL14" s="591"/>
      <c r="DM14" s="591"/>
      <c r="DN14" s="591"/>
      <c r="DO14" s="591"/>
      <c r="DP14" s="592"/>
      <c r="DQ14" s="596">
        <v>945180</v>
      </c>
      <c r="DR14" s="591"/>
      <c r="DS14" s="591"/>
      <c r="DT14" s="591"/>
      <c r="DU14" s="591"/>
      <c r="DV14" s="591"/>
      <c r="DW14" s="591"/>
      <c r="DX14" s="591"/>
      <c r="DY14" s="591"/>
      <c r="DZ14" s="591"/>
      <c r="EA14" s="591"/>
      <c r="EB14" s="591"/>
      <c r="EC14" s="626"/>
    </row>
    <row r="15" spans="2:143" ht="11.25" customHeight="1" x14ac:dyDescent="0.15">
      <c r="B15" s="587" t="s">
        <v>242</v>
      </c>
      <c r="C15" s="588"/>
      <c r="D15" s="588"/>
      <c r="E15" s="588"/>
      <c r="F15" s="588"/>
      <c r="G15" s="588"/>
      <c r="H15" s="588"/>
      <c r="I15" s="588"/>
      <c r="J15" s="588"/>
      <c r="K15" s="588"/>
      <c r="L15" s="588"/>
      <c r="M15" s="588"/>
      <c r="N15" s="588"/>
      <c r="O15" s="588"/>
      <c r="P15" s="588"/>
      <c r="Q15" s="589"/>
      <c r="R15" s="590">
        <v>55259</v>
      </c>
      <c r="S15" s="591"/>
      <c r="T15" s="591"/>
      <c r="U15" s="591"/>
      <c r="V15" s="591"/>
      <c r="W15" s="591"/>
      <c r="X15" s="591"/>
      <c r="Y15" s="592"/>
      <c r="Z15" s="643">
        <v>0.1</v>
      </c>
      <c r="AA15" s="643"/>
      <c r="AB15" s="643"/>
      <c r="AC15" s="643"/>
      <c r="AD15" s="644">
        <v>55259</v>
      </c>
      <c r="AE15" s="644"/>
      <c r="AF15" s="644"/>
      <c r="AG15" s="644"/>
      <c r="AH15" s="644"/>
      <c r="AI15" s="644"/>
      <c r="AJ15" s="644"/>
      <c r="AK15" s="644"/>
      <c r="AL15" s="613">
        <v>0.2</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593014</v>
      </c>
      <c r="BH15" s="591"/>
      <c r="BI15" s="591"/>
      <c r="BJ15" s="591"/>
      <c r="BK15" s="591"/>
      <c r="BL15" s="591"/>
      <c r="BM15" s="591"/>
      <c r="BN15" s="592"/>
      <c r="BO15" s="643">
        <v>4.3</v>
      </c>
      <c r="BP15" s="643"/>
      <c r="BQ15" s="643"/>
      <c r="BR15" s="643"/>
      <c r="BS15" s="596" t="s">
        <v>113</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2833433</v>
      </c>
      <c r="CS15" s="591"/>
      <c r="CT15" s="591"/>
      <c r="CU15" s="591"/>
      <c r="CV15" s="591"/>
      <c r="CW15" s="591"/>
      <c r="CX15" s="591"/>
      <c r="CY15" s="592"/>
      <c r="CZ15" s="643">
        <v>6.5</v>
      </c>
      <c r="DA15" s="643"/>
      <c r="DB15" s="643"/>
      <c r="DC15" s="643"/>
      <c r="DD15" s="596">
        <v>399721</v>
      </c>
      <c r="DE15" s="591"/>
      <c r="DF15" s="591"/>
      <c r="DG15" s="591"/>
      <c r="DH15" s="591"/>
      <c r="DI15" s="591"/>
      <c r="DJ15" s="591"/>
      <c r="DK15" s="591"/>
      <c r="DL15" s="591"/>
      <c r="DM15" s="591"/>
      <c r="DN15" s="591"/>
      <c r="DO15" s="591"/>
      <c r="DP15" s="592"/>
      <c r="DQ15" s="596">
        <v>2298626</v>
      </c>
      <c r="DR15" s="591"/>
      <c r="DS15" s="591"/>
      <c r="DT15" s="591"/>
      <c r="DU15" s="591"/>
      <c r="DV15" s="591"/>
      <c r="DW15" s="591"/>
      <c r="DX15" s="591"/>
      <c r="DY15" s="591"/>
      <c r="DZ15" s="591"/>
      <c r="EA15" s="591"/>
      <c r="EB15" s="591"/>
      <c r="EC15" s="626"/>
    </row>
    <row r="16" spans="2:143" ht="11.25" customHeight="1" x14ac:dyDescent="0.15">
      <c r="B16" s="587" t="s">
        <v>245</v>
      </c>
      <c r="C16" s="588"/>
      <c r="D16" s="588"/>
      <c r="E16" s="588"/>
      <c r="F16" s="588"/>
      <c r="G16" s="588"/>
      <c r="H16" s="588"/>
      <c r="I16" s="588"/>
      <c r="J16" s="588"/>
      <c r="K16" s="588"/>
      <c r="L16" s="588"/>
      <c r="M16" s="588"/>
      <c r="N16" s="588"/>
      <c r="O16" s="588"/>
      <c r="P16" s="588"/>
      <c r="Q16" s="589"/>
      <c r="R16" s="590">
        <v>9135049</v>
      </c>
      <c r="S16" s="591"/>
      <c r="T16" s="591"/>
      <c r="U16" s="591"/>
      <c r="V16" s="591"/>
      <c r="W16" s="591"/>
      <c r="X16" s="591"/>
      <c r="Y16" s="592"/>
      <c r="Z16" s="643">
        <v>20.2</v>
      </c>
      <c r="AA16" s="643"/>
      <c r="AB16" s="643"/>
      <c r="AC16" s="643"/>
      <c r="AD16" s="644">
        <v>7846552</v>
      </c>
      <c r="AE16" s="644"/>
      <c r="AF16" s="644"/>
      <c r="AG16" s="644"/>
      <c r="AH16" s="644"/>
      <c r="AI16" s="644"/>
      <c r="AJ16" s="644"/>
      <c r="AK16" s="644"/>
      <c r="AL16" s="613">
        <v>32.9</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113</v>
      </c>
      <c r="BH16" s="591"/>
      <c r="BI16" s="591"/>
      <c r="BJ16" s="591"/>
      <c r="BK16" s="591"/>
      <c r="BL16" s="591"/>
      <c r="BM16" s="591"/>
      <c r="BN16" s="592"/>
      <c r="BO16" s="643" t="s">
        <v>113</v>
      </c>
      <c r="BP16" s="643"/>
      <c r="BQ16" s="643"/>
      <c r="BR16" s="643"/>
      <c r="BS16" s="596" t="s">
        <v>113</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t="s">
        <v>113</v>
      </c>
      <c r="CS16" s="591"/>
      <c r="CT16" s="591"/>
      <c r="CU16" s="591"/>
      <c r="CV16" s="591"/>
      <c r="CW16" s="591"/>
      <c r="CX16" s="591"/>
      <c r="CY16" s="592"/>
      <c r="CZ16" s="643" t="s">
        <v>113</v>
      </c>
      <c r="DA16" s="643"/>
      <c r="DB16" s="643"/>
      <c r="DC16" s="643"/>
      <c r="DD16" s="596" t="s">
        <v>113</v>
      </c>
      <c r="DE16" s="591"/>
      <c r="DF16" s="591"/>
      <c r="DG16" s="591"/>
      <c r="DH16" s="591"/>
      <c r="DI16" s="591"/>
      <c r="DJ16" s="591"/>
      <c r="DK16" s="591"/>
      <c r="DL16" s="591"/>
      <c r="DM16" s="591"/>
      <c r="DN16" s="591"/>
      <c r="DO16" s="591"/>
      <c r="DP16" s="592"/>
      <c r="DQ16" s="596" t="s">
        <v>113</v>
      </c>
      <c r="DR16" s="591"/>
      <c r="DS16" s="591"/>
      <c r="DT16" s="591"/>
      <c r="DU16" s="591"/>
      <c r="DV16" s="591"/>
      <c r="DW16" s="591"/>
      <c r="DX16" s="591"/>
      <c r="DY16" s="591"/>
      <c r="DZ16" s="591"/>
      <c r="EA16" s="591"/>
      <c r="EB16" s="591"/>
      <c r="EC16" s="626"/>
    </row>
    <row r="17" spans="2:133" ht="11.25" customHeight="1" x14ac:dyDescent="0.15">
      <c r="B17" s="587" t="s">
        <v>248</v>
      </c>
      <c r="C17" s="588"/>
      <c r="D17" s="588"/>
      <c r="E17" s="588"/>
      <c r="F17" s="588"/>
      <c r="G17" s="588"/>
      <c r="H17" s="588"/>
      <c r="I17" s="588"/>
      <c r="J17" s="588"/>
      <c r="K17" s="588"/>
      <c r="L17" s="588"/>
      <c r="M17" s="588"/>
      <c r="N17" s="588"/>
      <c r="O17" s="588"/>
      <c r="P17" s="588"/>
      <c r="Q17" s="589"/>
      <c r="R17" s="590">
        <v>7846552</v>
      </c>
      <c r="S17" s="591"/>
      <c r="T17" s="591"/>
      <c r="U17" s="591"/>
      <c r="V17" s="591"/>
      <c r="W17" s="591"/>
      <c r="X17" s="591"/>
      <c r="Y17" s="592"/>
      <c r="Z17" s="643">
        <v>17.3</v>
      </c>
      <c r="AA17" s="643"/>
      <c r="AB17" s="643"/>
      <c r="AC17" s="643"/>
      <c r="AD17" s="644">
        <v>7846552</v>
      </c>
      <c r="AE17" s="644"/>
      <c r="AF17" s="644"/>
      <c r="AG17" s="644"/>
      <c r="AH17" s="644"/>
      <c r="AI17" s="644"/>
      <c r="AJ17" s="644"/>
      <c r="AK17" s="644"/>
      <c r="AL17" s="613">
        <v>32.9</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113</v>
      </c>
      <c r="BH17" s="591"/>
      <c r="BI17" s="591"/>
      <c r="BJ17" s="591"/>
      <c r="BK17" s="591"/>
      <c r="BL17" s="591"/>
      <c r="BM17" s="591"/>
      <c r="BN17" s="592"/>
      <c r="BO17" s="643" t="s">
        <v>113</v>
      </c>
      <c r="BP17" s="643"/>
      <c r="BQ17" s="643"/>
      <c r="BR17" s="643"/>
      <c r="BS17" s="596" t="s">
        <v>113</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6237522</v>
      </c>
      <c r="CS17" s="591"/>
      <c r="CT17" s="591"/>
      <c r="CU17" s="591"/>
      <c r="CV17" s="591"/>
      <c r="CW17" s="591"/>
      <c r="CX17" s="591"/>
      <c r="CY17" s="592"/>
      <c r="CZ17" s="643">
        <v>14.2</v>
      </c>
      <c r="DA17" s="643"/>
      <c r="DB17" s="643"/>
      <c r="DC17" s="643"/>
      <c r="DD17" s="596" t="s">
        <v>113</v>
      </c>
      <c r="DE17" s="591"/>
      <c r="DF17" s="591"/>
      <c r="DG17" s="591"/>
      <c r="DH17" s="591"/>
      <c r="DI17" s="591"/>
      <c r="DJ17" s="591"/>
      <c r="DK17" s="591"/>
      <c r="DL17" s="591"/>
      <c r="DM17" s="591"/>
      <c r="DN17" s="591"/>
      <c r="DO17" s="591"/>
      <c r="DP17" s="592"/>
      <c r="DQ17" s="596">
        <v>6167714</v>
      </c>
      <c r="DR17" s="591"/>
      <c r="DS17" s="591"/>
      <c r="DT17" s="591"/>
      <c r="DU17" s="591"/>
      <c r="DV17" s="591"/>
      <c r="DW17" s="591"/>
      <c r="DX17" s="591"/>
      <c r="DY17" s="591"/>
      <c r="DZ17" s="591"/>
      <c r="EA17" s="591"/>
      <c r="EB17" s="591"/>
      <c r="EC17" s="626"/>
    </row>
    <row r="18" spans="2:133" ht="11.25" customHeight="1" x14ac:dyDescent="0.15">
      <c r="B18" s="587" t="s">
        <v>251</v>
      </c>
      <c r="C18" s="588"/>
      <c r="D18" s="588"/>
      <c r="E18" s="588"/>
      <c r="F18" s="588"/>
      <c r="G18" s="588"/>
      <c r="H18" s="588"/>
      <c r="I18" s="588"/>
      <c r="J18" s="588"/>
      <c r="K18" s="588"/>
      <c r="L18" s="588"/>
      <c r="M18" s="588"/>
      <c r="N18" s="588"/>
      <c r="O18" s="588"/>
      <c r="P18" s="588"/>
      <c r="Q18" s="589"/>
      <c r="R18" s="590">
        <v>1288497</v>
      </c>
      <c r="S18" s="591"/>
      <c r="T18" s="591"/>
      <c r="U18" s="591"/>
      <c r="V18" s="591"/>
      <c r="W18" s="591"/>
      <c r="X18" s="591"/>
      <c r="Y18" s="592"/>
      <c r="Z18" s="643">
        <v>2.8</v>
      </c>
      <c r="AA18" s="643"/>
      <c r="AB18" s="643"/>
      <c r="AC18" s="643"/>
      <c r="AD18" s="644" t="s">
        <v>113</v>
      </c>
      <c r="AE18" s="644"/>
      <c r="AF18" s="644"/>
      <c r="AG18" s="644"/>
      <c r="AH18" s="644"/>
      <c r="AI18" s="644"/>
      <c r="AJ18" s="644"/>
      <c r="AK18" s="644"/>
      <c r="AL18" s="613" t="s">
        <v>113</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x14ac:dyDescent="0.15">
      <c r="B19" s="587" t="s">
        <v>254</v>
      </c>
      <c r="C19" s="588"/>
      <c r="D19" s="588"/>
      <c r="E19" s="588"/>
      <c r="F19" s="588"/>
      <c r="G19" s="588"/>
      <c r="H19" s="588"/>
      <c r="I19" s="588"/>
      <c r="J19" s="588"/>
      <c r="K19" s="588"/>
      <c r="L19" s="588"/>
      <c r="M19" s="588"/>
      <c r="N19" s="588"/>
      <c r="O19" s="588"/>
      <c r="P19" s="588"/>
      <c r="Q19" s="589"/>
      <c r="R19" s="590" t="s">
        <v>113</v>
      </c>
      <c r="S19" s="591"/>
      <c r="T19" s="591"/>
      <c r="U19" s="591"/>
      <c r="V19" s="591"/>
      <c r="W19" s="591"/>
      <c r="X19" s="591"/>
      <c r="Y19" s="592"/>
      <c r="Z19" s="643" t="s">
        <v>113</v>
      </c>
      <c r="AA19" s="643"/>
      <c r="AB19" s="643"/>
      <c r="AC19" s="643"/>
      <c r="AD19" s="644" t="s">
        <v>113</v>
      </c>
      <c r="AE19" s="644"/>
      <c r="AF19" s="644"/>
      <c r="AG19" s="644"/>
      <c r="AH19" s="644"/>
      <c r="AI19" s="644"/>
      <c r="AJ19" s="644"/>
      <c r="AK19" s="644"/>
      <c r="AL19" s="613" t="s">
        <v>113</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v>23497</v>
      </c>
      <c r="BH19" s="591"/>
      <c r="BI19" s="591"/>
      <c r="BJ19" s="591"/>
      <c r="BK19" s="591"/>
      <c r="BL19" s="591"/>
      <c r="BM19" s="591"/>
      <c r="BN19" s="592"/>
      <c r="BO19" s="643">
        <v>0.2</v>
      </c>
      <c r="BP19" s="643"/>
      <c r="BQ19" s="643"/>
      <c r="BR19" s="643"/>
      <c r="BS19" s="596" t="s">
        <v>113</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x14ac:dyDescent="0.15">
      <c r="B20" s="587" t="s">
        <v>257</v>
      </c>
      <c r="C20" s="588"/>
      <c r="D20" s="588"/>
      <c r="E20" s="588"/>
      <c r="F20" s="588"/>
      <c r="G20" s="588"/>
      <c r="H20" s="588"/>
      <c r="I20" s="588"/>
      <c r="J20" s="588"/>
      <c r="K20" s="588"/>
      <c r="L20" s="588"/>
      <c r="M20" s="588"/>
      <c r="N20" s="588"/>
      <c r="O20" s="588"/>
      <c r="P20" s="588"/>
      <c r="Q20" s="589"/>
      <c r="R20" s="590">
        <v>25039987</v>
      </c>
      <c r="S20" s="591"/>
      <c r="T20" s="591"/>
      <c r="U20" s="591"/>
      <c r="V20" s="591"/>
      <c r="W20" s="591"/>
      <c r="X20" s="591"/>
      <c r="Y20" s="592"/>
      <c r="Z20" s="643">
        <v>55.3</v>
      </c>
      <c r="AA20" s="643"/>
      <c r="AB20" s="643"/>
      <c r="AC20" s="643"/>
      <c r="AD20" s="644">
        <v>23751490</v>
      </c>
      <c r="AE20" s="644"/>
      <c r="AF20" s="644"/>
      <c r="AG20" s="644"/>
      <c r="AH20" s="644"/>
      <c r="AI20" s="644"/>
      <c r="AJ20" s="644"/>
      <c r="AK20" s="644"/>
      <c r="AL20" s="613">
        <v>99.6</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v>23497</v>
      </c>
      <c r="BH20" s="591"/>
      <c r="BI20" s="591"/>
      <c r="BJ20" s="591"/>
      <c r="BK20" s="591"/>
      <c r="BL20" s="591"/>
      <c r="BM20" s="591"/>
      <c r="BN20" s="592"/>
      <c r="BO20" s="643">
        <v>0.2</v>
      </c>
      <c r="BP20" s="643"/>
      <c r="BQ20" s="643"/>
      <c r="BR20" s="643"/>
      <c r="BS20" s="596" t="s">
        <v>113</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43833089</v>
      </c>
      <c r="CS20" s="591"/>
      <c r="CT20" s="591"/>
      <c r="CU20" s="591"/>
      <c r="CV20" s="591"/>
      <c r="CW20" s="591"/>
      <c r="CX20" s="591"/>
      <c r="CY20" s="592"/>
      <c r="CZ20" s="643">
        <v>100</v>
      </c>
      <c r="DA20" s="643"/>
      <c r="DB20" s="643"/>
      <c r="DC20" s="643"/>
      <c r="DD20" s="596">
        <v>8549061</v>
      </c>
      <c r="DE20" s="591"/>
      <c r="DF20" s="591"/>
      <c r="DG20" s="591"/>
      <c r="DH20" s="591"/>
      <c r="DI20" s="591"/>
      <c r="DJ20" s="591"/>
      <c r="DK20" s="591"/>
      <c r="DL20" s="591"/>
      <c r="DM20" s="591"/>
      <c r="DN20" s="591"/>
      <c r="DO20" s="591"/>
      <c r="DP20" s="592"/>
      <c r="DQ20" s="596">
        <v>28225206</v>
      </c>
      <c r="DR20" s="591"/>
      <c r="DS20" s="591"/>
      <c r="DT20" s="591"/>
      <c r="DU20" s="591"/>
      <c r="DV20" s="591"/>
      <c r="DW20" s="591"/>
      <c r="DX20" s="591"/>
      <c r="DY20" s="591"/>
      <c r="DZ20" s="591"/>
      <c r="EA20" s="591"/>
      <c r="EB20" s="591"/>
      <c r="EC20" s="626"/>
    </row>
    <row r="21" spans="2:133" ht="11.25" customHeight="1" x14ac:dyDescent="0.15">
      <c r="B21" s="587" t="s">
        <v>260</v>
      </c>
      <c r="C21" s="588"/>
      <c r="D21" s="588"/>
      <c r="E21" s="588"/>
      <c r="F21" s="588"/>
      <c r="G21" s="588"/>
      <c r="H21" s="588"/>
      <c r="I21" s="588"/>
      <c r="J21" s="588"/>
      <c r="K21" s="588"/>
      <c r="L21" s="588"/>
      <c r="M21" s="588"/>
      <c r="N21" s="588"/>
      <c r="O21" s="588"/>
      <c r="P21" s="588"/>
      <c r="Q21" s="589"/>
      <c r="R21" s="590">
        <v>14531</v>
      </c>
      <c r="S21" s="591"/>
      <c r="T21" s="591"/>
      <c r="U21" s="591"/>
      <c r="V21" s="591"/>
      <c r="W21" s="591"/>
      <c r="X21" s="591"/>
      <c r="Y21" s="592"/>
      <c r="Z21" s="643">
        <v>0</v>
      </c>
      <c r="AA21" s="643"/>
      <c r="AB21" s="643"/>
      <c r="AC21" s="643"/>
      <c r="AD21" s="644">
        <v>14531</v>
      </c>
      <c r="AE21" s="644"/>
      <c r="AF21" s="644"/>
      <c r="AG21" s="644"/>
      <c r="AH21" s="644"/>
      <c r="AI21" s="644"/>
      <c r="AJ21" s="644"/>
      <c r="AK21" s="644"/>
      <c r="AL21" s="613">
        <v>0.1</v>
      </c>
      <c r="AM21" s="645"/>
      <c r="AN21" s="645"/>
      <c r="AO21" s="646"/>
      <c r="AP21" s="684" t="s">
        <v>261</v>
      </c>
      <c r="AQ21" s="691"/>
      <c r="AR21" s="691"/>
      <c r="AS21" s="691"/>
      <c r="AT21" s="691"/>
      <c r="AU21" s="691"/>
      <c r="AV21" s="691"/>
      <c r="AW21" s="691"/>
      <c r="AX21" s="691"/>
      <c r="AY21" s="691"/>
      <c r="AZ21" s="691"/>
      <c r="BA21" s="691"/>
      <c r="BB21" s="691"/>
      <c r="BC21" s="691"/>
      <c r="BD21" s="691"/>
      <c r="BE21" s="691"/>
      <c r="BF21" s="686"/>
      <c r="BG21" s="590">
        <v>23497</v>
      </c>
      <c r="BH21" s="591"/>
      <c r="BI21" s="591"/>
      <c r="BJ21" s="591"/>
      <c r="BK21" s="591"/>
      <c r="BL21" s="591"/>
      <c r="BM21" s="591"/>
      <c r="BN21" s="592"/>
      <c r="BO21" s="643">
        <v>0.2</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262</v>
      </c>
      <c r="C22" s="588"/>
      <c r="D22" s="588"/>
      <c r="E22" s="588"/>
      <c r="F22" s="588"/>
      <c r="G22" s="588"/>
      <c r="H22" s="588"/>
      <c r="I22" s="588"/>
      <c r="J22" s="588"/>
      <c r="K22" s="588"/>
      <c r="L22" s="588"/>
      <c r="M22" s="588"/>
      <c r="N22" s="588"/>
      <c r="O22" s="588"/>
      <c r="P22" s="588"/>
      <c r="Q22" s="589"/>
      <c r="R22" s="590">
        <v>406526</v>
      </c>
      <c r="S22" s="591"/>
      <c r="T22" s="591"/>
      <c r="U22" s="591"/>
      <c r="V22" s="591"/>
      <c r="W22" s="591"/>
      <c r="X22" s="591"/>
      <c r="Y22" s="592"/>
      <c r="Z22" s="643">
        <v>0.9</v>
      </c>
      <c r="AA22" s="643"/>
      <c r="AB22" s="643"/>
      <c r="AC22" s="643"/>
      <c r="AD22" s="644" t="s">
        <v>113</v>
      </c>
      <c r="AE22" s="644"/>
      <c r="AF22" s="644"/>
      <c r="AG22" s="644"/>
      <c r="AH22" s="644"/>
      <c r="AI22" s="644"/>
      <c r="AJ22" s="644"/>
      <c r="AK22" s="644"/>
      <c r="AL22" s="613" t="s">
        <v>113</v>
      </c>
      <c r="AM22" s="645"/>
      <c r="AN22" s="645"/>
      <c r="AO22" s="646"/>
      <c r="AP22" s="684" t="s">
        <v>263</v>
      </c>
      <c r="AQ22" s="691"/>
      <c r="AR22" s="691"/>
      <c r="AS22" s="691"/>
      <c r="AT22" s="691"/>
      <c r="AU22" s="691"/>
      <c r="AV22" s="691"/>
      <c r="AW22" s="691"/>
      <c r="AX22" s="691"/>
      <c r="AY22" s="691"/>
      <c r="AZ22" s="691"/>
      <c r="BA22" s="691"/>
      <c r="BB22" s="691"/>
      <c r="BC22" s="691"/>
      <c r="BD22" s="691"/>
      <c r="BE22" s="691"/>
      <c r="BF22" s="686"/>
      <c r="BG22" s="590" t="s">
        <v>113</v>
      </c>
      <c r="BH22" s="591"/>
      <c r="BI22" s="591"/>
      <c r="BJ22" s="591"/>
      <c r="BK22" s="591"/>
      <c r="BL22" s="591"/>
      <c r="BM22" s="591"/>
      <c r="BN22" s="592"/>
      <c r="BO22" s="643" t="s">
        <v>113</v>
      </c>
      <c r="BP22" s="643"/>
      <c r="BQ22" s="643"/>
      <c r="BR22" s="643"/>
      <c r="BS22" s="596" t="s">
        <v>113</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265</v>
      </c>
      <c r="C23" s="588"/>
      <c r="D23" s="588"/>
      <c r="E23" s="588"/>
      <c r="F23" s="588"/>
      <c r="G23" s="588"/>
      <c r="H23" s="588"/>
      <c r="I23" s="588"/>
      <c r="J23" s="588"/>
      <c r="K23" s="588"/>
      <c r="L23" s="588"/>
      <c r="M23" s="588"/>
      <c r="N23" s="588"/>
      <c r="O23" s="588"/>
      <c r="P23" s="588"/>
      <c r="Q23" s="589"/>
      <c r="R23" s="590">
        <v>437911</v>
      </c>
      <c r="S23" s="591"/>
      <c r="T23" s="591"/>
      <c r="U23" s="591"/>
      <c r="V23" s="591"/>
      <c r="W23" s="591"/>
      <c r="X23" s="591"/>
      <c r="Y23" s="592"/>
      <c r="Z23" s="643">
        <v>1</v>
      </c>
      <c r="AA23" s="643"/>
      <c r="AB23" s="643"/>
      <c r="AC23" s="643"/>
      <c r="AD23" s="644">
        <v>42553</v>
      </c>
      <c r="AE23" s="644"/>
      <c r="AF23" s="644"/>
      <c r="AG23" s="644"/>
      <c r="AH23" s="644"/>
      <c r="AI23" s="644"/>
      <c r="AJ23" s="644"/>
      <c r="AK23" s="644"/>
      <c r="AL23" s="613">
        <v>0.2</v>
      </c>
      <c r="AM23" s="645"/>
      <c r="AN23" s="645"/>
      <c r="AO23" s="646"/>
      <c r="AP23" s="684" t="s">
        <v>266</v>
      </c>
      <c r="AQ23" s="691"/>
      <c r="AR23" s="691"/>
      <c r="AS23" s="691"/>
      <c r="AT23" s="691"/>
      <c r="AU23" s="691"/>
      <c r="AV23" s="691"/>
      <c r="AW23" s="691"/>
      <c r="AX23" s="691"/>
      <c r="AY23" s="691"/>
      <c r="AZ23" s="691"/>
      <c r="BA23" s="691"/>
      <c r="BB23" s="691"/>
      <c r="BC23" s="691"/>
      <c r="BD23" s="691"/>
      <c r="BE23" s="691"/>
      <c r="BF23" s="686"/>
      <c r="BG23" s="590" t="s">
        <v>113</v>
      </c>
      <c r="BH23" s="591"/>
      <c r="BI23" s="591"/>
      <c r="BJ23" s="591"/>
      <c r="BK23" s="591"/>
      <c r="BL23" s="591"/>
      <c r="BM23" s="591"/>
      <c r="BN23" s="592"/>
      <c r="BO23" s="643" t="s">
        <v>113</v>
      </c>
      <c r="BP23" s="643"/>
      <c r="BQ23" s="643"/>
      <c r="BR23" s="643"/>
      <c r="BS23" s="596" t="s">
        <v>113</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x14ac:dyDescent="0.15">
      <c r="B24" s="587" t="s">
        <v>272</v>
      </c>
      <c r="C24" s="588"/>
      <c r="D24" s="588"/>
      <c r="E24" s="588"/>
      <c r="F24" s="588"/>
      <c r="G24" s="588"/>
      <c r="H24" s="588"/>
      <c r="I24" s="588"/>
      <c r="J24" s="588"/>
      <c r="K24" s="588"/>
      <c r="L24" s="588"/>
      <c r="M24" s="588"/>
      <c r="N24" s="588"/>
      <c r="O24" s="588"/>
      <c r="P24" s="588"/>
      <c r="Q24" s="589"/>
      <c r="R24" s="590">
        <v>313657</v>
      </c>
      <c r="S24" s="591"/>
      <c r="T24" s="591"/>
      <c r="U24" s="591"/>
      <c r="V24" s="591"/>
      <c r="W24" s="591"/>
      <c r="X24" s="591"/>
      <c r="Y24" s="592"/>
      <c r="Z24" s="643">
        <v>0.7</v>
      </c>
      <c r="AA24" s="643"/>
      <c r="AB24" s="643"/>
      <c r="AC24" s="643"/>
      <c r="AD24" s="644">
        <v>100</v>
      </c>
      <c r="AE24" s="644"/>
      <c r="AF24" s="644"/>
      <c r="AG24" s="644"/>
      <c r="AH24" s="644"/>
      <c r="AI24" s="644"/>
      <c r="AJ24" s="644"/>
      <c r="AK24" s="644"/>
      <c r="AL24" s="613">
        <v>0</v>
      </c>
      <c r="AM24" s="645"/>
      <c r="AN24" s="645"/>
      <c r="AO24" s="646"/>
      <c r="AP24" s="684" t="s">
        <v>273</v>
      </c>
      <c r="AQ24" s="691"/>
      <c r="AR24" s="691"/>
      <c r="AS24" s="691"/>
      <c r="AT24" s="691"/>
      <c r="AU24" s="691"/>
      <c r="AV24" s="691"/>
      <c r="AW24" s="691"/>
      <c r="AX24" s="691"/>
      <c r="AY24" s="691"/>
      <c r="AZ24" s="691"/>
      <c r="BA24" s="691"/>
      <c r="BB24" s="691"/>
      <c r="BC24" s="691"/>
      <c r="BD24" s="691"/>
      <c r="BE24" s="691"/>
      <c r="BF24" s="686"/>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18080873</v>
      </c>
      <c r="CS24" s="641"/>
      <c r="CT24" s="641"/>
      <c r="CU24" s="641"/>
      <c r="CV24" s="641"/>
      <c r="CW24" s="641"/>
      <c r="CX24" s="641"/>
      <c r="CY24" s="688"/>
      <c r="CZ24" s="692">
        <v>41.2</v>
      </c>
      <c r="DA24" s="693"/>
      <c r="DB24" s="693"/>
      <c r="DC24" s="694"/>
      <c r="DD24" s="687">
        <v>13141853</v>
      </c>
      <c r="DE24" s="641"/>
      <c r="DF24" s="641"/>
      <c r="DG24" s="641"/>
      <c r="DH24" s="641"/>
      <c r="DI24" s="641"/>
      <c r="DJ24" s="641"/>
      <c r="DK24" s="688"/>
      <c r="DL24" s="687">
        <v>12197529</v>
      </c>
      <c r="DM24" s="641"/>
      <c r="DN24" s="641"/>
      <c r="DO24" s="641"/>
      <c r="DP24" s="641"/>
      <c r="DQ24" s="641"/>
      <c r="DR24" s="641"/>
      <c r="DS24" s="641"/>
      <c r="DT24" s="641"/>
      <c r="DU24" s="641"/>
      <c r="DV24" s="688"/>
      <c r="DW24" s="689">
        <v>48.2</v>
      </c>
      <c r="DX24" s="658"/>
      <c r="DY24" s="658"/>
      <c r="DZ24" s="658"/>
      <c r="EA24" s="658"/>
      <c r="EB24" s="658"/>
      <c r="EC24" s="690"/>
    </row>
    <row r="25" spans="2:133" ht="11.25" customHeight="1" x14ac:dyDescent="0.15">
      <c r="B25" s="587" t="s">
        <v>275</v>
      </c>
      <c r="C25" s="588"/>
      <c r="D25" s="588"/>
      <c r="E25" s="588"/>
      <c r="F25" s="588"/>
      <c r="G25" s="588"/>
      <c r="H25" s="588"/>
      <c r="I25" s="588"/>
      <c r="J25" s="588"/>
      <c r="K25" s="588"/>
      <c r="L25" s="588"/>
      <c r="M25" s="588"/>
      <c r="N25" s="588"/>
      <c r="O25" s="588"/>
      <c r="P25" s="588"/>
      <c r="Q25" s="589"/>
      <c r="R25" s="590">
        <v>3750213</v>
      </c>
      <c r="S25" s="591"/>
      <c r="T25" s="591"/>
      <c r="U25" s="591"/>
      <c r="V25" s="591"/>
      <c r="W25" s="591"/>
      <c r="X25" s="591"/>
      <c r="Y25" s="592"/>
      <c r="Z25" s="643">
        <v>8.3000000000000007</v>
      </c>
      <c r="AA25" s="643"/>
      <c r="AB25" s="643"/>
      <c r="AC25" s="643"/>
      <c r="AD25" s="644" t="s">
        <v>113</v>
      </c>
      <c r="AE25" s="644"/>
      <c r="AF25" s="644"/>
      <c r="AG25" s="644"/>
      <c r="AH25" s="644"/>
      <c r="AI25" s="644"/>
      <c r="AJ25" s="644"/>
      <c r="AK25" s="644"/>
      <c r="AL25" s="613" t="s">
        <v>113</v>
      </c>
      <c r="AM25" s="645"/>
      <c r="AN25" s="645"/>
      <c r="AO25" s="646"/>
      <c r="AP25" s="684" t="s">
        <v>276</v>
      </c>
      <c r="AQ25" s="691"/>
      <c r="AR25" s="691"/>
      <c r="AS25" s="691"/>
      <c r="AT25" s="691"/>
      <c r="AU25" s="691"/>
      <c r="AV25" s="691"/>
      <c r="AW25" s="691"/>
      <c r="AX25" s="691"/>
      <c r="AY25" s="691"/>
      <c r="AZ25" s="691"/>
      <c r="BA25" s="691"/>
      <c r="BB25" s="691"/>
      <c r="BC25" s="691"/>
      <c r="BD25" s="691"/>
      <c r="BE25" s="691"/>
      <c r="BF25" s="686"/>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5049277</v>
      </c>
      <c r="CS25" s="609"/>
      <c r="CT25" s="609"/>
      <c r="CU25" s="609"/>
      <c r="CV25" s="609"/>
      <c r="CW25" s="609"/>
      <c r="CX25" s="609"/>
      <c r="CY25" s="610"/>
      <c r="CZ25" s="593">
        <v>11.5</v>
      </c>
      <c r="DA25" s="611"/>
      <c r="DB25" s="611"/>
      <c r="DC25" s="612"/>
      <c r="DD25" s="596">
        <v>4653309</v>
      </c>
      <c r="DE25" s="609"/>
      <c r="DF25" s="609"/>
      <c r="DG25" s="609"/>
      <c r="DH25" s="609"/>
      <c r="DI25" s="609"/>
      <c r="DJ25" s="609"/>
      <c r="DK25" s="610"/>
      <c r="DL25" s="596">
        <v>4553300</v>
      </c>
      <c r="DM25" s="609"/>
      <c r="DN25" s="609"/>
      <c r="DO25" s="609"/>
      <c r="DP25" s="609"/>
      <c r="DQ25" s="609"/>
      <c r="DR25" s="609"/>
      <c r="DS25" s="609"/>
      <c r="DT25" s="609"/>
      <c r="DU25" s="609"/>
      <c r="DV25" s="610"/>
      <c r="DW25" s="613">
        <v>18</v>
      </c>
      <c r="DX25" s="614"/>
      <c r="DY25" s="614"/>
      <c r="DZ25" s="614"/>
      <c r="EA25" s="614"/>
      <c r="EB25" s="614"/>
      <c r="EC25" s="615"/>
    </row>
    <row r="26" spans="2:133" ht="11.25" customHeight="1" x14ac:dyDescent="0.15">
      <c r="B26" s="681" t="s">
        <v>278</v>
      </c>
      <c r="C26" s="682"/>
      <c r="D26" s="682"/>
      <c r="E26" s="682"/>
      <c r="F26" s="682"/>
      <c r="G26" s="682"/>
      <c r="H26" s="682"/>
      <c r="I26" s="682"/>
      <c r="J26" s="682"/>
      <c r="K26" s="682"/>
      <c r="L26" s="682"/>
      <c r="M26" s="682"/>
      <c r="N26" s="682"/>
      <c r="O26" s="682"/>
      <c r="P26" s="682"/>
      <c r="Q26" s="683"/>
      <c r="R26" s="590" t="s">
        <v>113</v>
      </c>
      <c r="S26" s="591"/>
      <c r="T26" s="591"/>
      <c r="U26" s="591"/>
      <c r="V26" s="591"/>
      <c r="W26" s="591"/>
      <c r="X26" s="591"/>
      <c r="Y26" s="592"/>
      <c r="Z26" s="643" t="s">
        <v>113</v>
      </c>
      <c r="AA26" s="643"/>
      <c r="AB26" s="643"/>
      <c r="AC26" s="643"/>
      <c r="AD26" s="644" t="s">
        <v>113</v>
      </c>
      <c r="AE26" s="644"/>
      <c r="AF26" s="644"/>
      <c r="AG26" s="644"/>
      <c r="AH26" s="644"/>
      <c r="AI26" s="644"/>
      <c r="AJ26" s="644"/>
      <c r="AK26" s="644"/>
      <c r="AL26" s="613" t="s">
        <v>113</v>
      </c>
      <c r="AM26" s="645"/>
      <c r="AN26" s="645"/>
      <c r="AO26" s="646"/>
      <c r="AP26" s="684" t="s">
        <v>279</v>
      </c>
      <c r="AQ26" s="685"/>
      <c r="AR26" s="685"/>
      <c r="AS26" s="685"/>
      <c r="AT26" s="685"/>
      <c r="AU26" s="685"/>
      <c r="AV26" s="685"/>
      <c r="AW26" s="685"/>
      <c r="AX26" s="685"/>
      <c r="AY26" s="685"/>
      <c r="AZ26" s="685"/>
      <c r="BA26" s="685"/>
      <c r="BB26" s="685"/>
      <c r="BC26" s="685"/>
      <c r="BD26" s="685"/>
      <c r="BE26" s="685"/>
      <c r="BF26" s="686"/>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3397857</v>
      </c>
      <c r="CS26" s="591"/>
      <c r="CT26" s="591"/>
      <c r="CU26" s="591"/>
      <c r="CV26" s="591"/>
      <c r="CW26" s="591"/>
      <c r="CX26" s="591"/>
      <c r="CY26" s="592"/>
      <c r="CZ26" s="593">
        <v>7.8</v>
      </c>
      <c r="DA26" s="611"/>
      <c r="DB26" s="611"/>
      <c r="DC26" s="612"/>
      <c r="DD26" s="596">
        <v>3014783</v>
      </c>
      <c r="DE26" s="591"/>
      <c r="DF26" s="591"/>
      <c r="DG26" s="591"/>
      <c r="DH26" s="591"/>
      <c r="DI26" s="591"/>
      <c r="DJ26" s="591"/>
      <c r="DK26" s="592"/>
      <c r="DL26" s="596" t="s">
        <v>217</v>
      </c>
      <c r="DM26" s="591"/>
      <c r="DN26" s="591"/>
      <c r="DO26" s="591"/>
      <c r="DP26" s="591"/>
      <c r="DQ26" s="591"/>
      <c r="DR26" s="591"/>
      <c r="DS26" s="591"/>
      <c r="DT26" s="591"/>
      <c r="DU26" s="591"/>
      <c r="DV26" s="592"/>
      <c r="DW26" s="613" t="s">
        <v>217</v>
      </c>
      <c r="DX26" s="614"/>
      <c r="DY26" s="614"/>
      <c r="DZ26" s="614"/>
      <c r="EA26" s="614"/>
      <c r="EB26" s="614"/>
      <c r="EC26" s="615"/>
    </row>
    <row r="27" spans="2:133" ht="11.25" customHeight="1" x14ac:dyDescent="0.15">
      <c r="B27" s="587" t="s">
        <v>281</v>
      </c>
      <c r="C27" s="588"/>
      <c r="D27" s="588"/>
      <c r="E27" s="588"/>
      <c r="F27" s="588"/>
      <c r="G27" s="588"/>
      <c r="H27" s="588"/>
      <c r="I27" s="588"/>
      <c r="J27" s="588"/>
      <c r="K27" s="588"/>
      <c r="L27" s="588"/>
      <c r="M27" s="588"/>
      <c r="N27" s="588"/>
      <c r="O27" s="588"/>
      <c r="P27" s="588"/>
      <c r="Q27" s="589"/>
      <c r="R27" s="590">
        <v>2378618</v>
      </c>
      <c r="S27" s="591"/>
      <c r="T27" s="591"/>
      <c r="U27" s="591"/>
      <c r="V27" s="591"/>
      <c r="W27" s="591"/>
      <c r="X27" s="591"/>
      <c r="Y27" s="592"/>
      <c r="Z27" s="643">
        <v>5.3</v>
      </c>
      <c r="AA27" s="643"/>
      <c r="AB27" s="643"/>
      <c r="AC27" s="643"/>
      <c r="AD27" s="644" t="s">
        <v>113</v>
      </c>
      <c r="AE27" s="644"/>
      <c r="AF27" s="644"/>
      <c r="AG27" s="644"/>
      <c r="AH27" s="644"/>
      <c r="AI27" s="644"/>
      <c r="AJ27" s="644"/>
      <c r="AK27" s="644"/>
      <c r="AL27" s="613" t="s">
        <v>113</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13650750</v>
      </c>
      <c r="BH27" s="591"/>
      <c r="BI27" s="591"/>
      <c r="BJ27" s="591"/>
      <c r="BK27" s="591"/>
      <c r="BL27" s="591"/>
      <c r="BM27" s="591"/>
      <c r="BN27" s="592"/>
      <c r="BO27" s="643">
        <v>100</v>
      </c>
      <c r="BP27" s="643"/>
      <c r="BQ27" s="643"/>
      <c r="BR27" s="643"/>
      <c r="BS27" s="596">
        <v>624753</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6794074</v>
      </c>
      <c r="CS27" s="609"/>
      <c r="CT27" s="609"/>
      <c r="CU27" s="609"/>
      <c r="CV27" s="609"/>
      <c r="CW27" s="609"/>
      <c r="CX27" s="609"/>
      <c r="CY27" s="610"/>
      <c r="CZ27" s="593">
        <v>15.5</v>
      </c>
      <c r="DA27" s="611"/>
      <c r="DB27" s="611"/>
      <c r="DC27" s="612"/>
      <c r="DD27" s="596">
        <v>2320830</v>
      </c>
      <c r="DE27" s="609"/>
      <c r="DF27" s="609"/>
      <c r="DG27" s="609"/>
      <c r="DH27" s="609"/>
      <c r="DI27" s="609"/>
      <c r="DJ27" s="609"/>
      <c r="DK27" s="610"/>
      <c r="DL27" s="596">
        <v>2105274</v>
      </c>
      <c r="DM27" s="609"/>
      <c r="DN27" s="609"/>
      <c r="DO27" s="609"/>
      <c r="DP27" s="609"/>
      <c r="DQ27" s="609"/>
      <c r="DR27" s="609"/>
      <c r="DS27" s="609"/>
      <c r="DT27" s="609"/>
      <c r="DU27" s="609"/>
      <c r="DV27" s="610"/>
      <c r="DW27" s="613">
        <v>8.3000000000000007</v>
      </c>
      <c r="DX27" s="614"/>
      <c r="DY27" s="614"/>
      <c r="DZ27" s="614"/>
      <c r="EA27" s="614"/>
      <c r="EB27" s="614"/>
      <c r="EC27" s="615"/>
    </row>
    <row r="28" spans="2:133" ht="11.25" customHeight="1" x14ac:dyDescent="0.15">
      <c r="B28" s="587" t="s">
        <v>284</v>
      </c>
      <c r="C28" s="588"/>
      <c r="D28" s="588"/>
      <c r="E28" s="588"/>
      <c r="F28" s="588"/>
      <c r="G28" s="588"/>
      <c r="H28" s="588"/>
      <c r="I28" s="588"/>
      <c r="J28" s="588"/>
      <c r="K28" s="588"/>
      <c r="L28" s="588"/>
      <c r="M28" s="588"/>
      <c r="N28" s="588"/>
      <c r="O28" s="588"/>
      <c r="P28" s="588"/>
      <c r="Q28" s="589"/>
      <c r="R28" s="590">
        <v>816837</v>
      </c>
      <c r="S28" s="591"/>
      <c r="T28" s="591"/>
      <c r="U28" s="591"/>
      <c r="V28" s="591"/>
      <c r="W28" s="591"/>
      <c r="X28" s="591"/>
      <c r="Y28" s="592"/>
      <c r="Z28" s="643">
        <v>1.8</v>
      </c>
      <c r="AA28" s="643"/>
      <c r="AB28" s="643"/>
      <c r="AC28" s="643"/>
      <c r="AD28" s="644">
        <v>16370</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6237522</v>
      </c>
      <c r="CS28" s="591"/>
      <c r="CT28" s="591"/>
      <c r="CU28" s="591"/>
      <c r="CV28" s="591"/>
      <c r="CW28" s="591"/>
      <c r="CX28" s="591"/>
      <c r="CY28" s="592"/>
      <c r="CZ28" s="593">
        <v>14.2</v>
      </c>
      <c r="DA28" s="611"/>
      <c r="DB28" s="611"/>
      <c r="DC28" s="612"/>
      <c r="DD28" s="596">
        <v>6167714</v>
      </c>
      <c r="DE28" s="591"/>
      <c r="DF28" s="591"/>
      <c r="DG28" s="591"/>
      <c r="DH28" s="591"/>
      <c r="DI28" s="591"/>
      <c r="DJ28" s="591"/>
      <c r="DK28" s="592"/>
      <c r="DL28" s="596">
        <v>5538955</v>
      </c>
      <c r="DM28" s="591"/>
      <c r="DN28" s="591"/>
      <c r="DO28" s="591"/>
      <c r="DP28" s="591"/>
      <c r="DQ28" s="591"/>
      <c r="DR28" s="591"/>
      <c r="DS28" s="591"/>
      <c r="DT28" s="591"/>
      <c r="DU28" s="591"/>
      <c r="DV28" s="592"/>
      <c r="DW28" s="613">
        <v>21.9</v>
      </c>
      <c r="DX28" s="614"/>
      <c r="DY28" s="614"/>
      <c r="DZ28" s="614"/>
      <c r="EA28" s="614"/>
      <c r="EB28" s="614"/>
      <c r="EC28" s="615"/>
    </row>
    <row r="29" spans="2:133" ht="11.25" customHeight="1" x14ac:dyDescent="0.15">
      <c r="B29" s="587" t="s">
        <v>286</v>
      </c>
      <c r="C29" s="588"/>
      <c r="D29" s="588"/>
      <c r="E29" s="588"/>
      <c r="F29" s="588"/>
      <c r="G29" s="588"/>
      <c r="H29" s="588"/>
      <c r="I29" s="588"/>
      <c r="J29" s="588"/>
      <c r="K29" s="588"/>
      <c r="L29" s="588"/>
      <c r="M29" s="588"/>
      <c r="N29" s="588"/>
      <c r="O29" s="588"/>
      <c r="P29" s="588"/>
      <c r="Q29" s="589"/>
      <c r="R29" s="590">
        <v>307224</v>
      </c>
      <c r="S29" s="591"/>
      <c r="T29" s="591"/>
      <c r="U29" s="591"/>
      <c r="V29" s="591"/>
      <c r="W29" s="591"/>
      <c r="X29" s="591"/>
      <c r="Y29" s="592"/>
      <c r="Z29" s="643">
        <v>0.7</v>
      </c>
      <c r="AA29" s="643"/>
      <c r="AB29" s="643"/>
      <c r="AC29" s="643"/>
      <c r="AD29" s="644" t="s">
        <v>113</v>
      </c>
      <c r="AE29" s="644"/>
      <c r="AF29" s="644"/>
      <c r="AG29" s="644"/>
      <c r="AH29" s="644"/>
      <c r="AI29" s="644"/>
      <c r="AJ29" s="644"/>
      <c r="AK29" s="644"/>
      <c r="AL29" s="613" t="s">
        <v>113</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58</v>
      </c>
      <c r="CG29" s="624"/>
      <c r="CH29" s="624"/>
      <c r="CI29" s="624"/>
      <c r="CJ29" s="624"/>
      <c r="CK29" s="624"/>
      <c r="CL29" s="624"/>
      <c r="CM29" s="624"/>
      <c r="CN29" s="624"/>
      <c r="CO29" s="624"/>
      <c r="CP29" s="624"/>
      <c r="CQ29" s="625"/>
      <c r="CR29" s="590">
        <v>6236384</v>
      </c>
      <c r="CS29" s="609"/>
      <c r="CT29" s="609"/>
      <c r="CU29" s="609"/>
      <c r="CV29" s="609"/>
      <c r="CW29" s="609"/>
      <c r="CX29" s="609"/>
      <c r="CY29" s="610"/>
      <c r="CZ29" s="593">
        <v>14.2</v>
      </c>
      <c r="DA29" s="611"/>
      <c r="DB29" s="611"/>
      <c r="DC29" s="612"/>
      <c r="DD29" s="596">
        <v>6166576</v>
      </c>
      <c r="DE29" s="609"/>
      <c r="DF29" s="609"/>
      <c r="DG29" s="609"/>
      <c r="DH29" s="609"/>
      <c r="DI29" s="609"/>
      <c r="DJ29" s="609"/>
      <c r="DK29" s="610"/>
      <c r="DL29" s="596">
        <v>5537817</v>
      </c>
      <c r="DM29" s="609"/>
      <c r="DN29" s="609"/>
      <c r="DO29" s="609"/>
      <c r="DP29" s="609"/>
      <c r="DQ29" s="609"/>
      <c r="DR29" s="609"/>
      <c r="DS29" s="609"/>
      <c r="DT29" s="609"/>
      <c r="DU29" s="609"/>
      <c r="DV29" s="610"/>
      <c r="DW29" s="613">
        <v>21.9</v>
      </c>
      <c r="DX29" s="614"/>
      <c r="DY29" s="614"/>
      <c r="DZ29" s="614"/>
      <c r="EA29" s="614"/>
      <c r="EB29" s="614"/>
      <c r="EC29" s="615"/>
    </row>
    <row r="30" spans="2:133" ht="11.25" customHeight="1" x14ac:dyDescent="0.15">
      <c r="B30" s="587" t="s">
        <v>290</v>
      </c>
      <c r="C30" s="588"/>
      <c r="D30" s="588"/>
      <c r="E30" s="588"/>
      <c r="F30" s="588"/>
      <c r="G30" s="588"/>
      <c r="H30" s="588"/>
      <c r="I30" s="588"/>
      <c r="J30" s="588"/>
      <c r="K30" s="588"/>
      <c r="L30" s="588"/>
      <c r="M30" s="588"/>
      <c r="N30" s="588"/>
      <c r="O30" s="588"/>
      <c r="P30" s="588"/>
      <c r="Q30" s="589"/>
      <c r="R30" s="590">
        <v>1392488</v>
      </c>
      <c r="S30" s="591"/>
      <c r="T30" s="591"/>
      <c r="U30" s="591"/>
      <c r="V30" s="591"/>
      <c r="W30" s="591"/>
      <c r="X30" s="591"/>
      <c r="Y30" s="592"/>
      <c r="Z30" s="643">
        <v>3.1</v>
      </c>
      <c r="AA30" s="643"/>
      <c r="AB30" s="643"/>
      <c r="AC30" s="643"/>
      <c r="AD30" s="644" t="s">
        <v>113</v>
      </c>
      <c r="AE30" s="644"/>
      <c r="AF30" s="644"/>
      <c r="AG30" s="644"/>
      <c r="AH30" s="644"/>
      <c r="AI30" s="644"/>
      <c r="AJ30" s="644"/>
      <c r="AK30" s="644"/>
      <c r="AL30" s="613" t="s">
        <v>113</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99.4</v>
      </c>
      <c r="BH30" s="657"/>
      <c r="BI30" s="657"/>
      <c r="BJ30" s="657"/>
      <c r="BK30" s="657"/>
      <c r="BL30" s="657"/>
      <c r="BM30" s="658">
        <v>96.5</v>
      </c>
      <c r="BN30" s="657"/>
      <c r="BO30" s="657"/>
      <c r="BP30" s="657"/>
      <c r="BQ30" s="659"/>
      <c r="BR30" s="656">
        <v>99.3</v>
      </c>
      <c r="BS30" s="657"/>
      <c r="BT30" s="657"/>
      <c r="BU30" s="657"/>
      <c r="BV30" s="657"/>
      <c r="BW30" s="657"/>
      <c r="BX30" s="658">
        <v>95.9</v>
      </c>
      <c r="BY30" s="657"/>
      <c r="BZ30" s="657"/>
      <c r="CA30" s="657"/>
      <c r="CB30" s="659"/>
      <c r="CD30" s="662"/>
      <c r="CE30" s="663"/>
      <c r="CF30" s="627" t="s">
        <v>293</v>
      </c>
      <c r="CG30" s="624"/>
      <c r="CH30" s="624"/>
      <c r="CI30" s="624"/>
      <c r="CJ30" s="624"/>
      <c r="CK30" s="624"/>
      <c r="CL30" s="624"/>
      <c r="CM30" s="624"/>
      <c r="CN30" s="624"/>
      <c r="CO30" s="624"/>
      <c r="CP30" s="624"/>
      <c r="CQ30" s="625"/>
      <c r="CR30" s="590">
        <v>5661047</v>
      </c>
      <c r="CS30" s="591"/>
      <c r="CT30" s="591"/>
      <c r="CU30" s="591"/>
      <c r="CV30" s="591"/>
      <c r="CW30" s="591"/>
      <c r="CX30" s="591"/>
      <c r="CY30" s="592"/>
      <c r="CZ30" s="593">
        <v>12.9</v>
      </c>
      <c r="DA30" s="611"/>
      <c r="DB30" s="611"/>
      <c r="DC30" s="612"/>
      <c r="DD30" s="596">
        <v>5591239</v>
      </c>
      <c r="DE30" s="591"/>
      <c r="DF30" s="591"/>
      <c r="DG30" s="591"/>
      <c r="DH30" s="591"/>
      <c r="DI30" s="591"/>
      <c r="DJ30" s="591"/>
      <c r="DK30" s="592"/>
      <c r="DL30" s="596">
        <v>4962480</v>
      </c>
      <c r="DM30" s="591"/>
      <c r="DN30" s="591"/>
      <c r="DO30" s="591"/>
      <c r="DP30" s="591"/>
      <c r="DQ30" s="591"/>
      <c r="DR30" s="591"/>
      <c r="DS30" s="591"/>
      <c r="DT30" s="591"/>
      <c r="DU30" s="591"/>
      <c r="DV30" s="592"/>
      <c r="DW30" s="613">
        <v>19.600000000000001</v>
      </c>
      <c r="DX30" s="614"/>
      <c r="DY30" s="614"/>
      <c r="DZ30" s="614"/>
      <c r="EA30" s="614"/>
      <c r="EB30" s="614"/>
      <c r="EC30" s="615"/>
    </row>
    <row r="31" spans="2:133" ht="11.25" customHeight="1" x14ac:dyDescent="0.15">
      <c r="B31" s="587" t="s">
        <v>294</v>
      </c>
      <c r="C31" s="588"/>
      <c r="D31" s="588"/>
      <c r="E31" s="588"/>
      <c r="F31" s="588"/>
      <c r="G31" s="588"/>
      <c r="H31" s="588"/>
      <c r="I31" s="588"/>
      <c r="J31" s="588"/>
      <c r="K31" s="588"/>
      <c r="L31" s="588"/>
      <c r="M31" s="588"/>
      <c r="N31" s="588"/>
      <c r="O31" s="588"/>
      <c r="P31" s="588"/>
      <c r="Q31" s="589"/>
      <c r="R31" s="590">
        <v>1771136</v>
      </c>
      <c r="S31" s="591"/>
      <c r="T31" s="591"/>
      <c r="U31" s="591"/>
      <c r="V31" s="591"/>
      <c r="W31" s="591"/>
      <c r="X31" s="591"/>
      <c r="Y31" s="592"/>
      <c r="Z31" s="643">
        <v>3.9</v>
      </c>
      <c r="AA31" s="643"/>
      <c r="AB31" s="643"/>
      <c r="AC31" s="643"/>
      <c r="AD31" s="644" t="s">
        <v>113</v>
      </c>
      <c r="AE31" s="644"/>
      <c r="AF31" s="644"/>
      <c r="AG31" s="644"/>
      <c r="AH31" s="644"/>
      <c r="AI31" s="644"/>
      <c r="AJ31" s="644"/>
      <c r="AK31" s="644"/>
      <c r="AL31" s="613" t="s">
        <v>113</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99.3</v>
      </c>
      <c r="BH31" s="609"/>
      <c r="BI31" s="609"/>
      <c r="BJ31" s="609"/>
      <c r="BK31" s="609"/>
      <c r="BL31" s="609"/>
      <c r="BM31" s="645">
        <v>96.6</v>
      </c>
      <c r="BN31" s="655"/>
      <c r="BO31" s="655"/>
      <c r="BP31" s="655"/>
      <c r="BQ31" s="619"/>
      <c r="BR31" s="654">
        <v>99.2</v>
      </c>
      <c r="BS31" s="609"/>
      <c r="BT31" s="609"/>
      <c r="BU31" s="609"/>
      <c r="BV31" s="609"/>
      <c r="BW31" s="609"/>
      <c r="BX31" s="645">
        <v>96.5</v>
      </c>
      <c r="BY31" s="655"/>
      <c r="BZ31" s="655"/>
      <c r="CA31" s="655"/>
      <c r="CB31" s="619"/>
      <c r="CD31" s="662"/>
      <c r="CE31" s="663"/>
      <c r="CF31" s="627" t="s">
        <v>297</v>
      </c>
      <c r="CG31" s="624"/>
      <c r="CH31" s="624"/>
      <c r="CI31" s="624"/>
      <c r="CJ31" s="624"/>
      <c r="CK31" s="624"/>
      <c r="CL31" s="624"/>
      <c r="CM31" s="624"/>
      <c r="CN31" s="624"/>
      <c r="CO31" s="624"/>
      <c r="CP31" s="624"/>
      <c r="CQ31" s="625"/>
      <c r="CR31" s="590">
        <v>575337</v>
      </c>
      <c r="CS31" s="609"/>
      <c r="CT31" s="609"/>
      <c r="CU31" s="609"/>
      <c r="CV31" s="609"/>
      <c r="CW31" s="609"/>
      <c r="CX31" s="609"/>
      <c r="CY31" s="610"/>
      <c r="CZ31" s="593">
        <v>1.3</v>
      </c>
      <c r="DA31" s="611"/>
      <c r="DB31" s="611"/>
      <c r="DC31" s="612"/>
      <c r="DD31" s="596">
        <v>575337</v>
      </c>
      <c r="DE31" s="609"/>
      <c r="DF31" s="609"/>
      <c r="DG31" s="609"/>
      <c r="DH31" s="609"/>
      <c r="DI31" s="609"/>
      <c r="DJ31" s="609"/>
      <c r="DK31" s="610"/>
      <c r="DL31" s="596">
        <v>575337</v>
      </c>
      <c r="DM31" s="609"/>
      <c r="DN31" s="609"/>
      <c r="DO31" s="609"/>
      <c r="DP31" s="609"/>
      <c r="DQ31" s="609"/>
      <c r="DR31" s="609"/>
      <c r="DS31" s="609"/>
      <c r="DT31" s="609"/>
      <c r="DU31" s="609"/>
      <c r="DV31" s="610"/>
      <c r="DW31" s="613">
        <v>2.2999999999999998</v>
      </c>
      <c r="DX31" s="614"/>
      <c r="DY31" s="614"/>
      <c r="DZ31" s="614"/>
      <c r="EA31" s="614"/>
      <c r="EB31" s="614"/>
      <c r="EC31" s="615"/>
    </row>
    <row r="32" spans="2:133" ht="11.25" customHeight="1" x14ac:dyDescent="0.15">
      <c r="B32" s="587" t="s">
        <v>298</v>
      </c>
      <c r="C32" s="588"/>
      <c r="D32" s="588"/>
      <c r="E32" s="588"/>
      <c r="F32" s="588"/>
      <c r="G32" s="588"/>
      <c r="H32" s="588"/>
      <c r="I32" s="588"/>
      <c r="J32" s="588"/>
      <c r="K32" s="588"/>
      <c r="L32" s="588"/>
      <c r="M32" s="588"/>
      <c r="N32" s="588"/>
      <c r="O32" s="588"/>
      <c r="P32" s="588"/>
      <c r="Q32" s="589"/>
      <c r="R32" s="590">
        <v>1310079</v>
      </c>
      <c r="S32" s="591"/>
      <c r="T32" s="591"/>
      <c r="U32" s="591"/>
      <c r="V32" s="591"/>
      <c r="W32" s="591"/>
      <c r="X32" s="591"/>
      <c r="Y32" s="592"/>
      <c r="Z32" s="643">
        <v>2.9</v>
      </c>
      <c r="AA32" s="643"/>
      <c r="AB32" s="643"/>
      <c r="AC32" s="643"/>
      <c r="AD32" s="644">
        <v>32431</v>
      </c>
      <c r="AE32" s="644"/>
      <c r="AF32" s="644"/>
      <c r="AG32" s="644"/>
      <c r="AH32" s="644"/>
      <c r="AI32" s="644"/>
      <c r="AJ32" s="644"/>
      <c r="AK32" s="644"/>
      <c r="AL32" s="613">
        <v>0.1</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99.4</v>
      </c>
      <c r="BH32" s="575"/>
      <c r="BI32" s="575"/>
      <c r="BJ32" s="575"/>
      <c r="BK32" s="575"/>
      <c r="BL32" s="575"/>
      <c r="BM32" s="638">
        <v>96.2</v>
      </c>
      <c r="BN32" s="575"/>
      <c r="BO32" s="575"/>
      <c r="BP32" s="575"/>
      <c r="BQ32" s="632"/>
      <c r="BR32" s="653">
        <v>99.3</v>
      </c>
      <c r="BS32" s="575"/>
      <c r="BT32" s="575"/>
      <c r="BU32" s="575"/>
      <c r="BV32" s="575"/>
      <c r="BW32" s="575"/>
      <c r="BX32" s="638">
        <v>95.1</v>
      </c>
      <c r="BY32" s="575"/>
      <c r="BZ32" s="575"/>
      <c r="CA32" s="575"/>
      <c r="CB32" s="632"/>
      <c r="CD32" s="664"/>
      <c r="CE32" s="665"/>
      <c r="CF32" s="627" t="s">
        <v>300</v>
      </c>
      <c r="CG32" s="624"/>
      <c r="CH32" s="624"/>
      <c r="CI32" s="624"/>
      <c r="CJ32" s="624"/>
      <c r="CK32" s="624"/>
      <c r="CL32" s="624"/>
      <c r="CM32" s="624"/>
      <c r="CN32" s="624"/>
      <c r="CO32" s="624"/>
      <c r="CP32" s="624"/>
      <c r="CQ32" s="625"/>
      <c r="CR32" s="590">
        <v>1138</v>
      </c>
      <c r="CS32" s="591"/>
      <c r="CT32" s="591"/>
      <c r="CU32" s="591"/>
      <c r="CV32" s="591"/>
      <c r="CW32" s="591"/>
      <c r="CX32" s="591"/>
      <c r="CY32" s="592"/>
      <c r="CZ32" s="593">
        <v>0</v>
      </c>
      <c r="DA32" s="611"/>
      <c r="DB32" s="611"/>
      <c r="DC32" s="612"/>
      <c r="DD32" s="596">
        <v>1138</v>
      </c>
      <c r="DE32" s="591"/>
      <c r="DF32" s="591"/>
      <c r="DG32" s="591"/>
      <c r="DH32" s="591"/>
      <c r="DI32" s="591"/>
      <c r="DJ32" s="591"/>
      <c r="DK32" s="592"/>
      <c r="DL32" s="596">
        <v>1138</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301</v>
      </c>
      <c r="C33" s="588"/>
      <c r="D33" s="588"/>
      <c r="E33" s="588"/>
      <c r="F33" s="588"/>
      <c r="G33" s="588"/>
      <c r="H33" s="588"/>
      <c r="I33" s="588"/>
      <c r="J33" s="588"/>
      <c r="K33" s="588"/>
      <c r="L33" s="588"/>
      <c r="M33" s="588"/>
      <c r="N33" s="588"/>
      <c r="O33" s="588"/>
      <c r="P33" s="588"/>
      <c r="Q33" s="589"/>
      <c r="R33" s="590">
        <v>7306700</v>
      </c>
      <c r="S33" s="591"/>
      <c r="T33" s="591"/>
      <c r="U33" s="591"/>
      <c r="V33" s="591"/>
      <c r="W33" s="591"/>
      <c r="X33" s="591"/>
      <c r="Y33" s="592"/>
      <c r="Z33" s="643">
        <v>16.100000000000001</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17203155</v>
      </c>
      <c r="CS33" s="609"/>
      <c r="CT33" s="609"/>
      <c r="CU33" s="609"/>
      <c r="CV33" s="609"/>
      <c r="CW33" s="609"/>
      <c r="CX33" s="609"/>
      <c r="CY33" s="610"/>
      <c r="CZ33" s="593">
        <v>39.200000000000003</v>
      </c>
      <c r="DA33" s="611"/>
      <c r="DB33" s="611"/>
      <c r="DC33" s="612"/>
      <c r="DD33" s="596">
        <v>13761925</v>
      </c>
      <c r="DE33" s="609"/>
      <c r="DF33" s="609"/>
      <c r="DG33" s="609"/>
      <c r="DH33" s="609"/>
      <c r="DI33" s="609"/>
      <c r="DJ33" s="609"/>
      <c r="DK33" s="610"/>
      <c r="DL33" s="596">
        <v>10154657</v>
      </c>
      <c r="DM33" s="609"/>
      <c r="DN33" s="609"/>
      <c r="DO33" s="609"/>
      <c r="DP33" s="609"/>
      <c r="DQ33" s="609"/>
      <c r="DR33" s="609"/>
      <c r="DS33" s="609"/>
      <c r="DT33" s="609"/>
      <c r="DU33" s="609"/>
      <c r="DV33" s="610"/>
      <c r="DW33" s="613">
        <v>40.1</v>
      </c>
      <c r="DX33" s="614"/>
      <c r="DY33" s="614"/>
      <c r="DZ33" s="614"/>
      <c r="EA33" s="614"/>
      <c r="EB33" s="614"/>
      <c r="EC33" s="615"/>
    </row>
    <row r="34" spans="2:133" ht="11.25" customHeight="1" x14ac:dyDescent="0.15">
      <c r="B34" s="587" t="s">
        <v>303</v>
      </c>
      <c r="C34" s="588"/>
      <c r="D34" s="588"/>
      <c r="E34" s="588"/>
      <c r="F34" s="588"/>
      <c r="G34" s="588"/>
      <c r="H34" s="588"/>
      <c r="I34" s="588"/>
      <c r="J34" s="588"/>
      <c r="K34" s="588"/>
      <c r="L34" s="588"/>
      <c r="M34" s="588"/>
      <c r="N34" s="588"/>
      <c r="O34" s="588"/>
      <c r="P34" s="588"/>
      <c r="Q34" s="589"/>
      <c r="R34" s="590" t="s">
        <v>113</v>
      </c>
      <c r="S34" s="591"/>
      <c r="T34" s="591"/>
      <c r="U34" s="591"/>
      <c r="V34" s="591"/>
      <c r="W34" s="591"/>
      <c r="X34" s="591"/>
      <c r="Y34" s="592"/>
      <c r="Z34" s="643" t="s">
        <v>113</v>
      </c>
      <c r="AA34" s="643"/>
      <c r="AB34" s="643"/>
      <c r="AC34" s="643"/>
      <c r="AD34" s="644" t="s">
        <v>113</v>
      </c>
      <c r="AE34" s="644"/>
      <c r="AF34" s="644"/>
      <c r="AG34" s="644"/>
      <c r="AH34" s="644"/>
      <c r="AI34" s="644"/>
      <c r="AJ34" s="644"/>
      <c r="AK34" s="644"/>
      <c r="AL34" s="613" t="s">
        <v>113</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6238545</v>
      </c>
      <c r="CS34" s="591"/>
      <c r="CT34" s="591"/>
      <c r="CU34" s="591"/>
      <c r="CV34" s="591"/>
      <c r="CW34" s="591"/>
      <c r="CX34" s="591"/>
      <c r="CY34" s="592"/>
      <c r="CZ34" s="593">
        <v>14.2</v>
      </c>
      <c r="DA34" s="611"/>
      <c r="DB34" s="611"/>
      <c r="DC34" s="612"/>
      <c r="DD34" s="596">
        <v>5342935</v>
      </c>
      <c r="DE34" s="591"/>
      <c r="DF34" s="591"/>
      <c r="DG34" s="591"/>
      <c r="DH34" s="591"/>
      <c r="DI34" s="591"/>
      <c r="DJ34" s="591"/>
      <c r="DK34" s="592"/>
      <c r="DL34" s="596">
        <v>4036777</v>
      </c>
      <c r="DM34" s="591"/>
      <c r="DN34" s="591"/>
      <c r="DO34" s="591"/>
      <c r="DP34" s="591"/>
      <c r="DQ34" s="591"/>
      <c r="DR34" s="591"/>
      <c r="DS34" s="591"/>
      <c r="DT34" s="591"/>
      <c r="DU34" s="591"/>
      <c r="DV34" s="592"/>
      <c r="DW34" s="613">
        <v>15.9</v>
      </c>
      <c r="DX34" s="614"/>
      <c r="DY34" s="614"/>
      <c r="DZ34" s="614"/>
      <c r="EA34" s="614"/>
      <c r="EB34" s="614"/>
      <c r="EC34" s="615"/>
    </row>
    <row r="35" spans="2:133" ht="11.25" customHeight="1" x14ac:dyDescent="0.15">
      <c r="B35" s="587" t="s">
        <v>307</v>
      </c>
      <c r="C35" s="588"/>
      <c r="D35" s="588"/>
      <c r="E35" s="588"/>
      <c r="F35" s="588"/>
      <c r="G35" s="588"/>
      <c r="H35" s="588"/>
      <c r="I35" s="588"/>
      <c r="J35" s="588"/>
      <c r="K35" s="588"/>
      <c r="L35" s="588"/>
      <c r="M35" s="588"/>
      <c r="N35" s="588"/>
      <c r="O35" s="588"/>
      <c r="P35" s="588"/>
      <c r="Q35" s="589"/>
      <c r="R35" s="590">
        <v>1474700</v>
      </c>
      <c r="S35" s="591"/>
      <c r="T35" s="591"/>
      <c r="U35" s="591"/>
      <c r="V35" s="591"/>
      <c r="W35" s="591"/>
      <c r="X35" s="591"/>
      <c r="Y35" s="592"/>
      <c r="Z35" s="643">
        <v>3.3</v>
      </c>
      <c r="AA35" s="643"/>
      <c r="AB35" s="643"/>
      <c r="AC35" s="643"/>
      <c r="AD35" s="644" t="s">
        <v>113</v>
      </c>
      <c r="AE35" s="644"/>
      <c r="AF35" s="644"/>
      <c r="AG35" s="644"/>
      <c r="AH35" s="644"/>
      <c r="AI35" s="644"/>
      <c r="AJ35" s="644"/>
      <c r="AK35" s="644"/>
      <c r="AL35" s="613" t="s">
        <v>113</v>
      </c>
      <c r="AM35" s="645"/>
      <c r="AN35" s="645"/>
      <c r="AO35" s="646"/>
      <c r="AP35" s="188"/>
      <c r="AQ35" s="647" t="s">
        <v>308</v>
      </c>
      <c r="AR35" s="648"/>
      <c r="AS35" s="648"/>
      <c r="AT35" s="648"/>
      <c r="AU35" s="648"/>
      <c r="AV35" s="648"/>
      <c r="AW35" s="648"/>
      <c r="AX35" s="648"/>
      <c r="AY35" s="649"/>
      <c r="AZ35" s="640">
        <v>5682681</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121265</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712671</v>
      </c>
      <c r="CS35" s="609"/>
      <c r="CT35" s="609"/>
      <c r="CU35" s="609"/>
      <c r="CV35" s="609"/>
      <c r="CW35" s="609"/>
      <c r="CX35" s="609"/>
      <c r="CY35" s="610"/>
      <c r="CZ35" s="593">
        <v>1.6</v>
      </c>
      <c r="DA35" s="611"/>
      <c r="DB35" s="611"/>
      <c r="DC35" s="612"/>
      <c r="DD35" s="596">
        <v>681975</v>
      </c>
      <c r="DE35" s="609"/>
      <c r="DF35" s="609"/>
      <c r="DG35" s="609"/>
      <c r="DH35" s="609"/>
      <c r="DI35" s="609"/>
      <c r="DJ35" s="609"/>
      <c r="DK35" s="610"/>
      <c r="DL35" s="596">
        <v>362628</v>
      </c>
      <c r="DM35" s="609"/>
      <c r="DN35" s="609"/>
      <c r="DO35" s="609"/>
      <c r="DP35" s="609"/>
      <c r="DQ35" s="609"/>
      <c r="DR35" s="609"/>
      <c r="DS35" s="609"/>
      <c r="DT35" s="609"/>
      <c r="DU35" s="609"/>
      <c r="DV35" s="610"/>
      <c r="DW35" s="613">
        <v>1.4</v>
      </c>
      <c r="DX35" s="614"/>
      <c r="DY35" s="614"/>
      <c r="DZ35" s="614"/>
      <c r="EA35" s="614"/>
      <c r="EB35" s="614"/>
      <c r="EC35" s="615"/>
    </row>
    <row r="36" spans="2:133" ht="11.25" customHeight="1" x14ac:dyDescent="0.15">
      <c r="B36" s="571" t="s">
        <v>311</v>
      </c>
      <c r="C36" s="572"/>
      <c r="D36" s="572"/>
      <c r="E36" s="572"/>
      <c r="F36" s="572"/>
      <c r="G36" s="572"/>
      <c r="H36" s="572"/>
      <c r="I36" s="572"/>
      <c r="J36" s="572"/>
      <c r="K36" s="572"/>
      <c r="L36" s="572"/>
      <c r="M36" s="572"/>
      <c r="N36" s="572"/>
      <c r="O36" s="572"/>
      <c r="P36" s="572"/>
      <c r="Q36" s="573"/>
      <c r="R36" s="574">
        <v>45245907</v>
      </c>
      <c r="S36" s="631"/>
      <c r="T36" s="631"/>
      <c r="U36" s="631"/>
      <c r="V36" s="631"/>
      <c r="W36" s="631"/>
      <c r="X36" s="631"/>
      <c r="Y36" s="634"/>
      <c r="Z36" s="635">
        <v>100</v>
      </c>
      <c r="AA36" s="635"/>
      <c r="AB36" s="635"/>
      <c r="AC36" s="635"/>
      <c r="AD36" s="636">
        <v>23857475</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2181360</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51915</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4483348</v>
      </c>
      <c r="CS36" s="591"/>
      <c r="CT36" s="591"/>
      <c r="CU36" s="591"/>
      <c r="CV36" s="591"/>
      <c r="CW36" s="591"/>
      <c r="CX36" s="591"/>
      <c r="CY36" s="592"/>
      <c r="CZ36" s="593">
        <v>10.199999999999999</v>
      </c>
      <c r="DA36" s="611"/>
      <c r="DB36" s="611"/>
      <c r="DC36" s="612"/>
      <c r="DD36" s="596">
        <v>3673019</v>
      </c>
      <c r="DE36" s="591"/>
      <c r="DF36" s="591"/>
      <c r="DG36" s="591"/>
      <c r="DH36" s="591"/>
      <c r="DI36" s="591"/>
      <c r="DJ36" s="591"/>
      <c r="DK36" s="592"/>
      <c r="DL36" s="596">
        <v>3337499</v>
      </c>
      <c r="DM36" s="591"/>
      <c r="DN36" s="591"/>
      <c r="DO36" s="591"/>
      <c r="DP36" s="591"/>
      <c r="DQ36" s="591"/>
      <c r="DR36" s="591"/>
      <c r="DS36" s="591"/>
      <c r="DT36" s="591"/>
      <c r="DU36" s="591"/>
      <c r="DV36" s="592"/>
      <c r="DW36" s="613">
        <v>13.2</v>
      </c>
      <c r="DX36" s="614"/>
      <c r="DY36" s="614"/>
      <c r="DZ36" s="614"/>
      <c r="EA36" s="614"/>
      <c r="EB36" s="614"/>
      <c r="EC36" s="615"/>
    </row>
    <row r="37" spans="2:133" ht="11.25" customHeight="1" x14ac:dyDescent="0.15">
      <c r="AQ37" s="616" t="s">
        <v>315</v>
      </c>
      <c r="AR37" s="617"/>
      <c r="AS37" s="617"/>
      <c r="AT37" s="617"/>
      <c r="AU37" s="617"/>
      <c r="AV37" s="617"/>
      <c r="AW37" s="617"/>
      <c r="AX37" s="617"/>
      <c r="AY37" s="618"/>
      <c r="AZ37" s="590">
        <v>615136</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11441</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24837</v>
      </c>
      <c r="CS37" s="609"/>
      <c r="CT37" s="609"/>
      <c r="CU37" s="609"/>
      <c r="CV37" s="609"/>
      <c r="CW37" s="609"/>
      <c r="CX37" s="609"/>
      <c r="CY37" s="610"/>
      <c r="CZ37" s="593">
        <v>0.1</v>
      </c>
      <c r="DA37" s="611"/>
      <c r="DB37" s="611"/>
      <c r="DC37" s="612"/>
      <c r="DD37" s="596">
        <v>24837</v>
      </c>
      <c r="DE37" s="609"/>
      <c r="DF37" s="609"/>
      <c r="DG37" s="609"/>
      <c r="DH37" s="609"/>
      <c r="DI37" s="609"/>
      <c r="DJ37" s="609"/>
      <c r="DK37" s="610"/>
      <c r="DL37" s="596">
        <v>24753</v>
      </c>
      <c r="DM37" s="609"/>
      <c r="DN37" s="609"/>
      <c r="DO37" s="609"/>
      <c r="DP37" s="609"/>
      <c r="DQ37" s="609"/>
      <c r="DR37" s="609"/>
      <c r="DS37" s="609"/>
      <c r="DT37" s="609"/>
      <c r="DU37" s="609"/>
      <c r="DV37" s="610"/>
      <c r="DW37" s="613">
        <v>0.1</v>
      </c>
      <c r="DX37" s="614"/>
      <c r="DY37" s="614"/>
      <c r="DZ37" s="614"/>
      <c r="EA37" s="614"/>
      <c r="EB37" s="614"/>
      <c r="EC37" s="615"/>
    </row>
    <row r="38" spans="2:133" ht="11.25" customHeight="1" x14ac:dyDescent="0.15">
      <c r="AQ38" s="616" t="s">
        <v>318</v>
      </c>
      <c r="AR38" s="617"/>
      <c r="AS38" s="617"/>
      <c r="AT38" s="617"/>
      <c r="AU38" s="617"/>
      <c r="AV38" s="617"/>
      <c r="AW38" s="617"/>
      <c r="AX38" s="617"/>
      <c r="AY38" s="618"/>
      <c r="AZ38" s="590">
        <v>20356</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18634</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2865829</v>
      </c>
      <c r="CS38" s="591"/>
      <c r="CT38" s="591"/>
      <c r="CU38" s="591"/>
      <c r="CV38" s="591"/>
      <c r="CW38" s="591"/>
      <c r="CX38" s="591"/>
      <c r="CY38" s="592"/>
      <c r="CZ38" s="593">
        <v>6.5</v>
      </c>
      <c r="DA38" s="611"/>
      <c r="DB38" s="611"/>
      <c r="DC38" s="612"/>
      <c r="DD38" s="596">
        <v>2425706</v>
      </c>
      <c r="DE38" s="591"/>
      <c r="DF38" s="591"/>
      <c r="DG38" s="591"/>
      <c r="DH38" s="591"/>
      <c r="DI38" s="591"/>
      <c r="DJ38" s="591"/>
      <c r="DK38" s="592"/>
      <c r="DL38" s="596">
        <v>2414938</v>
      </c>
      <c r="DM38" s="591"/>
      <c r="DN38" s="591"/>
      <c r="DO38" s="591"/>
      <c r="DP38" s="591"/>
      <c r="DQ38" s="591"/>
      <c r="DR38" s="591"/>
      <c r="DS38" s="591"/>
      <c r="DT38" s="591"/>
      <c r="DU38" s="591"/>
      <c r="DV38" s="592"/>
      <c r="DW38" s="613">
        <v>9.5</v>
      </c>
      <c r="DX38" s="614"/>
      <c r="DY38" s="614"/>
      <c r="DZ38" s="614"/>
      <c r="EA38" s="614"/>
      <c r="EB38" s="614"/>
      <c r="EC38" s="615"/>
    </row>
    <row r="39" spans="2:133" ht="11.25" customHeight="1" x14ac:dyDescent="0.15">
      <c r="AQ39" s="616" t="s">
        <v>321</v>
      </c>
      <c r="AR39" s="617"/>
      <c r="AS39" s="617"/>
      <c r="AT39" s="617"/>
      <c r="AU39" s="617"/>
      <c r="AV39" s="617"/>
      <c r="AW39" s="617"/>
      <c r="AX39" s="617"/>
      <c r="AY39" s="618"/>
      <c r="AZ39" s="590" t="s">
        <v>322</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88</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1305131</v>
      </c>
      <c r="CS39" s="609"/>
      <c r="CT39" s="609"/>
      <c r="CU39" s="609"/>
      <c r="CV39" s="609"/>
      <c r="CW39" s="609"/>
      <c r="CX39" s="609"/>
      <c r="CY39" s="610"/>
      <c r="CZ39" s="593">
        <v>3</v>
      </c>
      <c r="DA39" s="611"/>
      <c r="DB39" s="611"/>
      <c r="DC39" s="612"/>
      <c r="DD39" s="596">
        <v>1025228</v>
      </c>
      <c r="DE39" s="609"/>
      <c r="DF39" s="609"/>
      <c r="DG39" s="609"/>
      <c r="DH39" s="609"/>
      <c r="DI39" s="609"/>
      <c r="DJ39" s="609"/>
      <c r="DK39" s="610"/>
      <c r="DL39" s="596" t="s">
        <v>322</v>
      </c>
      <c r="DM39" s="609"/>
      <c r="DN39" s="609"/>
      <c r="DO39" s="609"/>
      <c r="DP39" s="609"/>
      <c r="DQ39" s="609"/>
      <c r="DR39" s="609"/>
      <c r="DS39" s="609"/>
      <c r="DT39" s="609"/>
      <c r="DU39" s="609"/>
      <c r="DV39" s="610"/>
      <c r="DW39" s="613" t="s">
        <v>322</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452453</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97</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1597631</v>
      </c>
      <c r="CS40" s="591"/>
      <c r="CT40" s="591"/>
      <c r="CU40" s="591"/>
      <c r="CV40" s="591"/>
      <c r="CW40" s="591"/>
      <c r="CX40" s="591"/>
      <c r="CY40" s="592"/>
      <c r="CZ40" s="593">
        <v>3.6</v>
      </c>
      <c r="DA40" s="611"/>
      <c r="DB40" s="611"/>
      <c r="DC40" s="612"/>
      <c r="DD40" s="596">
        <v>613062</v>
      </c>
      <c r="DE40" s="591"/>
      <c r="DF40" s="591"/>
      <c r="DG40" s="591"/>
      <c r="DH40" s="591"/>
      <c r="DI40" s="591"/>
      <c r="DJ40" s="591"/>
      <c r="DK40" s="592"/>
      <c r="DL40" s="596">
        <v>2815</v>
      </c>
      <c r="DM40" s="591"/>
      <c r="DN40" s="591"/>
      <c r="DO40" s="591"/>
      <c r="DP40" s="591"/>
      <c r="DQ40" s="591"/>
      <c r="DR40" s="591"/>
      <c r="DS40" s="591"/>
      <c r="DT40" s="591"/>
      <c r="DU40" s="591"/>
      <c r="DV40" s="592"/>
      <c r="DW40" s="613">
        <v>0</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2413376</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324</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8549061</v>
      </c>
      <c r="CS42" s="591"/>
      <c r="CT42" s="591"/>
      <c r="CU42" s="591"/>
      <c r="CV42" s="591"/>
      <c r="CW42" s="591"/>
      <c r="CX42" s="591"/>
      <c r="CY42" s="592"/>
      <c r="CZ42" s="593">
        <v>19.5</v>
      </c>
      <c r="DA42" s="594"/>
      <c r="DB42" s="594"/>
      <c r="DC42" s="595"/>
      <c r="DD42" s="596">
        <v>1321428</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233682</v>
      </c>
      <c r="CS43" s="609"/>
      <c r="CT43" s="609"/>
      <c r="CU43" s="609"/>
      <c r="CV43" s="609"/>
      <c r="CW43" s="609"/>
      <c r="CX43" s="609"/>
      <c r="CY43" s="610"/>
      <c r="CZ43" s="593">
        <v>0.5</v>
      </c>
      <c r="DA43" s="611"/>
      <c r="DB43" s="611"/>
      <c r="DC43" s="612"/>
      <c r="DD43" s="596">
        <v>233682</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337</v>
      </c>
      <c r="CD44" s="603" t="s">
        <v>289</v>
      </c>
      <c r="CE44" s="604"/>
      <c r="CF44" s="587" t="s">
        <v>338</v>
      </c>
      <c r="CG44" s="588"/>
      <c r="CH44" s="588"/>
      <c r="CI44" s="588"/>
      <c r="CJ44" s="588"/>
      <c r="CK44" s="588"/>
      <c r="CL44" s="588"/>
      <c r="CM44" s="588"/>
      <c r="CN44" s="588"/>
      <c r="CO44" s="588"/>
      <c r="CP44" s="588"/>
      <c r="CQ44" s="589"/>
      <c r="CR44" s="590">
        <v>8549061</v>
      </c>
      <c r="CS44" s="591"/>
      <c r="CT44" s="591"/>
      <c r="CU44" s="591"/>
      <c r="CV44" s="591"/>
      <c r="CW44" s="591"/>
      <c r="CX44" s="591"/>
      <c r="CY44" s="592"/>
      <c r="CZ44" s="593">
        <v>19.5</v>
      </c>
      <c r="DA44" s="594"/>
      <c r="DB44" s="594"/>
      <c r="DC44" s="595"/>
      <c r="DD44" s="596">
        <v>1321428</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339</v>
      </c>
      <c r="CG45" s="588"/>
      <c r="CH45" s="588"/>
      <c r="CI45" s="588"/>
      <c r="CJ45" s="588"/>
      <c r="CK45" s="588"/>
      <c r="CL45" s="588"/>
      <c r="CM45" s="588"/>
      <c r="CN45" s="588"/>
      <c r="CO45" s="588"/>
      <c r="CP45" s="588"/>
      <c r="CQ45" s="589"/>
      <c r="CR45" s="590">
        <v>1156602</v>
      </c>
      <c r="CS45" s="609"/>
      <c r="CT45" s="609"/>
      <c r="CU45" s="609"/>
      <c r="CV45" s="609"/>
      <c r="CW45" s="609"/>
      <c r="CX45" s="609"/>
      <c r="CY45" s="610"/>
      <c r="CZ45" s="593">
        <v>2.6</v>
      </c>
      <c r="DA45" s="611"/>
      <c r="DB45" s="611"/>
      <c r="DC45" s="612"/>
      <c r="DD45" s="596">
        <v>151535</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340</v>
      </c>
      <c r="CG46" s="588"/>
      <c r="CH46" s="588"/>
      <c r="CI46" s="588"/>
      <c r="CJ46" s="588"/>
      <c r="CK46" s="588"/>
      <c r="CL46" s="588"/>
      <c r="CM46" s="588"/>
      <c r="CN46" s="588"/>
      <c r="CO46" s="588"/>
      <c r="CP46" s="588"/>
      <c r="CQ46" s="589"/>
      <c r="CR46" s="590">
        <v>7236603</v>
      </c>
      <c r="CS46" s="591"/>
      <c r="CT46" s="591"/>
      <c r="CU46" s="591"/>
      <c r="CV46" s="591"/>
      <c r="CW46" s="591"/>
      <c r="CX46" s="591"/>
      <c r="CY46" s="592"/>
      <c r="CZ46" s="593">
        <v>16.5</v>
      </c>
      <c r="DA46" s="594"/>
      <c r="DB46" s="594"/>
      <c r="DC46" s="595"/>
      <c r="DD46" s="596">
        <v>1078837</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341</v>
      </c>
      <c r="CG47" s="588"/>
      <c r="CH47" s="588"/>
      <c r="CI47" s="588"/>
      <c r="CJ47" s="588"/>
      <c r="CK47" s="588"/>
      <c r="CL47" s="588"/>
      <c r="CM47" s="588"/>
      <c r="CN47" s="588"/>
      <c r="CO47" s="588"/>
      <c r="CP47" s="588"/>
      <c r="CQ47" s="589"/>
      <c r="CR47" s="590" t="s">
        <v>113</v>
      </c>
      <c r="CS47" s="609"/>
      <c r="CT47" s="609"/>
      <c r="CU47" s="609"/>
      <c r="CV47" s="609"/>
      <c r="CW47" s="609"/>
      <c r="CX47" s="609"/>
      <c r="CY47" s="610"/>
      <c r="CZ47" s="593" t="s">
        <v>113</v>
      </c>
      <c r="DA47" s="611"/>
      <c r="DB47" s="611"/>
      <c r="DC47" s="612"/>
      <c r="DD47" s="596" t="s">
        <v>113</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342</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343</v>
      </c>
      <c r="CE49" s="572"/>
      <c r="CF49" s="572"/>
      <c r="CG49" s="572"/>
      <c r="CH49" s="572"/>
      <c r="CI49" s="572"/>
      <c r="CJ49" s="572"/>
      <c r="CK49" s="572"/>
      <c r="CL49" s="572"/>
      <c r="CM49" s="572"/>
      <c r="CN49" s="572"/>
      <c r="CO49" s="572"/>
      <c r="CP49" s="572"/>
      <c r="CQ49" s="573"/>
      <c r="CR49" s="574">
        <v>43833089</v>
      </c>
      <c r="CS49" s="575"/>
      <c r="CT49" s="575"/>
      <c r="CU49" s="575"/>
      <c r="CV49" s="575"/>
      <c r="CW49" s="575"/>
      <c r="CX49" s="575"/>
      <c r="CY49" s="576"/>
      <c r="CZ49" s="577">
        <v>100</v>
      </c>
      <c r="DA49" s="578"/>
      <c r="DB49" s="578"/>
      <c r="DC49" s="579"/>
      <c r="DD49" s="580">
        <v>28225206</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366</v>
      </c>
      <c r="C7" s="1050"/>
      <c r="D7" s="1050"/>
      <c r="E7" s="1050"/>
      <c r="F7" s="1050"/>
      <c r="G7" s="1050"/>
      <c r="H7" s="1050"/>
      <c r="I7" s="1050"/>
      <c r="J7" s="1050"/>
      <c r="K7" s="1050"/>
      <c r="L7" s="1050"/>
      <c r="M7" s="1050"/>
      <c r="N7" s="1050"/>
      <c r="O7" s="1050"/>
      <c r="P7" s="1051"/>
      <c r="Q7" s="1103">
        <v>45246</v>
      </c>
      <c r="R7" s="1104"/>
      <c r="S7" s="1104"/>
      <c r="T7" s="1104"/>
      <c r="U7" s="1104"/>
      <c r="V7" s="1104">
        <v>43833</v>
      </c>
      <c r="W7" s="1104"/>
      <c r="X7" s="1104"/>
      <c r="Y7" s="1104"/>
      <c r="Z7" s="1104"/>
      <c r="AA7" s="1104">
        <v>1413</v>
      </c>
      <c r="AB7" s="1104"/>
      <c r="AC7" s="1104"/>
      <c r="AD7" s="1104"/>
      <c r="AE7" s="1105"/>
      <c r="AF7" s="1106">
        <v>983</v>
      </c>
      <c r="AG7" s="1107"/>
      <c r="AH7" s="1107"/>
      <c r="AI7" s="1107"/>
      <c r="AJ7" s="1108"/>
      <c r="AK7" s="1090">
        <v>875</v>
      </c>
      <c r="AL7" s="1091"/>
      <c r="AM7" s="1091"/>
      <c r="AN7" s="1091"/>
      <c r="AO7" s="1091"/>
      <c r="AP7" s="1091">
        <v>61314</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531</v>
      </c>
      <c r="BT7" s="1095"/>
      <c r="BU7" s="1095"/>
      <c r="BV7" s="1095"/>
      <c r="BW7" s="1095"/>
      <c r="BX7" s="1095"/>
      <c r="BY7" s="1095"/>
      <c r="BZ7" s="1095"/>
      <c r="CA7" s="1095"/>
      <c r="CB7" s="1095"/>
      <c r="CC7" s="1095"/>
      <c r="CD7" s="1095"/>
      <c r="CE7" s="1095"/>
      <c r="CF7" s="1095"/>
      <c r="CG7" s="1096"/>
      <c r="CH7" s="1087">
        <v>-3</v>
      </c>
      <c r="CI7" s="1088"/>
      <c r="CJ7" s="1088"/>
      <c r="CK7" s="1088"/>
      <c r="CL7" s="1089"/>
      <c r="CM7" s="1087">
        <v>103</v>
      </c>
      <c r="CN7" s="1088"/>
      <c r="CO7" s="1088"/>
      <c r="CP7" s="1088"/>
      <c r="CQ7" s="1089"/>
      <c r="CR7" s="1087">
        <v>66</v>
      </c>
      <c r="CS7" s="1088"/>
      <c r="CT7" s="1088"/>
      <c r="CU7" s="1088"/>
      <c r="CV7" s="1089"/>
      <c r="CW7" s="1087">
        <v>25</v>
      </c>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x14ac:dyDescent="0.15">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t="s">
        <v>548</v>
      </c>
      <c r="BS8" s="1013" t="s">
        <v>532</v>
      </c>
      <c r="BT8" s="1014"/>
      <c r="BU8" s="1014"/>
      <c r="BV8" s="1014"/>
      <c r="BW8" s="1014"/>
      <c r="BX8" s="1014"/>
      <c r="BY8" s="1014"/>
      <c r="BZ8" s="1014"/>
      <c r="CA8" s="1014"/>
      <c r="CB8" s="1014"/>
      <c r="CC8" s="1014"/>
      <c r="CD8" s="1014"/>
      <c r="CE8" s="1014"/>
      <c r="CF8" s="1014"/>
      <c r="CG8" s="1015"/>
      <c r="CH8" s="988">
        <v>-25</v>
      </c>
      <c r="CI8" s="989"/>
      <c r="CJ8" s="989"/>
      <c r="CK8" s="989"/>
      <c r="CL8" s="990"/>
      <c r="CM8" s="988">
        <v>13</v>
      </c>
      <c r="CN8" s="989"/>
      <c r="CO8" s="989"/>
      <c r="CP8" s="989"/>
      <c r="CQ8" s="990"/>
      <c r="CR8" s="988">
        <v>8</v>
      </c>
      <c r="CS8" s="989"/>
      <c r="CT8" s="989"/>
      <c r="CU8" s="989"/>
      <c r="CV8" s="990"/>
      <c r="CW8" s="988">
        <v>2</v>
      </c>
      <c r="CX8" s="989"/>
      <c r="CY8" s="989"/>
      <c r="CZ8" s="989"/>
      <c r="DA8" s="990"/>
      <c r="DB8" s="988"/>
      <c r="DC8" s="989"/>
      <c r="DD8" s="989"/>
      <c r="DE8" s="989"/>
      <c r="DF8" s="990"/>
      <c r="DG8" s="988">
        <v>2318</v>
      </c>
      <c r="DH8" s="989"/>
      <c r="DI8" s="989"/>
      <c r="DJ8" s="989"/>
      <c r="DK8" s="990"/>
      <c r="DL8" s="988"/>
      <c r="DM8" s="989"/>
      <c r="DN8" s="989"/>
      <c r="DO8" s="989"/>
      <c r="DP8" s="990"/>
      <c r="DQ8" s="988">
        <v>671</v>
      </c>
      <c r="DR8" s="989"/>
      <c r="DS8" s="989"/>
      <c r="DT8" s="989"/>
      <c r="DU8" s="990"/>
      <c r="DV8" s="991"/>
      <c r="DW8" s="992"/>
      <c r="DX8" s="992"/>
      <c r="DY8" s="992"/>
      <c r="DZ8" s="993"/>
      <c r="EA8" s="207"/>
    </row>
    <row r="9" spans="1:131" s="208" customFormat="1" ht="26.25" customHeight="1" x14ac:dyDescent="0.15">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533</v>
      </c>
      <c r="BT9" s="1014"/>
      <c r="BU9" s="1014"/>
      <c r="BV9" s="1014"/>
      <c r="BW9" s="1014"/>
      <c r="BX9" s="1014"/>
      <c r="BY9" s="1014"/>
      <c r="BZ9" s="1014"/>
      <c r="CA9" s="1014"/>
      <c r="CB9" s="1014"/>
      <c r="CC9" s="1014"/>
      <c r="CD9" s="1014"/>
      <c r="CE9" s="1014"/>
      <c r="CF9" s="1014"/>
      <c r="CG9" s="1015"/>
      <c r="CH9" s="988">
        <v>-1</v>
      </c>
      <c r="CI9" s="989"/>
      <c r="CJ9" s="989"/>
      <c r="CK9" s="989"/>
      <c r="CL9" s="990"/>
      <c r="CM9" s="988">
        <v>32</v>
      </c>
      <c r="CN9" s="989"/>
      <c r="CO9" s="989"/>
      <c r="CP9" s="989"/>
      <c r="CQ9" s="990"/>
      <c r="CR9" s="988">
        <v>5</v>
      </c>
      <c r="CS9" s="989"/>
      <c r="CT9" s="989"/>
      <c r="CU9" s="989"/>
      <c r="CV9" s="990"/>
      <c r="CW9" s="988" t="s">
        <v>550</v>
      </c>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t="s">
        <v>534</v>
      </c>
      <c r="BT10" s="1014"/>
      <c r="BU10" s="1014"/>
      <c r="BV10" s="1014"/>
      <c r="BW10" s="1014"/>
      <c r="BX10" s="1014"/>
      <c r="BY10" s="1014"/>
      <c r="BZ10" s="1014"/>
      <c r="CA10" s="1014"/>
      <c r="CB10" s="1014"/>
      <c r="CC10" s="1014"/>
      <c r="CD10" s="1014"/>
      <c r="CE10" s="1014"/>
      <c r="CF10" s="1014"/>
      <c r="CG10" s="1015"/>
      <c r="CH10" s="988">
        <v>-2</v>
      </c>
      <c r="CI10" s="989"/>
      <c r="CJ10" s="989"/>
      <c r="CK10" s="989"/>
      <c r="CL10" s="990"/>
      <c r="CM10" s="988">
        <v>90</v>
      </c>
      <c r="CN10" s="989"/>
      <c r="CO10" s="989"/>
      <c r="CP10" s="989"/>
      <c r="CQ10" s="990"/>
      <c r="CR10" s="988">
        <v>77</v>
      </c>
      <c r="CS10" s="989"/>
      <c r="CT10" s="989"/>
      <c r="CU10" s="989"/>
      <c r="CV10" s="990"/>
      <c r="CW10" s="988" t="s">
        <v>550</v>
      </c>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t="s">
        <v>535</v>
      </c>
      <c r="BT11" s="1014"/>
      <c r="BU11" s="1014"/>
      <c r="BV11" s="1014"/>
      <c r="BW11" s="1014"/>
      <c r="BX11" s="1014"/>
      <c r="BY11" s="1014"/>
      <c r="BZ11" s="1014"/>
      <c r="CA11" s="1014"/>
      <c r="CB11" s="1014"/>
      <c r="CC11" s="1014"/>
      <c r="CD11" s="1014"/>
      <c r="CE11" s="1014"/>
      <c r="CF11" s="1014"/>
      <c r="CG11" s="1015"/>
      <c r="CH11" s="988">
        <v>8</v>
      </c>
      <c r="CI11" s="989"/>
      <c r="CJ11" s="989"/>
      <c r="CK11" s="989"/>
      <c r="CL11" s="990"/>
      <c r="CM11" s="988">
        <v>73</v>
      </c>
      <c r="CN11" s="989"/>
      <c r="CO11" s="989"/>
      <c r="CP11" s="989"/>
      <c r="CQ11" s="990"/>
      <c r="CR11" s="988">
        <v>46</v>
      </c>
      <c r="CS11" s="989"/>
      <c r="CT11" s="989"/>
      <c r="CU11" s="989"/>
      <c r="CV11" s="990"/>
      <c r="CW11" s="988">
        <v>5</v>
      </c>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t="s">
        <v>536</v>
      </c>
      <c r="BT12" s="1014"/>
      <c r="BU12" s="1014"/>
      <c r="BV12" s="1014"/>
      <c r="BW12" s="1014"/>
      <c r="BX12" s="1014"/>
      <c r="BY12" s="1014"/>
      <c r="BZ12" s="1014"/>
      <c r="CA12" s="1014"/>
      <c r="CB12" s="1014"/>
      <c r="CC12" s="1014"/>
      <c r="CD12" s="1014"/>
      <c r="CE12" s="1014"/>
      <c r="CF12" s="1014"/>
      <c r="CG12" s="1015"/>
      <c r="CH12" s="988">
        <v>0</v>
      </c>
      <c r="CI12" s="989"/>
      <c r="CJ12" s="989"/>
      <c r="CK12" s="989"/>
      <c r="CL12" s="990"/>
      <c r="CM12" s="988">
        <v>859</v>
      </c>
      <c r="CN12" s="989"/>
      <c r="CO12" s="989"/>
      <c r="CP12" s="989"/>
      <c r="CQ12" s="990"/>
      <c r="CR12" s="988">
        <v>14</v>
      </c>
      <c r="CS12" s="989"/>
      <c r="CT12" s="989"/>
      <c r="CU12" s="989"/>
      <c r="CV12" s="990"/>
      <c r="CW12" s="988">
        <v>0</v>
      </c>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t="s">
        <v>537</v>
      </c>
      <c r="BT13" s="1014"/>
      <c r="BU13" s="1014"/>
      <c r="BV13" s="1014"/>
      <c r="BW13" s="1014"/>
      <c r="BX13" s="1014"/>
      <c r="BY13" s="1014"/>
      <c r="BZ13" s="1014"/>
      <c r="CA13" s="1014"/>
      <c r="CB13" s="1014"/>
      <c r="CC13" s="1014"/>
      <c r="CD13" s="1014"/>
      <c r="CE13" s="1014"/>
      <c r="CF13" s="1014"/>
      <c r="CG13" s="1015"/>
      <c r="CH13" s="988">
        <v>3</v>
      </c>
      <c r="CI13" s="989"/>
      <c r="CJ13" s="989"/>
      <c r="CK13" s="989"/>
      <c r="CL13" s="990"/>
      <c r="CM13" s="988">
        <v>861</v>
      </c>
      <c r="CN13" s="989"/>
      <c r="CO13" s="989"/>
      <c r="CP13" s="989"/>
      <c r="CQ13" s="990"/>
      <c r="CR13" s="988">
        <v>5</v>
      </c>
      <c r="CS13" s="989"/>
      <c r="CT13" s="989"/>
      <c r="CU13" s="989"/>
      <c r="CV13" s="990"/>
      <c r="CW13" s="988">
        <v>44</v>
      </c>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t="s">
        <v>538</v>
      </c>
      <c r="BT14" s="1014"/>
      <c r="BU14" s="1014"/>
      <c r="BV14" s="1014"/>
      <c r="BW14" s="1014"/>
      <c r="BX14" s="1014"/>
      <c r="BY14" s="1014"/>
      <c r="BZ14" s="1014"/>
      <c r="CA14" s="1014"/>
      <c r="CB14" s="1014"/>
      <c r="CC14" s="1014"/>
      <c r="CD14" s="1014"/>
      <c r="CE14" s="1014"/>
      <c r="CF14" s="1014"/>
      <c r="CG14" s="1015"/>
      <c r="CH14" s="988">
        <v>-81</v>
      </c>
      <c r="CI14" s="989"/>
      <c r="CJ14" s="989"/>
      <c r="CK14" s="989"/>
      <c r="CL14" s="990"/>
      <c r="CM14" s="988">
        <v>462</v>
      </c>
      <c r="CN14" s="989"/>
      <c r="CO14" s="989"/>
      <c r="CP14" s="989"/>
      <c r="CQ14" s="990"/>
      <c r="CR14" s="988">
        <v>150</v>
      </c>
      <c r="CS14" s="989"/>
      <c r="CT14" s="989"/>
      <c r="CU14" s="989"/>
      <c r="CV14" s="990"/>
      <c r="CW14" s="988">
        <v>62</v>
      </c>
      <c r="CX14" s="989"/>
      <c r="CY14" s="989"/>
      <c r="CZ14" s="989"/>
      <c r="DA14" s="990"/>
      <c r="DB14" s="988">
        <v>53</v>
      </c>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t="s">
        <v>549</v>
      </c>
      <c r="BS15" s="1013" t="s">
        <v>539</v>
      </c>
      <c r="BT15" s="1014"/>
      <c r="BU15" s="1014"/>
      <c r="BV15" s="1014"/>
      <c r="BW15" s="1014"/>
      <c r="BX15" s="1014"/>
      <c r="BY15" s="1014"/>
      <c r="BZ15" s="1014"/>
      <c r="CA15" s="1014"/>
      <c r="CB15" s="1014"/>
      <c r="CC15" s="1014"/>
      <c r="CD15" s="1014"/>
      <c r="CE15" s="1014"/>
      <c r="CF15" s="1014"/>
      <c r="CG15" s="1015"/>
      <c r="CH15" s="988">
        <v>-46</v>
      </c>
      <c r="CI15" s="989"/>
      <c r="CJ15" s="989"/>
      <c r="CK15" s="989"/>
      <c r="CL15" s="990"/>
      <c r="CM15" s="988">
        <v>2841</v>
      </c>
      <c r="CN15" s="989"/>
      <c r="CO15" s="989"/>
      <c r="CP15" s="989"/>
      <c r="CQ15" s="990"/>
      <c r="CR15" s="988" t="s">
        <v>547</v>
      </c>
      <c r="CS15" s="989"/>
      <c r="CT15" s="989"/>
      <c r="CU15" s="989"/>
      <c r="CV15" s="990"/>
      <c r="CW15" s="988">
        <v>35</v>
      </c>
      <c r="CX15" s="989"/>
      <c r="CY15" s="989"/>
      <c r="CZ15" s="989"/>
      <c r="DA15" s="990"/>
      <c r="DB15" s="988"/>
      <c r="DC15" s="989"/>
      <c r="DD15" s="989"/>
      <c r="DE15" s="989"/>
      <c r="DF15" s="990"/>
      <c r="DG15" s="988"/>
      <c r="DH15" s="989"/>
      <c r="DI15" s="989"/>
      <c r="DJ15" s="989"/>
      <c r="DK15" s="990"/>
      <c r="DL15" s="988">
        <v>100</v>
      </c>
      <c r="DM15" s="989"/>
      <c r="DN15" s="989"/>
      <c r="DO15" s="989"/>
      <c r="DP15" s="990"/>
      <c r="DQ15" s="988">
        <v>10</v>
      </c>
      <c r="DR15" s="989"/>
      <c r="DS15" s="989"/>
      <c r="DT15" s="989"/>
      <c r="DU15" s="990"/>
      <c r="DV15" s="991"/>
      <c r="DW15" s="992"/>
      <c r="DX15" s="992"/>
      <c r="DY15" s="992"/>
      <c r="DZ15" s="993"/>
      <c r="EA15" s="207"/>
    </row>
    <row r="16" spans="1:131" s="208" customFormat="1" ht="26.25" customHeight="1" x14ac:dyDescent="0.15">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367</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368</v>
      </c>
      <c r="B23" s="943" t="s">
        <v>369</v>
      </c>
      <c r="C23" s="944"/>
      <c r="D23" s="944"/>
      <c r="E23" s="944"/>
      <c r="F23" s="944"/>
      <c r="G23" s="944"/>
      <c r="H23" s="944"/>
      <c r="I23" s="944"/>
      <c r="J23" s="944"/>
      <c r="K23" s="944"/>
      <c r="L23" s="944"/>
      <c r="M23" s="944"/>
      <c r="N23" s="944"/>
      <c r="O23" s="944"/>
      <c r="P23" s="945"/>
      <c r="Q23" s="1067"/>
      <c r="R23" s="1068"/>
      <c r="S23" s="1068"/>
      <c r="T23" s="1068"/>
      <c r="U23" s="1068"/>
      <c r="V23" s="1068"/>
      <c r="W23" s="1068"/>
      <c r="X23" s="1068"/>
      <c r="Y23" s="1068"/>
      <c r="Z23" s="1068"/>
      <c r="AA23" s="1068"/>
      <c r="AB23" s="1068"/>
      <c r="AC23" s="1068"/>
      <c r="AD23" s="1068"/>
      <c r="AE23" s="1069"/>
      <c r="AF23" s="1070">
        <v>983</v>
      </c>
      <c r="AG23" s="1068"/>
      <c r="AH23" s="1068"/>
      <c r="AI23" s="1068"/>
      <c r="AJ23" s="1071"/>
      <c r="AK23" s="1072"/>
      <c r="AL23" s="1073"/>
      <c r="AM23" s="1073"/>
      <c r="AN23" s="1073"/>
      <c r="AO23" s="1073"/>
      <c r="AP23" s="1068"/>
      <c r="AQ23" s="1068"/>
      <c r="AR23" s="1068"/>
      <c r="AS23" s="1068"/>
      <c r="AT23" s="1068"/>
      <c r="AU23" s="1074"/>
      <c r="AV23" s="1074"/>
      <c r="AW23" s="1074"/>
      <c r="AX23" s="1074"/>
      <c r="AY23" s="1075"/>
      <c r="AZ23" s="1064" t="s">
        <v>113</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349</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380</v>
      </c>
      <c r="C28" s="1050"/>
      <c r="D28" s="1050"/>
      <c r="E28" s="1050"/>
      <c r="F28" s="1050"/>
      <c r="G28" s="1050"/>
      <c r="H28" s="1050"/>
      <c r="I28" s="1050"/>
      <c r="J28" s="1050"/>
      <c r="K28" s="1050"/>
      <c r="L28" s="1050"/>
      <c r="M28" s="1050"/>
      <c r="N28" s="1050"/>
      <c r="O28" s="1050"/>
      <c r="P28" s="1051"/>
      <c r="Q28" s="1052">
        <v>9638</v>
      </c>
      <c r="R28" s="1053"/>
      <c r="S28" s="1053"/>
      <c r="T28" s="1053"/>
      <c r="U28" s="1053"/>
      <c r="V28" s="1053">
        <v>9517</v>
      </c>
      <c r="W28" s="1053"/>
      <c r="X28" s="1053"/>
      <c r="Y28" s="1053"/>
      <c r="Z28" s="1053"/>
      <c r="AA28" s="1053">
        <v>121</v>
      </c>
      <c r="AB28" s="1053"/>
      <c r="AC28" s="1053"/>
      <c r="AD28" s="1053"/>
      <c r="AE28" s="1054"/>
      <c r="AF28" s="1055">
        <v>121</v>
      </c>
      <c r="AG28" s="1053"/>
      <c r="AH28" s="1053"/>
      <c r="AI28" s="1053"/>
      <c r="AJ28" s="1056"/>
      <c r="AK28" s="1057">
        <v>582</v>
      </c>
      <c r="AL28" s="1045"/>
      <c r="AM28" s="1045"/>
      <c r="AN28" s="1045"/>
      <c r="AO28" s="1045"/>
      <c r="AP28" s="1045"/>
      <c r="AQ28" s="1045"/>
      <c r="AR28" s="1045"/>
      <c r="AS28" s="1045"/>
      <c r="AT28" s="1045"/>
      <c r="AU28" s="1045"/>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0" t="s">
        <v>381</v>
      </c>
      <c r="C29" s="1031"/>
      <c r="D29" s="1031"/>
      <c r="E29" s="1031"/>
      <c r="F29" s="1031"/>
      <c r="G29" s="1031"/>
      <c r="H29" s="1031"/>
      <c r="I29" s="1031"/>
      <c r="J29" s="1031"/>
      <c r="K29" s="1031"/>
      <c r="L29" s="1031"/>
      <c r="M29" s="1031"/>
      <c r="N29" s="1031"/>
      <c r="O29" s="1031"/>
      <c r="P29" s="1032"/>
      <c r="Q29" s="1042">
        <v>8950</v>
      </c>
      <c r="R29" s="1043"/>
      <c r="S29" s="1043"/>
      <c r="T29" s="1043"/>
      <c r="U29" s="1043"/>
      <c r="V29" s="1043">
        <v>8616</v>
      </c>
      <c r="W29" s="1043"/>
      <c r="X29" s="1043"/>
      <c r="Y29" s="1043"/>
      <c r="Z29" s="1043"/>
      <c r="AA29" s="1043">
        <v>334</v>
      </c>
      <c r="AB29" s="1043"/>
      <c r="AC29" s="1043"/>
      <c r="AD29" s="1043"/>
      <c r="AE29" s="1044"/>
      <c r="AF29" s="1036">
        <v>334</v>
      </c>
      <c r="AG29" s="1037"/>
      <c r="AH29" s="1037"/>
      <c r="AI29" s="1037"/>
      <c r="AJ29" s="1038"/>
      <c r="AK29" s="979">
        <v>1304</v>
      </c>
      <c r="AL29" s="970"/>
      <c r="AM29" s="970"/>
      <c r="AN29" s="970"/>
      <c r="AO29" s="970"/>
      <c r="AP29" s="970">
        <v>7</v>
      </c>
      <c r="AQ29" s="970"/>
      <c r="AR29" s="970"/>
      <c r="AS29" s="970"/>
      <c r="AT29" s="970"/>
      <c r="AU29" s="970"/>
      <c r="AV29" s="970"/>
      <c r="AW29" s="970"/>
      <c r="AX29" s="970"/>
      <c r="AY29" s="970"/>
      <c r="AZ29" s="1041"/>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0" t="s">
        <v>382</v>
      </c>
      <c r="C30" s="1031"/>
      <c r="D30" s="1031"/>
      <c r="E30" s="1031"/>
      <c r="F30" s="1031"/>
      <c r="G30" s="1031"/>
      <c r="H30" s="1031"/>
      <c r="I30" s="1031"/>
      <c r="J30" s="1031"/>
      <c r="K30" s="1031"/>
      <c r="L30" s="1031"/>
      <c r="M30" s="1031"/>
      <c r="N30" s="1031"/>
      <c r="O30" s="1031"/>
      <c r="P30" s="1032"/>
      <c r="Q30" s="1042">
        <v>1948</v>
      </c>
      <c r="R30" s="1043"/>
      <c r="S30" s="1043"/>
      <c r="T30" s="1043"/>
      <c r="U30" s="1043"/>
      <c r="V30" s="1043">
        <v>1916</v>
      </c>
      <c r="W30" s="1043"/>
      <c r="X30" s="1043"/>
      <c r="Y30" s="1043"/>
      <c r="Z30" s="1043"/>
      <c r="AA30" s="1043">
        <v>32</v>
      </c>
      <c r="AB30" s="1043"/>
      <c r="AC30" s="1043"/>
      <c r="AD30" s="1043"/>
      <c r="AE30" s="1044"/>
      <c r="AF30" s="1036">
        <v>32</v>
      </c>
      <c r="AG30" s="1037"/>
      <c r="AH30" s="1037"/>
      <c r="AI30" s="1037"/>
      <c r="AJ30" s="1038"/>
      <c r="AK30" s="979">
        <v>1114</v>
      </c>
      <c r="AL30" s="970"/>
      <c r="AM30" s="970"/>
      <c r="AN30" s="970"/>
      <c r="AO30" s="970"/>
      <c r="AP30" s="970"/>
      <c r="AQ30" s="970"/>
      <c r="AR30" s="970"/>
      <c r="AS30" s="970"/>
      <c r="AT30" s="970"/>
      <c r="AU30" s="970"/>
      <c r="AV30" s="970"/>
      <c r="AW30" s="970"/>
      <c r="AX30" s="970"/>
      <c r="AY30" s="970"/>
      <c r="AZ30" s="1041"/>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0" t="s">
        <v>383</v>
      </c>
      <c r="C31" s="1031"/>
      <c r="D31" s="1031"/>
      <c r="E31" s="1031"/>
      <c r="F31" s="1031"/>
      <c r="G31" s="1031"/>
      <c r="H31" s="1031"/>
      <c r="I31" s="1031"/>
      <c r="J31" s="1031"/>
      <c r="K31" s="1031"/>
      <c r="L31" s="1031"/>
      <c r="M31" s="1031"/>
      <c r="N31" s="1031"/>
      <c r="O31" s="1031"/>
      <c r="P31" s="1032"/>
      <c r="Q31" s="1042">
        <v>2098</v>
      </c>
      <c r="R31" s="1043"/>
      <c r="S31" s="1043"/>
      <c r="T31" s="1043"/>
      <c r="U31" s="1043"/>
      <c r="V31" s="1043">
        <v>1853</v>
      </c>
      <c r="W31" s="1043"/>
      <c r="X31" s="1043"/>
      <c r="Y31" s="1043"/>
      <c r="Z31" s="1043"/>
      <c r="AA31" s="1043">
        <v>245</v>
      </c>
      <c r="AB31" s="1043"/>
      <c r="AC31" s="1043"/>
      <c r="AD31" s="1043"/>
      <c r="AE31" s="1044"/>
      <c r="AF31" s="1036">
        <v>879</v>
      </c>
      <c r="AG31" s="1037"/>
      <c r="AH31" s="1037"/>
      <c r="AI31" s="1037"/>
      <c r="AJ31" s="1038"/>
      <c r="AK31" s="979">
        <v>20</v>
      </c>
      <c r="AL31" s="970"/>
      <c r="AM31" s="970"/>
      <c r="AN31" s="970"/>
      <c r="AO31" s="970"/>
      <c r="AP31" s="970">
        <v>7946</v>
      </c>
      <c r="AQ31" s="970"/>
      <c r="AR31" s="970"/>
      <c r="AS31" s="970"/>
      <c r="AT31" s="970"/>
      <c r="AU31" s="970">
        <v>8</v>
      </c>
      <c r="AV31" s="970"/>
      <c r="AW31" s="970"/>
      <c r="AX31" s="970"/>
      <c r="AY31" s="970"/>
      <c r="AZ31" s="1041"/>
      <c r="BA31" s="1041"/>
      <c r="BB31" s="1041"/>
      <c r="BC31" s="1041"/>
      <c r="BD31" s="1041"/>
      <c r="BE31" s="1025" t="s">
        <v>384</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0" t="s">
        <v>385</v>
      </c>
      <c r="C32" s="1031"/>
      <c r="D32" s="1031"/>
      <c r="E32" s="1031"/>
      <c r="F32" s="1031"/>
      <c r="G32" s="1031"/>
      <c r="H32" s="1031"/>
      <c r="I32" s="1031"/>
      <c r="J32" s="1031"/>
      <c r="K32" s="1031"/>
      <c r="L32" s="1031"/>
      <c r="M32" s="1031"/>
      <c r="N32" s="1031"/>
      <c r="O32" s="1031"/>
      <c r="P32" s="1032"/>
      <c r="Q32" s="1042">
        <v>3372</v>
      </c>
      <c r="R32" s="1043"/>
      <c r="S32" s="1043"/>
      <c r="T32" s="1043"/>
      <c r="U32" s="1043"/>
      <c r="V32" s="1043">
        <v>4934</v>
      </c>
      <c r="W32" s="1043"/>
      <c r="X32" s="1043"/>
      <c r="Y32" s="1043"/>
      <c r="Z32" s="1043"/>
      <c r="AA32" s="1043">
        <v>-1562</v>
      </c>
      <c r="AB32" s="1043"/>
      <c r="AC32" s="1043"/>
      <c r="AD32" s="1043"/>
      <c r="AE32" s="1044"/>
      <c r="AF32" s="1036">
        <v>499</v>
      </c>
      <c r="AG32" s="1037"/>
      <c r="AH32" s="1037"/>
      <c r="AI32" s="1037"/>
      <c r="AJ32" s="1038"/>
      <c r="AK32" s="979">
        <v>615</v>
      </c>
      <c r="AL32" s="970"/>
      <c r="AM32" s="970"/>
      <c r="AN32" s="970"/>
      <c r="AO32" s="970"/>
      <c r="AP32" s="970">
        <v>6874</v>
      </c>
      <c r="AQ32" s="970"/>
      <c r="AR32" s="970"/>
      <c r="AS32" s="970"/>
      <c r="AT32" s="970"/>
      <c r="AU32" s="970">
        <v>3884</v>
      </c>
      <c r="AV32" s="970"/>
      <c r="AW32" s="970"/>
      <c r="AX32" s="970"/>
      <c r="AY32" s="970"/>
      <c r="AZ32" s="1041"/>
      <c r="BA32" s="1041"/>
      <c r="BB32" s="1041"/>
      <c r="BC32" s="1041"/>
      <c r="BD32" s="1041"/>
      <c r="BE32" s="1025" t="s">
        <v>384</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0" t="s">
        <v>386</v>
      </c>
      <c r="C33" s="1031"/>
      <c r="D33" s="1031"/>
      <c r="E33" s="1031"/>
      <c r="F33" s="1031"/>
      <c r="G33" s="1031"/>
      <c r="H33" s="1031"/>
      <c r="I33" s="1031"/>
      <c r="J33" s="1031"/>
      <c r="K33" s="1031"/>
      <c r="L33" s="1031"/>
      <c r="M33" s="1031"/>
      <c r="N33" s="1031"/>
      <c r="O33" s="1031"/>
      <c r="P33" s="1032"/>
      <c r="Q33" s="1042">
        <v>3944</v>
      </c>
      <c r="R33" s="1043"/>
      <c r="S33" s="1043"/>
      <c r="T33" s="1043"/>
      <c r="U33" s="1043"/>
      <c r="V33" s="1043">
        <v>3586</v>
      </c>
      <c r="W33" s="1043"/>
      <c r="X33" s="1043"/>
      <c r="Y33" s="1043"/>
      <c r="Z33" s="1043"/>
      <c r="AA33" s="1043">
        <v>358</v>
      </c>
      <c r="AB33" s="1043"/>
      <c r="AC33" s="1043"/>
      <c r="AD33" s="1043"/>
      <c r="AE33" s="1044"/>
      <c r="AF33" s="1036">
        <v>724</v>
      </c>
      <c r="AG33" s="1037"/>
      <c r="AH33" s="1037"/>
      <c r="AI33" s="1037"/>
      <c r="AJ33" s="1038"/>
      <c r="AK33" s="979">
        <v>2181</v>
      </c>
      <c r="AL33" s="970"/>
      <c r="AM33" s="970"/>
      <c r="AN33" s="970"/>
      <c r="AO33" s="970"/>
      <c r="AP33" s="970">
        <v>29933</v>
      </c>
      <c r="AQ33" s="970"/>
      <c r="AR33" s="970"/>
      <c r="AS33" s="970"/>
      <c r="AT33" s="970"/>
      <c r="AU33" s="970">
        <v>20688</v>
      </c>
      <c r="AV33" s="970"/>
      <c r="AW33" s="970"/>
      <c r="AX33" s="970"/>
      <c r="AY33" s="970"/>
      <c r="AZ33" s="1041"/>
      <c r="BA33" s="1041"/>
      <c r="BB33" s="1041"/>
      <c r="BC33" s="1041"/>
      <c r="BD33" s="1041"/>
      <c r="BE33" s="1025" t="s">
        <v>384</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387</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368</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2590</v>
      </c>
      <c r="AG63" s="958"/>
      <c r="AH63" s="958"/>
      <c r="AI63" s="958"/>
      <c r="AJ63" s="1023"/>
      <c r="AK63" s="1024"/>
      <c r="AL63" s="962"/>
      <c r="AM63" s="962"/>
      <c r="AN63" s="962"/>
      <c r="AO63" s="962"/>
      <c r="AP63" s="958"/>
      <c r="AQ63" s="958"/>
      <c r="AR63" s="958"/>
      <c r="AS63" s="958"/>
      <c r="AT63" s="958"/>
      <c r="AU63" s="958"/>
      <c r="AV63" s="958"/>
      <c r="AW63" s="958"/>
      <c r="AX63" s="958"/>
      <c r="AY63" s="958"/>
      <c r="AZ63" s="1018"/>
      <c r="BA63" s="1018"/>
      <c r="BB63" s="1018"/>
      <c r="BC63" s="1018"/>
      <c r="BD63" s="1018"/>
      <c r="BE63" s="959"/>
      <c r="BF63" s="959"/>
      <c r="BG63" s="959"/>
      <c r="BH63" s="959"/>
      <c r="BI63" s="960"/>
      <c r="BJ63" s="1019" t="s">
        <v>113</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390</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391</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540</v>
      </c>
      <c r="C68" s="985"/>
      <c r="D68" s="985"/>
      <c r="E68" s="985"/>
      <c r="F68" s="985"/>
      <c r="G68" s="985"/>
      <c r="H68" s="985"/>
      <c r="I68" s="985"/>
      <c r="J68" s="985"/>
      <c r="K68" s="985"/>
      <c r="L68" s="985"/>
      <c r="M68" s="985"/>
      <c r="N68" s="985"/>
      <c r="O68" s="985"/>
      <c r="P68" s="986"/>
      <c r="Q68" s="987">
        <v>182</v>
      </c>
      <c r="R68" s="981"/>
      <c r="S68" s="981"/>
      <c r="T68" s="981"/>
      <c r="U68" s="981"/>
      <c r="V68" s="981">
        <v>148</v>
      </c>
      <c r="W68" s="981"/>
      <c r="X68" s="981"/>
      <c r="Y68" s="981"/>
      <c r="Z68" s="981"/>
      <c r="AA68" s="981">
        <v>34</v>
      </c>
      <c r="AB68" s="981"/>
      <c r="AC68" s="981"/>
      <c r="AD68" s="981"/>
      <c r="AE68" s="981"/>
      <c r="AF68" s="981">
        <v>34</v>
      </c>
      <c r="AG68" s="981"/>
      <c r="AH68" s="981"/>
      <c r="AI68" s="981"/>
      <c r="AJ68" s="981"/>
      <c r="AK68" s="981" t="s">
        <v>545</v>
      </c>
      <c r="AL68" s="981"/>
      <c r="AM68" s="981"/>
      <c r="AN68" s="981"/>
      <c r="AO68" s="981"/>
      <c r="AP68" s="981" t="s">
        <v>545</v>
      </c>
      <c r="AQ68" s="981"/>
      <c r="AR68" s="981"/>
      <c r="AS68" s="981"/>
      <c r="AT68" s="981"/>
      <c r="AU68" s="981"/>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541</v>
      </c>
      <c r="C69" s="974"/>
      <c r="D69" s="974"/>
      <c r="E69" s="974"/>
      <c r="F69" s="974"/>
      <c r="G69" s="974"/>
      <c r="H69" s="974"/>
      <c r="I69" s="974"/>
      <c r="J69" s="974"/>
      <c r="K69" s="974"/>
      <c r="L69" s="974"/>
      <c r="M69" s="974"/>
      <c r="N69" s="974"/>
      <c r="O69" s="974"/>
      <c r="P69" s="975"/>
      <c r="Q69" s="976">
        <v>8796</v>
      </c>
      <c r="R69" s="970"/>
      <c r="S69" s="970"/>
      <c r="T69" s="970"/>
      <c r="U69" s="970"/>
      <c r="V69" s="970">
        <v>7320</v>
      </c>
      <c r="W69" s="970"/>
      <c r="X69" s="970"/>
      <c r="Y69" s="970"/>
      <c r="Z69" s="970"/>
      <c r="AA69" s="970">
        <v>1475</v>
      </c>
      <c r="AB69" s="970"/>
      <c r="AC69" s="970"/>
      <c r="AD69" s="970"/>
      <c r="AE69" s="970"/>
      <c r="AF69" s="970">
        <v>1475</v>
      </c>
      <c r="AG69" s="970"/>
      <c r="AH69" s="970"/>
      <c r="AI69" s="970"/>
      <c r="AJ69" s="970"/>
      <c r="AK69" s="970">
        <v>2</v>
      </c>
      <c r="AL69" s="970"/>
      <c r="AM69" s="970"/>
      <c r="AN69" s="970"/>
      <c r="AO69" s="970"/>
      <c r="AP69" s="970" t="s">
        <v>544</v>
      </c>
      <c r="AQ69" s="970"/>
      <c r="AR69" s="970"/>
      <c r="AS69" s="970"/>
      <c r="AT69" s="970"/>
      <c r="AU69" s="970"/>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546</v>
      </c>
      <c r="C70" s="974"/>
      <c r="D70" s="974"/>
      <c r="E70" s="974"/>
      <c r="F70" s="974"/>
      <c r="G70" s="974"/>
      <c r="H70" s="974"/>
      <c r="I70" s="974"/>
      <c r="J70" s="974"/>
      <c r="K70" s="974"/>
      <c r="L70" s="974"/>
      <c r="M70" s="974"/>
      <c r="N70" s="974"/>
      <c r="O70" s="974"/>
      <c r="P70" s="975"/>
      <c r="Q70" s="976">
        <v>1</v>
      </c>
      <c r="R70" s="970"/>
      <c r="S70" s="970"/>
      <c r="T70" s="970"/>
      <c r="U70" s="970"/>
      <c r="V70" s="970">
        <v>0</v>
      </c>
      <c r="W70" s="970"/>
      <c r="X70" s="970"/>
      <c r="Y70" s="970"/>
      <c r="Z70" s="970"/>
      <c r="AA70" s="970">
        <v>1</v>
      </c>
      <c r="AB70" s="970"/>
      <c r="AC70" s="970"/>
      <c r="AD70" s="970"/>
      <c r="AE70" s="970"/>
      <c r="AF70" s="970">
        <v>1</v>
      </c>
      <c r="AG70" s="970"/>
      <c r="AH70" s="970"/>
      <c r="AI70" s="970"/>
      <c r="AJ70" s="970"/>
      <c r="AK70" s="970" t="s">
        <v>544</v>
      </c>
      <c r="AL70" s="970"/>
      <c r="AM70" s="970"/>
      <c r="AN70" s="970"/>
      <c r="AO70" s="970"/>
      <c r="AP70" s="970" t="s">
        <v>544</v>
      </c>
      <c r="AQ70" s="970"/>
      <c r="AR70" s="970"/>
      <c r="AS70" s="970"/>
      <c r="AT70" s="970"/>
      <c r="AU70" s="970"/>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542</v>
      </c>
      <c r="C71" s="974"/>
      <c r="D71" s="974"/>
      <c r="E71" s="974"/>
      <c r="F71" s="974"/>
      <c r="G71" s="974"/>
      <c r="H71" s="974"/>
      <c r="I71" s="974"/>
      <c r="J71" s="974"/>
      <c r="K71" s="974"/>
      <c r="L71" s="974"/>
      <c r="M71" s="974"/>
      <c r="N71" s="974"/>
      <c r="O71" s="974"/>
      <c r="P71" s="975"/>
      <c r="Q71" s="976">
        <v>141</v>
      </c>
      <c r="R71" s="970"/>
      <c r="S71" s="970"/>
      <c r="T71" s="970"/>
      <c r="U71" s="970"/>
      <c r="V71" s="970">
        <v>138</v>
      </c>
      <c r="W71" s="970"/>
      <c r="X71" s="970"/>
      <c r="Y71" s="970"/>
      <c r="Z71" s="970"/>
      <c r="AA71" s="970">
        <v>3</v>
      </c>
      <c r="AB71" s="970"/>
      <c r="AC71" s="970"/>
      <c r="AD71" s="970"/>
      <c r="AE71" s="970"/>
      <c r="AF71" s="970">
        <v>3</v>
      </c>
      <c r="AG71" s="970"/>
      <c r="AH71" s="970"/>
      <c r="AI71" s="970"/>
      <c r="AJ71" s="970"/>
      <c r="AK71" s="970" t="s">
        <v>544</v>
      </c>
      <c r="AL71" s="970"/>
      <c r="AM71" s="970"/>
      <c r="AN71" s="970"/>
      <c r="AO71" s="970"/>
      <c r="AP71" s="970" t="s">
        <v>544</v>
      </c>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543</v>
      </c>
      <c r="C72" s="974"/>
      <c r="D72" s="974"/>
      <c r="E72" s="974"/>
      <c r="F72" s="974"/>
      <c r="G72" s="974"/>
      <c r="H72" s="974"/>
      <c r="I72" s="974"/>
      <c r="J72" s="974"/>
      <c r="K72" s="974"/>
      <c r="L72" s="974"/>
      <c r="M72" s="974"/>
      <c r="N72" s="974"/>
      <c r="O72" s="974"/>
      <c r="P72" s="975"/>
      <c r="Q72" s="976">
        <v>146048</v>
      </c>
      <c r="R72" s="970"/>
      <c r="S72" s="970"/>
      <c r="T72" s="970"/>
      <c r="U72" s="970"/>
      <c r="V72" s="970">
        <v>144307</v>
      </c>
      <c r="W72" s="970"/>
      <c r="X72" s="970"/>
      <c r="Y72" s="970"/>
      <c r="Z72" s="970"/>
      <c r="AA72" s="970">
        <v>1742</v>
      </c>
      <c r="AB72" s="970"/>
      <c r="AC72" s="970"/>
      <c r="AD72" s="970"/>
      <c r="AE72" s="970"/>
      <c r="AF72" s="970">
        <v>1742</v>
      </c>
      <c r="AG72" s="970"/>
      <c r="AH72" s="970"/>
      <c r="AI72" s="970"/>
      <c r="AJ72" s="970"/>
      <c r="AK72" s="970" t="s">
        <v>544</v>
      </c>
      <c r="AL72" s="970"/>
      <c r="AM72" s="970"/>
      <c r="AN72" s="970"/>
      <c r="AO72" s="970"/>
      <c r="AP72" s="970" t="s">
        <v>544</v>
      </c>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368</v>
      </c>
      <c r="B88" s="943" t="s">
        <v>392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401</v>
      </c>
      <c r="AB109" s="893"/>
      <c r="AC109" s="893"/>
      <c r="AD109" s="893"/>
      <c r="AE109" s="894"/>
      <c r="AF109" s="895" t="s">
        <v>288</v>
      </c>
      <c r="AG109" s="893"/>
      <c r="AH109" s="893"/>
      <c r="AI109" s="893"/>
      <c r="AJ109" s="894"/>
      <c r="AK109" s="895" t="s">
        <v>287</v>
      </c>
      <c r="AL109" s="893"/>
      <c r="AM109" s="893"/>
      <c r="AN109" s="893"/>
      <c r="AO109" s="894"/>
      <c r="AP109" s="895" t="s">
        <v>402</v>
      </c>
      <c r="AQ109" s="893"/>
      <c r="AR109" s="893"/>
      <c r="AS109" s="893"/>
      <c r="AT109" s="924"/>
      <c r="AU109" s="892"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401</v>
      </c>
      <c r="BR109" s="893"/>
      <c r="BS109" s="893"/>
      <c r="BT109" s="893"/>
      <c r="BU109" s="894"/>
      <c r="BV109" s="895" t="s">
        <v>288</v>
      </c>
      <c r="BW109" s="893"/>
      <c r="BX109" s="893"/>
      <c r="BY109" s="893"/>
      <c r="BZ109" s="894"/>
      <c r="CA109" s="895" t="s">
        <v>287</v>
      </c>
      <c r="CB109" s="893"/>
      <c r="CC109" s="893"/>
      <c r="CD109" s="893"/>
      <c r="CE109" s="894"/>
      <c r="CF109" s="931" t="s">
        <v>402</v>
      </c>
      <c r="CG109" s="931"/>
      <c r="CH109" s="931"/>
      <c r="CI109" s="931"/>
      <c r="CJ109" s="931"/>
      <c r="CK109" s="895"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401</v>
      </c>
      <c r="DH109" s="893"/>
      <c r="DI109" s="893"/>
      <c r="DJ109" s="893"/>
      <c r="DK109" s="894"/>
      <c r="DL109" s="895" t="s">
        <v>288</v>
      </c>
      <c r="DM109" s="893"/>
      <c r="DN109" s="893"/>
      <c r="DO109" s="893"/>
      <c r="DP109" s="894"/>
      <c r="DQ109" s="895" t="s">
        <v>287</v>
      </c>
      <c r="DR109" s="893"/>
      <c r="DS109" s="893"/>
      <c r="DT109" s="893"/>
      <c r="DU109" s="894"/>
      <c r="DV109" s="895" t="s">
        <v>402</v>
      </c>
      <c r="DW109" s="893"/>
      <c r="DX109" s="893"/>
      <c r="DY109" s="893"/>
      <c r="DZ109" s="924"/>
    </row>
    <row r="110" spans="1:131" s="199" customFormat="1" ht="26.25" customHeight="1" x14ac:dyDescent="0.15">
      <c r="A110" s="795" t="s">
        <v>404</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5418086</v>
      </c>
      <c r="AB110" s="886"/>
      <c r="AC110" s="886"/>
      <c r="AD110" s="886"/>
      <c r="AE110" s="887"/>
      <c r="AF110" s="888">
        <v>5668038</v>
      </c>
      <c r="AG110" s="886"/>
      <c r="AH110" s="886"/>
      <c r="AI110" s="886"/>
      <c r="AJ110" s="887"/>
      <c r="AK110" s="888">
        <v>5607625</v>
      </c>
      <c r="AL110" s="886"/>
      <c r="AM110" s="886"/>
      <c r="AN110" s="886"/>
      <c r="AO110" s="887"/>
      <c r="AP110" s="889">
        <v>29.2</v>
      </c>
      <c r="AQ110" s="890"/>
      <c r="AR110" s="890"/>
      <c r="AS110" s="890"/>
      <c r="AT110" s="891"/>
      <c r="AU110" s="925" t="s">
        <v>61</v>
      </c>
      <c r="AV110" s="926"/>
      <c r="AW110" s="926"/>
      <c r="AX110" s="926"/>
      <c r="AY110" s="926"/>
      <c r="AZ110" s="851" t="s">
        <v>405</v>
      </c>
      <c r="BA110" s="796"/>
      <c r="BB110" s="796"/>
      <c r="BC110" s="796"/>
      <c r="BD110" s="796"/>
      <c r="BE110" s="796"/>
      <c r="BF110" s="796"/>
      <c r="BG110" s="796"/>
      <c r="BH110" s="796"/>
      <c r="BI110" s="796"/>
      <c r="BJ110" s="796"/>
      <c r="BK110" s="796"/>
      <c r="BL110" s="796"/>
      <c r="BM110" s="796"/>
      <c r="BN110" s="796"/>
      <c r="BO110" s="796"/>
      <c r="BP110" s="797"/>
      <c r="BQ110" s="852">
        <v>58452802</v>
      </c>
      <c r="BR110" s="833"/>
      <c r="BS110" s="833"/>
      <c r="BT110" s="833"/>
      <c r="BU110" s="833"/>
      <c r="BV110" s="833">
        <v>59668398</v>
      </c>
      <c r="BW110" s="833"/>
      <c r="BX110" s="833"/>
      <c r="BY110" s="833"/>
      <c r="BZ110" s="833"/>
      <c r="CA110" s="833">
        <v>61314051</v>
      </c>
      <c r="CB110" s="833"/>
      <c r="CC110" s="833"/>
      <c r="CD110" s="833"/>
      <c r="CE110" s="833"/>
      <c r="CF110" s="857">
        <v>319.39999999999998</v>
      </c>
      <c r="CG110" s="858"/>
      <c r="CH110" s="858"/>
      <c r="CI110" s="858"/>
      <c r="CJ110" s="858"/>
      <c r="CK110" s="921" t="s">
        <v>406</v>
      </c>
      <c r="CL110" s="807"/>
      <c r="CM110" s="882" t="s">
        <v>407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113</v>
      </c>
      <c r="DH110" s="833"/>
      <c r="DI110" s="833"/>
      <c r="DJ110" s="833"/>
      <c r="DK110" s="833"/>
      <c r="DL110" s="833" t="s">
        <v>113</v>
      </c>
      <c r="DM110" s="833"/>
      <c r="DN110" s="833"/>
      <c r="DO110" s="833"/>
      <c r="DP110" s="833"/>
      <c r="DQ110" s="833" t="s">
        <v>113</v>
      </c>
      <c r="DR110" s="833"/>
      <c r="DS110" s="833"/>
      <c r="DT110" s="833"/>
      <c r="DU110" s="833"/>
      <c r="DV110" s="834" t="s">
        <v>113</v>
      </c>
      <c r="DW110" s="834"/>
      <c r="DX110" s="834"/>
      <c r="DY110" s="834"/>
      <c r="DZ110" s="835"/>
    </row>
    <row r="111" spans="1:131" s="199" customFormat="1" ht="26.25" customHeight="1" x14ac:dyDescent="0.15">
      <c r="A111" s="762" t="s">
        <v>408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113</v>
      </c>
      <c r="AB111" s="914"/>
      <c r="AC111" s="914"/>
      <c r="AD111" s="914"/>
      <c r="AE111" s="915"/>
      <c r="AF111" s="916" t="s">
        <v>113</v>
      </c>
      <c r="AG111" s="914"/>
      <c r="AH111" s="914"/>
      <c r="AI111" s="914"/>
      <c r="AJ111" s="915"/>
      <c r="AK111" s="916" t="s">
        <v>113</v>
      </c>
      <c r="AL111" s="914"/>
      <c r="AM111" s="914"/>
      <c r="AN111" s="914"/>
      <c r="AO111" s="915"/>
      <c r="AP111" s="917" t="s">
        <v>113</v>
      </c>
      <c r="AQ111" s="918"/>
      <c r="AR111" s="918"/>
      <c r="AS111" s="918"/>
      <c r="AT111" s="919"/>
      <c r="AU111" s="927"/>
      <c r="AV111" s="928"/>
      <c r="AW111" s="928"/>
      <c r="AX111" s="928"/>
      <c r="AY111" s="928"/>
      <c r="AZ111" s="803" t="s">
        <v>409</v>
      </c>
      <c r="BA111" s="738"/>
      <c r="BB111" s="738"/>
      <c r="BC111" s="738"/>
      <c r="BD111" s="738"/>
      <c r="BE111" s="738"/>
      <c r="BF111" s="738"/>
      <c r="BG111" s="738"/>
      <c r="BH111" s="738"/>
      <c r="BI111" s="738"/>
      <c r="BJ111" s="738"/>
      <c r="BK111" s="738"/>
      <c r="BL111" s="738"/>
      <c r="BM111" s="738"/>
      <c r="BN111" s="738"/>
      <c r="BO111" s="738"/>
      <c r="BP111" s="739"/>
      <c r="BQ111" s="804">
        <v>814362</v>
      </c>
      <c r="BR111" s="805"/>
      <c r="BS111" s="805"/>
      <c r="BT111" s="805"/>
      <c r="BU111" s="805"/>
      <c r="BV111" s="805">
        <v>701186</v>
      </c>
      <c r="BW111" s="805"/>
      <c r="BX111" s="805"/>
      <c r="BY111" s="805"/>
      <c r="BZ111" s="805"/>
      <c r="CA111" s="805">
        <v>605365</v>
      </c>
      <c r="CB111" s="805"/>
      <c r="CC111" s="805"/>
      <c r="CD111" s="805"/>
      <c r="CE111" s="805"/>
      <c r="CF111" s="866">
        <v>3.2</v>
      </c>
      <c r="CG111" s="867"/>
      <c r="CH111" s="867"/>
      <c r="CI111" s="867"/>
      <c r="CJ111" s="867"/>
      <c r="CK111" s="922"/>
      <c r="CL111" s="809"/>
      <c r="CM111" s="812" t="s">
        <v>410</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113</v>
      </c>
      <c r="DH111" s="805"/>
      <c r="DI111" s="805"/>
      <c r="DJ111" s="805"/>
      <c r="DK111" s="805"/>
      <c r="DL111" s="805" t="s">
        <v>113</v>
      </c>
      <c r="DM111" s="805"/>
      <c r="DN111" s="805"/>
      <c r="DO111" s="805"/>
      <c r="DP111" s="805"/>
      <c r="DQ111" s="805" t="s">
        <v>113</v>
      </c>
      <c r="DR111" s="805"/>
      <c r="DS111" s="805"/>
      <c r="DT111" s="805"/>
      <c r="DU111" s="805"/>
      <c r="DV111" s="782" t="s">
        <v>113</v>
      </c>
      <c r="DW111" s="782"/>
      <c r="DX111" s="782"/>
      <c r="DY111" s="782"/>
      <c r="DZ111" s="783"/>
    </row>
    <row r="112" spans="1:131" s="199" customFormat="1" ht="26.25" customHeight="1" x14ac:dyDescent="0.15">
      <c r="A112" s="907" t="s">
        <v>411</v>
      </c>
      <c r="B112" s="908"/>
      <c r="C112" s="738" t="s">
        <v>412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113</v>
      </c>
      <c r="AB112" s="768"/>
      <c r="AC112" s="768"/>
      <c r="AD112" s="768"/>
      <c r="AE112" s="769"/>
      <c r="AF112" s="770" t="s">
        <v>113</v>
      </c>
      <c r="AG112" s="768"/>
      <c r="AH112" s="768"/>
      <c r="AI112" s="768"/>
      <c r="AJ112" s="769"/>
      <c r="AK112" s="770" t="s">
        <v>113</v>
      </c>
      <c r="AL112" s="768"/>
      <c r="AM112" s="768"/>
      <c r="AN112" s="768"/>
      <c r="AO112" s="769"/>
      <c r="AP112" s="815" t="s">
        <v>113</v>
      </c>
      <c r="AQ112" s="816"/>
      <c r="AR112" s="816"/>
      <c r="AS112" s="816"/>
      <c r="AT112" s="817"/>
      <c r="AU112" s="927"/>
      <c r="AV112" s="928"/>
      <c r="AW112" s="928"/>
      <c r="AX112" s="928"/>
      <c r="AY112" s="928"/>
      <c r="AZ112" s="803" t="s">
        <v>413</v>
      </c>
      <c r="BA112" s="738"/>
      <c r="BB112" s="738"/>
      <c r="BC112" s="738"/>
      <c r="BD112" s="738"/>
      <c r="BE112" s="738"/>
      <c r="BF112" s="738"/>
      <c r="BG112" s="738"/>
      <c r="BH112" s="738"/>
      <c r="BI112" s="738"/>
      <c r="BJ112" s="738"/>
      <c r="BK112" s="738"/>
      <c r="BL112" s="738"/>
      <c r="BM112" s="738"/>
      <c r="BN112" s="738"/>
      <c r="BO112" s="738"/>
      <c r="BP112" s="739"/>
      <c r="BQ112" s="804">
        <v>23228882</v>
      </c>
      <c r="BR112" s="805"/>
      <c r="BS112" s="805"/>
      <c r="BT112" s="805"/>
      <c r="BU112" s="805"/>
      <c r="BV112" s="805">
        <v>23683323</v>
      </c>
      <c r="BW112" s="805"/>
      <c r="BX112" s="805"/>
      <c r="BY112" s="805"/>
      <c r="BZ112" s="805"/>
      <c r="CA112" s="805">
        <v>23059159</v>
      </c>
      <c r="CB112" s="805"/>
      <c r="CC112" s="805"/>
      <c r="CD112" s="805"/>
      <c r="CE112" s="805"/>
      <c r="CF112" s="866">
        <v>120.1</v>
      </c>
      <c r="CG112" s="867"/>
      <c r="CH112" s="867"/>
      <c r="CI112" s="867"/>
      <c r="CJ112" s="867"/>
      <c r="CK112" s="922"/>
      <c r="CL112" s="809"/>
      <c r="CM112" s="812" t="s">
        <v>414</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113</v>
      </c>
      <c r="DH112" s="805"/>
      <c r="DI112" s="805"/>
      <c r="DJ112" s="805"/>
      <c r="DK112" s="805"/>
      <c r="DL112" s="805" t="s">
        <v>113</v>
      </c>
      <c r="DM112" s="805"/>
      <c r="DN112" s="805"/>
      <c r="DO112" s="805"/>
      <c r="DP112" s="805"/>
      <c r="DQ112" s="805" t="s">
        <v>113</v>
      </c>
      <c r="DR112" s="805"/>
      <c r="DS112" s="805"/>
      <c r="DT112" s="805"/>
      <c r="DU112" s="805"/>
      <c r="DV112" s="782" t="s">
        <v>113</v>
      </c>
      <c r="DW112" s="782"/>
      <c r="DX112" s="782"/>
      <c r="DY112" s="782"/>
      <c r="DZ112" s="783"/>
    </row>
    <row r="113" spans="1:130" s="199" customFormat="1" ht="26.25" customHeight="1" x14ac:dyDescent="0.15">
      <c r="A113" s="909"/>
      <c r="B113" s="910"/>
      <c r="C113" s="738" t="s">
        <v>415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1863699</v>
      </c>
      <c r="AB113" s="914"/>
      <c r="AC113" s="914"/>
      <c r="AD113" s="914"/>
      <c r="AE113" s="915"/>
      <c r="AF113" s="916">
        <v>1871879</v>
      </c>
      <c r="AG113" s="914"/>
      <c r="AH113" s="914"/>
      <c r="AI113" s="914"/>
      <c r="AJ113" s="915"/>
      <c r="AK113" s="916">
        <v>1953844</v>
      </c>
      <c r="AL113" s="914"/>
      <c r="AM113" s="914"/>
      <c r="AN113" s="914"/>
      <c r="AO113" s="915"/>
      <c r="AP113" s="917">
        <v>10.199999999999999</v>
      </c>
      <c r="AQ113" s="918"/>
      <c r="AR113" s="918"/>
      <c r="AS113" s="918"/>
      <c r="AT113" s="919"/>
      <c r="AU113" s="927"/>
      <c r="AV113" s="928"/>
      <c r="AW113" s="928"/>
      <c r="AX113" s="928"/>
      <c r="AY113" s="928"/>
      <c r="AZ113" s="803" t="s">
        <v>416</v>
      </c>
      <c r="BA113" s="738"/>
      <c r="BB113" s="738"/>
      <c r="BC113" s="738"/>
      <c r="BD113" s="738"/>
      <c r="BE113" s="738"/>
      <c r="BF113" s="738"/>
      <c r="BG113" s="738"/>
      <c r="BH113" s="738"/>
      <c r="BI113" s="738"/>
      <c r="BJ113" s="738"/>
      <c r="BK113" s="738"/>
      <c r="BL113" s="738"/>
      <c r="BM113" s="738"/>
      <c r="BN113" s="738"/>
      <c r="BO113" s="738"/>
      <c r="BP113" s="739"/>
      <c r="BQ113" s="804" t="s">
        <v>113</v>
      </c>
      <c r="BR113" s="805"/>
      <c r="BS113" s="805"/>
      <c r="BT113" s="805"/>
      <c r="BU113" s="805"/>
      <c r="BV113" s="805" t="s">
        <v>113</v>
      </c>
      <c r="BW113" s="805"/>
      <c r="BX113" s="805"/>
      <c r="BY113" s="805"/>
      <c r="BZ113" s="805"/>
      <c r="CA113" s="805" t="s">
        <v>113</v>
      </c>
      <c r="CB113" s="805"/>
      <c r="CC113" s="805"/>
      <c r="CD113" s="805"/>
      <c r="CE113" s="805"/>
      <c r="CF113" s="866" t="s">
        <v>113</v>
      </c>
      <c r="CG113" s="867"/>
      <c r="CH113" s="867"/>
      <c r="CI113" s="867"/>
      <c r="CJ113" s="867"/>
      <c r="CK113" s="922"/>
      <c r="CL113" s="809"/>
      <c r="CM113" s="812" t="s">
        <v>417</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113</v>
      </c>
      <c r="DH113" s="768"/>
      <c r="DI113" s="768"/>
      <c r="DJ113" s="768"/>
      <c r="DK113" s="769"/>
      <c r="DL113" s="770" t="s">
        <v>113</v>
      </c>
      <c r="DM113" s="768"/>
      <c r="DN113" s="768"/>
      <c r="DO113" s="768"/>
      <c r="DP113" s="769"/>
      <c r="DQ113" s="770" t="s">
        <v>113</v>
      </c>
      <c r="DR113" s="768"/>
      <c r="DS113" s="768"/>
      <c r="DT113" s="768"/>
      <c r="DU113" s="769"/>
      <c r="DV113" s="815" t="s">
        <v>113</v>
      </c>
      <c r="DW113" s="816"/>
      <c r="DX113" s="816"/>
      <c r="DY113" s="816"/>
      <c r="DZ113" s="817"/>
    </row>
    <row r="114" spans="1:130" s="199" customFormat="1" ht="26.25" customHeight="1" x14ac:dyDescent="0.15">
      <c r="A114" s="909"/>
      <c r="B114" s="910"/>
      <c r="C114" s="738" t="s">
        <v>418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113</v>
      </c>
      <c r="AB114" s="768"/>
      <c r="AC114" s="768"/>
      <c r="AD114" s="768"/>
      <c r="AE114" s="769"/>
      <c r="AF114" s="770" t="s">
        <v>113</v>
      </c>
      <c r="AG114" s="768"/>
      <c r="AH114" s="768"/>
      <c r="AI114" s="768"/>
      <c r="AJ114" s="769"/>
      <c r="AK114" s="770" t="s">
        <v>113</v>
      </c>
      <c r="AL114" s="768"/>
      <c r="AM114" s="768"/>
      <c r="AN114" s="768"/>
      <c r="AO114" s="769"/>
      <c r="AP114" s="815" t="s">
        <v>113</v>
      </c>
      <c r="AQ114" s="816"/>
      <c r="AR114" s="816"/>
      <c r="AS114" s="816"/>
      <c r="AT114" s="817"/>
      <c r="AU114" s="927"/>
      <c r="AV114" s="928"/>
      <c r="AW114" s="928"/>
      <c r="AX114" s="928"/>
      <c r="AY114" s="928"/>
      <c r="AZ114" s="803" t="s">
        <v>419</v>
      </c>
      <c r="BA114" s="738"/>
      <c r="BB114" s="738"/>
      <c r="BC114" s="738"/>
      <c r="BD114" s="738"/>
      <c r="BE114" s="738"/>
      <c r="BF114" s="738"/>
      <c r="BG114" s="738"/>
      <c r="BH114" s="738"/>
      <c r="BI114" s="738"/>
      <c r="BJ114" s="738"/>
      <c r="BK114" s="738"/>
      <c r="BL114" s="738"/>
      <c r="BM114" s="738"/>
      <c r="BN114" s="738"/>
      <c r="BO114" s="738"/>
      <c r="BP114" s="739"/>
      <c r="BQ114" s="804">
        <v>5696931</v>
      </c>
      <c r="BR114" s="805"/>
      <c r="BS114" s="805"/>
      <c r="BT114" s="805"/>
      <c r="BU114" s="805"/>
      <c r="BV114" s="805">
        <v>5134502</v>
      </c>
      <c r="BW114" s="805"/>
      <c r="BX114" s="805"/>
      <c r="BY114" s="805"/>
      <c r="BZ114" s="805"/>
      <c r="CA114" s="805">
        <v>4860948</v>
      </c>
      <c r="CB114" s="805"/>
      <c r="CC114" s="805"/>
      <c r="CD114" s="805"/>
      <c r="CE114" s="805"/>
      <c r="CF114" s="866">
        <v>25.3</v>
      </c>
      <c r="CG114" s="867"/>
      <c r="CH114" s="867"/>
      <c r="CI114" s="867"/>
      <c r="CJ114" s="867"/>
      <c r="CK114" s="922"/>
      <c r="CL114" s="809"/>
      <c r="CM114" s="812" t="s">
        <v>420</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113</v>
      </c>
      <c r="DH114" s="768"/>
      <c r="DI114" s="768"/>
      <c r="DJ114" s="768"/>
      <c r="DK114" s="769"/>
      <c r="DL114" s="770" t="s">
        <v>113</v>
      </c>
      <c r="DM114" s="768"/>
      <c r="DN114" s="768"/>
      <c r="DO114" s="768"/>
      <c r="DP114" s="769"/>
      <c r="DQ114" s="770" t="s">
        <v>113</v>
      </c>
      <c r="DR114" s="768"/>
      <c r="DS114" s="768"/>
      <c r="DT114" s="768"/>
      <c r="DU114" s="769"/>
      <c r="DV114" s="815" t="s">
        <v>113</v>
      </c>
      <c r="DW114" s="816"/>
      <c r="DX114" s="816"/>
      <c r="DY114" s="816"/>
      <c r="DZ114" s="817"/>
    </row>
    <row r="115" spans="1:130" s="199" customFormat="1" ht="26.25" customHeight="1" x14ac:dyDescent="0.15">
      <c r="A115" s="909"/>
      <c r="B115" s="910"/>
      <c r="C115" s="738" t="s">
        <v>421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150500</v>
      </c>
      <c r="AB115" s="914"/>
      <c r="AC115" s="914"/>
      <c r="AD115" s="914"/>
      <c r="AE115" s="915"/>
      <c r="AF115" s="916">
        <v>120044</v>
      </c>
      <c r="AG115" s="914"/>
      <c r="AH115" s="914"/>
      <c r="AI115" s="914"/>
      <c r="AJ115" s="915"/>
      <c r="AK115" s="916">
        <v>101753</v>
      </c>
      <c r="AL115" s="914"/>
      <c r="AM115" s="914"/>
      <c r="AN115" s="914"/>
      <c r="AO115" s="915"/>
      <c r="AP115" s="917">
        <v>0.5</v>
      </c>
      <c r="AQ115" s="918"/>
      <c r="AR115" s="918"/>
      <c r="AS115" s="918"/>
      <c r="AT115" s="919"/>
      <c r="AU115" s="927"/>
      <c r="AV115" s="928"/>
      <c r="AW115" s="928"/>
      <c r="AX115" s="928"/>
      <c r="AY115" s="928"/>
      <c r="AZ115" s="803" t="s">
        <v>422</v>
      </c>
      <c r="BA115" s="738"/>
      <c r="BB115" s="738"/>
      <c r="BC115" s="738"/>
      <c r="BD115" s="738"/>
      <c r="BE115" s="738"/>
      <c r="BF115" s="738"/>
      <c r="BG115" s="738"/>
      <c r="BH115" s="738"/>
      <c r="BI115" s="738"/>
      <c r="BJ115" s="738"/>
      <c r="BK115" s="738"/>
      <c r="BL115" s="738"/>
      <c r="BM115" s="738"/>
      <c r="BN115" s="738"/>
      <c r="BO115" s="738"/>
      <c r="BP115" s="739"/>
      <c r="BQ115" s="804">
        <v>797061</v>
      </c>
      <c r="BR115" s="805"/>
      <c r="BS115" s="805"/>
      <c r="BT115" s="805"/>
      <c r="BU115" s="805"/>
      <c r="BV115" s="805">
        <v>576609</v>
      </c>
      <c r="BW115" s="805"/>
      <c r="BX115" s="805"/>
      <c r="BY115" s="805"/>
      <c r="BZ115" s="805"/>
      <c r="CA115" s="805">
        <v>680912</v>
      </c>
      <c r="CB115" s="805"/>
      <c r="CC115" s="805"/>
      <c r="CD115" s="805"/>
      <c r="CE115" s="805"/>
      <c r="CF115" s="866">
        <v>3.5</v>
      </c>
      <c r="CG115" s="867"/>
      <c r="CH115" s="867"/>
      <c r="CI115" s="867"/>
      <c r="CJ115" s="867"/>
      <c r="CK115" s="922"/>
      <c r="CL115" s="809"/>
      <c r="CM115" s="803" t="s">
        <v>423</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14945</v>
      </c>
      <c r="DH115" s="768"/>
      <c r="DI115" s="768"/>
      <c r="DJ115" s="768"/>
      <c r="DK115" s="769"/>
      <c r="DL115" s="770" t="s">
        <v>113</v>
      </c>
      <c r="DM115" s="768"/>
      <c r="DN115" s="768"/>
      <c r="DO115" s="768"/>
      <c r="DP115" s="769"/>
      <c r="DQ115" s="770" t="s">
        <v>113</v>
      </c>
      <c r="DR115" s="768"/>
      <c r="DS115" s="768"/>
      <c r="DT115" s="768"/>
      <c r="DU115" s="769"/>
      <c r="DV115" s="815" t="s">
        <v>113</v>
      </c>
      <c r="DW115" s="816"/>
      <c r="DX115" s="816"/>
      <c r="DY115" s="816"/>
      <c r="DZ115" s="817"/>
    </row>
    <row r="116" spans="1:130" s="199" customFormat="1" ht="26.25" customHeight="1" x14ac:dyDescent="0.15">
      <c r="A116" s="911"/>
      <c r="B116" s="912"/>
      <c r="C116" s="871" t="s">
        <v>424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34</v>
      </c>
      <c r="AB116" s="768"/>
      <c r="AC116" s="768"/>
      <c r="AD116" s="768"/>
      <c r="AE116" s="769"/>
      <c r="AF116" s="770" t="s">
        <v>113</v>
      </c>
      <c r="AG116" s="768"/>
      <c r="AH116" s="768"/>
      <c r="AI116" s="768"/>
      <c r="AJ116" s="769"/>
      <c r="AK116" s="770">
        <v>8</v>
      </c>
      <c r="AL116" s="768"/>
      <c r="AM116" s="768"/>
      <c r="AN116" s="768"/>
      <c r="AO116" s="769"/>
      <c r="AP116" s="815">
        <v>0</v>
      </c>
      <c r="AQ116" s="816"/>
      <c r="AR116" s="816"/>
      <c r="AS116" s="816"/>
      <c r="AT116" s="817"/>
      <c r="AU116" s="927"/>
      <c r="AV116" s="928"/>
      <c r="AW116" s="928"/>
      <c r="AX116" s="928"/>
      <c r="AY116" s="928"/>
      <c r="AZ116" s="854" t="s">
        <v>425</v>
      </c>
      <c r="BA116" s="855"/>
      <c r="BB116" s="855"/>
      <c r="BC116" s="855"/>
      <c r="BD116" s="855"/>
      <c r="BE116" s="855"/>
      <c r="BF116" s="855"/>
      <c r="BG116" s="855"/>
      <c r="BH116" s="855"/>
      <c r="BI116" s="855"/>
      <c r="BJ116" s="855"/>
      <c r="BK116" s="855"/>
      <c r="BL116" s="855"/>
      <c r="BM116" s="855"/>
      <c r="BN116" s="855"/>
      <c r="BO116" s="855"/>
      <c r="BP116" s="856"/>
      <c r="BQ116" s="804" t="s">
        <v>113</v>
      </c>
      <c r="BR116" s="805"/>
      <c r="BS116" s="805"/>
      <c r="BT116" s="805"/>
      <c r="BU116" s="805"/>
      <c r="BV116" s="805" t="s">
        <v>113</v>
      </c>
      <c r="BW116" s="805"/>
      <c r="BX116" s="805"/>
      <c r="BY116" s="805"/>
      <c r="BZ116" s="805"/>
      <c r="CA116" s="805" t="s">
        <v>113</v>
      </c>
      <c r="CB116" s="805"/>
      <c r="CC116" s="805"/>
      <c r="CD116" s="805"/>
      <c r="CE116" s="805"/>
      <c r="CF116" s="866" t="s">
        <v>113</v>
      </c>
      <c r="CG116" s="867"/>
      <c r="CH116" s="867"/>
      <c r="CI116" s="867"/>
      <c r="CJ116" s="867"/>
      <c r="CK116" s="922"/>
      <c r="CL116" s="809"/>
      <c r="CM116" s="812" t="s">
        <v>426</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796360</v>
      </c>
      <c r="DH116" s="768"/>
      <c r="DI116" s="768"/>
      <c r="DJ116" s="768"/>
      <c r="DK116" s="769"/>
      <c r="DL116" s="770">
        <v>700621</v>
      </c>
      <c r="DM116" s="768"/>
      <c r="DN116" s="768"/>
      <c r="DO116" s="768"/>
      <c r="DP116" s="769"/>
      <c r="DQ116" s="770">
        <v>605014</v>
      </c>
      <c r="DR116" s="768"/>
      <c r="DS116" s="768"/>
      <c r="DT116" s="768"/>
      <c r="DU116" s="769"/>
      <c r="DV116" s="815">
        <v>3.2</v>
      </c>
      <c r="DW116" s="816"/>
      <c r="DX116" s="816"/>
      <c r="DY116" s="816"/>
      <c r="DZ116" s="817"/>
    </row>
    <row r="117" spans="1:130" s="199" customFormat="1" ht="26.25" customHeight="1" x14ac:dyDescent="0.15">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427</v>
      </c>
      <c r="Z117" s="894"/>
      <c r="AA117" s="899">
        <v>7432319</v>
      </c>
      <c r="AB117" s="900"/>
      <c r="AC117" s="900"/>
      <c r="AD117" s="900"/>
      <c r="AE117" s="901"/>
      <c r="AF117" s="902">
        <v>7659961</v>
      </c>
      <c r="AG117" s="900"/>
      <c r="AH117" s="900"/>
      <c r="AI117" s="900"/>
      <c r="AJ117" s="901"/>
      <c r="AK117" s="902">
        <v>7663230</v>
      </c>
      <c r="AL117" s="900"/>
      <c r="AM117" s="900"/>
      <c r="AN117" s="900"/>
      <c r="AO117" s="901"/>
      <c r="AP117" s="903"/>
      <c r="AQ117" s="904"/>
      <c r="AR117" s="904"/>
      <c r="AS117" s="904"/>
      <c r="AT117" s="905"/>
      <c r="AU117" s="927"/>
      <c r="AV117" s="928"/>
      <c r="AW117" s="928"/>
      <c r="AX117" s="928"/>
      <c r="AY117" s="928"/>
      <c r="AZ117" s="854" t="s">
        <v>428</v>
      </c>
      <c r="BA117" s="855"/>
      <c r="BB117" s="855"/>
      <c r="BC117" s="855"/>
      <c r="BD117" s="855"/>
      <c r="BE117" s="855"/>
      <c r="BF117" s="855"/>
      <c r="BG117" s="855"/>
      <c r="BH117" s="855"/>
      <c r="BI117" s="855"/>
      <c r="BJ117" s="855"/>
      <c r="BK117" s="855"/>
      <c r="BL117" s="855"/>
      <c r="BM117" s="855"/>
      <c r="BN117" s="855"/>
      <c r="BO117" s="855"/>
      <c r="BP117" s="856"/>
      <c r="BQ117" s="804" t="s">
        <v>113</v>
      </c>
      <c r="BR117" s="805"/>
      <c r="BS117" s="805"/>
      <c r="BT117" s="805"/>
      <c r="BU117" s="805"/>
      <c r="BV117" s="805" t="s">
        <v>113</v>
      </c>
      <c r="BW117" s="805"/>
      <c r="BX117" s="805"/>
      <c r="BY117" s="805"/>
      <c r="BZ117" s="805"/>
      <c r="CA117" s="805" t="s">
        <v>113</v>
      </c>
      <c r="CB117" s="805"/>
      <c r="CC117" s="805"/>
      <c r="CD117" s="805"/>
      <c r="CE117" s="805"/>
      <c r="CF117" s="866" t="s">
        <v>113</v>
      </c>
      <c r="CG117" s="867"/>
      <c r="CH117" s="867"/>
      <c r="CI117" s="867"/>
      <c r="CJ117" s="867"/>
      <c r="CK117" s="922"/>
      <c r="CL117" s="809"/>
      <c r="CM117" s="812" t="s">
        <v>429</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113</v>
      </c>
      <c r="DH117" s="768"/>
      <c r="DI117" s="768"/>
      <c r="DJ117" s="768"/>
      <c r="DK117" s="769"/>
      <c r="DL117" s="770" t="s">
        <v>113</v>
      </c>
      <c r="DM117" s="768"/>
      <c r="DN117" s="768"/>
      <c r="DO117" s="768"/>
      <c r="DP117" s="769"/>
      <c r="DQ117" s="770" t="s">
        <v>113</v>
      </c>
      <c r="DR117" s="768"/>
      <c r="DS117" s="768"/>
      <c r="DT117" s="768"/>
      <c r="DU117" s="769"/>
      <c r="DV117" s="815" t="s">
        <v>113</v>
      </c>
      <c r="DW117" s="816"/>
      <c r="DX117" s="816"/>
      <c r="DY117" s="816"/>
      <c r="DZ117" s="817"/>
    </row>
    <row r="118" spans="1:130" s="199" customFormat="1" ht="26.25" customHeight="1" x14ac:dyDescent="0.15">
      <c r="A118" s="892"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401</v>
      </c>
      <c r="AB118" s="893"/>
      <c r="AC118" s="893"/>
      <c r="AD118" s="893"/>
      <c r="AE118" s="894"/>
      <c r="AF118" s="895" t="s">
        <v>288</v>
      </c>
      <c r="AG118" s="893"/>
      <c r="AH118" s="893"/>
      <c r="AI118" s="893"/>
      <c r="AJ118" s="894"/>
      <c r="AK118" s="895" t="s">
        <v>287</v>
      </c>
      <c r="AL118" s="893"/>
      <c r="AM118" s="893"/>
      <c r="AN118" s="893"/>
      <c r="AO118" s="894"/>
      <c r="AP118" s="896" t="s">
        <v>402</v>
      </c>
      <c r="AQ118" s="897"/>
      <c r="AR118" s="897"/>
      <c r="AS118" s="897"/>
      <c r="AT118" s="898"/>
      <c r="AU118" s="927"/>
      <c r="AV118" s="928"/>
      <c r="AW118" s="928"/>
      <c r="AX118" s="928"/>
      <c r="AY118" s="928"/>
      <c r="AZ118" s="870" t="s">
        <v>430</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431</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x14ac:dyDescent="0.15">
      <c r="A119" s="806" t="s">
        <v>406</v>
      </c>
      <c r="B119" s="807"/>
      <c r="C119" s="882" t="s">
        <v>407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113</v>
      </c>
      <c r="AB119" s="886"/>
      <c r="AC119" s="886"/>
      <c r="AD119" s="886"/>
      <c r="AE119" s="887"/>
      <c r="AF119" s="888" t="s">
        <v>113</v>
      </c>
      <c r="AG119" s="886"/>
      <c r="AH119" s="886"/>
      <c r="AI119" s="886"/>
      <c r="AJ119" s="887"/>
      <c r="AK119" s="888" t="s">
        <v>113</v>
      </c>
      <c r="AL119" s="886"/>
      <c r="AM119" s="886"/>
      <c r="AN119" s="886"/>
      <c r="AO119" s="887"/>
      <c r="AP119" s="889" t="s">
        <v>113</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432</v>
      </c>
      <c r="BP119" s="869"/>
      <c r="BQ119" s="873">
        <v>88990038</v>
      </c>
      <c r="BR119" s="836"/>
      <c r="BS119" s="836"/>
      <c r="BT119" s="836"/>
      <c r="BU119" s="836"/>
      <c r="BV119" s="836">
        <v>89764018</v>
      </c>
      <c r="BW119" s="836"/>
      <c r="BX119" s="836"/>
      <c r="BY119" s="836"/>
      <c r="BZ119" s="836"/>
      <c r="CA119" s="836">
        <v>90520435</v>
      </c>
      <c r="CB119" s="836"/>
      <c r="CC119" s="836"/>
      <c r="CD119" s="836"/>
      <c r="CE119" s="836"/>
      <c r="CF119" s="734"/>
      <c r="CG119" s="735"/>
      <c r="CH119" s="735"/>
      <c r="CI119" s="735"/>
      <c r="CJ119" s="825"/>
      <c r="CK119" s="923"/>
      <c r="CL119" s="811"/>
      <c r="CM119" s="829" t="s">
        <v>433</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3057</v>
      </c>
      <c r="DH119" s="751"/>
      <c r="DI119" s="751"/>
      <c r="DJ119" s="751"/>
      <c r="DK119" s="752"/>
      <c r="DL119" s="753">
        <v>565</v>
      </c>
      <c r="DM119" s="751"/>
      <c r="DN119" s="751"/>
      <c r="DO119" s="751"/>
      <c r="DP119" s="752"/>
      <c r="DQ119" s="753">
        <v>351</v>
      </c>
      <c r="DR119" s="751"/>
      <c r="DS119" s="751"/>
      <c r="DT119" s="751"/>
      <c r="DU119" s="752"/>
      <c r="DV119" s="839">
        <v>0</v>
      </c>
      <c r="DW119" s="840"/>
      <c r="DX119" s="840"/>
      <c r="DY119" s="840"/>
      <c r="DZ119" s="841"/>
    </row>
    <row r="120" spans="1:130" s="199" customFormat="1" ht="26.25" customHeight="1" x14ac:dyDescent="0.15">
      <c r="A120" s="808"/>
      <c r="B120" s="809"/>
      <c r="C120" s="812" t="s">
        <v>410</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113</v>
      </c>
      <c r="AB120" s="768"/>
      <c r="AC120" s="768"/>
      <c r="AD120" s="768"/>
      <c r="AE120" s="769"/>
      <c r="AF120" s="770" t="s">
        <v>113</v>
      </c>
      <c r="AG120" s="768"/>
      <c r="AH120" s="768"/>
      <c r="AI120" s="768"/>
      <c r="AJ120" s="769"/>
      <c r="AK120" s="770" t="s">
        <v>113</v>
      </c>
      <c r="AL120" s="768"/>
      <c r="AM120" s="768"/>
      <c r="AN120" s="768"/>
      <c r="AO120" s="769"/>
      <c r="AP120" s="815" t="s">
        <v>113</v>
      </c>
      <c r="AQ120" s="816"/>
      <c r="AR120" s="816"/>
      <c r="AS120" s="816"/>
      <c r="AT120" s="817"/>
      <c r="AU120" s="874" t="s">
        <v>434</v>
      </c>
      <c r="AV120" s="875"/>
      <c r="AW120" s="875"/>
      <c r="AX120" s="875"/>
      <c r="AY120" s="876"/>
      <c r="AZ120" s="851" t="s">
        <v>435</v>
      </c>
      <c r="BA120" s="796"/>
      <c r="BB120" s="796"/>
      <c r="BC120" s="796"/>
      <c r="BD120" s="796"/>
      <c r="BE120" s="796"/>
      <c r="BF120" s="796"/>
      <c r="BG120" s="796"/>
      <c r="BH120" s="796"/>
      <c r="BI120" s="796"/>
      <c r="BJ120" s="796"/>
      <c r="BK120" s="796"/>
      <c r="BL120" s="796"/>
      <c r="BM120" s="796"/>
      <c r="BN120" s="796"/>
      <c r="BO120" s="796"/>
      <c r="BP120" s="797"/>
      <c r="BQ120" s="852">
        <v>7048931</v>
      </c>
      <c r="BR120" s="833"/>
      <c r="BS120" s="833"/>
      <c r="BT120" s="833"/>
      <c r="BU120" s="833"/>
      <c r="BV120" s="833">
        <v>7033900</v>
      </c>
      <c r="BW120" s="833"/>
      <c r="BX120" s="833"/>
      <c r="BY120" s="833"/>
      <c r="BZ120" s="833"/>
      <c r="CA120" s="833">
        <v>6994255</v>
      </c>
      <c r="CB120" s="833"/>
      <c r="CC120" s="833"/>
      <c r="CD120" s="833"/>
      <c r="CE120" s="833"/>
      <c r="CF120" s="857">
        <v>36.4</v>
      </c>
      <c r="CG120" s="858"/>
      <c r="CH120" s="858"/>
      <c r="CI120" s="858"/>
      <c r="CJ120" s="858"/>
      <c r="CK120" s="859" t="s">
        <v>436</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v>20370208</v>
      </c>
      <c r="DH120" s="833"/>
      <c r="DI120" s="833"/>
      <c r="DJ120" s="833"/>
      <c r="DK120" s="833"/>
      <c r="DL120" s="833">
        <v>19548813</v>
      </c>
      <c r="DM120" s="833"/>
      <c r="DN120" s="833"/>
      <c r="DO120" s="833"/>
      <c r="DP120" s="833"/>
      <c r="DQ120" s="833">
        <v>18528230</v>
      </c>
      <c r="DR120" s="833"/>
      <c r="DS120" s="833"/>
      <c r="DT120" s="833"/>
      <c r="DU120" s="833"/>
      <c r="DV120" s="834">
        <v>96.5</v>
      </c>
      <c r="DW120" s="834"/>
      <c r="DX120" s="834"/>
      <c r="DY120" s="834"/>
      <c r="DZ120" s="835"/>
    </row>
    <row r="121" spans="1:130" s="199" customFormat="1" ht="26.25" customHeight="1" x14ac:dyDescent="0.15">
      <c r="A121" s="808"/>
      <c r="B121" s="809"/>
      <c r="C121" s="854" t="s">
        <v>437</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v>4964</v>
      </c>
      <c r="AB121" s="768"/>
      <c r="AC121" s="768"/>
      <c r="AD121" s="768"/>
      <c r="AE121" s="769"/>
      <c r="AF121" s="770">
        <v>2630</v>
      </c>
      <c r="AG121" s="768"/>
      <c r="AH121" s="768"/>
      <c r="AI121" s="768"/>
      <c r="AJ121" s="769"/>
      <c r="AK121" s="770">
        <v>226</v>
      </c>
      <c r="AL121" s="768"/>
      <c r="AM121" s="768"/>
      <c r="AN121" s="768"/>
      <c r="AO121" s="769"/>
      <c r="AP121" s="815">
        <v>0</v>
      </c>
      <c r="AQ121" s="816"/>
      <c r="AR121" s="816"/>
      <c r="AS121" s="816"/>
      <c r="AT121" s="817"/>
      <c r="AU121" s="877"/>
      <c r="AV121" s="878"/>
      <c r="AW121" s="878"/>
      <c r="AX121" s="878"/>
      <c r="AY121" s="879"/>
      <c r="AZ121" s="803" t="s">
        <v>438</v>
      </c>
      <c r="BA121" s="738"/>
      <c r="BB121" s="738"/>
      <c r="BC121" s="738"/>
      <c r="BD121" s="738"/>
      <c r="BE121" s="738"/>
      <c r="BF121" s="738"/>
      <c r="BG121" s="738"/>
      <c r="BH121" s="738"/>
      <c r="BI121" s="738"/>
      <c r="BJ121" s="738"/>
      <c r="BK121" s="738"/>
      <c r="BL121" s="738"/>
      <c r="BM121" s="738"/>
      <c r="BN121" s="738"/>
      <c r="BO121" s="738"/>
      <c r="BP121" s="739"/>
      <c r="BQ121" s="804">
        <v>809494</v>
      </c>
      <c r="BR121" s="805"/>
      <c r="BS121" s="805"/>
      <c r="BT121" s="805"/>
      <c r="BU121" s="805"/>
      <c r="BV121" s="805">
        <v>641973</v>
      </c>
      <c r="BW121" s="805"/>
      <c r="BX121" s="805"/>
      <c r="BY121" s="805"/>
      <c r="BZ121" s="805"/>
      <c r="CA121" s="805">
        <v>509066</v>
      </c>
      <c r="CB121" s="805"/>
      <c r="CC121" s="805"/>
      <c r="CD121" s="805"/>
      <c r="CE121" s="805"/>
      <c r="CF121" s="866">
        <v>2.7</v>
      </c>
      <c r="CG121" s="867"/>
      <c r="CH121" s="867"/>
      <c r="CI121" s="867"/>
      <c r="CJ121" s="867"/>
      <c r="CK121" s="860"/>
      <c r="CL121" s="846"/>
      <c r="CM121" s="846"/>
      <c r="CN121" s="846"/>
      <c r="CO121" s="847"/>
      <c r="CP121" s="826" t="s">
        <v>385</v>
      </c>
      <c r="CQ121" s="827"/>
      <c r="CR121" s="827"/>
      <c r="CS121" s="827"/>
      <c r="CT121" s="827"/>
      <c r="CU121" s="827"/>
      <c r="CV121" s="827"/>
      <c r="CW121" s="827"/>
      <c r="CX121" s="827"/>
      <c r="CY121" s="827"/>
      <c r="CZ121" s="827"/>
      <c r="DA121" s="827"/>
      <c r="DB121" s="827"/>
      <c r="DC121" s="827"/>
      <c r="DD121" s="827"/>
      <c r="DE121" s="827"/>
      <c r="DF121" s="828"/>
      <c r="DG121" s="804">
        <v>2706600</v>
      </c>
      <c r="DH121" s="805"/>
      <c r="DI121" s="805"/>
      <c r="DJ121" s="805"/>
      <c r="DK121" s="805"/>
      <c r="DL121" s="805">
        <v>4007006</v>
      </c>
      <c r="DM121" s="805"/>
      <c r="DN121" s="805"/>
      <c r="DO121" s="805"/>
      <c r="DP121" s="805"/>
      <c r="DQ121" s="805">
        <v>4419688</v>
      </c>
      <c r="DR121" s="805"/>
      <c r="DS121" s="805"/>
      <c r="DT121" s="805"/>
      <c r="DU121" s="805"/>
      <c r="DV121" s="782">
        <v>23</v>
      </c>
      <c r="DW121" s="782"/>
      <c r="DX121" s="782"/>
      <c r="DY121" s="782"/>
      <c r="DZ121" s="783"/>
    </row>
    <row r="122" spans="1:130" s="199" customFormat="1" ht="26.25" customHeight="1" x14ac:dyDescent="0.15">
      <c r="A122" s="808"/>
      <c r="B122" s="809"/>
      <c r="C122" s="812" t="s">
        <v>420</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113</v>
      </c>
      <c r="AB122" s="768"/>
      <c r="AC122" s="768"/>
      <c r="AD122" s="768"/>
      <c r="AE122" s="769"/>
      <c r="AF122" s="770" t="s">
        <v>113</v>
      </c>
      <c r="AG122" s="768"/>
      <c r="AH122" s="768"/>
      <c r="AI122" s="768"/>
      <c r="AJ122" s="769"/>
      <c r="AK122" s="770" t="s">
        <v>113</v>
      </c>
      <c r="AL122" s="768"/>
      <c r="AM122" s="768"/>
      <c r="AN122" s="768"/>
      <c r="AO122" s="769"/>
      <c r="AP122" s="815" t="s">
        <v>113</v>
      </c>
      <c r="AQ122" s="816"/>
      <c r="AR122" s="816"/>
      <c r="AS122" s="816"/>
      <c r="AT122" s="817"/>
      <c r="AU122" s="877"/>
      <c r="AV122" s="878"/>
      <c r="AW122" s="878"/>
      <c r="AX122" s="878"/>
      <c r="AY122" s="879"/>
      <c r="AZ122" s="870" t="s">
        <v>439</v>
      </c>
      <c r="BA122" s="871"/>
      <c r="BB122" s="871"/>
      <c r="BC122" s="871"/>
      <c r="BD122" s="871"/>
      <c r="BE122" s="871"/>
      <c r="BF122" s="871"/>
      <c r="BG122" s="871"/>
      <c r="BH122" s="871"/>
      <c r="BI122" s="871"/>
      <c r="BJ122" s="871"/>
      <c r="BK122" s="871"/>
      <c r="BL122" s="871"/>
      <c r="BM122" s="871"/>
      <c r="BN122" s="871"/>
      <c r="BO122" s="871"/>
      <c r="BP122" s="872"/>
      <c r="BQ122" s="873">
        <v>60594909</v>
      </c>
      <c r="BR122" s="836"/>
      <c r="BS122" s="836"/>
      <c r="BT122" s="836"/>
      <c r="BU122" s="836"/>
      <c r="BV122" s="836">
        <v>61890167</v>
      </c>
      <c r="BW122" s="836"/>
      <c r="BX122" s="836"/>
      <c r="BY122" s="836"/>
      <c r="BZ122" s="836"/>
      <c r="CA122" s="836">
        <v>63316010</v>
      </c>
      <c r="CB122" s="836"/>
      <c r="CC122" s="836"/>
      <c r="CD122" s="836"/>
      <c r="CE122" s="836"/>
      <c r="CF122" s="837">
        <v>329.8</v>
      </c>
      <c r="CG122" s="838"/>
      <c r="CH122" s="838"/>
      <c r="CI122" s="838"/>
      <c r="CJ122" s="838"/>
      <c r="CK122" s="860"/>
      <c r="CL122" s="846"/>
      <c r="CM122" s="846"/>
      <c r="CN122" s="846"/>
      <c r="CO122" s="847"/>
      <c r="CP122" s="826" t="s">
        <v>383</v>
      </c>
      <c r="CQ122" s="827"/>
      <c r="CR122" s="827"/>
      <c r="CS122" s="827"/>
      <c r="CT122" s="827"/>
      <c r="CU122" s="827"/>
      <c r="CV122" s="827"/>
      <c r="CW122" s="827"/>
      <c r="CX122" s="827"/>
      <c r="CY122" s="827"/>
      <c r="CZ122" s="827"/>
      <c r="DA122" s="827"/>
      <c r="DB122" s="827"/>
      <c r="DC122" s="827"/>
      <c r="DD122" s="827"/>
      <c r="DE122" s="827"/>
      <c r="DF122" s="828"/>
      <c r="DG122" s="804">
        <v>152074</v>
      </c>
      <c r="DH122" s="805"/>
      <c r="DI122" s="805"/>
      <c r="DJ122" s="805"/>
      <c r="DK122" s="805"/>
      <c r="DL122" s="805">
        <v>127504</v>
      </c>
      <c r="DM122" s="805"/>
      <c r="DN122" s="805"/>
      <c r="DO122" s="805"/>
      <c r="DP122" s="805"/>
      <c r="DQ122" s="805">
        <v>111241</v>
      </c>
      <c r="DR122" s="805"/>
      <c r="DS122" s="805"/>
      <c r="DT122" s="805"/>
      <c r="DU122" s="805"/>
      <c r="DV122" s="782">
        <v>0.6</v>
      </c>
      <c r="DW122" s="782"/>
      <c r="DX122" s="782"/>
      <c r="DY122" s="782"/>
      <c r="DZ122" s="783"/>
    </row>
    <row r="123" spans="1:130" s="199" customFormat="1" ht="26.25" customHeight="1" x14ac:dyDescent="0.15">
      <c r="A123" s="808"/>
      <c r="B123" s="809"/>
      <c r="C123" s="812" t="s">
        <v>426</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115235</v>
      </c>
      <c r="AB123" s="768"/>
      <c r="AC123" s="768"/>
      <c r="AD123" s="768"/>
      <c r="AE123" s="769"/>
      <c r="AF123" s="770">
        <v>102387</v>
      </c>
      <c r="AG123" s="768"/>
      <c r="AH123" s="768"/>
      <c r="AI123" s="768"/>
      <c r="AJ123" s="769"/>
      <c r="AK123" s="770">
        <v>101527</v>
      </c>
      <c r="AL123" s="768"/>
      <c r="AM123" s="768"/>
      <c r="AN123" s="768"/>
      <c r="AO123" s="769"/>
      <c r="AP123" s="815">
        <v>0.5</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440</v>
      </c>
      <c r="BP123" s="869"/>
      <c r="BQ123" s="823">
        <v>68453334</v>
      </c>
      <c r="BR123" s="824"/>
      <c r="BS123" s="824"/>
      <c r="BT123" s="824"/>
      <c r="BU123" s="824"/>
      <c r="BV123" s="824">
        <v>69566040</v>
      </c>
      <c r="BW123" s="824"/>
      <c r="BX123" s="824"/>
      <c r="BY123" s="824"/>
      <c r="BZ123" s="824"/>
      <c r="CA123" s="824">
        <v>70819331</v>
      </c>
      <c r="CB123" s="824"/>
      <c r="CC123" s="824"/>
      <c r="CD123" s="824"/>
      <c r="CE123" s="824"/>
      <c r="CF123" s="734"/>
      <c r="CG123" s="735"/>
      <c r="CH123" s="735"/>
      <c r="CI123" s="735"/>
      <c r="CJ123" s="825"/>
      <c r="CK123" s="860"/>
      <c r="CL123" s="846"/>
      <c r="CM123" s="846"/>
      <c r="CN123" s="846"/>
      <c r="CO123" s="847"/>
      <c r="CP123" s="826" t="s">
        <v>381</v>
      </c>
      <c r="CQ123" s="827"/>
      <c r="CR123" s="827"/>
      <c r="CS123" s="827"/>
      <c r="CT123" s="827"/>
      <c r="CU123" s="827"/>
      <c r="CV123" s="827"/>
      <c r="CW123" s="827"/>
      <c r="CX123" s="827"/>
      <c r="CY123" s="827"/>
      <c r="CZ123" s="827"/>
      <c r="DA123" s="827"/>
      <c r="DB123" s="827"/>
      <c r="DC123" s="827"/>
      <c r="DD123" s="827"/>
      <c r="DE123" s="827"/>
      <c r="DF123" s="828"/>
      <c r="DG123" s="767" t="s">
        <v>113</v>
      </c>
      <c r="DH123" s="768"/>
      <c r="DI123" s="768"/>
      <c r="DJ123" s="768"/>
      <c r="DK123" s="769"/>
      <c r="DL123" s="770" t="s">
        <v>113</v>
      </c>
      <c r="DM123" s="768"/>
      <c r="DN123" s="768"/>
      <c r="DO123" s="768"/>
      <c r="DP123" s="769"/>
      <c r="DQ123" s="770" t="s">
        <v>113</v>
      </c>
      <c r="DR123" s="768"/>
      <c r="DS123" s="768"/>
      <c r="DT123" s="768"/>
      <c r="DU123" s="769"/>
      <c r="DV123" s="815" t="s">
        <v>113</v>
      </c>
      <c r="DW123" s="816"/>
      <c r="DX123" s="816"/>
      <c r="DY123" s="816"/>
      <c r="DZ123" s="817"/>
    </row>
    <row r="124" spans="1:130" s="199" customFormat="1" ht="26.25" customHeight="1" thickBot="1" x14ac:dyDescent="0.2">
      <c r="A124" s="808"/>
      <c r="B124" s="809"/>
      <c r="C124" s="812" t="s">
        <v>429</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113</v>
      </c>
      <c r="AB124" s="768"/>
      <c r="AC124" s="768"/>
      <c r="AD124" s="768"/>
      <c r="AE124" s="769"/>
      <c r="AF124" s="770" t="s">
        <v>113</v>
      </c>
      <c r="AG124" s="768"/>
      <c r="AH124" s="768"/>
      <c r="AI124" s="768"/>
      <c r="AJ124" s="769"/>
      <c r="AK124" s="770" t="s">
        <v>113</v>
      </c>
      <c r="AL124" s="768"/>
      <c r="AM124" s="768"/>
      <c r="AN124" s="768"/>
      <c r="AO124" s="769"/>
      <c r="AP124" s="815" t="s">
        <v>113</v>
      </c>
      <c r="AQ124" s="816"/>
      <c r="AR124" s="816"/>
      <c r="AS124" s="816"/>
      <c r="AT124" s="817"/>
      <c r="AU124" s="818" t="s">
        <v>441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109</v>
      </c>
      <c r="BR124" s="822"/>
      <c r="BS124" s="822"/>
      <c r="BT124" s="822"/>
      <c r="BU124" s="822"/>
      <c r="BV124" s="822">
        <v>104.7</v>
      </c>
      <c r="BW124" s="822"/>
      <c r="BX124" s="822"/>
      <c r="BY124" s="822"/>
      <c r="BZ124" s="822"/>
      <c r="CA124" s="822">
        <v>102.6</v>
      </c>
      <c r="CB124" s="822"/>
      <c r="CC124" s="822"/>
      <c r="CD124" s="822"/>
      <c r="CE124" s="822"/>
      <c r="CF124" s="712"/>
      <c r="CG124" s="713"/>
      <c r="CH124" s="713"/>
      <c r="CI124" s="713"/>
      <c r="CJ124" s="853"/>
      <c r="CK124" s="861"/>
      <c r="CL124" s="861"/>
      <c r="CM124" s="861"/>
      <c r="CN124" s="861"/>
      <c r="CO124" s="862"/>
      <c r="CP124" s="826" t="s">
        <v>442</v>
      </c>
      <c r="CQ124" s="827"/>
      <c r="CR124" s="827"/>
      <c r="CS124" s="827"/>
      <c r="CT124" s="827"/>
      <c r="CU124" s="827"/>
      <c r="CV124" s="827"/>
      <c r="CW124" s="827"/>
      <c r="CX124" s="827"/>
      <c r="CY124" s="827"/>
      <c r="CZ124" s="827"/>
      <c r="DA124" s="827"/>
      <c r="DB124" s="827"/>
      <c r="DC124" s="827"/>
      <c r="DD124" s="827"/>
      <c r="DE124" s="827"/>
      <c r="DF124" s="828"/>
      <c r="DG124" s="750" t="s">
        <v>113</v>
      </c>
      <c r="DH124" s="751"/>
      <c r="DI124" s="751"/>
      <c r="DJ124" s="751"/>
      <c r="DK124" s="752"/>
      <c r="DL124" s="753" t="s">
        <v>113</v>
      </c>
      <c r="DM124" s="751"/>
      <c r="DN124" s="751"/>
      <c r="DO124" s="751"/>
      <c r="DP124" s="752"/>
      <c r="DQ124" s="753" t="s">
        <v>113</v>
      </c>
      <c r="DR124" s="751"/>
      <c r="DS124" s="751"/>
      <c r="DT124" s="751"/>
      <c r="DU124" s="752"/>
      <c r="DV124" s="839" t="s">
        <v>113</v>
      </c>
      <c r="DW124" s="840"/>
      <c r="DX124" s="840"/>
      <c r="DY124" s="840"/>
      <c r="DZ124" s="841"/>
    </row>
    <row r="125" spans="1:130" s="199" customFormat="1" ht="26.25" customHeight="1" x14ac:dyDescent="0.15">
      <c r="A125" s="808"/>
      <c r="B125" s="809"/>
      <c r="C125" s="812" t="s">
        <v>431</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113</v>
      </c>
      <c r="AB125" s="768"/>
      <c r="AC125" s="768"/>
      <c r="AD125" s="768"/>
      <c r="AE125" s="769"/>
      <c r="AF125" s="770" t="s">
        <v>113</v>
      </c>
      <c r="AG125" s="768"/>
      <c r="AH125" s="768"/>
      <c r="AI125" s="768"/>
      <c r="AJ125" s="769"/>
      <c r="AK125" s="770" t="s">
        <v>113</v>
      </c>
      <c r="AL125" s="768"/>
      <c r="AM125" s="768"/>
      <c r="AN125" s="768"/>
      <c r="AO125" s="769"/>
      <c r="AP125" s="815" t="s">
        <v>113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443</v>
      </c>
      <c r="CL125" s="843"/>
      <c r="CM125" s="843"/>
      <c r="CN125" s="843"/>
      <c r="CO125" s="844"/>
      <c r="CP125" s="851" t="s">
        <v>444</v>
      </c>
      <c r="CQ125" s="796"/>
      <c r="CR125" s="796"/>
      <c r="CS125" s="796"/>
      <c r="CT125" s="796"/>
      <c r="CU125" s="796"/>
      <c r="CV125" s="796"/>
      <c r="CW125" s="796"/>
      <c r="CX125" s="796"/>
      <c r="CY125" s="796"/>
      <c r="CZ125" s="796"/>
      <c r="DA125" s="796"/>
      <c r="DB125" s="796"/>
      <c r="DC125" s="796"/>
      <c r="DD125" s="796"/>
      <c r="DE125" s="796"/>
      <c r="DF125" s="797"/>
      <c r="DG125" s="852" t="s">
        <v>113</v>
      </c>
      <c r="DH125" s="833"/>
      <c r="DI125" s="833"/>
      <c r="DJ125" s="833"/>
      <c r="DK125" s="833"/>
      <c r="DL125" s="833" t="s">
        <v>113</v>
      </c>
      <c r="DM125" s="833"/>
      <c r="DN125" s="833"/>
      <c r="DO125" s="833"/>
      <c r="DP125" s="833"/>
      <c r="DQ125" s="833" t="s">
        <v>113</v>
      </c>
      <c r="DR125" s="833"/>
      <c r="DS125" s="833"/>
      <c r="DT125" s="833"/>
      <c r="DU125" s="833"/>
      <c r="DV125" s="834" t="s">
        <v>113</v>
      </c>
      <c r="DW125" s="834"/>
      <c r="DX125" s="834"/>
      <c r="DY125" s="834"/>
      <c r="DZ125" s="835"/>
    </row>
    <row r="126" spans="1:130" s="199" customFormat="1" ht="26.25" customHeight="1" thickBot="1" x14ac:dyDescent="0.2">
      <c r="A126" s="808"/>
      <c r="B126" s="809"/>
      <c r="C126" s="812" t="s">
        <v>433</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30301</v>
      </c>
      <c r="AB126" s="768"/>
      <c r="AC126" s="768"/>
      <c r="AD126" s="768"/>
      <c r="AE126" s="769"/>
      <c r="AF126" s="770">
        <v>15027</v>
      </c>
      <c r="AG126" s="768"/>
      <c r="AH126" s="768"/>
      <c r="AI126" s="768"/>
      <c r="AJ126" s="769"/>
      <c r="AK126" s="770" t="s">
        <v>113</v>
      </c>
      <c r="AL126" s="768"/>
      <c r="AM126" s="768"/>
      <c r="AN126" s="768"/>
      <c r="AO126" s="769"/>
      <c r="AP126" s="815" t="s">
        <v>113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445</v>
      </c>
      <c r="CQ126" s="738"/>
      <c r="CR126" s="738"/>
      <c r="CS126" s="738"/>
      <c r="CT126" s="738"/>
      <c r="CU126" s="738"/>
      <c r="CV126" s="738"/>
      <c r="CW126" s="738"/>
      <c r="CX126" s="738"/>
      <c r="CY126" s="738"/>
      <c r="CZ126" s="738"/>
      <c r="DA126" s="738"/>
      <c r="DB126" s="738"/>
      <c r="DC126" s="738"/>
      <c r="DD126" s="738"/>
      <c r="DE126" s="738"/>
      <c r="DF126" s="739"/>
      <c r="DG126" s="804">
        <v>784551</v>
      </c>
      <c r="DH126" s="805"/>
      <c r="DI126" s="805"/>
      <c r="DJ126" s="805"/>
      <c r="DK126" s="805"/>
      <c r="DL126" s="805">
        <v>565348</v>
      </c>
      <c r="DM126" s="805"/>
      <c r="DN126" s="805"/>
      <c r="DO126" s="805"/>
      <c r="DP126" s="805"/>
      <c r="DQ126" s="805">
        <v>670900</v>
      </c>
      <c r="DR126" s="805"/>
      <c r="DS126" s="805"/>
      <c r="DT126" s="805"/>
      <c r="DU126" s="805"/>
      <c r="DV126" s="782">
        <v>3.5</v>
      </c>
      <c r="DW126" s="782"/>
      <c r="DX126" s="782"/>
      <c r="DY126" s="782"/>
      <c r="DZ126" s="783"/>
    </row>
    <row r="127" spans="1:130" s="199" customFormat="1" ht="26.25" customHeight="1" x14ac:dyDescent="0.15">
      <c r="A127" s="810"/>
      <c r="B127" s="811"/>
      <c r="C127" s="829" t="s">
        <v>446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113</v>
      </c>
      <c r="AB127" s="768"/>
      <c r="AC127" s="768"/>
      <c r="AD127" s="768"/>
      <c r="AE127" s="769"/>
      <c r="AF127" s="770" t="s">
        <v>113</v>
      </c>
      <c r="AG127" s="768"/>
      <c r="AH127" s="768"/>
      <c r="AI127" s="768"/>
      <c r="AJ127" s="769"/>
      <c r="AK127" s="770" t="s">
        <v>113</v>
      </c>
      <c r="AL127" s="768"/>
      <c r="AM127" s="768"/>
      <c r="AN127" s="768"/>
      <c r="AO127" s="769"/>
      <c r="AP127" s="815" t="s">
        <v>113</v>
      </c>
      <c r="AQ127" s="816"/>
      <c r="AR127" s="816"/>
      <c r="AS127" s="816"/>
      <c r="AT127" s="817"/>
      <c r="AU127" s="235"/>
      <c r="AV127" s="235"/>
      <c r="AW127" s="235"/>
      <c r="AX127" s="832" t="s">
        <v>447</v>
      </c>
      <c r="AY127" s="800"/>
      <c r="AZ127" s="800"/>
      <c r="BA127" s="800"/>
      <c r="BB127" s="800"/>
      <c r="BC127" s="800"/>
      <c r="BD127" s="800"/>
      <c r="BE127" s="801"/>
      <c r="BF127" s="799" t="s">
        <v>448</v>
      </c>
      <c r="BG127" s="800"/>
      <c r="BH127" s="800"/>
      <c r="BI127" s="800"/>
      <c r="BJ127" s="800"/>
      <c r="BK127" s="800"/>
      <c r="BL127" s="801"/>
      <c r="BM127" s="799" t="s">
        <v>449</v>
      </c>
      <c r="BN127" s="800"/>
      <c r="BO127" s="800"/>
      <c r="BP127" s="800"/>
      <c r="BQ127" s="800"/>
      <c r="BR127" s="800"/>
      <c r="BS127" s="801"/>
      <c r="BT127" s="799" t="s">
        <v>450</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451</v>
      </c>
      <c r="CQ127" s="738"/>
      <c r="CR127" s="738"/>
      <c r="CS127" s="738"/>
      <c r="CT127" s="738"/>
      <c r="CU127" s="738"/>
      <c r="CV127" s="738"/>
      <c r="CW127" s="738"/>
      <c r="CX127" s="738"/>
      <c r="CY127" s="738"/>
      <c r="CZ127" s="738"/>
      <c r="DA127" s="738"/>
      <c r="DB127" s="738"/>
      <c r="DC127" s="738"/>
      <c r="DD127" s="738"/>
      <c r="DE127" s="738"/>
      <c r="DF127" s="739"/>
      <c r="DG127" s="804" t="s">
        <v>113</v>
      </c>
      <c r="DH127" s="805"/>
      <c r="DI127" s="805"/>
      <c r="DJ127" s="805"/>
      <c r="DK127" s="805"/>
      <c r="DL127" s="805" t="s">
        <v>113</v>
      </c>
      <c r="DM127" s="805"/>
      <c r="DN127" s="805"/>
      <c r="DO127" s="805"/>
      <c r="DP127" s="805"/>
      <c r="DQ127" s="805" t="s">
        <v>113</v>
      </c>
      <c r="DR127" s="805"/>
      <c r="DS127" s="805"/>
      <c r="DT127" s="805"/>
      <c r="DU127" s="805"/>
      <c r="DV127" s="782" t="s">
        <v>113</v>
      </c>
      <c r="DW127" s="782"/>
      <c r="DX127" s="782"/>
      <c r="DY127" s="782"/>
      <c r="DZ127" s="783"/>
    </row>
    <row r="128" spans="1:130" s="199" customFormat="1" ht="26.25" customHeight="1" thickBot="1" x14ac:dyDescent="0.2">
      <c r="A128" s="784" t="s">
        <v>452</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453</v>
      </c>
      <c r="X128" s="786"/>
      <c r="Y128" s="786"/>
      <c r="Z128" s="787"/>
      <c r="AA128" s="788">
        <v>105768</v>
      </c>
      <c r="AB128" s="789"/>
      <c r="AC128" s="789"/>
      <c r="AD128" s="789"/>
      <c r="AE128" s="790"/>
      <c r="AF128" s="791">
        <v>92184</v>
      </c>
      <c r="AG128" s="789"/>
      <c r="AH128" s="789"/>
      <c r="AI128" s="789"/>
      <c r="AJ128" s="790"/>
      <c r="AK128" s="791">
        <v>69808</v>
      </c>
      <c r="AL128" s="789"/>
      <c r="AM128" s="789"/>
      <c r="AN128" s="789"/>
      <c r="AO128" s="790"/>
      <c r="AP128" s="792"/>
      <c r="AQ128" s="793"/>
      <c r="AR128" s="793"/>
      <c r="AS128" s="793"/>
      <c r="AT128" s="794"/>
      <c r="AU128" s="235"/>
      <c r="AV128" s="235"/>
      <c r="AW128" s="235"/>
      <c r="AX128" s="795" t="s">
        <v>454</v>
      </c>
      <c r="AY128" s="796"/>
      <c r="AZ128" s="796"/>
      <c r="BA128" s="796"/>
      <c r="BB128" s="796"/>
      <c r="BC128" s="796"/>
      <c r="BD128" s="796"/>
      <c r="BE128" s="797"/>
      <c r="BF128" s="774" t="s">
        <v>113</v>
      </c>
      <c r="BG128" s="775"/>
      <c r="BH128" s="775"/>
      <c r="BI128" s="775"/>
      <c r="BJ128" s="775"/>
      <c r="BK128" s="775"/>
      <c r="BL128" s="798"/>
      <c r="BM128" s="774">
        <v>12.1</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455</v>
      </c>
      <c r="CQ128" s="716"/>
      <c r="CR128" s="716"/>
      <c r="CS128" s="716"/>
      <c r="CT128" s="716"/>
      <c r="CU128" s="716"/>
      <c r="CV128" s="716"/>
      <c r="CW128" s="716"/>
      <c r="CX128" s="716"/>
      <c r="CY128" s="716"/>
      <c r="CZ128" s="716"/>
      <c r="DA128" s="716"/>
      <c r="DB128" s="716"/>
      <c r="DC128" s="716"/>
      <c r="DD128" s="716"/>
      <c r="DE128" s="716"/>
      <c r="DF128" s="717"/>
      <c r="DG128" s="778">
        <v>12510</v>
      </c>
      <c r="DH128" s="779"/>
      <c r="DI128" s="779"/>
      <c r="DJ128" s="779"/>
      <c r="DK128" s="779"/>
      <c r="DL128" s="779">
        <v>11261</v>
      </c>
      <c r="DM128" s="779"/>
      <c r="DN128" s="779"/>
      <c r="DO128" s="779"/>
      <c r="DP128" s="779"/>
      <c r="DQ128" s="779">
        <v>10012</v>
      </c>
      <c r="DR128" s="779"/>
      <c r="DS128" s="779"/>
      <c r="DT128" s="779"/>
      <c r="DU128" s="779"/>
      <c r="DV128" s="780">
        <v>0.1</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456</v>
      </c>
      <c r="X129" s="765"/>
      <c r="Y129" s="765"/>
      <c r="Z129" s="766"/>
      <c r="AA129" s="767">
        <v>24149801</v>
      </c>
      <c r="AB129" s="768"/>
      <c r="AC129" s="768"/>
      <c r="AD129" s="768"/>
      <c r="AE129" s="769"/>
      <c r="AF129" s="770">
        <v>24734025</v>
      </c>
      <c r="AG129" s="768"/>
      <c r="AH129" s="768"/>
      <c r="AI129" s="768"/>
      <c r="AJ129" s="769"/>
      <c r="AK129" s="770">
        <v>24734684</v>
      </c>
      <c r="AL129" s="768"/>
      <c r="AM129" s="768"/>
      <c r="AN129" s="768"/>
      <c r="AO129" s="769"/>
      <c r="AP129" s="771"/>
      <c r="AQ129" s="772"/>
      <c r="AR129" s="772"/>
      <c r="AS129" s="772"/>
      <c r="AT129" s="773"/>
      <c r="AU129" s="237"/>
      <c r="AV129" s="237"/>
      <c r="AW129" s="237"/>
      <c r="AX129" s="737" t="s">
        <v>457</v>
      </c>
      <c r="AY129" s="738"/>
      <c r="AZ129" s="738"/>
      <c r="BA129" s="738"/>
      <c r="BB129" s="738"/>
      <c r="BC129" s="738"/>
      <c r="BD129" s="738"/>
      <c r="BE129" s="739"/>
      <c r="BF129" s="757" t="s">
        <v>113</v>
      </c>
      <c r="BG129" s="758"/>
      <c r="BH129" s="758"/>
      <c r="BI129" s="758"/>
      <c r="BJ129" s="758"/>
      <c r="BK129" s="758"/>
      <c r="BL129" s="759"/>
      <c r="BM129" s="757">
        <v>17.100000000000001</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458</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459</v>
      </c>
      <c r="X130" s="765"/>
      <c r="Y130" s="765"/>
      <c r="Z130" s="766"/>
      <c r="AA130" s="767">
        <v>5310776</v>
      </c>
      <c r="AB130" s="768"/>
      <c r="AC130" s="768"/>
      <c r="AD130" s="768"/>
      <c r="AE130" s="769"/>
      <c r="AF130" s="770">
        <v>5451341</v>
      </c>
      <c r="AG130" s="768"/>
      <c r="AH130" s="768"/>
      <c r="AI130" s="768"/>
      <c r="AJ130" s="769"/>
      <c r="AK130" s="770">
        <v>5535556</v>
      </c>
      <c r="AL130" s="768"/>
      <c r="AM130" s="768"/>
      <c r="AN130" s="768"/>
      <c r="AO130" s="769"/>
      <c r="AP130" s="771"/>
      <c r="AQ130" s="772"/>
      <c r="AR130" s="772"/>
      <c r="AS130" s="772"/>
      <c r="AT130" s="773"/>
      <c r="AU130" s="237"/>
      <c r="AV130" s="237"/>
      <c r="AW130" s="237"/>
      <c r="AX130" s="737" t="s">
        <v>460</v>
      </c>
      <c r="AY130" s="738"/>
      <c r="AZ130" s="738"/>
      <c r="BA130" s="738"/>
      <c r="BB130" s="738"/>
      <c r="BC130" s="738"/>
      <c r="BD130" s="738"/>
      <c r="BE130" s="739"/>
      <c r="BF130" s="740">
        <v>10.7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461</v>
      </c>
      <c r="X131" s="748"/>
      <c r="Y131" s="748"/>
      <c r="Z131" s="749"/>
      <c r="AA131" s="750">
        <v>18839025</v>
      </c>
      <c r="AB131" s="751"/>
      <c r="AC131" s="751"/>
      <c r="AD131" s="751"/>
      <c r="AE131" s="752"/>
      <c r="AF131" s="753">
        <v>19282684</v>
      </c>
      <c r="AG131" s="751"/>
      <c r="AH131" s="751"/>
      <c r="AI131" s="751"/>
      <c r="AJ131" s="752"/>
      <c r="AK131" s="753">
        <v>19199128</v>
      </c>
      <c r="AL131" s="751"/>
      <c r="AM131" s="751"/>
      <c r="AN131" s="751"/>
      <c r="AO131" s="752"/>
      <c r="AP131" s="754"/>
      <c r="AQ131" s="755"/>
      <c r="AR131" s="755"/>
      <c r="AS131" s="755"/>
      <c r="AT131" s="756"/>
      <c r="AU131" s="237"/>
      <c r="AV131" s="237"/>
      <c r="AW131" s="237"/>
      <c r="AX131" s="715" t="s">
        <v>462</v>
      </c>
      <c r="AY131" s="716"/>
      <c r="AZ131" s="716"/>
      <c r="BA131" s="716"/>
      <c r="BB131" s="716"/>
      <c r="BC131" s="716"/>
      <c r="BD131" s="716"/>
      <c r="BE131" s="717"/>
      <c r="BF131" s="718">
        <v>102.6</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464</v>
      </c>
      <c r="W132" s="728"/>
      <c r="X132" s="728"/>
      <c r="Y132" s="728"/>
      <c r="Z132" s="729"/>
      <c r="AA132" s="730">
        <v>10.69999642</v>
      </c>
      <c r="AB132" s="731"/>
      <c r="AC132" s="731"/>
      <c r="AD132" s="731"/>
      <c r="AE132" s="732"/>
      <c r="AF132" s="733">
        <v>10.975837179999999</v>
      </c>
      <c r="AG132" s="731"/>
      <c r="AH132" s="731"/>
      <c r="AI132" s="731"/>
      <c r="AJ132" s="732"/>
      <c r="AK132" s="733">
        <v>10.718538880000001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465</v>
      </c>
      <c r="W133" s="707"/>
      <c r="X133" s="707"/>
      <c r="Y133" s="707"/>
      <c r="Z133" s="708"/>
      <c r="AA133" s="709">
        <v>13</v>
      </c>
      <c r="AB133" s="710"/>
      <c r="AC133" s="710"/>
      <c r="AD133" s="710"/>
      <c r="AE133" s="711"/>
      <c r="AF133" s="709">
        <v>11.8</v>
      </c>
      <c r="AG133" s="710"/>
      <c r="AH133" s="710"/>
      <c r="AI133" s="710"/>
      <c r="AJ133" s="711"/>
      <c r="AK133" s="709">
        <v>10.7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22" t="s">
        <v>468</v>
      </c>
      <c r="L7" s="256"/>
      <c r="M7" s="257" t="s">
        <v>469</v>
      </c>
      <c r="N7" s="258"/>
    </row>
    <row r="8" spans="1:16" x14ac:dyDescent="0.15">
      <c r="A8" s="250"/>
      <c r="B8" s="246"/>
      <c r="C8" s="246"/>
      <c r="D8" s="246"/>
      <c r="E8" s="246"/>
      <c r="F8" s="246"/>
      <c r="G8" s="259"/>
      <c r="H8" s="260"/>
      <c r="I8" s="260"/>
      <c r="J8" s="261"/>
      <c r="K8" s="1123"/>
      <c r="L8" s="262" t="s">
        <v>470</v>
      </c>
      <c r="M8" s="263" t="s">
        <v>471</v>
      </c>
      <c r="N8" s="264" t="s">
        <v>472</v>
      </c>
    </row>
    <row r="9" spans="1:16" x14ac:dyDescent="0.15">
      <c r="A9" s="250"/>
      <c r="B9" s="246"/>
      <c r="C9" s="246"/>
      <c r="D9" s="246"/>
      <c r="E9" s="246"/>
      <c r="F9" s="246"/>
      <c r="G9" s="1136" t="s">
        <v>473</v>
      </c>
      <c r="H9" s="1137"/>
      <c r="I9" s="1137"/>
      <c r="J9" s="1138"/>
      <c r="K9" s="265">
        <v>5049277</v>
      </c>
      <c r="L9" s="266">
        <v>53753</v>
      </c>
      <c r="M9" s="267">
        <v>57713</v>
      </c>
      <c r="N9" s="268">
        <v>-6.9</v>
      </c>
    </row>
    <row r="10" spans="1:16" x14ac:dyDescent="0.15">
      <c r="A10" s="250"/>
      <c r="B10" s="246"/>
      <c r="C10" s="246"/>
      <c r="D10" s="246"/>
      <c r="E10" s="246"/>
      <c r="F10" s="246"/>
      <c r="G10" s="1136" t="s">
        <v>474</v>
      </c>
      <c r="H10" s="1137"/>
      <c r="I10" s="1137"/>
      <c r="J10" s="1138"/>
      <c r="K10" s="269">
        <v>362913</v>
      </c>
      <c r="L10" s="270">
        <v>3863</v>
      </c>
      <c r="M10" s="271">
        <v>3737</v>
      </c>
      <c r="N10" s="272">
        <v>3.4</v>
      </c>
    </row>
    <row r="11" spans="1:16" ht="13.5" customHeight="1" x14ac:dyDescent="0.15">
      <c r="A11" s="250"/>
      <c r="B11" s="246"/>
      <c r="C11" s="246"/>
      <c r="D11" s="246"/>
      <c r="E11" s="246"/>
      <c r="F11" s="246"/>
      <c r="G11" s="1136" t="s">
        <v>475</v>
      </c>
      <c r="H11" s="1137"/>
      <c r="I11" s="1137"/>
      <c r="J11" s="1138"/>
      <c r="K11" s="269">
        <v>18364</v>
      </c>
      <c r="L11" s="270">
        <v>195</v>
      </c>
      <c r="M11" s="271">
        <v>6346</v>
      </c>
      <c r="N11" s="272">
        <v>-96.9</v>
      </c>
    </row>
    <row r="12" spans="1:16" ht="13.5" customHeight="1" x14ac:dyDescent="0.15">
      <c r="A12" s="250"/>
      <c r="B12" s="246"/>
      <c r="C12" s="246"/>
      <c r="D12" s="246"/>
      <c r="E12" s="246"/>
      <c r="F12" s="246"/>
      <c r="G12" s="1136" t="s">
        <v>476</v>
      </c>
      <c r="H12" s="1137"/>
      <c r="I12" s="1137"/>
      <c r="J12" s="1138"/>
      <c r="K12" s="269" t="s">
        <v>477</v>
      </c>
      <c r="L12" s="270" t="s">
        <v>477</v>
      </c>
      <c r="M12" s="271">
        <v>800</v>
      </c>
      <c r="N12" s="272" t="s">
        <v>477</v>
      </c>
    </row>
    <row r="13" spans="1:16" ht="13.5" customHeight="1" x14ac:dyDescent="0.15">
      <c r="A13" s="250"/>
      <c r="B13" s="246"/>
      <c r="C13" s="246"/>
      <c r="D13" s="246"/>
      <c r="E13" s="246"/>
      <c r="F13" s="246"/>
      <c r="G13" s="1136" t="s">
        <v>478</v>
      </c>
      <c r="H13" s="1137"/>
      <c r="I13" s="1137"/>
      <c r="J13" s="1138"/>
      <c r="K13" s="269" t="s">
        <v>477</v>
      </c>
      <c r="L13" s="270" t="s">
        <v>477</v>
      </c>
      <c r="M13" s="271">
        <v>1</v>
      </c>
      <c r="N13" s="272" t="s">
        <v>477</v>
      </c>
    </row>
    <row r="14" spans="1:16" ht="13.5" customHeight="1" x14ac:dyDescent="0.15">
      <c r="A14" s="250"/>
      <c r="B14" s="246"/>
      <c r="C14" s="246"/>
      <c r="D14" s="246"/>
      <c r="E14" s="246"/>
      <c r="F14" s="246"/>
      <c r="G14" s="1136" t="s">
        <v>479</v>
      </c>
      <c r="H14" s="1137"/>
      <c r="I14" s="1137"/>
      <c r="J14" s="1138"/>
      <c r="K14" s="269" t="s">
        <v>477</v>
      </c>
      <c r="L14" s="270" t="s">
        <v>477</v>
      </c>
      <c r="M14" s="271">
        <v>2571</v>
      </c>
      <c r="N14" s="272" t="s">
        <v>477</v>
      </c>
    </row>
    <row r="15" spans="1:16" ht="13.5" customHeight="1" x14ac:dyDescent="0.15">
      <c r="A15" s="250"/>
      <c r="B15" s="246"/>
      <c r="C15" s="246"/>
      <c r="D15" s="246"/>
      <c r="E15" s="246"/>
      <c r="F15" s="246"/>
      <c r="G15" s="1136" t="s">
        <v>480</v>
      </c>
      <c r="H15" s="1137"/>
      <c r="I15" s="1137"/>
      <c r="J15" s="1138"/>
      <c r="K15" s="269">
        <v>233682</v>
      </c>
      <c r="L15" s="270">
        <v>2488</v>
      </c>
      <c r="M15" s="271">
        <v>1342</v>
      </c>
      <c r="N15" s="272">
        <v>85.4</v>
      </c>
    </row>
    <row r="16" spans="1:16" x14ac:dyDescent="0.15">
      <c r="A16" s="250"/>
      <c r="B16" s="246"/>
      <c r="C16" s="246"/>
      <c r="D16" s="246"/>
      <c r="E16" s="246"/>
      <c r="F16" s="246"/>
      <c r="G16" s="1139" t="s">
        <v>481</v>
      </c>
      <c r="H16" s="1140"/>
      <c r="I16" s="1140"/>
      <c r="J16" s="1141"/>
      <c r="K16" s="270">
        <v>-623567</v>
      </c>
      <c r="L16" s="270">
        <v>-6638</v>
      </c>
      <c r="M16" s="271">
        <v>-4975</v>
      </c>
      <c r="N16" s="272">
        <v>33.4</v>
      </c>
    </row>
    <row r="17" spans="1:16" x14ac:dyDescent="0.15">
      <c r="A17" s="250"/>
      <c r="B17" s="246"/>
      <c r="C17" s="246"/>
      <c r="D17" s="246"/>
      <c r="E17" s="246"/>
      <c r="F17" s="246"/>
      <c r="G17" s="1139" t="s">
        <v>171</v>
      </c>
      <c r="H17" s="1140"/>
      <c r="I17" s="1140"/>
      <c r="J17" s="1141"/>
      <c r="K17" s="270">
        <v>5040669</v>
      </c>
      <c r="L17" s="270">
        <v>53662</v>
      </c>
      <c r="M17" s="271">
        <v>67535</v>
      </c>
      <c r="N17" s="272">
        <v>-20.5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33" t="s">
        <v>486</v>
      </c>
      <c r="H21" s="1134"/>
      <c r="I21" s="1134"/>
      <c r="J21" s="1135"/>
      <c r="K21" s="282">
        <v>6.98</v>
      </c>
      <c r="L21" s="283">
        <v>6.24</v>
      </c>
      <c r="M21" s="284">
        <v>0.74</v>
      </c>
      <c r="N21" s="251"/>
      <c r="O21" s="285"/>
      <c r="P21" s="281"/>
    </row>
    <row r="22" spans="1:16" s="286" customFormat="1" x14ac:dyDescent="0.15">
      <c r="A22" s="281"/>
      <c r="B22" s="251"/>
      <c r="C22" s="251"/>
      <c r="D22" s="251"/>
      <c r="E22" s="251"/>
      <c r="F22" s="251"/>
      <c r="G22" s="1133" t="s">
        <v>487</v>
      </c>
      <c r="H22" s="1134"/>
      <c r="I22" s="1134"/>
      <c r="J22" s="1135"/>
      <c r="K22" s="287">
        <v>94.6</v>
      </c>
      <c r="L22" s="288">
        <v>98.7</v>
      </c>
      <c r="M22" s="289">
        <v>-4.0999999999999996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22" t="s">
        <v>468</v>
      </c>
      <c r="L30" s="256"/>
      <c r="M30" s="257" t="s">
        <v>469</v>
      </c>
      <c r="N30" s="258"/>
    </row>
    <row r="31" spans="1:16" x14ac:dyDescent="0.15">
      <c r="A31" s="250"/>
      <c r="B31" s="246"/>
      <c r="C31" s="246"/>
      <c r="D31" s="246"/>
      <c r="E31" s="246"/>
      <c r="F31" s="246"/>
      <c r="G31" s="259"/>
      <c r="H31" s="260"/>
      <c r="I31" s="260"/>
      <c r="J31" s="261"/>
      <c r="K31" s="1123"/>
      <c r="L31" s="262" t="s">
        <v>470</v>
      </c>
      <c r="M31" s="263" t="s">
        <v>471</v>
      </c>
      <c r="N31" s="264" t="s">
        <v>472</v>
      </c>
    </row>
    <row r="32" spans="1:16" ht="27" customHeight="1" x14ac:dyDescent="0.15">
      <c r="A32" s="250"/>
      <c r="B32" s="246"/>
      <c r="C32" s="246"/>
      <c r="D32" s="246"/>
      <c r="E32" s="246"/>
      <c r="F32" s="246"/>
      <c r="G32" s="1124" t="s">
        <v>491</v>
      </c>
      <c r="H32" s="1125"/>
      <c r="I32" s="1125"/>
      <c r="J32" s="1126"/>
      <c r="K32" s="296">
        <v>5607625</v>
      </c>
      <c r="L32" s="296">
        <v>59698</v>
      </c>
      <c r="M32" s="297">
        <v>35267</v>
      </c>
      <c r="N32" s="298">
        <v>69.3</v>
      </c>
    </row>
    <row r="33" spans="1:16" ht="13.5" customHeight="1" x14ac:dyDescent="0.15">
      <c r="A33" s="250"/>
      <c r="B33" s="246"/>
      <c r="C33" s="246"/>
      <c r="D33" s="246"/>
      <c r="E33" s="246"/>
      <c r="F33" s="246"/>
      <c r="G33" s="1124" t="s">
        <v>492</v>
      </c>
      <c r="H33" s="1125"/>
      <c r="I33" s="1125"/>
      <c r="J33" s="1126"/>
      <c r="K33" s="296" t="s">
        <v>477</v>
      </c>
      <c r="L33" s="296" t="s">
        <v>477</v>
      </c>
      <c r="M33" s="297">
        <v>1</v>
      </c>
      <c r="N33" s="298" t="s">
        <v>477</v>
      </c>
    </row>
    <row r="34" spans="1:16" ht="27" customHeight="1" x14ac:dyDescent="0.15">
      <c r="A34" s="250"/>
      <c r="B34" s="246"/>
      <c r="C34" s="246"/>
      <c r="D34" s="246"/>
      <c r="E34" s="246"/>
      <c r="F34" s="246"/>
      <c r="G34" s="1124" t="s">
        <v>493</v>
      </c>
      <c r="H34" s="1125"/>
      <c r="I34" s="1125"/>
      <c r="J34" s="1126"/>
      <c r="K34" s="296" t="s">
        <v>477</v>
      </c>
      <c r="L34" s="296" t="s">
        <v>477</v>
      </c>
      <c r="M34" s="297">
        <v>49</v>
      </c>
      <c r="N34" s="298" t="s">
        <v>477</v>
      </c>
    </row>
    <row r="35" spans="1:16" ht="27" customHeight="1" x14ac:dyDescent="0.15">
      <c r="A35" s="250"/>
      <c r="B35" s="246"/>
      <c r="C35" s="246"/>
      <c r="D35" s="246"/>
      <c r="E35" s="246"/>
      <c r="F35" s="246"/>
      <c r="G35" s="1124" t="s">
        <v>494</v>
      </c>
      <c r="H35" s="1125"/>
      <c r="I35" s="1125"/>
      <c r="J35" s="1126"/>
      <c r="K35" s="296">
        <v>1953844</v>
      </c>
      <c r="L35" s="296">
        <v>20800</v>
      </c>
      <c r="M35" s="297">
        <v>9709</v>
      </c>
      <c r="N35" s="298">
        <v>114.2</v>
      </c>
    </row>
    <row r="36" spans="1:16" ht="27" customHeight="1" x14ac:dyDescent="0.15">
      <c r="A36" s="250"/>
      <c r="B36" s="246"/>
      <c r="C36" s="246"/>
      <c r="D36" s="246"/>
      <c r="E36" s="246"/>
      <c r="F36" s="246"/>
      <c r="G36" s="1124" t="s">
        <v>495</v>
      </c>
      <c r="H36" s="1125"/>
      <c r="I36" s="1125"/>
      <c r="J36" s="1126"/>
      <c r="K36" s="296" t="s">
        <v>477</v>
      </c>
      <c r="L36" s="296" t="s">
        <v>477</v>
      </c>
      <c r="M36" s="297">
        <v>2367</v>
      </c>
      <c r="N36" s="298" t="s">
        <v>477</v>
      </c>
    </row>
    <row r="37" spans="1:16" ht="13.5" customHeight="1" x14ac:dyDescent="0.15">
      <c r="A37" s="250"/>
      <c r="B37" s="246"/>
      <c r="C37" s="246"/>
      <c r="D37" s="246"/>
      <c r="E37" s="246"/>
      <c r="F37" s="246"/>
      <c r="G37" s="1124" t="s">
        <v>496</v>
      </c>
      <c r="H37" s="1125"/>
      <c r="I37" s="1125"/>
      <c r="J37" s="1126"/>
      <c r="K37" s="296">
        <v>101753</v>
      </c>
      <c r="L37" s="296">
        <v>1083</v>
      </c>
      <c r="M37" s="297">
        <v>1205</v>
      </c>
      <c r="N37" s="298">
        <v>-10.1</v>
      </c>
    </row>
    <row r="38" spans="1:16" ht="27" customHeight="1" x14ac:dyDescent="0.15">
      <c r="A38" s="250"/>
      <c r="B38" s="246"/>
      <c r="C38" s="246"/>
      <c r="D38" s="246"/>
      <c r="E38" s="246"/>
      <c r="F38" s="246"/>
      <c r="G38" s="1127" t="s">
        <v>497</v>
      </c>
      <c r="H38" s="1128"/>
      <c r="I38" s="1128"/>
      <c r="J38" s="1129"/>
      <c r="K38" s="299">
        <v>8</v>
      </c>
      <c r="L38" s="299">
        <v>0</v>
      </c>
      <c r="M38" s="300">
        <v>3</v>
      </c>
      <c r="N38" s="301">
        <v>-100</v>
      </c>
      <c r="O38" s="295"/>
    </row>
    <row r="39" spans="1:16" x14ac:dyDescent="0.15">
      <c r="A39" s="250"/>
      <c r="B39" s="246"/>
      <c r="C39" s="246"/>
      <c r="D39" s="246"/>
      <c r="E39" s="246"/>
      <c r="F39" s="246"/>
      <c r="G39" s="1127" t="s">
        <v>498</v>
      </c>
      <c r="H39" s="1128"/>
      <c r="I39" s="1128"/>
      <c r="J39" s="1129"/>
      <c r="K39" s="302">
        <v>-69808</v>
      </c>
      <c r="L39" s="302">
        <v>-743</v>
      </c>
      <c r="M39" s="303">
        <v>-6690</v>
      </c>
      <c r="N39" s="304">
        <v>-88.9</v>
      </c>
      <c r="O39" s="295"/>
    </row>
    <row r="40" spans="1:16" ht="27" customHeight="1" x14ac:dyDescent="0.15">
      <c r="A40" s="250"/>
      <c r="B40" s="246"/>
      <c r="C40" s="246"/>
      <c r="D40" s="246"/>
      <c r="E40" s="246"/>
      <c r="F40" s="246"/>
      <c r="G40" s="1124" t="s">
        <v>499</v>
      </c>
      <c r="H40" s="1125"/>
      <c r="I40" s="1125"/>
      <c r="J40" s="1126"/>
      <c r="K40" s="302">
        <v>-5535556</v>
      </c>
      <c r="L40" s="302">
        <v>-58930</v>
      </c>
      <c r="M40" s="303">
        <v>-29386</v>
      </c>
      <c r="N40" s="304">
        <v>100.5</v>
      </c>
      <c r="O40" s="295"/>
    </row>
    <row r="41" spans="1:16" x14ac:dyDescent="0.15">
      <c r="A41" s="250"/>
      <c r="B41" s="246"/>
      <c r="C41" s="246"/>
      <c r="D41" s="246"/>
      <c r="E41" s="246"/>
      <c r="F41" s="246"/>
      <c r="G41" s="1130" t="s">
        <v>282</v>
      </c>
      <c r="H41" s="1131"/>
      <c r="I41" s="1131"/>
      <c r="J41" s="1132"/>
      <c r="K41" s="296">
        <v>2057866</v>
      </c>
      <c r="L41" s="302">
        <v>21908</v>
      </c>
      <c r="M41" s="303">
        <v>12524</v>
      </c>
      <c r="N41" s="304">
        <v>74.900000000000006</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17" t="s">
        <v>468</v>
      </c>
      <c r="J49" s="1119" t="s">
        <v>503</v>
      </c>
      <c r="K49" s="1120"/>
      <c r="L49" s="1120"/>
      <c r="M49" s="1120"/>
      <c r="N49" s="1121"/>
    </row>
    <row r="50" spans="1:14" x14ac:dyDescent="0.15">
      <c r="A50" s="250"/>
      <c r="B50" s="246"/>
      <c r="C50" s="246"/>
      <c r="D50" s="246"/>
      <c r="E50" s="246"/>
      <c r="F50" s="246"/>
      <c r="G50" s="314"/>
      <c r="H50" s="315"/>
      <c r="I50" s="1118"/>
      <c r="J50" s="316" t="s">
        <v>504</v>
      </c>
      <c r="K50" s="317" t="s">
        <v>505</v>
      </c>
      <c r="L50" s="318" t="s">
        <v>506</v>
      </c>
      <c r="M50" s="319" t="s">
        <v>507</v>
      </c>
      <c r="N50" s="320" t="s">
        <v>508</v>
      </c>
    </row>
    <row r="51" spans="1:14" x14ac:dyDescent="0.15">
      <c r="A51" s="250"/>
      <c r="B51" s="246"/>
      <c r="C51" s="246"/>
      <c r="D51" s="246"/>
      <c r="E51" s="246"/>
      <c r="F51" s="246"/>
      <c r="G51" s="312" t="s">
        <v>509</v>
      </c>
      <c r="H51" s="313"/>
      <c r="I51" s="321">
        <v>6248894</v>
      </c>
      <c r="J51" s="322">
        <v>65649</v>
      </c>
      <c r="K51" s="323">
        <v>32.299999999999997</v>
      </c>
      <c r="L51" s="324">
        <v>45761</v>
      </c>
      <c r="M51" s="325">
        <v>-4.9000000000000004</v>
      </c>
      <c r="N51" s="326">
        <v>37.200000000000003</v>
      </c>
    </row>
    <row r="52" spans="1:14" x14ac:dyDescent="0.15">
      <c r="A52" s="250"/>
      <c r="B52" s="246"/>
      <c r="C52" s="246"/>
      <c r="D52" s="246"/>
      <c r="E52" s="246"/>
      <c r="F52" s="246"/>
      <c r="G52" s="327"/>
      <c r="H52" s="328" t="s">
        <v>510</v>
      </c>
      <c r="I52" s="329">
        <v>3232056</v>
      </c>
      <c r="J52" s="330">
        <v>33955</v>
      </c>
      <c r="K52" s="331">
        <v>29.1</v>
      </c>
      <c r="L52" s="332">
        <v>24777</v>
      </c>
      <c r="M52" s="333">
        <v>9.4</v>
      </c>
      <c r="N52" s="334">
        <v>19.7</v>
      </c>
    </row>
    <row r="53" spans="1:14" x14ac:dyDescent="0.15">
      <c r="A53" s="250"/>
      <c r="B53" s="246"/>
      <c r="C53" s="246"/>
      <c r="D53" s="246"/>
      <c r="E53" s="246"/>
      <c r="F53" s="246"/>
      <c r="G53" s="312" t="s">
        <v>511</v>
      </c>
      <c r="H53" s="313"/>
      <c r="I53" s="321">
        <v>8963290</v>
      </c>
      <c r="J53" s="322">
        <v>94369</v>
      </c>
      <c r="K53" s="323">
        <v>43.7</v>
      </c>
      <c r="L53" s="324">
        <v>56255</v>
      </c>
      <c r="M53" s="325">
        <v>22.9</v>
      </c>
      <c r="N53" s="326">
        <v>20.8</v>
      </c>
    </row>
    <row r="54" spans="1:14" x14ac:dyDescent="0.15">
      <c r="A54" s="250"/>
      <c r="B54" s="246"/>
      <c r="C54" s="246"/>
      <c r="D54" s="246"/>
      <c r="E54" s="246"/>
      <c r="F54" s="246"/>
      <c r="G54" s="327"/>
      <c r="H54" s="328" t="s">
        <v>510</v>
      </c>
      <c r="I54" s="329">
        <v>3805325</v>
      </c>
      <c r="J54" s="330">
        <v>40064</v>
      </c>
      <c r="K54" s="331">
        <v>18</v>
      </c>
      <c r="L54" s="332">
        <v>26957</v>
      </c>
      <c r="M54" s="333">
        <v>8.8000000000000007</v>
      </c>
      <c r="N54" s="334">
        <v>9.1999999999999993</v>
      </c>
    </row>
    <row r="55" spans="1:14" x14ac:dyDescent="0.15">
      <c r="A55" s="250"/>
      <c r="B55" s="246"/>
      <c r="C55" s="246"/>
      <c r="D55" s="246"/>
      <c r="E55" s="246"/>
      <c r="F55" s="246"/>
      <c r="G55" s="312" t="s">
        <v>512</v>
      </c>
      <c r="H55" s="313"/>
      <c r="I55" s="321">
        <v>8622027</v>
      </c>
      <c r="J55" s="322">
        <v>91045</v>
      </c>
      <c r="K55" s="323">
        <v>-3.5</v>
      </c>
      <c r="L55" s="324">
        <v>57944</v>
      </c>
      <c r="M55" s="325">
        <v>3</v>
      </c>
      <c r="N55" s="326">
        <v>-6.5</v>
      </c>
    </row>
    <row r="56" spans="1:14" x14ac:dyDescent="0.15">
      <c r="A56" s="250"/>
      <c r="B56" s="246"/>
      <c r="C56" s="246"/>
      <c r="D56" s="246"/>
      <c r="E56" s="246"/>
      <c r="F56" s="246"/>
      <c r="G56" s="327"/>
      <c r="H56" s="328" t="s">
        <v>510</v>
      </c>
      <c r="I56" s="329">
        <v>4356617</v>
      </c>
      <c r="J56" s="330">
        <v>46004</v>
      </c>
      <c r="K56" s="331">
        <v>14.8</v>
      </c>
      <c r="L56" s="332">
        <v>29326</v>
      </c>
      <c r="M56" s="333">
        <v>8.8000000000000007</v>
      </c>
      <c r="N56" s="334">
        <v>6</v>
      </c>
    </row>
    <row r="57" spans="1:14" x14ac:dyDescent="0.15">
      <c r="A57" s="250"/>
      <c r="B57" s="246"/>
      <c r="C57" s="246"/>
      <c r="D57" s="246"/>
      <c r="E57" s="246"/>
      <c r="F57" s="246"/>
      <c r="G57" s="312" t="s">
        <v>513</v>
      </c>
      <c r="H57" s="313"/>
      <c r="I57" s="321">
        <v>6443061</v>
      </c>
      <c r="J57" s="322">
        <v>68324</v>
      </c>
      <c r="K57" s="323">
        <v>-25</v>
      </c>
      <c r="L57" s="324">
        <v>54227</v>
      </c>
      <c r="M57" s="325">
        <v>-6.4</v>
      </c>
      <c r="N57" s="326">
        <v>-18.600000000000001</v>
      </c>
    </row>
    <row r="58" spans="1:14" x14ac:dyDescent="0.15">
      <c r="A58" s="250"/>
      <c r="B58" s="246"/>
      <c r="C58" s="246"/>
      <c r="D58" s="246"/>
      <c r="E58" s="246"/>
      <c r="F58" s="246"/>
      <c r="G58" s="327"/>
      <c r="H58" s="328" t="s">
        <v>510</v>
      </c>
      <c r="I58" s="329">
        <v>5029486</v>
      </c>
      <c r="J58" s="330">
        <v>53334</v>
      </c>
      <c r="K58" s="331">
        <v>15.9</v>
      </c>
      <c r="L58" s="332">
        <v>29694</v>
      </c>
      <c r="M58" s="333">
        <v>1.3</v>
      </c>
      <c r="N58" s="334">
        <v>14.6</v>
      </c>
    </row>
    <row r="59" spans="1:14" x14ac:dyDescent="0.15">
      <c r="A59" s="250"/>
      <c r="B59" s="246"/>
      <c r="C59" s="246"/>
      <c r="D59" s="246"/>
      <c r="E59" s="246"/>
      <c r="F59" s="246"/>
      <c r="G59" s="312" t="s">
        <v>514</v>
      </c>
      <c r="H59" s="313"/>
      <c r="I59" s="321">
        <v>8549061</v>
      </c>
      <c r="J59" s="322">
        <v>91011</v>
      </c>
      <c r="K59" s="323">
        <v>33.200000000000003</v>
      </c>
      <c r="L59" s="324">
        <v>44504</v>
      </c>
      <c r="M59" s="325">
        <v>-17.899999999999999</v>
      </c>
      <c r="N59" s="326">
        <v>51.1</v>
      </c>
    </row>
    <row r="60" spans="1:14" x14ac:dyDescent="0.15">
      <c r="A60" s="250"/>
      <c r="B60" s="246"/>
      <c r="C60" s="246"/>
      <c r="D60" s="246"/>
      <c r="E60" s="246"/>
      <c r="F60" s="246"/>
      <c r="G60" s="327"/>
      <c r="H60" s="328" t="s">
        <v>510</v>
      </c>
      <c r="I60" s="335">
        <v>7236603</v>
      </c>
      <c r="J60" s="330">
        <v>77039</v>
      </c>
      <c r="K60" s="331">
        <v>44.4</v>
      </c>
      <c r="L60" s="332">
        <v>25876</v>
      </c>
      <c r="M60" s="333">
        <v>-12.9</v>
      </c>
      <c r="N60" s="334">
        <v>57.3</v>
      </c>
    </row>
    <row r="61" spans="1:14" x14ac:dyDescent="0.15">
      <c r="A61" s="250"/>
      <c r="B61" s="246"/>
      <c r="C61" s="246"/>
      <c r="D61" s="246"/>
      <c r="E61" s="246"/>
      <c r="F61" s="246"/>
      <c r="G61" s="312" t="s">
        <v>515</v>
      </c>
      <c r="H61" s="336"/>
      <c r="I61" s="337">
        <v>7765267</v>
      </c>
      <c r="J61" s="338">
        <v>82080</v>
      </c>
      <c r="K61" s="339">
        <v>16.100000000000001</v>
      </c>
      <c r="L61" s="340">
        <v>51738</v>
      </c>
      <c r="M61" s="341">
        <v>-0.7</v>
      </c>
      <c r="N61" s="326">
        <v>16.8</v>
      </c>
    </row>
    <row r="62" spans="1:14" x14ac:dyDescent="0.15">
      <c r="A62" s="250"/>
      <c r="B62" s="246"/>
      <c r="C62" s="246"/>
      <c r="D62" s="246"/>
      <c r="E62" s="246"/>
      <c r="F62" s="246"/>
      <c r="G62" s="327"/>
      <c r="H62" s="328" t="s">
        <v>510</v>
      </c>
      <c r="I62" s="329">
        <v>4732017</v>
      </c>
      <c r="J62" s="330">
        <v>50079</v>
      </c>
      <c r="K62" s="331">
        <v>24.4</v>
      </c>
      <c r="L62" s="332">
        <v>27326</v>
      </c>
      <c r="M62" s="333">
        <v>3.1</v>
      </c>
      <c r="N62" s="334">
        <v>21.3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42" t="s">
        <v>3</v>
      </c>
      <c r="D47" s="1142"/>
      <c r="E47" s="1143"/>
      <c r="F47" s="11">
        <v>13.38</v>
      </c>
      <c r="G47" s="12">
        <v>16.350000000000001</v>
      </c>
      <c r="H47" s="12">
        <v>15.93</v>
      </c>
      <c r="I47" s="12">
        <v>16.399999999999999</v>
      </c>
      <c r="J47" s="13">
        <v>15.63</v>
      </c>
    </row>
    <row r="48" spans="2:10" ht="57.75" customHeight="1" x14ac:dyDescent="0.15">
      <c r="B48" s="14"/>
      <c r="C48" s="1144" t="s">
        <v>4</v>
      </c>
      <c r="D48" s="1144"/>
      <c r="E48" s="1145"/>
      <c r="F48" s="15">
        <v>3.83</v>
      </c>
      <c r="G48" s="16">
        <v>2.5299999999999998</v>
      </c>
      <c r="H48" s="16">
        <v>3.36</v>
      </c>
      <c r="I48" s="16">
        <v>4.41</v>
      </c>
      <c r="J48" s="17">
        <v>3.97</v>
      </c>
    </row>
    <row r="49" spans="2:10" ht="57.75" customHeight="1" thickBot="1" x14ac:dyDescent="0.2">
      <c r="B49" s="18"/>
      <c r="C49" s="1146" t="s">
        <v>5</v>
      </c>
      <c r="D49" s="1146"/>
      <c r="E49" s="1147"/>
      <c r="F49" s="19">
        <v>1.33</v>
      </c>
      <c r="G49" s="20">
        <v>2.79</v>
      </c>
      <c r="H49" s="20">
        <v>1.66</v>
      </c>
      <c r="I49" s="20">
        <v>3.33</v>
      </c>
      <c r="J49" s="21">
        <v>1.33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2018-02-28T04:01:25Z</cp:lastPrinted>
  <dcterms:created xsi:type="dcterms:W3CDTF">2018-01-24T04:44:40Z</dcterms:created>
  <dcterms:modified xsi:type="dcterms:W3CDTF">2018-11-29T01:55:02Z</dcterms:modified>
  <cp:category/>
</cp:coreProperties>
</file>