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BE35" i="9"/>
  <c r="CO34" i="9"/>
  <c r="CO35" i="9" s="1"/>
  <c r="CO36" i="9" s="1"/>
  <c r="CO37" i="9" s="1"/>
  <c r="BW34" i="9"/>
  <c r="BW35" i="9" s="1"/>
  <c r="BW36" i="9" s="1"/>
  <c r="BW37" i="9" s="1"/>
  <c r="BW38"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U34" i="9"/>
  <c r="U35" i="9" s="1"/>
  <c r="U36" i="9" s="1"/>
  <c r="U37" i="9" s="1"/>
</calcChain>
</file>

<file path=xl/sharedStrings.xml><?xml version="1.0" encoding="utf-8"?>
<sst xmlns="http://schemas.openxmlformats.org/spreadsheetml/2006/main" count="1035" uniqueCount="564">
  <si>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</si>
  <si>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</si>
  <si>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</si>
  <si>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</si>
  <si>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</si>
  <si>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</si>
  <si>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</si>
  <si>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</si>
  <si>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</si>
  <si>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</si>
  <si>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</si>
  <si>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</si>
  <si>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</si>
  <si>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</si>
  <si>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</si>
  <si>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</si>
  <si>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</si>
  <si>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</si>
  <si>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</si>
  <si>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</si>
  <si>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</si>
  <si>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</si>
  <si>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</si>
  <si>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</si>
  <si>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</si>
  <si>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</si>
  <si>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</si>
  <si>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</si>
  <si>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</si>
  <si>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</si>
  <si>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</si>
  <si>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</si>
  <si>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</si>
  <si>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</si>
  <si>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</si>
  <si>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</si>
  <si>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</si>
  <si>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</si>
  <si>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</si>
  <si>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</si>
  <si>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</si>
  <si>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</si>
  <si>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</si>
  <si>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</si>
  <si>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</si>
  <si>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</si>
  <si>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</si>
  <si>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</si>
  <si>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</si>
  <si>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</si>
  <si>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</si>
  <si>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</si>
  <si>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</si>
  <si>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</si>
  <si>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</si>
  <si>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</si>
  <si>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</si>
  <si>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</si>
  <si>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</si>
  <si>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</si>
  <si>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</si>
  <si>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</si>
  <si>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</si>
  <si>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</si>
  <si>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</si>
  <si>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</si>
  <si>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</si>
  <si>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</si>
  <si>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</si>
  <si>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</si>
  <si>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</si>
  <si>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</si>
  <si>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</si>
  <si>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</si>
  <si>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</si>
  <si>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</si>
  <si>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</si>
  <si>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</si>
  <si>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</si>
  <si>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</si>
  <si>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</si>
  <si>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</si>
  <si>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</si>
  <si>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</si>
  <si>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</si>
  <si>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</si>
  <si>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</si>
  <si>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</si>
  <si>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</si>
  <si>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</si>
  <si>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</si>
  <si>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</si>
  <si>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</si>
  <si>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</si>
  <si>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</si>
  <si>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</si>
  <si>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</si>
  <si>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</si>
  <si>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</si>
  <si>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</si>
  <si>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</si>
  <si>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</si>
  <si>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</si>
  <si>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</si>
  <si>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</si>
  <si>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</si>
  <si>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</si>
  <si>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</si>
  <si>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</si>
  <si>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</si>
  <si>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</si>
  <si>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</si>
  <si>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</si>
  <si>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</si>
  <si>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</si>
  <si>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</si>
  <si>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</si>
  <si>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</si>
  <si>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</si>
  <si>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</si>
  <si>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</si>
  <si>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</si>
  <si>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</si>
  <si>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</si>
  <si>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</si>
  <si>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</si>
  <si>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</si>
  <si>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</si>
  <si>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</si>
  <si>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</si>
  <si>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</si>
  <si>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</si>
  <si>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</si>
  <si>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</si>
  <si>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</si>
  <si>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</si>
  <si>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</si>
  <si>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</si>
  <si>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</si>
  <si>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</si>
  <si>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</si>
  <si>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</si>
  <si>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</si>
  <si>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</si>
  <si>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</si>
  <si>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</si>
  <si>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</si>
  <si>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</si>
  <si>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</si>
  <si>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</si>
  <si>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</si>
  <si>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</si>
  <si>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</si>
  <si>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</si>
  <si>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</si>
  <si>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</si>
  <si>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</si>
  <si>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</si>
  <si>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</si>
  <si>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</si>
  <si>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</si>
  <si>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</si>
  <si>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</si>
  <si>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</si>
  <si>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</si>
  <si>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</si>
  <si>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</si>
  <si>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</si>
  <si>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</si>
  <si>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</si>
  <si>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</si>
  <si>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</si>
  <si>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</si>
  <si>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</si>
  <si>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</si>
  <si>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</si>
  <si>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</si>
  <si>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</si>
  <si>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</si>
  <si>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</si>
  <si>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</si>
  <si>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</si>
  <si>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</si>
  <si>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</si>
  <si>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</si>
  <si>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</si>
  <si>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</si>
  <si>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</si>
  <si>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</si>
  <si>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</si>
  <si>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</si>
  <si>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</si>
  <si>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</si>
  <si>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</si>
  <si>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</si>
  <si>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</si>
  <si>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</si>
  <si>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</si>
  <si>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</si>
  <si>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</si>
  <si>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</si>
  <si>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</si>
  <si>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</si>
  <si>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</si>
  <si>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</si>
  <si>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</si>
  <si>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</si>
  <si>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</si>
  <si>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</si>
  <si>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</si>
  <si>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</si>
  <si>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</si>
  <si>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</si>
  <si>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</si>
  <si>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</si>
  <si>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</si>
  <si>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</si>
  <si>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</si>
  <si>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</si>
  <si>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</si>
  <si>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</si>
  <si>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</si>
  <si>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</si>
  <si>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</si>
  <si>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</si>
  <si>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</si>
  <si>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</si>
  <si>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</si>
  <si>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</si>
  <si>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</si>
  <si>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</si>
  <si>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</si>
  <si>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</si>
  <si>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</si>
  <si>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</si>
  <si>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</si>
  <si>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</si>
  <si>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</si>
  <si>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</si>
  <si>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</si>
  <si>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</si>
  <si>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</si>
  <si>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</si>
  <si>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</si>
  <si>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</si>
  <si>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</si>
  <si>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</si>
  <si>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</si>
  <si>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</si>
  <si>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</si>
  <si>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</si>
  <si>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</si>
  <si>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</si>
  <si>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</si>
  <si>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</si>
  <si>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</si>
  <si>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</si>
  <si>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</si>
  <si>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</si>
  <si>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</si>
  <si>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</si>
  <si>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</si>
  <si>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</si>
  <si>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</si>
  <si>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</si>
  <si>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</si>
  <si>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</si>
  <si>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</si>
  <si>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</si>
  <si>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</si>
  <si>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</si>
  <si>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</si>
  <si>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</si>
  <si>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</si>
  <si>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</si>
  <si>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</si>
  <si>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</si>
  <si>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</si>
  <si>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</si>
  <si>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</si>
  <si>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</si>
  <si>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</si>
  <si>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</si>
  <si>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</si>
  <si>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</si>
  <si>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</si>
  <si>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</si>
  <si>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</si>
  <si>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</si>
  <si>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</si>
  <si>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</si>
  <si>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</si>
  <si>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</si>
  <si>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</si>
  <si>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</si>
  <si>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</si>
  <si>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</si>
  <si>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</si>
  <si>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</si>
  <si>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</si>
  <si>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</si>
  <si>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</si>
  <si>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</si>
  <si>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</si>
  <si>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</si>
  <si>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</si>
  <si>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</si>
  <si>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</si>
  <si>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</si>
  <si>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</si>
  <si>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</si>
  <si>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</si>
  <si>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</si>
  <si>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</si>
  <si>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</si>
  <si>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</si>
  <si>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</si>
  <si>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</si>
  <si>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</si>
  <si>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</si>
  <si>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</si>
  <si>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</si>
  <si>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</si>
  <si>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</si>
  <si>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</si>
  <si>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</si>
  <si>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</si>
  <si>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</si>
  <si>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</si>
  <si>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</si>
  <si>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</si>
  <si>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</si>
  <si>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</si>
  <si>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</si>
  <si>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</si>
  <si>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</si>
  <si>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</si>
  <si>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</si>
  <si>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</si>
  <si>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</si>
  <si>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</si>
  <si>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</si>
  <si>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</si>
  <si>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</si>
  <si>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</si>
  <si>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</si>
  <si>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</si>
  <si>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</si>
  <si>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</si>
  <si>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</si>
  <si>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</si>
  <si>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</si>
  <si>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</si>
  <si>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</si>
  <si>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</si>
  <si>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</si>
  <si>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</si>
  <si>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</si>
  <si>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</si>
  <si>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</si>
  <si>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</si>
  <si>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</si>
  <si>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</si>
  <si>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</si>
  <si>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</si>
  <si>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</si>
  <si>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</si>
  <si>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漁業交流施設事業特別会計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</si>
  <si>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</si>
  <si>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</si>
  <si>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</si>
  <si>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</si>
  <si>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</si>
  <si>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</si>
  <si>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</si>
  <si>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</si>
  <si>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</si>
  <si>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</si>
  <si>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</si>
  <si>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</si>
  <si>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</si>
  <si>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</si>
  <si>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</si>
  <si>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</si>
  <si>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</si>
  <si>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</si>
  <si>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</si>
  <si>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</si>
  <si>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</si>
  <si>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</si>
  <si>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</si>
  <si>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</si>
  <si>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</si>
  <si>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</si>
  <si>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</si>
  <si>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</si>
  <si>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</si>
  <si>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</si>
  <si>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</si>
  <si>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</si>
  <si>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</si>
  <si>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</si>
  <si>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</si>
  <si>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</si>
  <si>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</si>
  <si>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</si>
  <si>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</si>
  <si>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</si>
  <si>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</si>
  <si>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</si>
  <si>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</si>
  <si>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</si>
  <si>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</si>
  <si>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</si>
  <si>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</si>
  <si>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</si>
  <si>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</si>
  <si>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</si>
  <si>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</si>
  <si>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</si>
  <si>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</si>
  <si>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</si>
  <si>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</si>
  <si>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</si>
  <si>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</si>
  <si>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</si>
  <si>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</si>
  <si>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</si>
  <si>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</si>
  <si>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</si>
  <si>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</si>
  <si>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</si>
  <si>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</si>
  <si>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</si>
  <si>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</si>
  <si>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</si>
  <si>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</si>
  <si>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</si>
  <si>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</si>
  <si>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</si>
  <si>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</si>
  <si>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</si>
  <si>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</si>
  <si>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</si>
  <si>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</si>
  <si>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</si>
  <si>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</si>
  <si>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</si>
  <si>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</si>
  <si>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</si>
  <si>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</si>
  <si>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</si>
  <si>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</si>
  <si>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</si>
  <si>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</si>
  <si>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</si>
  <si>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</si>
  <si>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</si>
  <si>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</si>
  <si>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</si>
  <si>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</si>
  <si>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</si>
  <si>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</si>
  <si>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</si>
  <si>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</si>
  <si>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</si>
  <si>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</si>
  <si>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</si>
  <si>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</si>
  <si>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</si>
  <si>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</si>
  <si>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</si>
  <si>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</si>
  <si>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</si>
  <si>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</si>
  <si>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</si>
  <si>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</si>
  <si>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</si>
  <si>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</si>
  <si>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</si>
  <si>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</si>
  <si>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</si>
  <si>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</si>
  <si>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</si>
  <si>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</si>
  <si>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</si>
  <si>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</si>
  <si>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</si>
  <si>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</si>
  <si>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</si>
  <si>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</si>
  <si>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</si>
  <si>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</si>
  <si>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</si>
  <si>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</si>
  <si>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</si>
  <si>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</si>
  <si>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</si>
  <si>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</si>
  <si>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</si>
  <si>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</si>
  <si>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</si>
  <si>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</si>
  <si>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</si>
  <si>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</si>
  <si>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</si>
  <si>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</si>
  <si>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</si>
  <si>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</si>
  <si>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</si>
  <si>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</si>
  <si>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</si>
  <si>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</si>
  <si>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</si>
  <si>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</si>
  <si>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</si>
  <si>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</si>
  <si>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</si>
  <si>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</si>
  <si>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</si>
  <si>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</si>
  <si>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</si>
  <si>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</si>
  <si>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</si>
  <si>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</si>
  <si>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氷見市水道事業会計</t>
  </si>
  <si>
    <t>一般会計</t>
  </si>
  <si>
    <t>国民健康保険特別会計</t>
  </si>
  <si>
    <t>介護保険特別会計（保険事業勘定）</t>
  </si>
  <si>
    <t>氷見市下水道特別会計</t>
  </si>
  <si>
    <t>育英資金特別会計</t>
  </si>
  <si>
    <t>漁業交流施設事業特別会計</t>
  </si>
  <si>
    <t>▲ 0.09</t>
  </si>
  <si>
    <t>後期高齢者医療事業特別会計</t>
  </si>
  <si>
    <t>その他会計（赤字）</t>
  </si>
  <si>
    <t>その他会計（黒字）</t>
  </si>
  <si>
    <t>-</t>
    <phoneticPr fontId="2"/>
  </si>
  <si>
    <t>-</t>
    <phoneticPr fontId="2"/>
  </si>
  <si>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</si>
  <si>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</si>
  <si>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</si>
  <si>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</si>
  <si>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</si>
  <si>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</si>
  <si>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</si>
  <si>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</si>
  <si>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</si>
  <si>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</si>
  <si>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</si>
  <si>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</si>
  <si>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</si>
  <si>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</si>
  <si>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</si>
  <si>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</si>
  <si>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</si>
  <si>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</si>
  <si>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</si>
  <si>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</si>
  <si>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</si>
  <si>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</si>
  <si>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</si>
  <si>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地方債の新規発行額を１３億円以内と設定し新規発行を抑制してきたため、減少傾向にあるが、類似団体と比較して依然として高い水準にある。今後は新文化施設や学校給食センターの整備等により、公債費が高い水準で推移することが見込まれるため、市債の発行の見直しを行い、各比率の上昇を抑制する必要がある。</t>
    <rPh sb="0" eb="2">
      <t>ショウライ</t>
    </rPh>
    <rPh sb="2" eb="4">
      <t>フタン</t>
    </rPh>
    <rPh sb="4" eb="6">
      <t>ヒリツ</t>
    </rPh>
    <rPh sb="6" eb="7">
      <t>オヨ</t>
    </rPh>
    <rPh sb="8" eb="10">
      <t>ジッシツ</t>
    </rPh>
    <rPh sb="10" eb="13">
      <t>コウサイヒ</t>
    </rPh>
    <rPh sb="13" eb="15">
      <t>ヒリツ</t>
    </rPh>
    <rPh sb="17" eb="20">
      <t>チホウサイ</t>
    </rPh>
    <rPh sb="21" eb="23">
      <t>シンキ</t>
    </rPh>
    <rPh sb="23" eb="25">
      <t>ハッコウ</t>
    </rPh>
    <rPh sb="25" eb="26">
      <t>ガク</t>
    </rPh>
    <rPh sb="29" eb="31">
      <t>オクエン</t>
    </rPh>
    <rPh sb="31" eb="33">
      <t>イナイ</t>
    </rPh>
    <rPh sb="34" eb="36">
      <t>セッテイ</t>
    </rPh>
    <rPh sb="37" eb="39">
      <t>シンキ</t>
    </rPh>
    <rPh sb="39" eb="41">
      <t>ハッコウ</t>
    </rPh>
    <rPh sb="42" eb="44">
      <t>ヨクセイ</t>
    </rPh>
    <rPh sb="51" eb="53">
      <t>ゲンショウ</t>
    </rPh>
    <rPh sb="53" eb="55">
      <t>ケイコウ</t>
    </rPh>
    <rPh sb="60" eb="62">
      <t>ルイジ</t>
    </rPh>
    <rPh sb="62" eb="64">
      <t>ダンタイ</t>
    </rPh>
    <rPh sb="65" eb="67">
      <t>ヒカク</t>
    </rPh>
    <rPh sb="69" eb="71">
      <t>イゼン</t>
    </rPh>
    <rPh sb="74" eb="75">
      <t>タカ</t>
    </rPh>
    <rPh sb="76" eb="78">
      <t>スイジュン</t>
    </rPh>
    <rPh sb="82" eb="84">
      <t>コンゴ</t>
    </rPh>
    <rPh sb="85" eb="86">
      <t>シン</t>
    </rPh>
    <rPh sb="86" eb="88">
      <t>ブンカ</t>
    </rPh>
    <rPh sb="88" eb="90">
      <t>シセツ</t>
    </rPh>
    <rPh sb="91" eb="93">
      <t>ガッコウ</t>
    </rPh>
    <rPh sb="93" eb="95">
      <t>キュウショク</t>
    </rPh>
    <rPh sb="100" eb="102">
      <t>セイビ</t>
    </rPh>
    <rPh sb="102" eb="103">
      <t>ナド</t>
    </rPh>
    <rPh sb="107" eb="110">
      <t>コウサイヒ</t>
    </rPh>
    <rPh sb="111" eb="112">
      <t>タカ</t>
    </rPh>
    <rPh sb="113" eb="115">
      <t>スイジュン</t>
    </rPh>
    <rPh sb="116" eb="118">
      <t>スイイ</t>
    </rPh>
    <rPh sb="123" eb="125">
      <t>ミコ</t>
    </rPh>
    <rPh sb="131" eb="133">
      <t>シサイ</t>
    </rPh>
    <rPh sb="134" eb="136">
      <t>ハッコウ</t>
    </rPh>
    <rPh sb="137" eb="139">
      <t>ミナオ</t>
    </rPh>
    <rPh sb="141" eb="142">
      <t>オコナ</t>
    </rPh>
    <rPh sb="144" eb="145">
      <t>カク</t>
    </rPh>
    <rPh sb="145" eb="147">
      <t>ヒリツ</t>
    </rPh>
    <rPh sb="148" eb="150">
      <t>ジョウショウ</t>
    </rPh>
    <rPh sb="151" eb="153">
      <t>ヨクセイ</t>
    </rPh>
    <rPh sb="155" eb="157">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</si>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</sst>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75000</c:v>
                </c:pt>
                <c:pt idx="1">
                  <c:v>103032</c:v>
                </c:pt>
                <c:pt idx="2">
                  <c:v>64285</c:v>
                </c:pt>
                <c:pt idx="3">
                  <c:v>57965</c:v>
                </c:pt>
                <c:pt idx="4">
                  <c:v>46782</c:v>
                </c:pt>
              </c:numCache>
            </c:numRef>
          </c:val>
          <c:smooth val="0"/>
        </c:ser>
        <c:dLbls>
          <c:showLegendKey val="0"/>
          <c:showVal val="0"/>
          <c:showCatName val="0"/>
          <c:showSerName val="0"/>
          <c:showPercent val="0"/>
          <c:showBubbleSize val="0"/>
        </c:dLbls>
        <c:marker val="1"/>
        <c:smooth val="0"/>
        <c:axId val="170601472"/>
        <c:axId val="170607744"/>
      </c:lineChart>
      <c:catAx>
        <c:axId val="17060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607744"/>
        <c:crosses val="autoZero"/>
        <c:auto val="1"/>
        <c:lblAlgn val="ctr"/>
        <c:lblOffset val="100"/>
        <c:tickLblSkip val="1"/>
        <c:tickMarkSkip val="1"/>
        <c:noMultiLvlLbl val="0"/>
      </c:catAx>
      <c:valAx>
        <c:axId val="170607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60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4.9800000000000004</c:v>
                </c:pt>
                <c:pt idx="1">
                  <c:v>4.6399999999999997</c:v>
                </c:pt>
                <c:pt idx="2">
                  <c:v>5.97</c:v>
                </c:pt>
                <c:pt idx="3">
                  <c:v>5.22</c:v>
                </c:pt>
                <c:pt idx="4">
                  <c:v>5.56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15.61</c:v>
                </c:pt>
                <c:pt idx="1">
                  <c:v>16.13</c:v>
                </c:pt>
                <c:pt idx="2">
                  <c:v>18.05</c:v>
                </c:pt>
                <c:pt idx="3">
                  <c:v>20.7</c:v>
                </c:pt>
                <c:pt idx="4">
                  <c:v>21.96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0964352"/>
        <c:axId val="20099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c:v>
                </c:pt>
                <c:pt idx="1">
                  <c:v>1.59</c:v>
                </c:pt>
                <c:pt idx="2">
                  <c:v>4.0199999999999996</c:v>
                </c:pt>
                <c:pt idx="3">
                  <c:v>4.5199999999999996</c:v>
                </c:pt>
                <c:pt idx="4">
                  <c:v>1.74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0964352"/>
        <c:axId val="200991104"/>
      </c:lineChart>
      <c:catAx>
        <c:axId val="2009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991104"/>
        <c:crosses val="autoZero"/>
        <c:auto val="1"/>
        <c:lblAlgn val="ctr"/>
        <c:lblOffset val="100"/>
        <c:tickLblSkip val="1"/>
        <c:tickMarkSkip val="1"/>
        <c:noMultiLvlLbl val="0"/>
      </c:catAx>
      <c:valAx>
        <c:axId val="2009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9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漁業交流施設事業特別会計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0.09</c:v>
                </c:pt>
                <c:pt idx="7">
                  <c:v>#N/A</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0.94</c:v>
                </c:pt>
                <c:pt idx="2">
                  <c:v>#N/A</c:v>
                </c:pt>
                <c:pt idx="3">
                  <c:v>0.76</c:v>
                </c:pt>
                <c:pt idx="4">
                  <c:v>#N/A</c:v>
                </c:pt>
                <c:pt idx="5">
                  <c:v>0.97</c:v>
                </c:pt>
                <c:pt idx="6">
                  <c:v>#N/A</c:v>
                </c:pt>
                <c:pt idx="7">
                  <c:v>1.0900000000000001</c:v>
                </c:pt>
                <c:pt idx="8">
                  <c:v>#N/A</c:v>
                </c:pt>
                <c:pt idx="9">
                  <c:v>0.96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1.78</c:v>
                </c:pt>
                <c:pt idx="2">
                  <c:v>#N/A</c:v>
                </c:pt>
                <c:pt idx="3">
                  <c:v>1.87</c:v>
                </c:pt>
                <c:pt idx="4">
                  <c:v>#N/A</c:v>
                </c:pt>
                <c:pt idx="5">
                  <c:v>0.92</c:v>
                </c:pt>
                <c:pt idx="6">
                  <c:v>#N/A</c:v>
                </c:pt>
                <c:pt idx="7">
                  <c:v>1.38</c:v>
                </c:pt>
                <c:pt idx="8">
                  <c:v>#N/A</c:v>
                </c:pt>
                <c:pt idx="9">
                  <c:v>1.73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4.97</c:v>
                </c:pt>
                <c:pt idx="2">
                  <c:v>#N/A</c:v>
                </c:pt>
                <c:pt idx="3">
                  <c:v>4.63</c:v>
                </c:pt>
                <c:pt idx="4">
                  <c:v>#N/A</c:v>
                </c:pt>
                <c:pt idx="5">
                  <c:v>5.94</c:v>
                </c:pt>
                <c:pt idx="6">
                  <c:v>#N/A</c:v>
                </c:pt>
                <c:pt idx="7">
                  <c:v>5.3</c:v>
                </c:pt>
                <c:pt idx="8">
                  <c:v>#N/A</c:v>
                </c:pt>
                <c:pt idx="9">
                  <c:v>5.54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9.81</c:v>
                </c:pt>
                <c:pt idx="2">
                  <c:v>#N/A</c:v>
                </c:pt>
                <c:pt idx="3">
                  <c:v>10.6</c:v>
                </c:pt>
                <c:pt idx="4">
                  <c:v>#N/A</c:v>
                </c:pt>
                <c:pt idx="5">
                  <c:v>11.44</c:v>
                </c:pt>
                <c:pt idx="6">
                  <c:v>#N/A</c:v>
                </c:pt>
                <c:pt idx="7">
                  <c:v>10</c:v>
                </c:pt>
                <c:pt idx="8">
                  <c:v>#N/A</c:v>
                </c:pt>
                <c:pt idx="9">
                  <c:v>10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9529600"/>
        <c:axId val="219531136"/>
      </c:barChart>
      <c:catAx>
        <c:axId val="2195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531136"/>
        <c:crosses val="autoZero"/>
        <c:auto val="1"/>
        <c:lblAlgn val="ctr"/>
        <c:lblOffset val="100"/>
        <c:tickLblSkip val="1"/>
        <c:tickMarkSkip val="1"/>
        <c:noMultiLvlLbl val="0"/>
      </c:catAx>
      <c:valAx>
        <c:axId val="21953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2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2587</c:v>
                </c:pt>
                <c:pt idx="5">
                  <c:v>2582</c:v>
                </c:pt>
                <c:pt idx="8">
                  <c:v>2659</c:v>
                </c:pt>
                <c:pt idx="11">
                  <c:v>2634</c:v>
                </c:pt>
                <c:pt idx="14">
                  <c:v>2516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249</c:v>
                </c:pt>
                <c:pt idx="3">
                  <c:v>210</c:v>
                </c:pt>
                <c:pt idx="6">
                  <c:v>165</c:v>
                </c:pt>
                <c:pt idx="9">
                  <c:v>117</c:v>
                </c:pt>
                <c:pt idx="12">
                  <c:v>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1</c:v>
                </c:pt>
                <c:pt idx="6">
                  <c:v>17</c:v>
                </c:pt>
                <c:pt idx="9">
                  <c:v>22</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1018</c:v>
                </c:pt>
                <c:pt idx="3">
                  <c:v>1021</c:v>
                </c:pt>
                <c:pt idx="6">
                  <c:v>1003</c:v>
                </c:pt>
                <c:pt idx="9">
                  <c:v>936</c:v>
                </c:pt>
                <c:pt idx="12">
                  <c:v>1070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3006</c:v>
                </c:pt>
                <c:pt idx="3">
                  <c:v>2826</c:v>
                </c:pt>
                <c:pt idx="6">
                  <c:v>2700</c:v>
                </c:pt>
                <c:pt idx="9">
                  <c:v>2606</c:v>
                </c:pt>
                <c:pt idx="12">
                  <c:v>2619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9457024"/>
        <c:axId val="21945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1688</c:v>
                </c:pt>
                <c:pt idx="2">
                  <c:v>#N/A</c:v>
                </c:pt>
                <c:pt idx="3">
                  <c:v>#N/A</c:v>
                </c:pt>
                <c:pt idx="4">
                  <c:v>1476</c:v>
                </c:pt>
                <c:pt idx="5">
                  <c:v>#N/A</c:v>
                </c:pt>
                <c:pt idx="6">
                  <c:v>#N/A</c:v>
                </c:pt>
                <c:pt idx="7">
                  <c:v>1226</c:v>
                </c:pt>
                <c:pt idx="8">
                  <c:v>#N/A</c:v>
                </c:pt>
                <c:pt idx="9">
                  <c:v>#N/A</c:v>
                </c:pt>
                <c:pt idx="10">
                  <c:v>1047</c:v>
                </c:pt>
                <c:pt idx="11">
                  <c:v>#N/A</c:v>
                </c:pt>
                <c:pt idx="12">
                  <c:v>#N/A</c:v>
                </c:pt>
                <c:pt idx="13">
                  <c:v>1270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9457024"/>
        <c:axId val="219458944"/>
      </c:lineChart>
      <c:catAx>
        <c:axId val="2194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458944"/>
        <c:crosses val="autoZero"/>
        <c:auto val="1"/>
        <c:lblAlgn val="ctr"/>
        <c:lblOffset val="100"/>
        <c:tickLblSkip val="1"/>
        <c:tickMarkSkip val="1"/>
        <c:noMultiLvlLbl val="0"/>
      </c:catAx>
      <c:valAx>
        <c:axId val="21945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4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24559</c:v>
                </c:pt>
                <c:pt idx="5">
                  <c:v>23990</c:v>
                </c:pt>
                <c:pt idx="8">
                  <c:v>23626</c:v>
                </c:pt>
                <c:pt idx="11">
                  <c:v>22538</c:v>
                </c:pt>
                <c:pt idx="14">
                  <c:v>21113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564</c:v>
                </c:pt>
                <c:pt idx="5">
                  <c:v>483</c:v>
                </c:pt>
                <c:pt idx="8">
                  <c:v>439</c:v>
                </c:pt>
                <c:pt idx="11">
                  <c:v>395</c:v>
                </c:pt>
                <c:pt idx="14">
                  <c:v>345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4991</c:v>
                </c:pt>
                <c:pt idx="5">
                  <c:v>5432</c:v>
                </c:pt>
                <c:pt idx="8">
                  <c:v>5488</c:v>
                </c:pt>
                <c:pt idx="11">
                  <c:v>6558</c:v>
                </c:pt>
                <c:pt idx="14">
                  <c:v>7035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6246</c:v>
                </c:pt>
                <c:pt idx="3">
                  <c:v>5986</c:v>
                </c:pt>
                <c:pt idx="6">
                  <c:v>5467</c:v>
                </c:pt>
                <c:pt idx="9">
                  <c:v>5043</c:v>
                </c:pt>
                <c:pt idx="12">
                  <c:v>4824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184</c:v>
                </c:pt>
                <c:pt idx="3">
                  <c:v>257</c:v>
                </c:pt>
                <c:pt idx="6">
                  <c:v>500</c:v>
                </c:pt>
                <c:pt idx="9">
                  <c:v>484</c:v>
                </c:pt>
                <c:pt idx="12">
                  <c:v>460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11907</c:v>
                </c:pt>
                <c:pt idx="3">
                  <c:v>10355</c:v>
                </c:pt>
                <c:pt idx="6">
                  <c:v>9358</c:v>
                </c:pt>
                <c:pt idx="9">
                  <c:v>8669</c:v>
                </c:pt>
                <c:pt idx="12">
                  <c:v>8610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745</c:v>
                </c:pt>
                <c:pt idx="3">
                  <c:v>510</c:v>
                </c:pt>
                <c:pt idx="6">
                  <c:v>324</c:v>
                </c:pt>
                <c:pt idx="9">
                  <c:v>190</c:v>
                </c:pt>
                <c:pt idx="12">
                  <c:v>115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24462</c:v>
                </c:pt>
                <c:pt idx="3">
                  <c:v>25108</c:v>
                </c:pt>
                <c:pt idx="6">
                  <c:v>24672</c:v>
                </c:pt>
                <c:pt idx="9">
                  <c:v>24182</c:v>
                </c:pt>
                <c:pt idx="12">
                  <c:v>23537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9103616"/>
        <c:axId val="21910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13429</c:v>
                </c:pt>
                <c:pt idx="2">
                  <c:v>#N/A</c:v>
                </c:pt>
                <c:pt idx="3">
                  <c:v>#N/A</c:v>
                </c:pt>
                <c:pt idx="4">
                  <c:v>12312</c:v>
                </c:pt>
                <c:pt idx="5">
                  <c:v>#N/A</c:v>
                </c:pt>
                <c:pt idx="6">
                  <c:v>#N/A</c:v>
                </c:pt>
                <c:pt idx="7">
                  <c:v>10768</c:v>
                </c:pt>
                <c:pt idx="8">
                  <c:v>#N/A</c:v>
                </c:pt>
                <c:pt idx="9">
                  <c:v>#N/A</c:v>
                </c:pt>
                <c:pt idx="10">
                  <c:v>9077</c:v>
                </c:pt>
                <c:pt idx="11">
                  <c:v>#N/A</c:v>
                </c:pt>
                <c:pt idx="12">
                  <c:v>#N/A</c:v>
                </c:pt>
                <c:pt idx="13">
                  <c:v>9053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9103616"/>
        <c:axId val="219105536"/>
      </c:lineChart>
      <c:catAx>
        <c:axId val="2191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105536"/>
        <c:crosses val="autoZero"/>
        <c:auto val="1"/>
        <c:lblAlgn val="ctr"/>
        <c:lblOffset val="100"/>
        <c:tickLblSkip val="1"/>
        <c:tickMarkSkip val="1"/>
        <c:noMultiLvlLbl val="0"/>
      </c:catAx>
      <c:valAx>
        <c:axId val="21910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0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2060032"/>
        <c:axId val="172086784"/>
      </c:scatterChart>
      <c:valAx>
        <c:axId val="172060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86784"/>
        <c:crosses val="autoZero"/>
        <c:crossBetween val="midCat"/>
      </c:valAx>
      <c:valAx>
        <c:axId val="172086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06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16.5</c:v>
                </c:pt>
                <c:pt idx="2">
                  <c:v>14.2</c:v>
                </c:pt>
                <c:pt idx="3">
                  <c:v>12.1</c:v>
                </c:pt>
                <c:pt idx="4">
                  <c:v>11.5</c:v>
                </c:pt>
              </c:numCache>
            </c:numRef>
          </c:xVal>
          <c:yVal>
            <c:numRef>
              <c:f>公会計指標分析・財政指標組合せ分析表!$K$73:$O$73</c:f>
              <c:numCache>
                <c:formatCode>#,##0.0;"▲ "#,##0.0</c:formatCode>
                <c:ptCount val="5"/>
                <c:pt idx="0">
                  <c:v>129.9</c:v>
                </c:pt>
                <c:pt idx="1">
                  <c:v>117.9</c:v>
                </c:pt>
                <c:pt idx="2">
                  <c:v>106.5</c:v>
                </c:pt>
                <c:pt idx="3">
                  <c:v>87.4</c:v>
                </c:pt>
                <c:pt idx="4">
                  <c:v>87.8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195496766734527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4.1455956856282158E-2"/>
                  <c:y val="-6.524556979397175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5.980923953133309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10.199999999999999</c:v>
                </c:pt>
                <c:pt idx="4">
                  <c:v>10</c:v>
                </c:pt>
              </c:numCache>
            </c:numRef>
          </c:xVal>
          <c:yVal>
            <c:numRef>
              <c:f>公会計指標分析・財政指標組合せ分析表!$K$77:$O$77</c:f>
              <c:numCache>
                <c:formatCode>#,##0.0;"▲ "#,##0.0</c:formatCode>
                <c:ptCount val="5"/>
                <c:pt idx="0">
                  <c:v>58.2</c:v>
                </c:pt>
                <c:pt idx="1">
                  <c:v>50.3</c:v>
                </c:pt>
                <c:pt idx="2">
                  <c:v>45.9</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9975168"/>
        <c:axId val="169993728"/>
      </c:scatterChart>
      <c:valAx>
        <c:axId val="169975168"/>
        <c:scaling>
          <c:orientation val="minMax"/>
          <c:max val="19.600000000000001"/>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993728"/>
        <c:crosses val="autoZero"/>
        <c:crossBetween val="midCat"/>
      </c:valAx>
      <c:valAx>
        <c:axId val="169993728"/>
        <c:scaling>
          <c:orientation val="minMax"/>
          <c:max val="14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975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第一次産業が中心で経済基盤が弱いことに加え、少子高齢化の進行（平成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a:t>
          </a:r>
          <a:r>
            <a:rPr kumimoji="1" lang="en-US" altLang="ja-JP" sz="1300">
              <a:latin typeface="ＭＳ Ｐゴシック"/>
            </a:rPr>
            <a:t>35.8%</a:t>
          </a:r>
          <a:r>
            <a:rPr kumimoji="1" lang="ja-JP" altLang="en-US" sz="1300">
              <a:latin typeface="ＭＳ Ｐゴシック"/>
            </a:rPr>
            <a:t>）及び労働力人口の流出に伴って財政基盤が弱くなっている。「氷見市行政品質改革プラン（平成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年度）」に基づき、</a:t>
          </a:r>
          <a:r>
            <a:rPr kumimoji="1" lang="en-US" altLang="ja-JP" sz="1300">
              <a:latin typeface="ＭＳ Ｐゴシック"/>
            </a:rPr>
            <a:t>(1)</a:t>
          </a:r>
          <a:r>
            <a:rPr kumimoji="1" lang="ja-JP" altLang="en-US" sz="1300">
              <a:latin typeface="ＭＳ Ｐゴシック"/>
            </a:rPr>
            <a:t>多様化する市民ニーズや新たな行政課題に対応する「経営的視点に立った市民本位の行政運営の推進」、</a:t>
          </a:r>
          <a:r>
            <a:rPr kumimoji="1" lang="en-US" altLang="ja-JP" sz="1300">
              <a:latin typeface="ＭＳ Ｐゴシック"/>
            </a:rPr>
            <a:t>(2)</a:t>
          </a:r>
          <a:r>
            <a:rPr kumimoji="1" lang="ja-JP" altLang="en-US" sz="1300">
              <a:latin typeface="ＭＳ Ｐゴシック"/>
            </a:rPr>
            <a:t>行政需要に的確に対応していくため「職員力・組織力の向上」、</a:t>
          </a:r>
          <a:r>
            <a:rPr kumimoji="1" lang="en-US" altLang="ja-JP" sz="1300">
              <a:latin typeface="ＭＳ Ｐゴシック"/>
            </a:rPr>
            <a:t>(3)</a:t>
          </a:r>
          <a:r>
            <a:rPr kumimoji="1" lang="ja-JP" altLang="en-US" sz="1300">
              <a:latin typeface="ＭＳ Ｐゴシック"/>
            </a:rPr>
            <a:t>歳入の確保や歳出の見直しにより「財政健全性の確保」の</a:t>
          </a:r>
          <a:r>
            <a:rPr kumimoji="1" lang="en-US" altLang="ja-JP" sz="1300">
              <a:latin typeface="ＭＳ Ｐゴシック"/>
            </a:rPr>
            <a:t>3</a:t>
          </a:r>
          <a:r>
            <a:rPr kumimoji="1" lang="ja-JP" altLang="en-US" sz="1300">
              <a:latin typeface="ＭＳ Ｐゴシック"/>
            </a:rPr>
            <a:t>点を改革の視点として、財政基盤の強化を図る。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経常収支比率は類似団体内平均値を下回っているが、平成２８年度においては、下水道特別会計への繰出基準額の算出方法が全国的に統一されたことや地方交付税などの減により数値が悪化した。今後も引き続き定員管理の適正化や経常的経費の抑制などにより、経常経費等の適正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141478</xdr:rowOff>
    </xdr:from>
    <xdr:to>
      <xdr:col>7</xdr:col>
      <xdr:colOff>152400</xdr:colOff>
      <xdr:row>60</xdr:row>
      <xdr:rowOff>102616</xdr:rowOff>
    </xdr:to>
    <xdr:cxnSp macro="">
      <xdr:nvCxnSpPr>
        <xdr:cNvPr id="129" name="直線コネクタ 128"/>
        <xdr:cNvCxnSpPr/>
      </xdr:nvCxnSpPr>
      <xdr:spPr>
        <a:xfrm>
          <a:off x="4114800" y="1008557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141478</xdr:rowOff>
    </xdr:from>
    <xdr:to>
      <xdr:col>6</xdr:col>
      <xdr:colOff>0</xdr:colOff>
      <xdr:row>59</xdr:row>
      <xdr:rowOff>90678</xdr:rowOff>
    </xdr:to>
    <xdr:cxnSp macro="">
      <xdr:nvCxnSpPr>
        <xdr:cNvPr id="132" name="直線コネクタ 131"/>
        <xdr:cNvCxnSpPr/>
      </xdr:nvCxnSpPr>
      <xdr:spPr>
        <a:xfrm flipV="1">
          <a:off x="3225800" y="10085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47244</xdr:rowOff>
    </xdr:from>
    <xdr:to>
      <xdr:col>4</xdr:col>
      <xdr:colOff>482600</xdr:colOff>
      <xdr:row>59</xdr:row>
      <xdr:rowOff>90678</xdr:rowOff>
    </xdr:to>
    <xdr:cxnSp macro="">
      <xdr:nvCxnSpPr>
        <xdr:cNvPr id="135" name="直線コネクタ 134"/>
        <xdr:cNvCxnSpPr/>
      </xdr:nvCxnSpPr>
      <xdr:spPr>
        <a:xfrm>
          <a:off x="2336800" y="101627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6" name="フローチャート : 判断 135"/>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7" name="テキスト ボックス 136"/>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47244</xdr:rowOff>
    </xdr:from>
    <xdr:to>
      <xdr:col>3</xdr:col>
      <xdr:colOff>279400</xdr:colOff>
      <xdr:row>59</xdr:row>
      <xdr:rowOff>61722</xdr:rowOff>
    </xdr:to>
    <xdr:cxnSp macro="">
      <xdr:nvCxnSpPr>
        <xdr:cNvPr id="138" name="直線コネクタ 137"/>
        <xdr:cNvCxnSpPr/>
      </xdr:nvCxnSpPr>
      <xdr:spPr>
        <a:xfrm flipV="1">
          <a:off x="1447800" y="1016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9" name="フローチャート : 判断 138"/>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0" name="テキスト ボックス 139"/>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41" name="フローチャート : 判断 140"/>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2" name="テキスト ボックス 141"/>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51816</xdr:rowOff>
    </xdr:from>
    <xdr:to>
      <xdr:col>7</xdr:col>
      <xdr:colOff>203200</xdr:colOff>
      <xdr:row>60</xdr:row>
      <xdr:rowOff>153416</xdr:rowOff>
    </xdr:to>
    <xdr:sp macro="" textlink="">
      <xdr:nvSpPr>
        <xdr:cNvPr id="148" name="円/楕円 147"/>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68343</xdr:rowOff>
    </xdr:from>
    <xdr:ext cx="762000" cy="259045"/>
    <xdr:sp macro="" textlink="">
      <xdr:nvSpPr>
        <xdr:cNvPr id="149" name="財政構造の弾力性該当値テキスト"/>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90678</xdr:rowOff>
    </xdr:from>
    <xdr:to>
      <xdr:col>6</xdr:col>
      <xdr:colOff>50800</xdr:colOff>
      <xdr:row>59</xdr:row>
      <xdr:rowOff>20828</xdr:rowOff>
    </xdr:to>
    <xdr:sp macro="" textlink="">
      <xdr:nvSpPr>
        <xdr:cNvPr id="150" name="円/楕円 149"/>
        <xdr:cNvSpPr/>
      </xdr:nvSpPr>
      <xdr:spPr>
        <a:xfrm>
          <a:off x="4064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31005</xdr:rowOff>
    </xdr:from>
    <xdr:ext cx="736600" cy="259045"/>
    <xdr:sp macro="" textlink="">
      <xdr:nvSpPr>
        <xdr:cNvPr id="151" name="テキスト ボックス 150"/>
        <xdr:cNvSpPr txBox="1"/>
      </xdr:nvSpPr>
      <xdr:spPr>
        <a:xfrm>
          <a:off x="3733800" y="980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39878</xdr:rowOff>
    </xdr:from>
    <xdr:to>
      <xdr:col>4</xdr:col>
      <xdr:colOff>533400</xdr:colOff>
      <xdr:row>59</xdr:row>
      <xdr:rowOff>141478</xdr:rowOff>
    </xdr:to>
    <xdr:sp macro="" textlink="">
      <xdr:nvSpPr>
        <xdr:cNvPr id="152" name="円/楕円 151"/>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151655</xdr:rowOff>
    </xdr:from>
    <xdr:ext cx="762000" cy="259045"/>
    <xdr:sp macro="" textlink="">
      <xdr:nvSpPr>
        <xdr:cNvPr id="153" name="テキスト ボックス 152"/>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167894</xdr:rowOff>
    </xdr:from>
    <xdr:to>
      <xdr:col>3</xdr:col>
      <xdr:colOff>330200</xdr:colOff>
      <xdr:row>59</xdr:row>
      <xdr:rowOff>98044</xdr:rowOff>
    </xdr:to>
    <xdr:sp macro="" textlink="">
      <xdr:nvSpPr>
        <xdr:cNvPr id="154" name="円/楕円 153"/>
        <xdr:cNvSpPr/>
      </xdr:nvSpPr>
      <xdr:spPr>
        <a:xfrm>
          <a:off x="2286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108221</xdr:rowOff>
    </xdr:from>
    <xdr:ext cx="762000" cy="259045"/>
    <xdr:sp macro="" textlink="">
      <xdr:nvSpPr>
        <xdr:cNvPr id="155" name="テキスト ボックス 154"/>
        <xdr:cNvSpPr txBox="1"/>
      </xdr:nvSpPr>
      <xdr:spPr>
        <a:xfrm>
          <a:off x="1955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10922</xdr:rowOff>
    </xdr:from>
    <xdr:to>
      <xdr:col>2</xdr:col>
      <xdr:colOff>127000</xdr:colOff>
      <xdr:row>59</xdr:row>
      <xdr:rowOff>112522</xdr:rowOff>
    </xdr:to>
    <xdr:sp macro="" textlink="">
      <xdr:nvSpPr>
        <xdr:cNvPr id="156" name="円/楕円 155"/>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122699</xdr:rowOff>
    </xdr:from>
    <xdr:ext cx="762000" cy="259045"/>
    <xdr:sp macro="" textlink="">
      <xdr:nvSpPr>
        <xdr:cNvPr id="157" name="テキスト ボックス 156"/>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の適正化などにより、ここ数年は、全国市町村平均及び類似団体内平均値を下回っている。人件費については、平成２６年度を除き、職員数の減などにより前年度比で減少となっている。しかし、物件費においては、平成２４年度を除き、対前年度比で増加してきており、平成２８年度については、ふるさと納税に関する事業やマイナンバー対応のセキュリティ強化のシステム改修により対前年度比で増加した。今後も物件費のコストの適正化を図り、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140117</xdr:rowOff>
    </xdr:from>
    <xdr:to>
      <xdr:col>7</xdr:col>
      <xdr:colOff>152400</xdr:colOff>
      <xdr:row>80</xdr:row>
      <xdr:rowOff>158911</xdr:rowOff>
    </xdr:to>
    <xdr:cxnSp macro="">
      <xdr:nvCxnSpPr>
        <xdr:cNvPr id="192" name="直線コネクタ 191"/>
        <xdr:cNvCxnSpPr/>
      </xdr:nvCxnSpPr>
      <xdr:spPr>
        <a:xfrm>
          <a:off x="4114800" y="13856117"/>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125926</xdr:rowOff>
    </xdr:from>
    <xdr:to>
      <xdr:col>6</xdr:col>
      <xdr:colOff>0</xdr:colOff>
      <xdr:row>80</xdr:row>
      <xdr:rowOff>140117</xdr:rowOff>
    </xdr:to>
    <xdr:cxnSp macro="">
      <xdr:nvCxnSpPr>
        <xdr:cNvPr id="195" name="直線コネクタ 194"/>
        <xdr:cNvCxnSpPr/>
      </xdr:nvCxnSpPr>
      <xdr:spPr>
        <a:xfrm>
          <a:off x="3225800" y="13841926"/>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87920</xdr:rowOff>
    </xdr:from>
    <xdr:to>
      <xdr:col>4</xdr:col>
      <xdr:colOff>482600</xdr:colOff>
      <xdr:row>80</xdr:row>
      <xdr:rowOff>125926</xdr:rowOff>
    </xdr:to>
    <xdr:cxnSp macro="">
      <xdr:nvCxnSpPr>
        <xdr:cNvPr id="198" name="直線コネクタ 197"/>
        <xdr:cNvCxnSpPr/>
      </xdr:nvCxnSpPr>
      <xdr:spPr>
        <a:xfrm>
          <a:off x="2336800" y="13803920"/>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119577</xdr:rowOff>
    </xdr:from>
    <xdr:to>
      <xdr:col>4</xdr:col>
      <xdr:colOff>533400</xdr:colOff>
      <xdr:row>81</xdr:row>
      <xdr:rowOff>49727</xdr:rowOff>
    </xdr:to>
    <xdr:sp macro="" textlink="">
      <xdr:nvSpPr>
        <xdr:cNvPr id="199" name="フローチャート : 判断 198"/>
        <xdr:cNvSpPr/>
      </xdr:nvSpPr>
      <xdr:spPr>
        <a:xfrm>
          <a:off x="3175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34504</xdr:rowOff>
    </xdr:from>
    <xdr:ext cx="762000" cy="259045"/>
    <xdr:sp macro="" textlink="">
      <xdr:nvSpPr>
        <xdr:cNvPr id="200" name="テキスト ボックス 199"/>
        <xdr:cNvSpPr txBox="1"/>
      </xdr:nvSpPr>
      <xdr:spPr>
        <a:xfrm>
          <a:off x="2844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87920</xdr:rowOff>
    </xdr:from>
    <xdr:to>
      <xdr:col>3</xdr:col>
      <xdr:colOff>279400</xdr:colOff>
      <xdr:row>80</xdr:row>
      <xdr:rowOff>96140</xdr:rowOff>
    </xdr:to>
    <xdr:cxnSp macro="">
      <xdr:nvCxnSpPr>
        <xdr:cNvPr id="201" name="直線コネクタ 200"/>
        <xdr:cNvCxnSpPr/>
      </xdr:nvCxnSpPr>
      <xdr:spPr>
        <a:xfrm flipV="1">
          <a:off x="1447800" y="13803920"/>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115615</xdr:rowOff>
    </xdr:from>
    <xdr:to>
      <xdr:col>3</xdr:col>
      <xdr:colOff>330200</xdr:colOff>
      <xdr:row>81</xdr:row>
      <xdr:rowOff>45765</xdr:rowOff>
    </xdr:to>
    <xdr:sp macro="" textlink="">
      <xdr:nvSpPr>
        <xdr:cNvPr id="202" name="フローチャート : 判断 201"/>
        <xdr:cNvSpPr/>
      </xdr:nvSpPr>
      <xdr:spPr>
        <a:xfrm>
          <a:off x="2286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30542</xdr:rowOff>
    </xdr:from>
    <xdr:ext cx="762000" cy="259045"/>
    <xdr:sp macro="" textlink="">
      <xdr:nvSpPr>
        <xdr:cNvPr id="203" name="テキスト ボックス 202"/>
        <xdr:cNvSpPr txBox="1"/>
      </xdr:nvSpPr>
      <xdr:spPr>
        <a:xfrm>
          <a:off x="1955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109550</xdr:rowOff>
    </xdr:from>
    <xdr:to>
      <xdr:col>2</xdr:col>
      <xdr:colOff>127000</xdr:colOff>
      <xdr:row>81</xdr:row>
      <xdr:rowOff>39700</xdr:rowOff>
    </xdr:to>
    <xdr:sp macro="" textlink="">
      <xdr:nvSpPr>
        <xdr:cNvPr id="204" name="フローチャート : 判断 203"/>
        <xdr:cNvSpPr/>
      </xdr:nvSpPr>
      <xdr:spPr>
        <a:xfrm>
          <a:off x="1397000" y="138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24477</xdr:rowOff>
    </xdr:from>
    <xdr:ext cx="762000" cy="259045"/>
    <xdr:sp macro="" textlink="">
      <xdr:nvSpPr>
        <xdr:cNvPr id="205" name="テキスト ボックス 204"/>
        <xdr:cNvSpPr txBox="1"/>
      </xdr:nvSpPr>
      <xdr:spPr>
        <a:xfrm>
          <a:off x="1066800" y="139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108111</xdr:rowOff>
    </xdr:from>
    <xdr:to>
      <xdr:col>7</xdr:col>
      <xdr:colOff>203200</xdr:colOff>
      <xdr:row>81</xdr:row>
      <xdr:rowOff>38261</xdr:rowOff>
    </xdr:to>
    <xdr:sp macro="" textlink="">
      <xdr:nvSpPr>
        <xdr:cNvPr id="211" name="円/楕円 210"/>
        <xdr:cNvSpPr/>
      </xdr:nvSpPr>
      <xdr:spPr>
        <a:xfrm>
          <a:off x="4902200" y="138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29388</xdr:rowOff>
    </xdr:from>
    <xdr:ext cx="762000" cy="259045"/>
    <xdr:sp macro="" textlink="">
      <xdr:nvSpPr>
        <xdr:cNvPr id="212" name="人件費・物件費等の状況該当値テキスト"/>
        <xdr:cNvSpPr txBox="1"/>
      </xdr:nvSpPr>
      <xdr:spPr>
        <a:xfrm>
          <a:off x="5041900" y="1374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89317</xdr:rowOff>
    </xdr:from>
    <xdr:to>
      <xdr:col>6</xdr:col>
      <xdr:colOff>50800</xdr:colOff>
      <xdr:row>81</xdr:row>
      <xdr:rowOff>19467</xdr:rowOff>
    </xdr:to>
    <xdr:sp macro="" textlink="">
      <xdr:nvSpPr>
        <xdr:cNvPr id="213" name="円/楕円 212"/>
        <xdr:cNvSpPr/>
      </xdr:nvSpPr>
      <xdr:spPr>
        <a:xfrm>
          <a:off x="4064000" y="138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29644</xdr:rowOff>
    </xdr:from>
    <xdr:ext cx="736600" cy="259045"/>
    <xdr:sp macro="" textlink="">
      <xdr:nvSpPr>
        <xdr:cNvPr id="214" name="テキスト ボックス 213"/>
        <xdr:cNvSpPr txBox="1"/>
      </xdr:nvSpPr>
      <xdr:spPr>
        <a:xfrm>
          <a:off x="3733800" y="1357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75126</xdr:rowOff>
    </xdr:from>
    <xdr:to>
      <xdr:col>4</xdr:col>
      <xdr:colOff>533400</xdr:colOff>
      <xdr:row>81</xdr:row>
      <xdr:rowOff>5276</xdr:rowOff>
    </xdr:to>
    <xdr:sp macro="" textlink="">
      <xdr:nvSpPr>
        <xdr:cNvPr id="215" name="円/楕円 214"/>
        <xdr:cNvSpPr/>
      </xdr:nvSpPr>
      <xdr:spPr>
        <a:xfrm>
          <a:off x="3175000" y="137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15453</xdr:rowOff>
    </xdr:from>
    <xdr:ext cx="762000" cy="259045"/>
    <xdr:sp macro="" textlink="">
      <xdr:nvSpPr>
        <xdr:cNvPr id="216" name="テキスト ボックス 215"/>
        <xdr:cNvSpPr txBox="1"/>
      </xdr:nvSpPr>
      <xdr:spPr>
        <a:xfrm>
          <a:off x="2844800" y="135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37120</xdr:rowOff>
    </xdr:from>
    <xdr:to>
      <xdr:col>3</xdr:col>
      <xdr:colOff>330200</xdr:colOff>
      <xdr:row>80</xdr:row>
      <xdr:rowOff>138720</xdr:rowOff>
    </xdr:to>
    <xdr:sp macro="" textlink="">
      <xdr:nvSpPr>
        <xdr:cNvPr id="217" name="円/楕円 216"/>
        <xdr:cNvSpPr/>
      </xdr:nvSpPr>
      <xdr:spPr>
        <a:xfrm>
          <a:off x="2286000" y="137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148897</xdr:rowOff>
    </xdr:from>
    <xdr:ext cx="762000" cy="259045"/>
    <xdr:sp macro="" textlink="">
      <xdr:nvSpPr>
        <xdr:cNvPr id="218" name="テキスト ボックス 217"/>
        <xdr:cNvSpPr txBox="1"/>
      </xdr:nvSpPr>
      <xdr:spPr>
        <a:xfrm>
          <a:off x="1955800" y="1352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45340</xdr:rowOff>
    </xdr:from>
    <xdr:to>
      <xdr:col>2</xdr:col>
      <xdr:colOff>127000</xdr:colOff>
      <xdr:row>80</xdr:row>
      <xdr:rowOff>146940</xdr:rowOff>
    </xdr:to>
    <xdr:sp macro="" textlink="">
      <xdr:nvSpPr>
        <xdr:cNvPr id="219" name="円/楕円 218"/>
        <xdr:cNvSpPr/>
      </xdr:nvSpPr>
      <xdr:spPr>
        <a:xfrm>
          <a:off x="1397000" y="13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157117</xdr:rowOff>
    </xdr:from>
    <xdr:ext cx="762000" cy="259045"/>
    <xdr:sp macro="" textlink="">
      <xdr:nvSpPr>
        <xdr:cNvPr id="220" name="テキスト ボックス 219"/>
        <xdr:cNvSpPr txBox="1"/>
      </xdr:nvSpPr>
      <xdr:spPr>
        <a:xfrm>
          <a:off x="1066800" y="135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は、給与構造の総合的見直しによる現給保障の増により類似団体平均を上回ったが、平成２８年度においては、新陳代謝により指数が下がり、類似団体平均を下回った。今後も、引き続き定員管理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31750</xdr:rowOff>
    </xdr:to>
    <xdr:cxnSp macro="">
      <xdr:nvCxnSpPr>
        <xdr:cNvPr id="252" name="直線コネクタ 251"/>
        <xdr:cNvCxnSpPr/>
      </xdr:nvCxnSpPr>
      <xdr:spPr>
        <a:xfrm flipV="1">
          <a:off x="16179800" y="14547087"/>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3"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31750</xdr:rowOff>
    </xdr:to>
    <xdr:cxnSp macro="">
      <xdr:nvCxnSpPr>
        <xdr:cNvPr id="255" name="直線コネクタ 254"/>
        <xdr:cNvCxnSpPr/>
      </xdr:nvCxnSpPr>
      <xdr:spPr>
        <a:xfrm>
          <a:off x="15290800" y="145277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7" name="テキスト ボックス 25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85</xdr:row>
      <xdr:rowOff>51054</xdr:rowOff>
    </xdr:to>
    <xdr:cxnSp macro="">
      <xdr:nvCxnSpPr>
        <xdr:cNvPr id="258" name="直線コネクタ 257"/>
        <xdr:cNvCxnSpPr/>
      </xdr:nvCxnSpPr>
      <xdr:spPr>
        <a:xfrm flipV="1">
          <a:off x="14401800" y="1452778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59" name="フローチャート : 判断 258"/>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0" name="テキスト ボックス 259"/>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89</xdr:row>
      <xdr:rowOff>127763</xdr:rowOff>
    </xdr:to>
    <xdr:cxnSp macro="">
      <xdr:nvCxnSpPr>
        <xdr:cNvPr id="261" name="直線コネクタ 260"/>
        <xdr:cNvCxnSpPr/>
      </xdr:nvCxnSpPr>
      <xdr:spPr>
        <a:xfrm flipV="1">
          <a:off x="13512800" y="14624304"/>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38863</xdr:rowOff>
    </xdr:from>
    <xdr:to>
      <xdr:col>21</xdr:col>
      <xdr:colOff>50800</xdr:colOff>
      <xdr:row>85</xdr:row>
      <xdr:rowOff>140463</xdr:rowOff>
    </xdr:to>
    <xdr:sp macro="" textlink="">
      <xdr:nvSpPr>
        <xdr:cNvPr id="262" name="フローチャート : 判断 261"/>
        <xdr:cNvSpPr/>
      </xdr:nvSpPr>
      <xdr:spPr>
        <a:xfrm>
          <a:off x="14351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63" name="テキスト ボックス 262"/>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4" name="フローチャート : 判断 263"/>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65" name="テキスト ボックス 264"/>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1" name="円/楕円 270"/>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111014</xdr:rowOff>
    </xdr:from>
    <xdr:ext cx="762000" cy="259045"/>
    <xdr:sp macro="" textlink="">
      <xdr:nvSpPr>
        <xdr:cNvPr id="272" name="給与水準   （国との比較）該当値テキスト"/>
        <xdr:cNvSpPr txBox="1"/>
      </xdr:nvSpPr>
      <xdr:spPr>
        <a:xfrm>
          <a:off x="17106900" y="143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4" name="テキスト ボックス 27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5" name="円/楕円 274"/>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76" name="テキスト ボックス 275"/>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7" name="円/楕円 276"/>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112031</xdr:rowOff>
    </xdr:from>
    <xdr:ext cx="762000" cy="259045"/>
    <xdr:sp macro="" textlink="">
      <xdr:nvSpPr>
        <xdr:cNvPr id="278" name="テキスト ボックス 277"/>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17290</xdr:rowOff>
    </xdr:from>
    <xdr:ext cx="762000" cy="259045"/>
    <xdr:sp macro="" textlink="">
      <xdr:nvSpPr>
        <xdr:cNvPr id="280" name="テキスト ボックス 279"/>
        <xdr:cNvSpPr txBox="1"/>
      </xdr:nvSpPr>
      <xdr:spPr>
        <a:xfrm>
          <a:off x="13131800" y="151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ここ数年、新規採用職員の抑制等を行っており、類似団体内平均値に近づいていたが、平成２７年度において下回った。「氷見市行政品質改革プラン（平成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年度）においては、平成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日現在の職員数を、平成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日現在と比べ</a:t>
          </a:r>
          <a:r>
            <a:rPr kumimoji="1" lang="en-US" altLang="ja-JP" sz="1300">
              <a:latin typeface="ＭＳ Ｐゴシック"/>
            </a:rPr>
            <a:t>3.7</a:t>
          </a:r>
          <a:r>
            <a:rPr kumimoji="1" lang="ja-JP" altLang="en-US" sz="1300">
              <a:latin typeface="ＭＳ Ｐゴシック"/>
            </a:rPr>
            <a:t>％減員することとしており、引き続き定員管理の適正化に努める。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46990</xdr:rowOff>
    </xdr:to>
    <xdr:cxnSp macro="">
      <xdr:nvCxnSpPr>
        <xdr:cNvPr id="317" name="直線コネクタ 316"/>
        <xdr:cNvCxnSpPr/>
      </xdr:nvCxnSpPr>
      <xdr:spPr>
        <a:xfrm flipV="1">
          <a:off x="16179800" y="1050371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18"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46990</xdr:rowOff>
    </xdr:to>
    <xdr:cxnSp macro="">
      <xdr:nvCxnSpPr>
        <xdr:cNvPr id="320" name="直線コネクタ 319"/>
        <xdr:cNvCxnSpPr/>
      </xdr:nvCxnSpPr>
      <xdr:spPr>
        <a:xfrm>
          <a:off x="15290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2" name="テキスト ボックス 321"/>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67673</xdr:rowOff>
    </xdr:to>
    <xdr:cxnSp macro="">
      <xdr:nvCxnSpPr>
        <xdr:cNvPr id="323" name="直線コネクタ 322"/>
        <xdr:cNvCxnSpPr/>
      </xdr:nvCxnSpPr>
      <xdr:spPr>
        <a:xfrm flipV="1">
          <a:off x="14401800" y="104933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134892</xdr:rowOff>
    </xdr:from>
    <xdr:to>
      <xdr:col>22</xdr:col>
      <xdr:colOff>254000</xdr:colOff>
      <xdr:row>61</xdr:row>
      <xdr:rowOff>65042</xdr:rowOff>
    </xdr:to>
    <xdr:sp macro="" textlink="">
      <xdr:nvSpPr>
        <xdr:cNvPr id="324" name="フローチャート : 判断 323"/>
        <xdr:cNvSpPr/>
      </xdr:nvSpPr>
      <xdr:spPr>
        <a:xfrm>
          <a:off x="15240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75219</xdr:rowOff>
    </xdr:from>
    <xdr:ext cx="762000" cy="259045"/>
    <xdr:sp macro="" textlink="">
      <xdr:nvSpPr>
        <xdr:cNvPr id="325" name="テキスト ボックス 324"/>
        <xdr:cNvSpPr txBox="1"/>
      </xdr:nvSpPr>
      <xdr:spPr>
        <a:xfrm>
          <a:off x="14909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67673</xdr:rowOff>
    </xdr:to>
    <xdr:cxnSp macro="">
      <xdr:nvCxnSpPr>
        <xdr:cNvPr id="326" name="直線コネクタ 325"/>
        <xdr:cNvCxnSpPr/>
      </xdr:nvCxnSpPr>
      <xdr:spPr>
        <a:xfrm>
          <a:off x="13512800" y="1051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141787</xdr:rowOff>
    </xdr:from>
    <xdr:to>
      <xdr:col>21</xdr:col>
      <xdr:colOff>50800</xdr:colOff>
      <xdr:row>61</xdr:row>
      <xdr:rowOff>71937</xdr:rowOff>
    </xdr:to>
    <xdr:sp macro="" textlink="">
      <xdr:nvSpPr>
        <xdr:cNvPr id="327" name="フローチャート : 判断 326"/>
        <xdr:cNvSpPr/>
      </xdr:nvSpPr>
      <xdr:spPr>
        <a:xfrm>
          <a:off x="14351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82114</xdr:rowOff>
    </xdr:from>
    <xdr:ext cx="762000" cy="259045"/>
    <xdr:sp macro="" textlink="">
      <xdr:nvSpPr>
        <xdr:cNvPr id="328" name="テキスト ボックス 327"/>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29" name="フローチャート : 判断 328"/>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30" name="テキスト ボックス 329"/>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36" name="円/楕円 335"/>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10993</xdr:rowOff>
    </xdr:from>
    <xdr:ext cx="762000" cy="259045"/>
    <xdr:sp macro="" textlink="">
      <xdr:nvSpPr>
        <xdr:cNvPr id="337" name="定員管理の状況該当値テキスト"/>
        <xdr:cNvSpPr txBox="1"/>
      </xdr:nvSpPr>
      <xdr:spPr>
        <a:xfrm>
          <a:off x="17106900" y="102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38" name="円/楕円 337"/>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39" name="テキスト ボックス 338"/>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0" name="円/楕円 339"/>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70502</xdr:rowOff>
    </xdr:from>
    <xdr:ext cx="762000" cy="259045"/>
    <xdr:sp macro="" textlink="">
      <xdr:nvSpPr>
        <xdr:cNvPr id="341" name="テキスト ボックス 340"/>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42" name="円/楕円 341"/>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103250</xdr:rowOff>
    </xdr:from>
    <xdr:ext cx="762000" cy="259045"/>
    <xdr:sp macro="" textlink="">
      <xdr:nvSpPr>
        <xdr:cNvPr id="343" name="テキスト ボックス 342"/>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9978</xdr:rowOff>
    </xdr:from>
    <xdr:to>
      <xdr:col>19</xdr:col>
      <xdr:colOff>533400</xdr:colOff>
      <xdr:row>61</xdr:row>
      <xdr:rowOff>111578</xdr:rowOff>
    </xdr:to>
    <xdr:sp macro="" textlink="">
      <xdr:nvSpPr>
        <xdr:cNvPr id="344" name="円/楕円 343"/>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96355</xdr:rowOff>
    </xdr:from>
    <xdr:ext cx="762000" cy="259045"/>
    <xdr:sp macro="" textlink="">
      <xdr:nvSpPr>
        <xdr:cNvPr id="345" name="テキスト ボックス 344"/>
        <xdr:cNvSpPr txBox="1"/>
      </xdr:nvSpPr>
      <xdr:spPr>
        <a:xfrm>
          <a:off x="13131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の償還がピークを終え減少傾向にあるが、新文化施設や学校給食センターの整備といった大型事業が控えているため、引き続き公営企業も含めた市全体の市債の発行を抑制し、市債に頼りすぎ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124460</xdr:rowOff>
    </xdr:to>
    <xdr:cxnSp macro="">
      <xdr:nvCxnSpPr>
        <xdr:cNvPr id="379" name="直線コネクタ 378"/>
        <xdr:cNvCxnSpPr/>
      </xdr:nvCxnSpPr>
      <xdr:spPr>
        <a:xfrm flipV="1">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121920</xdr:rowOff>
    </xdr:to>
    <xdr:cxnSp macro="">
      <xdr:nvCxnSpPr>
        <xdr:cNvPr id="382" name="直線コネクタ 381"/>
        <xdr:cNvCxnSpPr/>
      </xdr:nvCxnSpPr>
      <xdr:spPr>
        <a:xfrm flipV="1">
          <a:off x="15290800" y="7153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4" name="テキスト ボックス 383"/>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135467</xdr:rowOff>
    </xdr:to>
    <xdr:cxnSp macro="">
      <xdr:nvCxnSpPr>
        <xdr:cNvPr id="385" name="直線コネクタ 384"/>
        <xdr:cNvCxnSpPr/>
      </xdr:nvCxnSpPr>
      <xdr:spPr>
        <a:xfrm flipV="1">
          <a:off x="14401800" y="732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86" name="フローチャート : 判断 385"/>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87" name="テキスト ボックス 38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140970</xdr:rowOff>
    </xdr:to>
    <xdr:cxnSp macro="">
      <xdr:nvCxnSpPr>
        <xdr:cNvPr id="388" name="直線コネクタ 387"/>
        <xdr:cNvCxnSpPr/>
      </xdr:nvCxnSpPr>
      <xdr:spPr>
        <a:xfrm flipV="1">
          <a:off x="13512800" y="75078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89" name="フローチャート : 判断 388"/>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90" name="テキスト ボックス 389"/>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1" name="フローチャート : 判断 390"/>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2" name="テキスト ボックス 391"/>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0" name="円/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1" name="テキスト ボックス 40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2" name="円/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3" name="テキスト ボックス 40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4" name="円/楕円 40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5" name="テキスト ボックス 40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6" name="円/楕円 405"/>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7" name="テキスト ボックス 406"/>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や繰上償還などによる地方債残高の減少や職員数の減少に伴い、前年度と比較してわずかに改善している。しかし、依然として、類似団体平均と比較して上回っているため、繰上償還や地方債の新規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159004</xdr:rowOff>
    </xdr:from>
    <xdr:to>
      <xdr:col>24</xdr:col>
      <xdr:colOff>558800</xdr:colOff>
      <xdr:row>17</xdr:row>
      <xdr:rowOff>162221</xdr:rowOff>
    </xdr:to>
    <xdr:cxnSp macro="">
      <xdr:nvCxnSpPr>
        <xdr:cNvPr id="441" name="直線コネクタ 440"/>
        <xdr:cNvCxnSpPr/>
      </xdr:nvCxnSpPr>
      <xdr:spPr>
        <a:xfrm>
          <a:off x="16179800" y="307365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2"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3" name="フローチャート : 判断 442"/>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159004</xdr:rowOff>
    </xdr:from>
    <xdr:to>
      <xdr:col>23</xdr:col>
      <xdr:colOff>406400</xdr:colOff>
      <xdr:row>18</xdr:row>
      <xdr:rowOff>141182</xdr:rowOff>
    </xdr:to>
    <xdr:cxnSp macro="">
      <xdr:nvCxnSpPr>
        <xdr:cNvPr id="444" name="直線コネクタ 443"/>
        <xdr:cNvCxnSpPr/>
      </xdr:nvCxnSpPr>
      <xdr:spPr>
        <a:xfrm flipV="1">
          <a:off x="15290800" y="3073654"/>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5" name="フローチャート : 判断 444"/>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6" name="テキスト ボックス 445"/>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141182</xdr:rowOff>
    </xdr:from>
    <xdr:to>
      <xdr:col>22</xdr:col>
      <xdr:colOff>203200</xdr:colOff>
      <xdr:row>19</xdr:row>
      <xdr:rowOff>61426</xdr:rowOff>
    </xdr:to>
    <xdr:cxnSp macro="">
      <xdr:nvCxnSpPr>
        <xdr:cNvPr id="447" name="直線コネクタ 446"/>
        <xdr:cNvCxnSpPr/>
      </xdr:nvCxnSpPr>
      <xdr:spPr>
        <a:xfrm flipV="1">
          <a:off x="14401800" y="32272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8" name="フローチャート : 判断 447"/>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9" name="テキスト ボックス 448"/>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61426</xdr:rowOff>
    </xdr:from>
    <xdr:to>
      <xdr:col>21</xdr:col>
      <xdr:colOff>0</xdr:colOff>
      <xdr:row>19</xdr:row>
      <xdr:rowOff>157946</xdr:rowOff>
    </xdr:to>
    <xdr:cxnSp macro="">
      <xdr:nvCxnSpPr>
        <xdr:cNvPr id="450" name="直線コネクタ 449"/>
        <xdr:cNvCxnSpPr/>
      </xdr:nvCxnSpPr>
      <xdr:spPr>
        <a:xfrm flipV="1">
          <a:off x="13512800" y="33189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4" name="テキスト ボックス 45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111421</xdr:rowOff>
    </xdr:from>
    <xdr:to>
      <xdr:col>24</xdr:col>
      <xdr:colOff>609600</xdr:colOff>
      <xdr:row>18</xdr:row>
      <xdr:rowOff>41571</xdr:rowOff>
    </xdr:to>
    <xdr:sp macro="" textlink="">
      <xdr:nvSpPr>
        <xdr:cNvPr id="460" name="円/楕円 459"/>
        <xdr:cNvSpPr/>
      </xdr:nvSpPr>
      <xdr:spPr>
        <a:xfrm>
          <a:off x="169672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83498</xdr:rowOff>
    </xdr:from>
    <xdr:ext cx="762000" cy="259045"/>
    <xdr:sp macro="" textlink="">
      <xdr:nvSpPr>
        <xdr:cNvPr id="461" name="将来負担の状況該当値テキスト"/>
        <xdr:cNvSpPr txBox="1"/>
      </xdr:nvSpPr>
      <xdr:spPr>
        <a:xfrm>
          <a:off x="17106900" y="2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108204</xdr:rowOff>
    </xdr:from>
    <xdr:to>
      <xdr:col>23</xdr:col>
      <xdr:colOff>457200</xdr:colOff>
      <xdr:row>18</xdr:row>
      <xdr:rowOff>38354</xdr:rowOff>
    </xdr:to>
    <xdr:sp macro="" textlink="">
      <xdr:nvSpPr>
        <xdr:cNvPr id="462" name="円/楕円 461"/>
        <xdr:cNvSpPr/>
      </xdr:nvSpPr>
      <xdr:spPr>
        <a:xfrm>
          <a:off x="16129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23131</xdr:rowOff>
    </xdr:from>
    <xdr:ext cx="736600" cy="259045"/>
    <xdr:sp macro="" textlink="">
      <xdr:nvSpPr>
        <xdr:cNvPr id="463" name="テキスト ボックス 462"/>
        <xdr:cNvSpPr txBox="1"/>
      </xdr:nvSpPr>
      <xdr:spPr>
        <a:xfrm>
          <a:off x="15798800" y="310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90382</xdr:rowOff>
    </xdr:from>
    <xdr:to>
      <xdr:col>22</xdr:col>
      <xdr:colOff>254000</xdr:colOff>
      <xdr:row>19</xdr:row>
      <xdr:rowOff>20532</xdr:rowOff>
    </xdr:to>
    <xdr:sp macro="" textlink="">
      <xdr:nvSpPr>
        <xdr:cNvPr id="464" name="円/楕円 463"/>
        <xdr:cNvSpPr/>
      </xdr:nvSpPr>
      <xdr:spPr>
        <a:xfrm>
          <a:off x="15240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5309</xdr:rowOff>
    </xdr:from>
    <xdr:ext cx="762000" cy="259045"/>
    <xdr:sp macro="" textlink="">
      <xdr:nvSpPr>
        <xdr:cNvPr id="465" name="テキスト ボックス 464"/>
        <xdr:cNvSpPr txBox="1"/>
      </xdr:nvSpPr>
      <xdr:spPr>
        <a:xfrm>
          <a:off x="14909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10626</xdr:rowOff>
    </xdr:from>
    <xdr:to>
      <xdr:col>21</xdr:col>
      <xdr:colOff>50800</xdr:colOff>
      <xdr:row>19</xdr:row>
      <xdr:rowOff>112226</xdr:rowOff>
    </xdr:to>
    <xdr:sp macro="" textlink="">
      <xdr:nvSpPr>
        <xdr:cNvPr id="466" name="円/楕円 465"/>
        <xdr:cNvSpPr/>
      </xdr:nvSpPr>
      <xdr:spPr>
        <a:xfrm>
          <a:off x="14351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97003</xdr:rowOff>
    </xdr:from>
    <xdr:ext cx="762000" cy="259045"/>
    <xdr:sp macro="" textlink="">
      <xdr:nvSpPr>
        <xdr:cNvPr id="467" name="テキスト ボックス 466"/>
        <xdr:cNvSpPr txBox="1"/>
      </xdr:nvSpPr>
      <xdr:spPr>
        <a:xfrm>
          <a:off x="14020800" y="33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107146</xdr:rowOff>
    </xdr:from>
    <xdr:to>
      <xdr:col>19</xdr:col>
      <xdr:colOff>533400</xdr:colOff>
      <xdr:row>20</xdr:row>
      <xdr:rowOff>37296</xdr:rowOff>
    </xdr:to>
    <xdr:sp macro="" textlink="">
      <xdr:nvSpPr>
        <xdr:cNvPr id="468" name="円/楕円 467"/>
        <xdr:cNvSpPr/>
      </xdr:nvSpPr>
      <xdr:spPr>
        <a:xfrm>
          <a:off x="13462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22073</xdr:rowOff>
    </xdr:from>
    <xdr:ext cx="762000" cy="259045"/>
    <xdr:sp macro="" textlink="">
      <xdr:nvSpPr>
        <xdr:cNvPr id="469" name="テキスト ボックス 468"/>
        <xdr:cNvSpPr txBox="1"/>
      </xdr:nvSpPr>
      <xdr:spPr>
        <a:xfrm>
          <a:off x="13131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人件費については類似団体内平均値を上回っている。ラスパイレス指数は改善されつつあるが、人件費そのものにおいても類似団体内平均値を下回るようにさらなる給与・定員の適正化を図る。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149860</xdr:rowOff>
    </xdr:to>
    <xdr:cxnSp macro="">
      <xdr:nvCxnSpPr>
        <xdr:cNvPr id="66" name="直線コネクタ 65"/>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54610</xdr:rowOff>
    </xdr:to>
    <xdr:cxnSp macro="">
      <xdr:nvCxnSpPr>
        <xdr:cNvPr id="69" name="直線コネクタ 68"/>
        <xdr:cNvCxnSpPr/>
      </xdr:nvCxnSpPr>
      <xdr:spPr>
        <a:xfrm flipV="1">
          <a:off x="3098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54610</xdr:rowOff>
    </xdr:to>
    <xdr:cxnSp macro="">
      <xdr:nvCxnSpPr>
        <xdr:cNvPr id="72" name="直線コネクタ 71"/>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92710</xdr:rowOff>
    </xdr:to>
    <xdr:cxnSp macro="">
      <xdr:nvCxnSpPr>
        <xdr:cNvPr id="75" name="直線コネクタ 74"/>
        <xdr:cNvCxnSpPr/>
      </xdr:nvCxnSpPr>
      <xdr:spPr>
        <a:xfrm flipV="1">
          <a:off x="1320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ここ数年は類似団体平均を下回っているものの、上昇傾向にある。平成２８年度においては、マイナンバー制度対応セキュリティ強化事業などにより比率が上昇した。今後も引き続き適正化を図る。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15</xdr:row>
      <xdr:rowOff>69850</xdr:rowOff>
    </xdr:to>
    <xdr:cxnSp macro="">
      <xdr:nvCxnSpPr>
        <xdr:cNvPr id="127" name="直線コネクタ 126"/>
        <xdr:cNvCxnSpPr/>
      </xdr:nvCxnSpPr>
      <xdr:spPr>
        <a:xfrm>
          <a:off x="15671800" y="2413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12700</xdr:rowOff>
    </xdr:to>
    <xdr:cxnSp macro="">
      <xdr:nvCxnSpPr>
        <xdr:cNvPr id="130" name="直線コネクタ 129"/>
        <xdr:cNvCxnSpPr/>
      </xdr:nvCxnSpPr>
      <xdr:spPr>
        <a:xfrm>
          <a:off x="14782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95250</xdr:rowOff>
    </xdr:from>
    <xdr:to>
      <xdr:col>21</xdr:col>
      <xdr:colOff>361950</xdr:colOff>
      <xdr:row>13</xdr:row>
      <xdr:rowOff>146050</xdr:rowOff>
    </xdr:to>
    <xdr:cxnSp macro="">
      <xdr:nvCxnSpPr>
        <xdr:cNvPr id="133" name="直線コネクタ 132"/>
        <xdr:cNvCxnSpPr/>
      </xdr:nvCxnSpPr>
      <xdr:spPr>
        <a:xfrm>
          <a:off x="13893800" y="232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139700</xdr:rowOff>
    </xdr:from>
    <xdr:to>
      <xdr:col>21</xdr:col>
      <xdr:colOff>412750</xdr:colOff>
      <xdr:row>17</xdr:row>
      <xdr:rowOff>69850</xdr:rowOff>
    </xdr:to>
    <xdr:sp macro="" textlink="">
      <xdr:nvSpPr>
        <xdr:cNvPr id="134" name="フローチャート : 判断 133"/>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35" name="テキスト ボックス 134"/>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19050</xdr:rowOff>
    </xdr:from>
    <xdr:to>
      <xdr:col>20</xdr:col>
      <xdr:colOff>158750</xdr:colOff>
      <xdr:row>13</xdr:row>
      <xdr:rowOff>95250</xdr:rowOff>
    </xdr:to>
    <xdr:cxnSp macro="">
      <xdr:nvCxnSpPr>
        <xdr:cNvPr id="136" name="直線コネクタ 135"/>
        <xdr:cNvCxnSpPr/>
      </xdr:nvCxnSpPr>
      <xdr:spPr>
        <a:xfrm>
          <a:off x="13004800" y="224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50800</xdr:rowOff>
    </xdr:from>
    <xdr:to>
      <xdr:col>20</xdr:col>
      <xdr:colOff>209550</xdr:colOff>
      <xdr:row>16</xdr:row>
      <xdr:rowOff>152400</xdr:rowOff>
    </xdr:to>
    <xdr:sp macro="" textlink="">
      <xdr:nvSpPr>
        <xdr:cNvPr id="137" name="フローチャート : 判断 136"/>
        <xdr:cNvSpPr/>
      </xdr:nvSpPr>
      <xdr:spPr>
        <a:xfrm>
          <a:off x="13843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8" name="円/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44450</xdr:rowOff>
    </xdr:from>
    <xdr:to>
      <xdr:col>20</xdr:col>
      <xdr:colOff>209550</xdr:colOff>
      <xdr:row>13</xdr:row>
      <xdr:rowOff>146050</xdr:rowOff>
    </xdr:to>
    <xdr:sp macro="" textlink="">
      <xdr:nvSpPr>
        <xdr:cNvPr id="152" name="円/楕円 151"/>
        <xdr:cNvSpPr/>
      </xdr:nvSpPr>
      <xdr:spPr>
        <a:xfrm>
          <a:off x="13843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156227</xdr:rowOff>
    </xdr:from>
    <xdr:ext cx="762000" cy="259045"/>
    <xdr:sp macro="" textlink="">
      <xdr:nvSpPr>
        <xdr:cNvPr id="153" name="テキスト ボックス 152"/>
        <xdr:cNvSpPr txBox="1"/>
      </xdr:nvSpPr>
      <xdr:spPr>
        <a:xfrm>
          <a:off x="13512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4" name="円/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ここ数年、類似団体平均を下回っていたが、平成２７年度以降は市町村類型が変わったことによるものと考えられるが、類似団体平均を上回っている。平成２８年度においては、年金生活者等臨時福祉給付金の事業などがあり、比率が上昇した。関係機関等と協議しながら見直しを行い、今後も引き続き適正化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20865</xdr:rowOff>
    </xdr:to>
    <xdr:cxnSp macro="">
      <xdr:nvCxnSpPr>
        <xdr:cNvPr id="190" name="直線コネクタ 189"/>
        <xdr:cNvCxnSpPr/>
      </xdr:nvCxnSpPr>
      <xdr:spPr>
        <a:xfrm>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159657</xdr:rowOff>
    </xdr:to>
    <xdr:cxnSp macro="">
      <xdr:nvCxnSpPr>
        <xdr:cNvPr id="193" name="直線コネクタ 192"/>
        <xdr:cNvCxnSpPr/>
      </xdr:nvCxnSpPr>
      <xdr:spPr>
        <a:xfrm>
          <a:off x="3098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45357</xdr:rowOff>
    </xdr:to>
    <xdr:cxnSp macro="">
      <xdr:nvCxnSpPr>
        <xdr:cNvPr id="196" name="直線コネクタ 195"/>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7" name="フローチャート : 判断 196"/>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198" name="テキスト ボックス 197"/>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12700</xdr:rowOff>
    </xdr:to>
    <xdr:cxnSp macro="">
      <xdr:nvCxnSpPr>
        <xdr:cNvPr id="199" name="直線コネクタ 198"/>
        <xdr:cNvCxnSpPr/>
      </xdr:nvCxnSpPr>
      <xdr:spPr>
        <a:xfrm>
          <a:off x="1320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133350</xdr:rowOff>
    </xdr:from>
    <xdr:to>
      <xdr:col>3</xdr:col>
      <xdr:colOff>193675</xdr:colOff>
      <xdr:row>58</xdr:row>
      <xdr:rowOff>63500</xdr:rowOff>
    </xdr:to>
    <xdr:sp macro="" textlink="">
      <xdr:nvSpPr>
        <xdr:cNvPr id="200" name="フローチャート :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02" name="フローチャート : 判断 201"/>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03" name="テキスト ボックス 202"/>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14" name="テキスト ボックス 213"/>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8" name="テキスト ボックス 217"/>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と同程度の比率であったが、平成２８年度においては、下水道特別会計への繰出基準が全国的に統一されたことで、比率が大きく上昇した。今後は各特別会計において、経費削減、利用料等の適正化を図ることなどにより、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38826</xdr:rowOff>
    </xdr:from>
    <xdr:to>
      <xdr:col>24</xdr:col>
      <xdr:colOff>31750</xdr:colOff>
      <xdr:row>57</xdr:row>
      <xdr:rowOff>115570</xdr:rowOff>
    </xdr:to>
    <xdr:cxnSp macro="">
      <xdr:nvCxnSpPr>
        <xdr:cNvPr id="253" name="直線コネクタ 252"/>
        <xdr:cNvCxnSpPr/>
      </xdr:nvCxnSpPr>
      <xdr:spPr>
        <a:xfrm>
          <a:off x="15671800" y="964002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38826</xdr:rowOff>
    </xdr:from>
    <xdr:to>
      <xdr:col>22</xdr:col>
      <xdr:colOff>565150</xdr:colOff>
      <xdr:row>56</xdr:row>
      <xdr:rowOff>38826</xdr:rowOff>
    </xdr:to>
    <xdr:cxnSp macro="">
      <xdr:nvCxnSpPr>
        <xdr:cNvPr id="256" name="直線コネクタ 255"/>
        <xdr:cNvCxnSpPr/>
      </xdr:nvCxnSpPr>
      <xdr:spPr>
        <a:xfrm>
          <a:off x="14782800" y="9640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19231</xdr:rowOff>
    </xdr:from>
    <xdr:to>
      <xdr:col>21</xdr:col>
      <xdr:colOff>361950</xdr:colOff>
      <xdr:row>56</xdr:row>
      <xdr:rowOff>38826</xdr:rowOff>
    </xdr:to>
    <xdr:cxnSp macro="">
      <xdr:nvCxnSpPr>
        <xdr:cNvPr id="259" name="直線コネクタ 258"/>
        <xdr:cNvCxnSpPr/>
      </xdr:nvCxnSpPr>
      <xdr:spPr>
        <a:xfrm>
          <a:off x="13893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146413</xdr:rowOff>
    </xdr:from>
    <xdr:to>
      <xdr:col>21</xdr:col>
      <xdr:colOff>412750</xdr:colOff>
      <xdr:row>56</xdr:row>
      <xdr:rowOff>76563</xdr:rowOff>
    </xdr:to>
    <xdr:sp macro="" textlink="">
      <xdr:nvSpPr>
        <xdr:cNvPr id="260" name="フローチャート : 判断 259"/>
        <xdr:cNvSpPr/>
      </xdr:nvSpPr>
      <xdr:spPr>
        <a:xfrm>
          <a:off x="14732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86740</xdr:rowOff>
    </xdr:from>
    <xdr:ext cx="762000" cy="259045"/>
    <xdr:sp macro="" textlink="">
      <xdr:nvSpPr>
        <xdr:cNvPr id="261" name="テキスト ボックス 260"/>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19231</xdr:rowOff>
    </xdr:from>
    <xdr:to>
      <xdr:col>20</xdr:col>
      <xdr:colOff>158750</xdr:colOff>
      <xdr:row>56</xdr:row>
      <xdr:rowOff>38826</xdr:rowOff>
    </xdr:to>
    <xdr:cxnSp macro="">
      <xdr:nvCxnSpPr>
        <xdr:cNvPr id="262" name="直線コネクタ 261"/>
        <xdr:cNvCxnSpPr/>
      </xdr:nvCxnSpPr>
      <xdr:spPr>
        <a:xfrm flipV="1">
          <a:off x="13004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2" name="円/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159476</xdr:rowOff>
    </xdr:from>
    <xdr:to>
      <xdr:col>22</xdr:col>
      <xdr:colOff>615950</xdr:colOff>
      <xdr:row>56</xdr:row>
      <xdr:rowOff>89626</xdr:rowOff>
    </xdr:to>
    <xdr:sp macro="" textlink="">
      <xdr:nvSpPr>
        <xdr:cNvPr id="274" name="円/楕円 273"/>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99803</xdr:rowOff>
    </xdr:from>
    <xdr:ext cx="736600" cy="259045"/>
    <xdr:sp macro="" textlink="">
      <xdr:nvSpPr>
        <xdr:cNvPr id="275" name="テキスト ボックス 274"/>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159476</xdr:rowOff>
    </xdr:from>
    <xdr:to>
      <xdr:col>21</xdr:col>
      <xdr:colOff>412750</xdr:colOff>
      <xdr:row>56</xdr:row>
      <xdr:rowOff>89626</xdr:rowOff>
    </xdr:to>
    <xdr:sp macro="" textlink="">
      <xdr:nvSpPr>
        <xdr:cNvPr id="276" name="円/楕円 275"/>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74403</xdr:rowOff>
    </xdr:from>
    <xdr:ext cx="762000" cy="259045"/>
    <xdr:sp macro="" textlink="">
      <xdr:nvSpPr>
        <xdr:cNvPr id="277" name="テキスト ボックス 276"/>
        <xdr:cNvSpPr txBox="1"/>
      </xdr:nvSpPr>
      <xdr:spPr>
        <a:xfrm>
          <a:off x="14401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139881</xdr:rowOff>
    </xdr:from>
    <xdr:to>
      <xdr:col>20</xdr:col>
      <xdr:colOff>209550</xdr:colOff>
      <xdr:row>56</xdr:row>
      <xdr:rowOff>70031</xdr:rowOff>
    </xdr:to>
    <xdr:sp macro="" textlink="">
      <xdr:nvSpPr>
        <xdr:cNvPr id="278" name="円/楕円 277"/>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79" name="テキスト ボックス 278"/>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80" name="円/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81" name="テキスト ボックス 280"/>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ここ数年、類似団体平均を下回っている。平成２８年度においては、企業立地助成金の減により比率が下がった。補助金等交付基準に基づきながら更なる見直しを行い、今後も引き続き適正化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76708</xdr:rowOff>
    </xdr:from>
    <xdr:to>
      <xdr:col>24</xdr:col>
      <xdr:colOff>31750</xdr:colOff>
      <xdr:row>34</xdr:row>
      <xdr:rowOff>127000</xdr:rowOff>
    </xdr:to>
    <xdr:cxnSp macro="">
      <xdr:nvCxnSpPr>
        <xdr:cNvPr id="311" name="直線コネクタ 310"/>
        <xdr:cNvCxnSpPr/>
      </xdr:nvCxnSpPr>
      <xdr:spPr>
        <a:xfrm flipV="1">
          <a:off x="15671800" y="59060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149860</xdr:rowOff>
    </xdr:to>
    <xdr:cxnSp macro="">
      <xdr:nvCxnSpPr>
        <xdr:cNvPr id="314" name="直線コネクタ 313"/>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149860</xdr:rowOff>
    </xdr:to>
    <xdr:cxnSp macro="">
      <xdr:nvCxnSpPr>
        <xdr:cNvPr id="317" name="直線コネクタ 316"/>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9" name="テキスト ボックス 318"/>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145288</xdr:rowOff>
    </xdr:to>
    <xdr:cxnSp macro="">
      <xdr:nvCxnSpPr>
        <xdr:cNvPr id="320" name="直線コネクタ 319"/>
        <xdr:cNvCxnSpPr/>
      </xdr:nvCxnSpPr>
      <xdr:spPr>
        <a:xfrm>
          <a:off x="13004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2" name="テキスト ボックス 321"/>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30" name="円/楕円 329"/>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31"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4" name="円/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6" name="円/楕円 335"/>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7" name="テキスト ボックス 336"/>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8" name="円/楕円 337"/>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9" name="テキスト ボックス 338"/>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の償還がピークを終え、ここ数年減少傾向にあったが、平成２８年度においては、地方交付税や臨時財政対策債の減により比率が上昇した。引き続き、公営企業も含めた市全体の市債の発行を抑制し、市債に頼りすぎない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46989</xdr:rowOff>
    </xdr:to>
    <xdr:cxnSp macro="">
      <xdr:nvCxnSpPr>
        <xdr:cNvPr id="372" name="直線コネクタ 371"/>
        <xdr:cNvCxnSpPr/>
      </xdr:nvCxnSpPr>
      <xdr:spPr>
        <a:xfrm>
          <a:off x="3987800" y="13180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77470</xdr:rowOff>
    </xdr:to>
    <xdr:cxnSp macro="">
      <xdr:nvCxnSpPr>
        <xdr:cNvPr id="375" name="直線コネクタ 374"/>
        <xdr:cNvCxnSpPr/>
      </xdr:nvCxnSpPr>
      <xdr:spPr>
        <a:xfrm flipV="1">
          <a:off x="3098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130811</xdr:rowOff>
    </xdr:to>
    <xdr:cxnSp macro="">
      <xdr:nvCxnSpPr>
        <xdr:cNvPr id="378" name="直線コネクタ 377"/>
        <xdr:cNvCxnSpPr/>
      </xdr:nvCxnSpPr>
      <xdr:spPr>
        <a:xfrm flipV="1">
          <a:off x="2209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9" name="フローチャート : 判断 378"/>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0" name="テキスト ボックス 379"/>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78</xdr:row>
      <xdr:rowOff>27939</xdr:rowOff>
    </xdr:to>
    <xdr:cxnSp macro="">
      <xdr:nvCxnSpPr>
        <xdr:cNvPr id="381" name="直線コネクタ 380"/>
        <xdr:cNvCxnSpPr/>
      </xdr:nvCxnSpPr>
      <xdr:spPr>
        <a:xfrm flipV="1">
          <a:off x="1320800" y="13332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82" name="フローチャート : 判断 381"/>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3" name="テキスト ボックス 382"/>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4" name="フローチャート : 判断 383"/>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85" name="テキスト ボックス 384"/>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91" name="円/楕円 39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92"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3" name="円/楕円 39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94" name="テキスト ボックス 393"/>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95" name="円/楕円 394"/>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96" name="テキスト ボックス 395"/>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7" name="円/楕円 396"/>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166388</xdr:rowOff>
    </xdr:from>
    <xdr:ext cx="762000" cy="259045"/>
    <xdr:sp macro="" textlink="">
      <xdr:nvSpPr>
        <xdr:cNvPr id="398" name="テキスト ボックス 397"/>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99" name="円/楕円 398"/>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400" name="テキスト ボックス 399"/>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公債費を除く経常収支比率は類似団体平均を下回っているものの、平成２８年度においては、下水道特別会計への繰出基準が全国的に統一されたことで、比率が大きく上昇した。今後は、事業の見直しや料金の適正化を図ることなどにより、繰出金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138430</xdr:rowOff>
    </xdr:from>
    <xdr:to>
      <xdr:col>24</xdr:col>
      <xdr:colOff>31750</xdr:colOff>
      <xdr:row>75</xdr:row>
      <xdr:rowOff>42418</xdr:rowOff>
    </xdr:to>
    <xdr:cxnSp macro="">
      <xdr:nvCxnSpPr>
        <xdr:cNvPr id="431" name="直線コネクタ 430"/>
        <xdr:cNvCxnSpPr/>
      </xdr:nvCxnSpPr>
      <xdr:spPr>
        <a:xfrm>
          <a:off x="15671800" y="1265428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138430</xdr:rowOff>
    </xdr:from>
    <xdr:to>
      <xdr:col>22</xdr:col>
      <xdr:colOff>565150</xdr:colOff>
      <xdr:row>74</xdr:row>
      <xdr:rowOff>21844</xdr:rowOff>
    </xdr:to>
    <xdr:cxnSp macro="">
      <xdr:nvCxnSpPr>
        <xdr:cNvPr id="434" name="直線コネクタ 433"/>
        <xdr:cNvCxnSpPr/>
      </xdr:nvCxnSpPr>
      <xdr:spPr>
        <a:xfrm flipV="1">
          <a:off x="14782800" y="12654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120142</xdr:rowOff>
    </xdr:from>
    <xdr:to>
      <xdr:col>21</xdr:col>
      <xdr:colOff>361950</xdr:colOff>
      <xdr:row>74</xdr:row>
      <xdr:rowOff>21844</xdr:rowOff>
    </xdr:to>
    <xdr:cxnSp macro="">
      <xdr:nvCxnSpPr>
        <xdr:cNvPr id="437" name="直線コネクタ 436"/>
        <xdr:cNvCxnSpPr/>
      </xdr:nvCxnSpPr>
      <xdr:spPr>
        <a:xfrm>
          <a:off x="13893800" y="12635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8" name="フローチャート : 判断 437"/>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9" name="テキスト ボックス 438"/>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120142</xdr:rowOff>
    </xdr:to>
    <xdr:cxnSp macro="">
      <xdr:nvCxnSpPr>
        <xdr:cNvPr id="440" name="直線コネクタ 439"/>
        <xdr:cNvCxnSpPr/>
      </xdr:nvCxnSpPr>
      <xdr:spPr>
        <a:xfrm>
          <a:off x="13004800" y="126085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41" name="フローチャート : 判断 440"/>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2" name="テキスト ボックス 441"/>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3" name="フローチャート : 判断 442"/>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4" name="テキスト ボックス 443"/>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50" name="円/楕円 449"/>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51"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87630</xdr:rowOff>
    </xdr:from>
    <xdr:to>
      <xdr:col>22</xdr:col>
      <xdr:colOff>615950</xdr:colOff>
      <xdr:row>74</xdr:row>
      <xdr:rowOff>17780</xdr:rowOff>
    </xdr:to>
    <xdr:sp macro="" textlink="">
      <xdr:nvSpPr>
        <xdr:cNvPr id="452" name="円/楕円 451"/>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27957</xdr:rowOff>
    </xdr:from>
    <xdr:ext cx="736600" cy="259045"/>
    <xdr:sp macro="" textlink="">
      <xdr:nvSpPr>
        <xdr:cNvPr id="453" name="テキスト ボックス 452"/>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142494</xdr:rowOff>
    </xdr:from>
    <xdr:to>
      <xdr:col>21</xdr:col>
      <xdr:colOff>412750</xdr:colOff>
      <xdr:row>74</xdr:row>
      <xdr:rowOff>72644</xdr:rowOff>
    </xdr:to>
    <xdr:sp macro="" textlink="">
      <xdr:nvSpPr>
        <xdr:cNvPr id="454" name="円/楕円 453"/>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82821</xdr:rowOff>
    </xdr:from>
    <xdr:ext cx="762000" cy="259045"/>
    <xdr:sp macro="" textlink="">
      <xdr:nvSpPr>
        <xdr:cNvPr id="455" name="テキスト ボックス 454"/>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69342</xdr:rowOff>
    </xdr:from>
    <xdr:to>
      <xdr:col>20</xdr:col>
      <xdr:colOff>209550</xdr:colOff>
      <xdr:row>73</xdr:row>
      <xdr:rowOff>170942</xdr:rowOff>
    </xdr:to>
    <xdr:sp macro="" textlink="">
      <xdr:nvSpPr>
        <xdr:cNvPr id="456" name="円/楕円 455"/>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9669</xdr:rowOff>
    </xdr:from>
    <xdr:ext cx="762000" cy="259045"/>
    <xdr:sp macro="" textlink="">
      <xdr:nvSpPr>
        <xdr:cNvPr id="457" name="テキスト ボックス 456"/>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8" name="円/楕円 457"/>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9" name="テキスト ボックス 458"/>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35427</xdr:rowOff>
    </xdr:from>
    <xdr:to>
      <xdr:col>4</xdr:col>
      <xdr:colOff>1117600</xdr:colOff>
      <xdr:row>17</xdr:row>
      <xdr:rowOff>48133</xdr:rowOff>
    </xdr:to>
    <xdr:cxnSp macro="">
      <xdr:nvCxnSpPr>
        <xdr:cNvPr id="50" name="直線コネクタ 49"/>
        <xdr:cNvCxnSpPr/>
      </xdr:nvCxnSpPr>
      <xdr:spPr bwMode="auto">
        <a:xfrm>
          <a:off x="5003800" y="2997702"/>
          <a:ext cx="6477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27368</xdr:rowOff>
    </xdr:from>
    <xdr:to>
      <xdr:col>4</xdr:col>
      <xdr:colOff>469900</xdr:colOff>
      <xdr:row>17</xdr:row>
      <xdr:rowOff>35427</xdr:rowOff>
    </xdr:to>
    <xdr:cxnSp macro="">
      <xdr:nvCxnSpPr>
        <xdr:cNvPr id="53" name="直線コネクタ 52"/>
        <xdr:cNvCxnSpPr/>
      </xdr:nvCxnSpPr>
      <xdr:spPr bwMode="auto">
        <a:xfrm>
          <a:off x="4305300" y="2989643"/>
          <a:ext cx="698500" cy="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27368</xdr:rowOff>
    </xdr:from>
    <xdr:to>
      <xdr:col>3</xdr:col>
      <xdr:colOff>904875</xdr:colOff>
      <xdr:row>17</xdr:row>
      <xdr:rowOff>85433</xdr:rowOff>
    </xdr:to>
    <xdr:cxnSp macro="">
      <xdr:nvCxnSpPr>
        <xdr:cNvPr id="56" name="直線コネクタ 55"/>
        <xdr:cNvCxnSpPr/>
      </xdr:nvCxnSpPr>
      <xdr:spPr bwMode="auto">
        <a:xfrm flipV="1">
          <a:off x="3606800" y="2989643"/>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20339</xdr:rowOff>
    </xdr:from>
    <xdr:to>
      <xdr:col>3</xdr:col>
      <xdr:colOff>206375</xdr:colOff>
      <xdr:row>17</xdr:row>
      <xdr:rowOff>85433</xdr:rowOff>
    </xdr:to>
    <xdr:cxnSp macro="">
      <xdr:nvCxnSpPr>
        <xdr:cNvPr id="59" name="直線コネクタ 58"/>
        <xdr:cNvCxnSpPr/>
      </xdr:nvCxnSpPr>
      <xdr:spPr bwMode="auto">
        <a:xfrm>
          <a:off x="2908300" y="2982614"/>
          <a:ext cx="698500" cy="6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168783</xdr:rowOff>
    </xdr:from>
    <xdr:to>
      <xdr:col>5</xdr:col>
      <xdr:colOff>34925</xdr:colOff>
      <xdr:row>17</xdr:row>
      <xdr:rowOff>98933</xdr:rowOff>
    </xdr:to>
    <xdr:sp macro="" textlink="">
      <xdr:nvSpPr>
        <xdr:cNvPr id="69" name="円/楕円 68"/>
        <xdr:cNvSpPr/>
      </xdr:nvSpPr>
      <xdr:spPr bwMode="auto">
        <a:xfrm>
          <a:off x="5600700" y="29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140860</xdr:rowOff>
    </xdr:from>
    <xdr:ext cx="762000" cy="259045"/>
    <xdr:sp macro="" textlink="">
      <xdr:nvSpPr>
        <xdr:cNvPr id="70" name="人口1人当たり決算額の推移該当値テキスト130"/>
        <xdr:cNvSpPr txBox="1"/>
      </xdr:nvSpPr>
      <xdr:spPr>
        <a:xfrm>
          <a:off x="5740400" y="293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156077</xdr:rowOff>
    </xdr:from>
    <xdr:to>
      <xdr:col>4</xdr:col>
      <xdr:colOff>520700</xdr:colOff>
      <xdr:row>17</xdr:row>
      <xdr:rowOff>86227</xdr:rowOff>
    </xdr:to>
    <xdr:sp macro="" textlink="">
      <xdr:nvSpPr>
        <xdr:cNvPr id="71" name="円/楕円 70"/>
        <xdr:cNvSpPr/>
      </xdr:nvSpPr>
      <xdr:spPr bwMode="auto">
        <a:xfrm>
          <a:off x="4953000" y="294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71004</xdr:rowOff>
    </xdr:from>
    <xdr:ext cx="736600" cy="259045"/>
    <xdr:sp macro="" textlink="">
      <xdr:nvSpPr>
        <xdr:cNvPr id="72" name="テキスト ボックス 71"/>
        <xdr:cNvSpPr txBox="1"/>
      </xdr:nvSpPr>
      <xdr:spPr>
        <a:xfrm>
          <a:off x="4622800" y="303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148018</xdr:rowOff>
    </xdr:from>
    <xdr:to>
      <xdr:col>3</xdr:col>
      <xdr:colOff>955675</xdr:colOff>
      <xdr:row>17</xdr:row>
      <xdr:rowOff>78168</xdr:rowOff>
    </xdr:to>
    <xdr:sp macro="" textlink="">
      <xdr:nvSpPr>
        <xdr:cNvPr id="73" name="円/楕円 72"/>
        <xdr:cNvSpPr/>
      </xdr:nvSpPr>
      <xdr:spPr bwMode="auto">
        <a:xfrm>
          <a:off x="4254500" y="293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62945</xdr:rowOff>
    </xdr:from>
    <xdr:ext cx="762000" cy="259045"/>
    <xdr:sp macro="" textlink="">
      <xdr:nvSpPr>
        <xdr:cNvPr id="74" name="テキスト ボックス 73"/>
        <xdr:cNvSpPr txBox="1"/>
      </xdr:nvSpPr>
      <xdr:spPr>
        <a:xfrm>
          <a:off x="3924300" y="302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34633</xdr:rowOff>
    </xdr:from>
    <xdr:to>
      <xdr:col>3</xdr:col>
      <xdr:colOff>257175</xdr:colOff>
      <xdr:row>17</xdr:row>
      <xdr:rowOff>136233</xdr:rowOff>
    </xdr:to>
    <xdr:sp macro="" textlink="">
      <xdr:nvSpPr>
        <xdr:cNvPr id="75" name="円/楕円 74"/>
        <xdr:cNvSpPr/>
      </xdr:nvSpPr>
      <xdr:spPr bwMode="auto">
        <a:xfrm>
          <a:off x="3556000" y="29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121010</xdr:rowOff>
    </xdr:from>
    <xdr:ext cx="762000" cy="259045"/>
    <xdr:sp macro="" textlink="">
      <xdr:nvSpPr>
        <xdr:cNvPr id="76" name="テキスト ボックス 75"/>
        <xdr:cNvSpPr txBox="1"/>
      </xdr:nvSpPr>
      <xdr:spPr>
        <a:xfrm>
          <a:off x="3225800" y="30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140989</xdr:rowOff>
    </xdr:from>
    <xdr:to>
      <xdr:col>2</xdr:col>
      <xdr:colOff>692150</xdr:colOff>
      <xdr:row>17</xdr:row>
      <xdr:rowOff>71139</xdr:rowOff>
    </xdr:to>
    <xdr:sp macro="" textlink="">
      <xdr:nvSpPr>
        <xdr:cNvPr id="77" name="円/楕円 76"/>
        <xdr:cNvSpPr/>
      </xdr:nvSpPr>
      <xdr:spPr bwMode="auto">
        <a:xfrm>
          <a:off x="2857500" y="29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55916</xdr:rowOff>
    </xdr:from>
    <xdr:ext cx="762000" cy="259045"/>
    <xdr:sp macro="" textlink="">
      <xdr:nvSpPr>
        <xdr:cNvPr id="78" name="テキスト ボックス 77"/>
        <xdr:cNvSpPr txBox="1"/>
      </xdr:nvSpPr>
      <xdr:spPr>
        <a:xfrm>
          <a:off x="2527300" y="301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278173</xdr:rowOff>
    </xdr:from>
    <xdr:to>
      <xdr:col>4</xdr:col>
      <xdr:colOff>1117600</xdr:colOff>
      <xdr:row>36</xdr:row>
      <xdr:rowOff>47082</xdr:rowOff>
    </xdr:to>
    <xdr:cxnSp macro="">
      <xdr:nvCxnSpPr>
        <xdr:cNvPr id="110" name="直線コネクタ 109"/>
        <xdr:cNvCxnSpPr/>
      </xdr:nvCxnSpPr>
      <xdr:spPr bwMode="auto">
        <a:xfrm flipV="1">
          <a:off x="5003800" y="6888523"/>
          <a:ext cx="647700" cy="11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316167</xdr:rowOff>
    </xdr:from>
    <xdr:to>
      <xdr:col>4</xdr:col>
      <xdr:colOff>469900</xdr:colOff>
      <xdr:row>36</xdr:row>
      <xdr:rowOff>47082</xdr:rowOff>
    </xdr:to>
    <xdr:cxnSp macro="">
      <xdr:nvCxnSpPr>
        <xdr:cNvPr id="113" name="直線コネクタ 112"/>
        <xdr:cNvCxnSpPr/>
      </xdr:nvCxnSpPr>
      <xdr:spPr bwMode="auto">
        <a:xfrm>
          <a:off x="4305300" y="6926517"/>
          <a:ext cx="698500" cy="7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212496</xdr:rowOff>
    </xdr:from>
    <xdr:to>
      <xdr:col>3</xdr:col>
      <xdr:colOff>904875</xdr:colOff>
      <xdr:row>35</xdr:row>
      <xdr:rowOff>316167</xdr:rowOff>
    </xdr:to>
    <xdr:cxnSp macro="">
      <xdr:nvCxnSpPr>
        <xdr:cNvPr id="116" name="直線コネクタ 115"/>
        <xdr:cNvCxnSpPr/>
      </xdr:nvCxnSpPr>
      <xdr:spPr bwMode="auto">
        <a:xfrm>
          <a:off x="3606800" y="6822846"/>
          <a:ext cx="698500" cy="10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7" name="フローチャート : 判断 116"/>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18" name="テキスト ボックス 117"/>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126497</xdr:rowOff>
    </xdr:from>
    <xdr:to>
      <xdr:col>3</xdr:col>
      <xdr:colOff>206375</xdr:colOff>
      <xdr:row>35</xdr:row>
      <xdr:rowOff>212496</xdr:rowOff>
    </xdr:to>
    <xdr:cxnSp macro="">
      <xdr:nvCxnSpPr>
        <xdr:cNvPr id="119" name="直線コネクタ 118"/>
        <xdr:cNvCxnSpPr/>
      </xdr:nvCxnSpPr>
      <xdr:spPr bwMode="auto">
        <a:xfrm>
          <a:off x="2908300" y="6736847"/>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0" name="フローチャート : 判断 119"/>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1" name="テキスト ボックス 120"/>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2" name="フローチャート : 判断 121"/>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3" name="テキスト ボックス 122"/>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227373</xdr:rowOff>
    </xdr:from>
    <xdr:to>
      <xdr:col>5</xdr:col>
      <xdr:colOff>34925</xdr:colOff>
      <xdr:row>35</xdr:row>
      <xdr:rowOff>328973</xdr:rowOff>
    </xdr:to>
    <xdr:sp macro="" textlink="">
      <xdr:nvSpPr>
        <xdr:cNvPr id="129" name="円/楕円 128"/>
        <xdr:cNvSpPr/>
      </xdr:nvSpPr>
      <xdr:spPr bwMode="auto">
        <a:xfrm>
          <a:off x="5600700" y="68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72450</xdr:rowOff>
    </xdr:from>
    <xdr:ext cx="762000" cy="259045"/>
    <xdr:sp macro="" textlink="">
      <xdr:nvSpPr>
        <xdr:cNvPr id="130" name="人口1人当たり決算額の推移該当値テキスト445"/>
        <xdr:cNvSpPr txBox="1"/>
      </xdr:nvSpPr>
      <xdr:spPr>
        <a:xfrm>
          <a:off x="5740400" y="66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339182</xdr:rowOff>
    </xdr:from>
    <xdr:to>
      <xdr:col>4</xdr:col>
      <xdr:colOff>520700</xdr:colOff>
      <xdr:row>36</xdr:row>
      <xdr:rowOff>97882</xdr:rowOff>
    </xdr:to>
    <xdr:sp macro="" textlink="">
      <xdr:nvSpPr>
        <xdr:cNvPr id="131" name="円/楕円 130"/>
        <xdr:cNvSpPr/>
      </xdr:nvSpPr>
      <xdr:spPr bwMode="auto">
        <a:xfrm>
          <a:off x="4953000" y="69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82659</xdr:rowOff>
    </xdr:from>
    <xdr:ext cx="736600" cy="259045"/>
    <xdr:sp macro="" textlink="">
      <xdr:nvSpPr>
        <xdr:cNvPr id="132" name="テキスト ボックス 131"/>
        <xdr:cNvSpPr txBox="1"/>
      </xdr:nvSpPr>
      <xdr:spPr>
        <a:xfrm>
          <a:off x="4622800" y="703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265367</xdr:rowOff>
    </xdr:from>
    <xdr:to>
      <xdr:col>3</xdr:col>
      <xdr:colOff>955675</xdr:colOff>
      <xdr:row>36</xdr:row>
      <xdr:rowOff>24067</xdr:rowOff>
    </xdr:to>
    <xdr:sp macro="" textlink="">
      <xdr:nvSpPr>
        <xdr:cNvPr id="133" name="円/楕円 132"/>
        <xdr:cNvSpPr/>
      </xdr:nvSpPr>
      <xdr:spPr bwMode="auto">
        <a:xfrm>
          <a:off x="4254500" y="687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34244</xdr:rowOff>
    </xdr:from>
    <xdr:ext cx="762000" cy="259045"/>
    <xdr:sp macro="" textlink="">
      <xdr:nvSpPr>
        <xdr:cNvPr id="134" name="テキスト ボックス 133"/>
        <xdr:cNvSpPr txBox="1"/>
      </xdr:nvSpPr>
      <xdr:spPr>
        <a:xfrm>
          <a:off x="3924300" y="66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161696</xdr:rowOff>
    </xdr:from>
    <xdr:to>
      <xdr:col>3</xdr:col>
      <xdr:colOff>257175</xdr:colOff>
      <xdr:row>35</xdr:row>
      <xdr:rowOff>263296</xdr:rowOff>
    </xdr:to>
    <xdr:sp macro="" textlink="">
      <xdr:nvSpPr>
        <xdr:cNvPr id="135" name="円/楕円 134"/>
        <xdr:cNvSpPr/>
      </xdr:nvSpPr>
      <xdr:spPr bwMode="auto">
        <a:xfrm>
          <a:off x="35560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273473</xdr:rowOff>
    </xdr:from>
    <xdr:ext cx="762000" cy="259045"/>
    <xdr:sp macro="" textlink="">
      <xdr:nvSpPr>
        <xdr:cNvPr id="136" name="テキスト ボックス 135"/>
        <xdr:cNvSpPr txBox="1"/>
      </xdr:nvSpPr>
      <xdr:spPr>
        <a:xfrm>
          <a:off x="3225800" y="65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75697</xdr:rowOff>
    </xdr:from>
    <xdr:to>
      <xdr:col>2</xdr:col>
      <xdr:colOff>692150</xdr:colOff>
      <xdr:row>35</xdr:row>
      <xdr:rowOff>177297</xdr:rowOff>
    </xdr:to>
    <xdr:sp macro="" textlink="">
      <xdr:nvSpPr>
        <xdr:cNvPr id="137" name="円/楕円 136"/>
        <xdr:cNvSpPr/>
      </xdr:nvSpPr>
      <xdr:spPr bwMode="auto">
        <a:xfrm>
          <a:off x="2857500" y="668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187474</xdr:rowOff>
    </xdr:from>
    <xdr:ext cx="762000" cy="259045"/>
    <xdr:sp macro="" textlink="">
      <xdr:nvSpPr>
        <xdr:cNvPr id="138" name="テキスト ボックス 137"/>
        <xdr:cNvSpPr txBox="1"/>
      </xdr:nvSpPr>
      <xdr:spPr>
        <a:xfrm>
          <a:off x="2527300" y="645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166538</xdr:rowOff>
    </xdr:from>
    <xdr:to>
      <xdr:col>6</xdr:col>
      <xdr:colOff>511175</xdr:colOff>
      <xdr:row>35</xdr:row>
      <xdr:rowOff>13101</xdr:rowOff>
    </xdr:to>
    <xdr:cxnSp macro="">
      <xdr:nvCxnSpPr>
        <xdr:cNvPr id="59" name="直線コネクタ 58"/>
        <xdr:cNvCxnSpPr/>
      </xdr:nvCxnSpPr>
      <xdr:spPr>
        <a:xfrm>
          <a:off x="3797300" y="5995838"/>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126624</xdr:rowOff>
    </xdr:from>
    <xdr:to>
      <xdr:col>5</xdr:col>
      <xdr:colOff>358775</xdr:colOff>
      <xdr:row>34</xdr:row>
      <xdr:rowOff>166538</xdr:rowOff>
    </xdr:to>
    <xdr:cxnSp macro="">
      <xdr:nvCxnSpPr>
        <xdr:cNvPr id="62" name="直線コネクタ 61"/>
        <xdr:cNvCxnSpPr/>
      </xdr:nvCxnSpPr>
      <xdr:spPr>
        <a:xfrm>
          <a:off x="2908300" y="5955924"/>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126624</xdr:rowOff>
    </xdr:from>
    <xdr:to>
      <xdr:col>4</xdr:col>
      <xdr:colOff>155575</xdr:colOff>
      <xdr:row>35</xdr:row>
      <xdr:rowOff>11113</xdr:rowOff>
    </xdr:to>
    <xdr:cxnSp macro="">
      <xdr:nvCxnSpPr>
        <xdr:cNvPr id="65" name="直線コネクタ 64"/>
        <xdr:cNvCxnSpPr/>
      </xdr:nvCxnSpPr>
      <xdr:spPr>
        <a:xfrm flipV="1">
          <a:off x="2019300" y="595592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85682</xdr:rowOff>
    </xdr:from>
    <xdr:to>
      <xdr:col>2</xdr:col>
      <xdr:colOff>638175</xdr:colOff>
      <xdr:row>35</xdr:row>
      <xdr:rowOff>11113</xdr:rowOff>
    </xdr:to>
    <xdr:cxnSp macro="">
      <xdr:nvCxnSpPr>
        <xdr:cNvPr id="68" name="直線コネクタ 67"/>
        <xdr:cNvCxnSpPr/>
      </xdr:nvCxnSpPr>
      <xdr:spPr>
        <a:xfrm>
          <a:off x="1130300" y="5914982"/>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133751</xdr:rowOff>
    </xdr:from>
    <xdr:to>
      <xdr:col>6</xdr:col>
      <xdr:colOff>561975</xdr:colOff>
      <xdr:row>35</xdr:row>
      <xdr:rowOff>63901</xdr:rowOff>
    </xdr:to>
    <xdr:sp macro="" textlink="">
      <xdr:nvSpPr>
        <xdr:cNvPr id="78" name="円/楕円 77"/>
        <xdr:cNvSpPr/>
      </xdr:nvSpPr>
      <xdr:spPr>
        <a:xfrm>
          <a:off x="4584700" y="59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112178</xdr:rowOff>
    </xdr:from>
    <xdr:ext cx="534377" cy="259045"/>
    <xdr:sp macro="" textlink="">
      <xdr:nvSpPr>
        <xdr:cNvPr id="79" name="人件費該当値テキスト"/>
        <xdr:cNvSpPr txBox="1"/>
      </xdr:nvSpPr>
      <xdr:spPr>
        <a:xfrm>
          <a:off x="4686300" y="594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115738</xdr:rowOff>
    </xdr:from>
    <xdr:to>
      <xdr:col>5</xdr:col>
      <xdr:colOff>409575</xdr:colOff>
      <xdr:row>35</xdr:row>
      <xdr:rowOff>45888</xdr:rowOff>
    </xdr:to>
    <xdr:sp macro="" textlink="">
      <xdr:nvSpPr>
        <xdr:cNvPr id="80" name="円/楕円 79"/>
        <xdr:cNvSpPr/>
      </xdr:nvSpPr>
      <xdr:spPr>
        <a:xfrm>
          <a:off x="3746500" y="5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37015</xdr:rowOff>
    </xdr:from>
    <xdr:ext cx="534377" cy="259045"/>
    <xdr:sp macro="" textlink="">
      <xdr:nvSpPr>
        <xdr:cNvPr id="81" name="テキスト ボックス 80"/>
        <xdr:cNvSpPr txBox="1"/>
      </xdr:nvSpPr>
      <xdr:spPr>
        <a:xfrm>
          <a:off x="3530111" y="60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75824</xdr:rowOff>
    </xdr:from>
    <xdr:to>
      <xdr:col>4</xdr:col>
      <xdr:colOff>206375</xdr:colOff>
      <xdr:row>35</xdr:row>
      <xdr:rowOff>5974</xdr:rowOff>
    </xdr:to>
    <xdr:sp macro="" textlink="">
      <xdr:nvSpPr>
        <xdr:cNvPr id="82" name="円/楕円 81"/>
        <xdr:cNvSpPr/>
      </xdr:nvSpPr>
      <xdr:spPr>
        <a:xfrm>
          <a:off x="2857500" y="59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22501</xdr:rowOff>
    </xdr:from>
    <xdr:ext cx="534377" cy="259045"/>
    <xdr:sp macro="" textlink="">
      <xdr:nvSpPr>
        <xdr:cNvPr id="83" name="テキスト ボックス 82"/>
        <xdr:cNvSpPr txBox="1"/>
      </xdr:nvSpPr>
      <xdr:spPr>
        <a:xfrm>
          <a:off x="2641111" y="568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131763</xdr:rowOff>
    </xdr:from>
    <xdr:to>
      <xdr:col>3</xdr:col>
      <xdr:colOff>3175</xdr:colOff>
      <xdr:row>35</xdr:row>
      <xdr:rowOff>61913</xdr:rowOff>
    </xdr:to>
    <xdr:sp macro="" textlink="">
      <xdr:nvSpPr>
        <xdr:cNvPr id="84" name="円/楕円 83"/>
        <xdr:cNvSpPr/>
      </xdr:nvSpPr>
      <xdr:spPr>
        <a:xfrm>
          <a:off x="1968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78440</xdr:rowOff>
    </xdr:from>
    <xdr:ext cx="534377" cy="259045"/>
    <xdr:sp macro="" textlink="">
      <xdr:nvSpPr>
        <xdr:cNvPr id="85" name="テキスト ボックス 84"/>
        <xdr:cNvSpPr txBox="1"/>
      </xdr:nvSpPr>
      <xdr:spPr>
        <a:xfrm>
          <a:off x="1752111" y="57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34882</xdr:rowOff>
    </xdr:from>
    <xdr:to>
      <xdr:col>1</xdr:col>
      <xdr:colOff>485775</xdr:colOff>
      <xdr:row>34</xdr:row>
      <xdr:rowOff>136482</xdr:rowOff>
    </xdr:to>
    <xdr:sp macro="" textlink="">
      <xdr:nvSpPr>
        <xdr:cNvPr id="86" name="円/楕円 85"/>
        <xdr:cNvSpPr/>
      </xdr:nvSpPr>
      <xdr:spPr>
        <a:xfrm>
          <a:off x="1079500" y="58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153009</xdr:rowOff>
    </xdr:from>
    <xdr:ext cx="534377" cy="259045"/>
    <xdr:sp macro="" textlink="">
      <xdr:nvSpPr>
        <xdr:cNvPr id="87" name="テキスト ボックス 86"/>
        <xdr:cNvSpPr txBox="1"/>
      </xdr:nvSpPr>
      <xdr:spPr>
        <a:xfrm>
          <a:off x="863111" y="56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7432</xdr:rowOff>
    </xdr:from>
    <xdr:to>
      <xdr:col>6</xdr:col>
      <xdr:colOff>511175</xdr:colOff>
      <xdr:row>58</xdr:row>
      <xdr:rowOff>26528</xdr:rowOff>
    </xdr:to>
    <xdr:cxnSp macro="">
      <xdr:nvCxnSpPr>
        <xdr:cNvPr id="116" name="直線コネクタ 115"/>
        <xdr:cNvCxnSpPr/>
      </xdr:nvCxnSpPr>
      <xdr:spPr>
        <a:xfrm flipV="1">
          <a:off x="3797300" y="9951532"/>
          <a:ext cx="8382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26528</xdr:rowOff>
    </xdr:from>
    <xdr:to>
      <xdr:col>5</xdr:col>
      <xdr:colOff>358775</xdr:colOff>
      <xdr:row>58</xdr:row>
      <xdr:rowOff>44332</xdr:rowOff>
    </xdr:to>
    <xdr:cxnSp macro="">
      <xdr:nvCxnSpPr>
        <xdr:cNvPr id="119" name="直線コネクタ 118"/>
        <xdr:cNvCxnSpPr/>
      </xdr:nvCxnSpPr>
      <xdr:spPr>
        <a:xfrm flipV="1">
          <a:off x="2908300" y="9970628"/>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44332</xdr:rowOff>
    </xdr:from>
    <xdr:to>
      <xdr:col>4</xdr:col>
      <xdr:colOff>155575</xdr:colOff>
      <xdr:row>58</xdr:row>
      <xdr:rowOff>67021</xdr:rowOff>
    </xdr:to>
    <xdr:cxnSp macro="">
      <xdr:nvCxnSpPr>
        <xdr:cNvPr id="122" name="直線コネクタ 121"/>
        <xdr:cNvCxnSpPr/>
      </xdr:nvCxnSpPr>
      <xdr:spPr>
        <a:xfrm flipV="1">
          <a:off x="2019300" y="9988432"/>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119521</xdr:rowOff>
    </xdr:from>
    <xdr:to>
      <xdr:col>4</xdr:col>
      <xdr:colOff>206375</xdr:colOff>
      <xdr:row>58</xdr:row>
      <xdr:rowOff>49671</xdr:rowOff>
    </xdr:to>
    <xdr:sp macro="" textlink="">
      <xdr:nvSpPr>
        <xdr:cNvPr id="123" name="フローチャート : 判断 122"/>
        <xdr:cNvSpPr/>
      </xdr:nvSpPr>
      <xdr:spPr>
        <a:xfrm>
          <a:off x="2857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66198</xdr:rowOff>
    </xdr:from>
    <xdr:ext cx="534377" cy="259045"/>
    <xdr:sp macro="" textlink="">
      <xdr:nvSpPr>
        <xdr:cNvPr id="124" name="テキスト ボックス 123"/>
        <xdr:cNvSpPr txBox="1"/>
      </xdr:nvSpPr>
      <xdr:spPr>
        <a:xfrm>
          <a:off x="2641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67021</xdr:rowOff>
    </xdr:from>
    <xdr:to>
      <xdr:col>2</xdr:col>
      <xdr:colOff>638175</xdr:colOff>
      <xdr:row>58</xdr:row>
      <xdr:rowOff>74526</xdr:rowOff>
    </xdr:to>
    <xdr:cxnSp macro="">
      <xdr:nvCxnSpPr>
        <xdr:cNvPr id="125" name="直線コネクタ 124"/>
        <xdr:cNvCxnSpPr/>
      </xdr:nvCxnSpPr>
      <xdr:spPr>
        <a:xfrm flipV="1">
          <a:off x="1130300" y="10011121"/>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117734</xdr:rowOff>
    </xdr:from>
    <xdr:to>
      <xdr:col>3</xdr:col>
      <xdr:colOff>3175</xdr:colOff>
      <xdr:row>58</xdr:row>
      <xdr:rowOff>47884</xdr:rowOff>
    </xdr:to>
    <xdr:sp macro="" textlink="">
      <xdr:nvSpPr>
        <xdr:cNvPr id="126" name="フローチャート : 判断 125"/>
        <xdr:cNvSpPr/>
      </xdr:nvSpPr>
      <xdr:spPr>
        <a:xfrm>
          <a:off x="1968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64411</xdr:rowOff>
    </xdr:from>
    <xdr:ext cx="534377" cy="259045"/>
    <xdr:sp macro="" textlink="">
      <xdr:nvSpPr>
        <xdr:cNvPr id="127" name="テキスト ボックス 126"/>
        <xdr:cNvSpPr txBox="1"/>
      </xdr:nvSpPr>
      <xdr:spPr>
        <a:xfrm>
          <a:off x="1752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130654</xdr:rowOff>
    </xdr:from>
    <xdr:to>
      <xdr:col>1</xdr:col>
      <xdr:colOff>485775</xdr:colOff>
      <xdr:row>58</xdr:row>
      <xdr:rowOff>60804</xdr:rowOff>
    </xdr:to>
    <xdr:sp macro="" textlink="">
      <xdr:nvSpPr>
        <xdr:cNvPr id="128" name="フローチャート : 判断 127"/>
        <xdr:cNvSpPr/>
      </xdr:nvSpPr>
      <xdr:spPr>
        <a:xfrm>
          <a:off x="1079500" y="990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77331</xdr:rowOff>
    </xdr:from>
    <xdr:ext cx="534377" cy="259045"/>
    <xdr:sp macro="" textlink="">
      <xdr:nvSpPr>
        <xdr:cNvPr id="129" name="テキスト ボックス 128"/>
        <xdr:cNvSpPr txBox="1"/>
      </xdr:nvSpPr>
      <xdr:spPr>
        <a:xfrm>
          <a:off x="863111" y="96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128082</xdr:rowOff>
    </xdr:from>
    <xdr:to>
      <xdr:col>6</xdr:col>
      <xdr:colOff>561975</xdr:colOff>
      <xdr:row>58</xdr:row>
      <xdr:rowOff>58232</xdr:rowOff>
    </xdr:to>
    <xdr:sp macro="" textlink="">
      <xdr:nvSpPr>
        <xdr:cNvPr id="135" name="円/楕円 134"/>
        <xdr:cNvSpPr/>
      </xdr:nvSpPr>
      <xdr:spPr>
        <a:xfrm>
          <a:off x="4584700" y="99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147178</xdr:rowOff>
    </xdr:from>
    <xdr:to>
      <xdr:col>5</xdr:col>
      <xdr:colOff>409575</xdr:colOff>
      <xdr:row>58</xdr:row>
      <xdr:rowOff>77328</xdr:rowOff>
    </xdr:to>
    <xdr:sp macro="" textlink="">
      <xdr:nvSpPr>
        <xdr:cNvPr id="137" name="円/楕円 136"/>
        <xdr:cNvSpPr/>
      </xdr:nvSpPr>
      <xdr:spPr>
        <a:xfrm>
          <a:off x="3746500" y="99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68455</xdr:rowOff>
    </xdr:from>
    <xdr:ext cx="534377" cy="259045"/>
    <xdr:sp macro="" textlink="">
      <xdr:nvSpPr>
        <xdr:cNvPr id="138" name="テキスト ボックス 137"/>
        <xdr:cNvSpPr txBox="1"/>
      </xdr:nvSpPr>
      <xdr:spPr>
        <a:xfrm>
          <a:off x="3530111" y="100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164982</xdr:rowOff>
    </xdr:from>
    <xdr:to>
      <xdr:col>4</xdr:col>
      <xdr:colOff>206375</xdr:colOff>
      <xdr:row>58</xdr:row>
      <xdr:rowOff>95132</xdr:rowOff>
    </xdr:to>
    <xdr:sp macro="" textlink="">
      <xdr:nvSpPr>
        <xdr:cNvPr id="139" name="円/楕円 138"/>
        <xdr:cNvSpPr/>
      </xdr:nvSpPr>
      <xdr:spPr>
        <a:xfrm>
          <a:off x="2857500" y="99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86259</xdr:rowOff>
    </xdr:from>
    <xdr:ext cx="534377" cy="259045"/>
    <xdr:sp macro="" textlink="">
      <xdr:nvSpPr>
        <xdr:cNvPr id="140" name="テキスト ボックス 139"/>
        <xdr:cNvSpPr txBox="1"/>
      </xdr:nvSpPr>
      <xdr:spPr>
        <a:xfrm>
          <a:off x="2641111" y="100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16221</xdr:rowOff>
    </xdr:from>
    <xdr:to>
      <xdr:col>3</xdr:col>
      <xdr:colOff>3175</xdr:colOff>
      <xdr:row>58</xdr:row>
      <xdr:rowOff>117821</xdr:rowOff>
    </xdr:to>
    <xdr:sp macro="" textlink="">
      <xdr:nvSpPr>
        <xdr:cNvPr id="141" name="円/楕円 140"/>
        <xdr:cNvSpPr/>
      </xdr:nvSpPr>
      <xdr:spPr>
        <a:xfrm>
          <a:off x="1968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108948</xdr:rowOff>
    </xdr:from>
    <xdr:ext cx="534377" cy="259045"/>
    <xdr:sp macro="" textlink="">
      <xdr:nvSpPr>
        <xdr:cNvPr id="142" name="テキスト ボックス 141"/>
        <xdr:cNvSpPr txBox="1"/>
      </xdr:nvSpPr>
      <xdr:spPr>
        <a:xfrm>
          <a:off x="1752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23726</xdr:rowOff>
    </xdr:from>
    <xdr:to>
      <xdr:col>1</xdr:col>
      <xdr:colOff>485775</xdr:colOff>
      <xdr:row>58</xdr:row>
      <xdr:rowOff>125326</xdr:rowOff>
    </xdr:to>
    <xdr:sp macro="" textlink="">
      <xdr:nvSpPr>
        <xdr:cNvPr id="143" name="円/楕円 142"/>
        <xdr:cNvSpPr/>
      </xdr:nvSpPr>
      <xdr:spPr>
        <a:xfrm>
          <a:off x="1079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116453</xdr:rowOff>
    </xdr:from>
    <xdr:ext cx="534377" cy="259045"/>
    <xdr:sp macro="" textlink="">
      <xdr:nvSpPr>
        <xdr:cNvPr id="144" name="テキスト ボックス 143"/>
        <xdr:cNvSpPr txBox="1"/>
      </xdr:nvSpPr>
      <xdr:spPr>
        <a:xfrm>
          <a:off x="863111" y="10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13703</xdr:rowOff>
    </xdr:from>
    <xdr:to>
      <xdr:col>6</xdr:col>
      <xdr:colOff>511175</xdr:colOff>
      <xdr:row>78</xdr:row>
      <xdr:rowOff>30124</xdr:rowOff>
    </xdr:to>
    <xdr:cxnSp macro="">
      <xdr:nvCxnSpPr>
        <xdr:cNvPr id="173" name="直線コネクタ 172"/>
        <xdr:cNvCxnSpPr/>
      </xdr:nvCxnSpPr>
      <xdr:spPr>
        <a:xfrm flipV="1">
          <a:off x="3797300" y="13386803"/>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30124</xdr:rowOff>
    </xdr:from>
    <xdr:to>
      <xdr:col>5</xdr:col>
      <xdr:colOff>358775</xdr:colOff>
      <xdr:row>78</xdr:row>
      <xdr:rowOff>32982</xdr:rowOff>
    </xdr:to>
    <xdr:cxnSp macro="">
      <xdr:nvCxnSpPr>
        <xdr:cNvPr id="176" name="直線コネクタ 175"/>
        <xdr:cNvCxnSpPr/>
      </xdr:nvCxnSpPr>
      <xdr:spPr>
        <a:xfrm flipV="1">
          <a:off x="2908300" y="1340322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32982</xdr:rowOff>
    </xdr:from>
    <xdr:to>
      <xdr:col>4</xdr:col>
      <xdr:colOff>155575</xdr:colOff>
      <xdr:row>78</xdr:row>
      <xdr:rowOff>92951</xdr:rowOff>
    </xdr:to>
    <xdr:cxnSp macro="">
      <xdr:nvCxnSpPr>
        <xdr:cNvPr id="179" name="直線コネクタ 178"/>
        <xdr:cNvCxnSpPr/>
      </xdr:nvCxnSpPr>
      <xdr:spPr>
        <a:xfrm flipV="1">
          <a:off x="2019300" y="1340608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162891</xdr:rowOff>
    </xdr:from>
    <xdr:to>
      <xdr:col>4</xdr:col>
      <xdr:colOff>206375</xdr:colOff>
      <xdr:row>78</xdr:row>
      <xdr:rowOff>93041</xdr:rowOff>
    </xdr:to>
    <xdr:sp macro="" textlink="">
      <xdr:nvSpPr>
        <xdr:cNvPr id="180" name="フローチャート : 判断 179"/>
        <xdr:cNvSpPr/>
      </xdr:nvSpPr>
      <xdr:spPr>
        <a:xfrm>
          <a:off x="2857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84168</xdr:rowOff>
    </xdr:from>
    <xdr:ext cx="469744" cy="259045"/>
    <xdr:sp macro="" textlink="">
      <xdr:nvSpPr>
        <xdr:cNvPr id="181" name="テキスト ボックス 180"/>
        <xdr:cNvSpPr txBox="1"/>
      </xdr:nvSpPr>
      <xdr:spPr>
        <a:xfrm>
          <a:off x="2673427"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60185</xdr:rowOff>
    </xdr:from>
    <xdr:to>
      <xdr:col>2</xdr:col>
      <xdr:colOff>638175</xdr:colOff>
      <xdr:row>78</xdr:row>
      <xdr:rowOff>92951</xdr:rowOff>
    </xdr:to>
    <xdr:cxnSp macro="">
      <xdr:nvCxnSpPr>
        <xdr:cNvPr id="182" name="直線コネクタ 181"/>
        <xdr:cNvCxnSpPr/>
      </xdr:nvCxnSpPr>
      <xdr:spPr>
        <a:xfrm>
          <a:off x="1130300" y="1343328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170168</xdr:rowOff>
    </xdr:from>
    <xdr:to>
      <xdr:col>3</xdr:col>
      <xdr:colOff>3175</xdr:colOff>
      <xdr:row>78</xdr:row>
      <xdr:rowOff>100318</xdr:rowOff>
    </xdr:to>
    <xdr:sp macro="" textlink="">
      <xdr:nvSpPr>
        <xdr:cNvPr id="183" name="フローチャート : 判断 182"/>
        <xdr:cNvSpPr/>
      </xdr:nvSpPr>
      <xdr:spPr>
        <a:xfrm>
          <a:off x="1968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116845</xdr:rowOff>
    </xdr:from>
    <xdr:ext cx="469744" cy="259045"/>
    <xdr:sp macro="" textlink="">
      <xdr:nvSpPr>
        <xdr:cNvPr id="184" name="テキスト ボックス 183"/>
        <xdr:cNvSpPr txBox="1"/>
      </xdr:nvSpPr>
      <xdr:spPr>
        <a:xfrm>
          <a:off x="1784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166739</xdr:rowOff>
    </xdr:from>
    <xdr:to>
      <xdr:col>1</xdr:col>
      <xdr:colOff>485775</xdr:colOff>
      <xdr:row>78</xdr:row>
      <xdr:rowOff>96889</xdr:rowOff>
    </xdr:to>
    <xdr:sp macro="" textlink="">
      <xdr:nvSpPr>
        <xdr:cNvPr id="185" name="フローチャート : 判断 184"/>
        <xdr:cNvSpPr/>
      </xdr:nvSpPr>
      <xdr:spPr>
        <a:xfrm>
          <a:off x="1079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113416</xdr:rowOff>
    </xdr:from>
    <xdr:ext cx="469744" cy="259045"/>
    <xdr:sp macro="" textlink="">
      <xdr:nvSpPr>
        <xdr:cNvPr id="186" name="テキスト ボックス 185"/>
        <xdr:cNvSpPr txBox="1"/>
      </xdr:nvSpPr>
      <xdr:spPr>
        <a:xfrm>
          <a:off x="895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134353</xdr:rowOff>
    </xdr:from>
    <xdr:to>
      <xdr:col>6</xdr:col>
      <xdr:colOff>561975</xdr:colOff>
      <xdr:row>78</xdr:row>
      <xdr:rowOff>64503</xdr:rowOff>
    </xdr:to>
    <xdr:sp macro="" textlink="">
      <xdr:nvSpPr>
        <xdr:cNvPr id="192" name="円/楕円 191"/>
        <xdr:cNvSpPr/>
      </xdr:nvSpPr>
      <xdr:spPr>
        <a:xfrm>
          <a:off x="45847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112780</xdr:rowOff>
    </xdr:from>
    <xdr:ext cx="469744" cy="259045"/>
    <xdr:sp macro="" textlink="">
      <xdr:nvSpPr>
        <xdr:cNvPr id="193" name="維持補修費該当値テキスト"/>
        <xdr:cNvSpPr txBox="1"/>
      </xdr:nvSpPr>
      <xdr:spPr>
        <a:xfrm>
          <a:off x="4686300" y="133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150774</xdr:rowOff>
    </xdr:from>
    <xdr:to>
      <xdr:col>5</xdr:col>
      <xdr:colOff>409575</xdr:colOff>
      <xdr:row>78</xdr:row>
      <xdr:rowOff>80924</xdr:rowOff>
    </xdr:to>
    <xdr:sp macro="" textlink="">
      <xdr:nvSpPr>
        <xdr:cNvPr id="194" name="円/楕円 193"/>
        <xdr:cNvSpPr/>
      </xdr:nvSpPr>
      <xdr:spPr>
        <a:xfrm>
          <a:off x="3746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72051</xdr:rowOff>
    </xdr:from>
    <xdr:ext cx="469744" cy="259045"/>
    <xdr:sp macro="" textlink="">
      <xdr:nvSpPr>
        <xdr:cNvPr id="195" name="テキスト ボックス 194"/>
        <xdr:cNvSpPr txBox="1"/>
      </xdr:nvSpPr>
      <xdr:spPr>
        <a:xfrm>
          <a:off x="3562427"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153632</xdr:rowOff>
    </xdr:from>
    <xdr:to>
      <xdr:col>4</xdr:col>
      <xdr:colOff>206375</xdr:colOff>
      <xdr:row>78</xdr:row>
      <xdr:rowOff>83782</xdr:rowOff>
    </xdr:to>
    <xdr:sp macro="" textlink="">
      <xdr:nvSpPr>
        <xdr:cNvPr id="196" name="円/楕円 195"/>
        <xdr:cNvSpPr/>
      </xdr:nvSpPr>
      <xdr:spPr>
        <a:xfrm>
          <a:off x="2857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100309</xdr:rowOff>
    </xdr:from>
    <xdr:ext cx="469744" cy="259045"/>
    <xdr:sp macro="" textlink="">
      <xdr:nvSpPr>
        <xdr:cNvPr id="197" name="テキスト ボックス 196"/>
        <xdr:cNvSpPr txBox="1"/>
      </xdr:nvSpPr>
      <xdr:spPr>
        <a:xfrm>
          <a:off x="2673427" y="131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42151</xdr:rowOff>
    </xdr:from>
    <xdr:to>
      <xdr:col>3</xdr:col>
      <xdr:colOff>3175</xdr:colOff>
      <xdr:row>78</xdr:row>
      <xdr:rowOff>143751</xdr:rowOff>
    </xdr:to>
    <xdr:sp macro="" textlink="">
      <xdr:nvSpPr>
        <xdr:cNvPr id="198" name="円/楕円 197"/>
        <xdr:cNvSpPr/>
      </xdr:nvSpPr>
      <xdr:spPr>
        <a:xfrm>
          <a:off x="1968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134878</xdr:rowOff>
    </xdr:from>
    <xdr:ext cx="469744" cy="259045"/>
    <xdr:sp macro="" textlink="">
      <xdr:nvSpPr>
        <xdr:cNvPr id="199" name="テキスト ボックス 198"/>
        <xdr:cNvSpPr txBox="1"/>
      </xdr:nvSpPr>
      <xdr:spPr>
        <a:xfrm>
          <a:off x="1784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9385</xdr:rowOff>
    </xdr:from>
    <xdr:to>
      <xdr:col>1</xdr:col>
      <xdr:colOff>485775</xdr:colOff>
      <xdr:row>78</xdr:row>
      <xdr:rowOff>110985</xdr:rowOff>
    </xdr:to>
    <xdr:sp macro="" textlink="">
      <xdr:nvSpPr>
        <xdr:cNvPr id="200" name="円/楕円 199"/>
        <xdr:cNvSpPr/>
      </xdr:nvSpPr>
      <xdr:spPr>
        <a:xfrm>
          <a:off x="1079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102112</xdr:rowOff>
    </xdr:from>
    <xdr:ext cx="469744" cy="259045"/>
    <xdr:sp macro="" textlink="">
      <xdr:nvSpPr>
        <xdr:cNvPr id="201" name="テキスト ボックス 200"/>
        <xdr:cNvSpPr txBox="1"/>
      </xdr:nvSpPr>
      <xdr:spPr>
        <a:xfrm>
          <a:off x="895427" y="134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31896</xdr:rowOff>
    </xdr:from>
    <xdr:to>
      <xdr:col>6</xdr:col>
      <xdr:colOff>511175</xdr:colOff>
      <xdr:row>95</xdr:row>
      <xdr:rowOff>139548</xdr:rowOff>
    </xdr:to>
    <xdr:cxnSp macro="">
      <xdr:nvCxnSpPr>
        <xdr:cNvPr id="231" name="直線コネクタ 230"/>
        <xdr:cNvCxnSpPr/>
      </xdr:nvCxnSpPr>
      <xdr:spPr>
        <a:xfrm flipV="1">
          <a:off x="3797300" y="16319646"/>
          <a:ext cx="8382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139548</xdr:rowOff>
    </xdr:from>
    <xdr:to>
      <xdr:col>5</xdr:col>
      <xdr:colOff>358775</xdr:colOff>
      <xdr:row>96</xdr:row>
      <xdr:rowOff>97523</xdr:rowOff>
    </xdr:to>
    <xdr:cxnSp macro="">
      <xdr:nvCxnSpPr>
        <xdr:cNvPr id="234" name="直線コネクタ 233"/>
        <xdr:cNvCxnSpPr/>
      </xdr:nvCxnSpPr>
      <xdr:spPr>
        <a:xfrm flipV="1">
          <a:off x="2908300" y="16427298"/>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97523</xdr:rowOff>
    </xdr:from>
    <xdr:to>
      <xdr:col>4</xdr:col>
      <xdr:colOff>155575</xdr:colOff>
      <xdr:row>97</xdr:row>
      <xdr:rowOff>16294</xdr:rowOff>
    </xdr:to>
    <xdr:cxnSp macro="">
      <xdr:nvCxnSpPr>
        <xdr:cNvPr id="237" name="直線コネクタ 236"/>
        <xdr:cNvCxnSpPr/>
      </xdr:nvCxnSpPr>
      <xdr:spPr>
        <a:xfrm flipV="1">
          <a:off x="2019300" y="16556723"/>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58077</xdr:rowOff>
    </xdr:from>
    <xdr:to>
      <xdr:col>4</xdr:col>
      <xdr:colOff>206375</xdr:colOff>
      <xdr:row>94</xdr:row>
      <xdr:rowOff>159677</xdr:rowOff>
    </xdr:to>
    <xdr:sp macro="" textlink="">
      <xdr:nvSpPr>
        <xdr:cNvPr id="238" name="フローチャート : 判断 237"/>
        <xdr:cNvSpPr/>
      </xdr:nvSpPr>
      <xdr:spPr>
        <a:xfrm>
          <a:off x="2857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4754</xdr:rowOff>
    </xdr:from>
    <xdr:ext cx="534377" cy="259045"/>
    <xdr:sp macro="" textlink="">
      <xdr:nvSpPr>
        <xdr:cNvPr id="239" name="テキスト ボックス 238"/>
        <xdr:cNvSpPr txBox="1"/>
      </xdr:nvSpPr>
      <xdr:spPr>
        <a:xfrm>
          <a:off x="2641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16294</xdr:rowOff>
    </xdr:from>
    <xdr:to>
      <xdr:col>2</xdr:col>
      <xdr:colOff>638175</xdr:colOff>
      <xdr:row>97</xdr:row>
      <xdr:rowOff>51288</xdr:rowOff>
    </xdr:to>
    <xdr:cxnSp macro="">
      <xdr:nvCxnSpPr>
        <xdr:cNvPr id="240" name="直線コネクタ 239"/>
        <xdr:cNvCxnSpPr/>
      </xdr:nvCxnSpPr>
      <xdr:spPr>
        <a:xfrm flipV="1">
          <a:off x="1130300" y="16646944"/>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3327</xdr:rowOff>
    </xdr:from>
    <xdr:to>
      <xdr:col>3</xdr:col>
      <xdr:colOff>3175</xdr:colOff>
      <xdr:row>95</xdr:row>
      <xdr:rowOff>104927</xdr:rowOff>
    </xdr:to>
    <xdr:sp macro="" textlink="">
      <xdr:nvSpPr>
        <xdr:cNvPr id="241" name="フローチャート : 判断 240"/>
        <xdr:cNvSpPr/>
      </xdr:nvSpPr>
      <xdr:spPr>
        <a:xfrm>
          <a:off x="1968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121454</xdr:rowOff>
    </xdr:from>
    <xdr:ext cx="534377" cy="259045"/>
    <xdr:sp macro="" textlink="">
      <xdr:nvSpPr>
        <xdr:cNvPr id="242" name="テキスト ボックス 241"/>
        <xdr:cNvSpPr txBox="1"/>
      </xdr:nvSpPr>
      <xdr:spPr>
        <a:xfrm>
          <a:off x="1752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31750</xdr:rowOff>
    </xdr:from>
    <xdr:to>
      <xdr:col>1</xdr:col>
      <xdr:colOff>485775</xdr:colOff>
      <xdr:row>95</xdr:row>
      <xdr:rowOff>133350</xdr:rowOff>
    </xdr:to>
    <xdr:sp macro="" textlink="">
      <xdr:nvSpPr>
        <xdr:cNvPr id="243" name="フローチャート : 判断 242"/>
        <xdr:cNvSpPr/>
      </xdr:nvSpPr>
      <xdr:spPr>
        <a:xfrm>
          <a:off x="1079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149877</xdr:rowOff>
    </xdr:from>
    <xdr:ext cx="534377" cy="259045"/>
    <xdr:sp macro="" textlink="">
      <xdr:nvSpPr>
        <xdr:cNvPr id="244" name="テキスト ボックス 243"/>
        <xdr:cNvSpPr txBox="1"/>
      </xdr:nvSpPr>
      <xdr:spPr>
        <a:xfrm>
          <a:off x="863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152546</xdr:rowOff>
    </xdr:from>
    <xdr:to>
      <xdr:col>6</xdr:col>
      <xdr:colOff>561975</xdr:colOff>
      <xdr:row>95</xdr:row>
      <xdr:rowOff>82696</xdr:rowOff>
    </xdr:to>
    <xdr:sp macro="" textlink="">
      <xdr:nvSpPr>
        <xdr:cNvPr id="250" name="円/楕円 249"/>
        <xdr:cNvSpPr/>
      </xdr:nvSpPr>
      <xdr:spPr>
        <a:xfrm>
          <a:off x="45847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130973</xdr:rowOff>
    </xdr:from>
    <xdr:ext cx="534377" cy="259045"/>
    <xdr:sp macro="" textlink="">
      <xdr:nvSpPr>
        <xdr:cNvPr id="251" name="扶助費該当値テキスト"/>
        <xdr:cNvSpPr txBox="1"/>
      </xdr:nvSpPr>
      <xdr:spPr>
        <a:xfrm>
          <a:off x="4686300" y="162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88748</xdr:rowOff>
    </xdr:from>
    <xdr:to>
      <xdr:col>5</xdr:col>
      <xdr:colOff>409575</xdr:colOff>
      <xdr:row>96</xdr:row>
      <xdr:rowOff>18898</xdr:rowOff>
    </xdr:to>
    <xdr:sp macro="" textlink="">
      <xdr:nvSpPr>
        <xdr:cNvPr id="252" name="円/楕円 251"/>
        <xdr:cNvSpPr/>
      </xdr:nvSpPr>
      <xdr:spPr>
        <a:xfrm>
          <a:off x="3746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10025</xdr:rowOff>
    </xdr:from>
    <xdr:ext cx="534377" cy="259045"/>
    <xdr:sp macro="" textlink="">
      <xdr:nvSpPr>
        <xdr:cNvPr id="253" name="テキスト ボックス 252"/>
        <xdr:cNvSpPr txBox="1"/>
      </xdr:nvSpPr>
      <xdr:spPr>
        <a:xfrm>
          <a:off x="3530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46723</xdr:rowOff>
    </xdr:from>
    <xdr:to>
      <xdr:col>4</xdr:col>
      <xdr:colOff>206375</xdr:colOff>
      <xdr:row>96</xdr:row>
      <xdr:rowOff>148323</xdr:rowOff>
    </xdr:to>
    <xdr:sp macro="" textlink="">
      <xdr:nvSpPr>
        <xdr:cNvPr id="254" name="円/楕円 253"/>
        <xdr:cNvSpPr/>
      </xdr:nvSpPr>
      <xdr:spPr>
        <a:xfrm>
          <a:off x="28575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139450</xdr:rowOff>
    </xdr:from>
    <xdr:ext cx="534377" cy="259045"/>
    <xdr:sp macro="" textlink="">
      <xdr:nvSpPr>
        <xdr:cNvPr id="255" name="テキスト ボックス 254"/>
        <xdr:cNvSpPr txBox="1"/>
      </xdr:nvSpPr>
      <xdr:spPr>
        <a:xfrm>
          <a:off x="2641111"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136944</xdr:rowOff>
    </xdr:from>
    <xdr:to>
      <xdr:col>3</xdr:col>
      <xdr:colOff>3175</xdr:colOff>
      <xdr:row>97</xdr:row>
      <xdr:rowOff>67094</xdr:rowOff>
    </xdr:to>
    <xdr:sp macro="" textlink="">
      <xdr:nvSpPr>
        <xdr:cNvPr id="256" name="円/楕円 255"/>
        <xdr:cNvSpPr/>
      </xdr:nvSpPr>
      <xdr:spPr>
        <a:xfrm>
          <a:off x="1968500" y="165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58221</xdr:rowOff>
    </xdr:from>
    <xdr:ext cx="534377" cy="259045"/>
    <xdr:sp macro="" textlink="">
      <xdr:nvSpPr>
        <xdr:cNvPr id="257" name="テキスト ボックス 256"/>
        <xdr:cNvSpPr txBox="1"/>
      </xdr:nvSpPr>
      <xdr:spPr>
        <a:xfrm>
          <a:off x="1752111" y="16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488</xdr:rowOff>
    </xdr:from>
    <xdr:to>
      <xdr:col>1</xdr:col>
      <xdr:colOff>485775</xdr:colOff>
      <xdr:row>97</xdr:row>
      <xdr:rowOff>102088</xdr:rowOff>
    </xdr:to>
    <xdr:sp macro="" textlink="">
      <xdr:nvSpPr>
        <xdr:cNvPr id="258" name="円/楕円 257"/>
        <xdr:cNvSpPr/>
      </xdr:nvSpPr>
      <xdr:spPr>
        <a:xfrm>
          <a:off x="1079500" y="1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93215</xdr:rowOff>
    </xdr:from>
    <xdr:ext cx="534377" cy="259045"/>
    <xdr:sp macro="" textlink="">
      <xdr:nvSpPr>
        <xdr:cNvPr id="259" name="テキスト ボックス 258"/>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23560</xdr:rowOff>
    </xdr:from>
    <xdr:to>
      <xdr:col>15</xdr:col>
      <xdr:colOff>180975</xdr:colOff>
      <xdr:row>37</xdr:row>
      <xdr:rowOff>87078</xdr:rowOff>
    </xdr:to>
    <xdr:cxnSp macro="">
      <xdr:nvCxnSpPr>
        <xdr:cNvPr id="290" name="直線コネクタ 289"/>
        <xdr:cNvCxnSpPr/>
      </xdr:nvCxnSpPr>
      <xdr:spPr>
        <a:xfrm>
          <a:off x="9639300" y="6367210"/>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23560</xdr:rowOff>
    </xdr:from>
    <xdr:to>
      <xdr:col>14</xdr:col>
      <xdr:colOff>28575</xdr:colOff>
      <xdr:row>37</xdr:row>
      <xdr:rowOff>27011</xdr:rowOff>
    </xdr:to>
    <xdr:cxnSp macro="">
      <xdr:nvCxnSpPr>
        <xdr:cNvPr id="293" name="直線コネクタ 292"/>
        <xdr:cNvCxnSpPr/>
      </xdr:nvCxnSpPr>
      <xdr:spPr>
        <a:xfrm flipV="1">
          <a:off x="8750300" y="6367210"/>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136978</xdr:rowOff>
    </xdr:from>
    <xdr:to>
      <xdr:col>12</xdr:col>
      <xdr:colOff>511175</xdr:colOff>
      <xdr:row>37</xdr:row>
      <xdr:rowOff>27011</xdr:rowOff>
    </xdr:to>
    <xdr:cxnSp macro="">
      <xdr:nvCxnSpPr>
        <xdr:cNvPr id="296" name="直線コネクタ 295"/>
        <xdr:cNvCxnSpPr/>
      </xdr:nvCxnSpPr>
      <xdr:spPr>
        <a:xfrm>
          <a:off x="7861300" y="6309178"/>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132846</xdr:rowOff>
    </xdr:from>
    <xdr:to>
      <xdr:col>12</xdr:col>
      <xdr:colOff>561975</xdr:colOff>
      <xdr:row>37</xdr:row>
      <xdr:rowOff>62996</xdr:rowOff>
    </xdr:to>
    <xdr:sp macro="" textlink="">
      <xdr:nvSpPr>
        <xdr:cNvPr id="297" name="フローチャート : 判断 296"/>
        <xdr:cNvSpPr/>
      </xdr:nvSpPr>
      <xdr:spPr>
        <a:xfrm>
          <a:off x="8699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79523</xdr:rowOff>
    </xdr:from>
    <xdr:ext cx="534377" cy="259045"/>
    <xdr:sp macro="" textlink="">
      <xdr:nvSpPr>
        <xdr:cNvPr id="298" name="テキスト ボックス 297"/>
        <xdr:cNvSpPr txBox="1"/>
      </xdr:nvSpPr>
      <xdr:spPr>
        <a:xfrm>
          <a:off x="8483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136978</xdr:rowOff>
    </xdr:from>
    <xdr:to>
      <xdr:col>11</xdr:col>
      <xdr:colOff>307975</xdr:colOff>
      <xdr:row>36</xdr:row>
      <xdr:rowOff>140865</xdr:rowOff>
    </xdr:to>
    <xdr:cxnSp macro="">
      <xdr:nvCxnSpPr>
        <xdr:cNvPr id="299" name="直線コネクタ 298"/>
        <xdr:cNvCxnSpPr/>
      </xdr:nvCxnSpPr>
      <xdr:spPr>
        <a:xfrm flipV="1">
          <a:off x="6972300" y="630917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96912</xdr:rowOff>
    </xdr:from>
    <xdr:to>
      <xdr:col>11</xdr:col>
      <xdr:colOff>358775</xdr:colOff>
      <xdr:row>37</xdr:row>
      <xdr:rowOff>27062</xdr:rowOff>
    </xdr:to>
    <xdr:sp macro="" textlink="">
      <xdr:nvSpPr>
        <xdr:cNvPr id="300" name="フローチャート : 判断 299"/>
        <xdr:cNvSpPr/>
      </xdr:nvSpPr>
      <xdr:spPr>
        <a:xfrm>
          <a:off x="7810500" y="62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18189</xdr:rowOff>
    </xdr:from>
    <xdr:ext cx="534377" cy="259045"/>
    <xdr:sp macro="" textlink="">
      <xdr:nvSpPr>
        <xdr:cNvPr id="301" name="テキスト ボックス 300"/>
        <xdr:cNvSpPr txBox="1"/>
      </xdr:nvSpPr>
      <xdr:spPr>
        <a:xfrm>
          <a:off x="7594111" y="63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130298</xdr:rowOff>
    </xdr:from>
    <xdr:to>
      <xdr:col>10</xdr:col>
      <xdr:colOff>155575</xdr:colOff>
      <xdr:row>37</xdr:row>
      <xdr:rowOff>60448</xdr:rowOff>
    </xdr:to>
    <xdr:sp macro="" textlink="">
      <xdr:nvSpPr>
        <xdr:cNvPr id="302" name="フローチャート : 判断 301"/>
        <xdr:cNvSpPr/>
      </xdr:nvSpPr>
      <xdr:spPr>
        <a:xfrm>
          <a:off x="6921500" y="630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51575</xdr:rowOff>
    </xdr:from>
    <xdr:ext cx="534377" cy="259045"/>
    <xdr:sp macro="" textlink="">
      <xdr:nvSpPr>
        <xdr:cNvPr id="303" name="テキスト ボックス 302"/>
        <xdr:cNvSpPr txBox="1"/>
      </xdr:nvSpPr>
      <xdr:spPr>
        <a:xfrm>
          <a:off x="6705111" y="63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36278</xdr:rowOff>
    </xdr:from>
    <xdr:to>
      <xdr:col>15</xdr:col>
      <xdr:colOff>231775</xdr:colOff>
      <xdr:row>37</xdr:row>
      <xdr:rowOff>137878</xdr:rowOff>
    </xdr:to>
    <xdr:sp macro="" textlink="">
      <xdr:nvSpPr>
        <xdr:cNvPr id="309" name="円/楕円 308"/>
        <xdr:cNvSpPr/>
      </xdr:nvSpPr>
      <xdr:spPr>
        <a:xfrm>
          <a:off x="10426700" y="6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14705</xdr:rowOff>
    </xdr:from>
    <xdr:ext cx="534377" cy="259045"/>
    <xdr:sp macro="" textlink="">
      <xdr:nvSpPr>
        <xdr:cNvPr id="310" name="補助費等該当値テキスト"/>
        <xdr:cNvSpPr txBox="1"/>
      </xdr:nvSpPr>
      <xdr:spPr>
        <a:xfrm>
          <a:off x="10528300" y="63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144210</xdr:rowOff>
    </xdr:from>
    <xdr:to>
      <xdr:col>14</xdr:col>
      <xdr:colOff>79375</xdr:colOff>
      <xdr:row>37</xdr:row>
      <xdr:rowOff>74360</xdr:rowOff>
    </xdr:to>
    <xdr:sp macro="" textlink="">
      <xdr:nvSpPr>
        <xdr:cNvPr id="311" name="円/楕円 310"/>
        <xdr:cNvSpPr/>
      </xdr:nvSpPr>
      <xdr:spPr>
        <a:xfrm>
          <a:off x="9588500" y="63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65487</xdr:rowOff>
    </xdr:from>
    <xdr:ext cx="534377" cy="259045"/>
    <xdr:sp macro="" textlink="">
      <xdr:nvSpPr>
        <xdr:cNvPr id="312" name="テキスト ボックス 311"/>
        <xdr:cNvSpPr txBox="1"/>
      </xdr:nvSpPr>
      <xdr:spPr>
        <a:xfrm>
          <a:off x="9372111" y="64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147661</xdr:rowOff>
    </xdr:from>
    <xdr:to>
      <xdr:col>12</xdr:col>
      <xdr:colOff>561975</xdr:colOff>
      <xdr:row>37</xdr:row>
      <xdr:rowOff>77811</xdr:rowOff>
    </xdr:to>
    <xdr:sp macro="" textlink="">
      <xdr:nvSpPr>
        <xdr:cNvPr id="313" name="円/楕円 312"/>
        <xdr:cNvSpPr/>
      </xdr:nvSpPr>
      <xdr:spPr>
        <a:xfrm>
          <a:off x="8699500" y="63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68938</xdr:rowOff>
    </xdr:from>
    <xdr:ext cx="534377" cy="259045"/>
    <xdr:sp macro="" textlink="">
      <xdr:nvSpPr>
        <xdr:cNvPr id="314" name="テキスト ボックス 313"/>
        <xdr:cNvSpPr txBox="1"/>
      </xdr:nvSpPr>
      <xdr:spPr>
        <a:xfrm>
          <a:off x="8483111" y="64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86178</xdr:rowOff>
    </xdr:from>
    <xdr:to>
      <xdr:col>11</xdr:col>
      <xdr:colOff>358775</xdr:colOff>
      <xdr:row>37</xdr:row>
      <xdr:rowOff>16328</xdr:rowOff>
    </xdr:to>
    <xdr:sp macro="" textlink="">
      <xdr:nvSpPr>
        <xdr:cNvPr id="315" name="円/楕円 314"/>
        <xdr:cNvSpPr/>
      </xdr:nvSpPr>
      <xdr:spPr>
        <a:xfrm>
          <a:off x="7810500" y="62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32855</xdr:rowOff>
    </xdr:from>
    <xdr:ext cx="534377" cy="259045"/>
    <xdr:sp macro="" textlink="">
      <xdr:nvSpPr>
        <xdr:cNvPr id="316" name="テキスト ボックス 315"/>
        <xdr:cNvSpPr txBox="1"/>
      </xdr:nvSpPr>
      <xdr:spPr>
        <a:xfrm>
          <a:off x="7594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90065</xdr:rowOff>
    </xdr:from>
    <xdr:to>
      <xdr:col>10</xdr:col>
      <xdr:colOff>155575</xdr:colOff>
      <xdr:row>37</xdr:row>
      <xdr:rowOff>20215</xdr:rowOff>
    </xdr:to>
    <xdr:sp macro="" textlink="">
      <xdr:nvSpPr>
        <xdr:cNvPr id="317" name="円/楕円 316"/>
        <xdr:cNvSpPr/>
      </xdr:nvSpPr>
      <xdr:spPr>
        <a:xfrm>
          <a:off x="6921500" y="62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36742</xdr:rowOff>
    </xdr:from>
    <xdr:ext cx="534377" cy="259045"/>
    <xdr:sp macro="" textlink="">
      <xdr:nvSpPr>
        <xdr:cNvPr id="318" name="テキスト ボックス 317"/>
        <xdr:cNvSpPr txBox="1"/>
      </xdr:nvSpPr>
      <xdr:spPr>
        <a:xfrm>
          <a:off x="6705111" y="60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4230</xdr:rowOff>
    </xdr:from>
    <xdr:to>
      <xdr:col>15</xdr:col>
      <xdr:colOff>180975</xdr:colOff>
      <xdr:row>59</xdr:row>
      <xdr:rowOff>22490</xdr:rowOff>
    </xdr:to>
    <xdr:cxnSp macro="">
      <xdr:nvCxnSpPr>
        <xdr:cNvPr id="349" name="直線コネクタ 348"/>
        <xdr:cNvCxnSpPr/>
      </xdr:nvCxnSpPr>
      <xdr:spPr>
        <a:xfrm>
          <a:off x="9639300" y="10119780"/>
          <a:ext cx="8382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165360</xdr:rowOff>
    </xdr:from>
    <xdr:to>
      <xdr:col>14</xdr:col>
      <xdr:colOff>28575</xdr:colOff>
      <xdr:row>59</xdr:row>
      <xdr:rowOff>4230</xdr:rowOff>
    </xdr:to>
    <xdr:cxnSp macro="">
      <xdr:nvCxnSpPr>
        <xdr:cNvPr id="352" name="直線コネクタ 351"/>
        <xdr:cNvCxnSpPr/>
      </xdr:nvCxnSpPr>
      <xdr:spPr>
        <a:xfrm>
          <a:off x="8750300" y="1010946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102092</xdr:rowOff>
    </xdr:from>
    <xdr:to>
      <xdr:col>12</xdr:col>
      <xdr:colOff>511175</xdr:colOff>
      <xdr:row>58</xdr:row>
      <xdr:rowOff>165360</xdr:rowOff>
    </xdr:to>
    <xdr:cxnSp macro="">
      <xdr:nvCxnSpPr>
        <xdr:cNvPr id="355" name="直線コネクタ 354"/>
        <xdr:cNvCxnSpPr/>
      </xdr:nvCxnSpPr>
      <xdr:spPr>
        <a:xfrm>
          <a:off x="7861300" y="10046192"/>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111344</xdr:rowOff>
    </xdr:from>
    <xdr:to>
      <xdr:col>12</xdr:col>
      <xdr:colOff>561975</xdr:colOff>
      <xdr:row>59</xdr:row>
      <xdr:rowOff>41494</xdr:rowOff>
    </xdr:to>
    <xdr:sp macro="" textlink="">
      <xdr:nvSpPr>
        <xdr:cNvPr id="356" name="フローチャート : 判断 355"/>
        <xdr:cNvSpPr/>
      </xdr:nvSpPr>
      <xdr:spPr>
        <a:xfrm>
          <a:off x="8699500" y="100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58021</xdr:rowOff>
    </xdr:from>
    <xdr:ext cx="534377" cy="259045"/>
    <xdr:sp macro="" textlink="">
      <xdr:nvSpPr>
        <xdr:cNvPr id="357" name="テキスト ボックス 356"/>
        <xdr:cNvSpPr txBox="1"/>
      </xdr:nvSpPr>
      <xdr:spPr>
        <a:xfrm>
          <a:off x="8483111" y="98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102092</xdr:rowOff>
    </xdr:from>
    <xdr:to>
      <xdr:col>11</xdr:col>
      <xdr:colOff>307975</xdr:colOff>
      <xdr:row>58</xdr:row>
      <xdr:rowOff>147865</xdr:rowOff>
    </xdr:to>
    <xdr:cxnSp macro="">
      <xdr:nvCxnSpPr>
        <xdr:cNvPr id="358" name="直線コネクタ 357"/>
        <xdr:cNvCxnSpPr/>
      </xdr:nvCxnSpPr>
      <xdr:spPr>
        <a:xfrm flipV="1">
          <a:off x="6972300" y="10046192"/>
          <a:ext cx="889000" cy="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115098</xdr:rowOff>
    </xdr:from>
    <xdr:to>
      <xdr:col>11</xdr:col>
      <xdr:colOff>358775</xdr:colOff>
      <xdr:row>59</xdr:row>
      <xdr:rowOff>45248</xdr:rowOff>
    </xdr:to>
    <xdr:sp macro="" textlink="">
      <xdr:nvSpPr>
        <xdr:cNvPr id="359" name="フローチャート : 判断 358"/>
        <xdr:cNvSpPr/>
      </xdr:nvSpPr>
      <xdr:spPr>
        <a:xfrm>
          <a:off x="7810500" y="100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36375</xdr:rowOff>
    </xdr:from>
    <xdr:ext cx="534377" cy="259045"/>
    <xdr:sp macro="" textlink="">
      <xdr:nvSpPr>
        <xdr:cNvPr id="360" name="テキスト ボックス 359"/>
        <xdr:cNvSpPr txBox="1"/>
      </xdr:nvSpPr>
      <xdr:spPr>
        <a:xfrm>
          <a:off x="7594111" y="101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136449</xdr:rowOff>
    </xdr:from>
    <xdr:to>
      <xdr:col>10</xdr:col>
      <xdr:colOff>155575</xdr:colOff>
      <xdr:row>59</xdr:row>
      <xdr:rowOff>66599</xdr:rowOff>
    </xdr:to>
    <xdr:sp macro="" textlink="">
      <xdr:nvSpPr>
        <xdr:cNvPr id="361" name="フローチャート : 判断 360"/>
        <xdr:cNvSpPr/>
      </xdr:nvSpPr>
      <xdr:spPr>
        <a:xfrm>
          <a:off x="6921500" y="100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57726</xdr:rowOff>
    </xdr:from>
    <xdr:ext cx="534377" cy="259045"/>
    <xdr:sp macro="" textlink="">
      <xdr:nvSpPr>
        <xdr:cNvPr id="362" name="テキスト ボックス 361"/>
        <xdr:cNvSpPr txBox="1"/>
      </xdr:nvSpPr>
      <xdr:spPr>
        <a:xfrm>
          <a:off x="6705111" y="101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143140</xdr:rowOff>
    </xdr:from>
    <xdr:to>
      <xdr:col>15</xdr:col>
      <xdr:colOff>231775</xdr:colOff>
      <xdr:row>59</xdr:row>
      <xdr:rowOff>73290</xdr:rowOff>
    </xdr:to>
    <xdr:sp macro="" textlink="">
      <xdr:nvSpPr>
        <xdr:cNvPr id="368" name="円/楕円 367"/>
        <xdr:cNvSpPr/>
      </xdr:nvSpPr>
      <xdr:spPr>
        <a:xfrm>
          <a:off x="10426700" y="100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124880</xdr:rowOff>
    </xdr:from>
    <xdr:to>
      <xdr:col>14</xdr:col>
      <xdr:colOff>79375</xdr:colOff>
      <xdr:row>59</xdr:row>
      <xdr:rowOff>55030</xdr:rowOff>
    </xdr:to>
    <xdr:sp macro="" textlink="">
      <xdr:nvSpPr>
        <xdr:cNvPr id="370" name="円/楕円 369"/>
        <xdr:cNvSpPr/>
      </xdr:nvSpPr>
      <xdr:spPr>
        <a:xfrm>
          <a:off x="9588500" y="100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46157</xdr:rowOff>
    </xdr:from>
    <xdr:ext cx="534377" cy="259045"/>
    <xdr:sp macro="" textlink="">
      <xdr:nvSpPr>
        <xdr:cNvPr id="371" name="テキスト ボックス 370"/>
        <xdr:cNvSpPr txBox="1"/>
      </xdr:nvSpPr>
      <xdr:spPr>
        <a:xfrm>
          <a:off x="9372111" y="10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114560</xdr:rowOff>
    </xdr:from>
    <xdr:to>
      <xdr:col>12</xdr:col>
      <xdr:colOff>561975</xdr:colOff>
      <xdr:row>59</xdr:row>
      <xdr:rowOff>44710</xdr:rowOff>
    </xdr:to>
    <xdr:sp macro="" textlink="">
      <xdr:nvSpPr>
        <xdr:cNvPr id="372" name="円/楕円 371"/>
        <xdr:cNvSpPr/>
      </xdr:nvSpPr>
      <xdr:spPr>
        <a:xfrm>
          <a:off x="8699500" y="10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35837</xdr:rowOff>
    </xdr:from>
    <xdr:ext cx="534377" cy="259045"/>
    <xdr:sp macro="" textlink="">
      <xdr:nvSpPr>
        <xdr:cNvPr id="373" name="テキスト ボックス 372"/>
        <xdr:cNvSpPr txBox="1"/>
      </xdr:nvSpPr>
      <xdr:spPr>
        <a:xfrm>
          <a:off x="8483111" y="10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51292</xdr:rowOff>
    </xdr:from>
    <xdr:to>
      <xdr:col>11</xdr:col>
      <xdr:colOff>358775</xdr:colOff>
      <xdr:row>58</xdr:row>
      <xdr:rowOff>152892</xdr:rowOff>
    </xdr:to>
    <xdr:sp macro="" textlink="">
      <xdr:nvSpPr>
        <xdr:cNvPr id="374" name="円/楕円 373"/>
        <xdr:cNvSpPr/>
      </xdr:nvSpPr>
      <xdr:spPr>
        <a:xfrm>
          <a:off x="7810500" y="99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169419</xdr:rowOff>
    </xdr:from>
    <xdr:ext cx="599010" cy="259045"/>
    <xdr:sp macro="" textlink="">
      <xdr:nvSpPr>
        <xdr:cNvPr id="375" name="テキスト ボックス 374"/>
        <xdr:cNvSpPr txBox="1"/>
      </xdr:nvSpPr>
      <xdr:spPr>
        <a:xfrm>
          <a:off x="7561794" y="977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97065</xdr:rowOff>
    </xdr:from>
    <xdr:to>
      <xdr:col>10</xdr:col>
      <xdr:colOff>155575</xdr:colOff>
      <xdr:row>59</xdr:row>
      <xdr:rowOff>27215</xdr:rowOff>
    </xdr:to>
    <xdr:sp macro="" textlink="">
      <xdr:nvSpPr>
        <xdr:cNvPr id="376" name="円/楕円 375"/>
        <xdr:cNvSpPr/>
      </xdr:nvSpPr>
      <xdr:spPr>
        <a:xfrm>
          <a:off x="6921500" y="10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43742</xdr:rowOff>
    </xdr:from>
    <xdr:ext cx="534377" cy="259045"/>
    <xdr:sp macro="" textlink="">
      <xdr:nvSpPr>
        <xdr:cNvPr id="377" name="テキスト ボックス 376"/>
        <xdr:cNvSpPr txBox="1"/>
      </xdr:nvSpPr>
      <xdr:spPr>
        <a:xfrm>
          <a:off x="6705111" y="98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39624</xdr:rowOff>
    </xdr:from>
    <xdr:to>
      <xdr:col>15</xdr:col>
      <xdr:colOff>180975</xdr:colOff>
      <xdr:row>79</xdr:row>
      <xdr:rowOff>58992</xdr:rowOff>
    </xdr:to>
    <xdr:cxnSp macro="">
      <xdr:nvCxnSpPr>
        <xdr:cNvPr id="408" name="直線コネクタ 407"/>
        <xdr:cNvCxnSpPr/>
      </xdr:nvCxnSpPr>
      <xdr:spPr>
        <a:xfrm>
          <a:off x="9639300" y="13584174"/>
          <a:ext cx="8382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24746</xdr:rowOff>
    </xdr:from>
    <xdr:to>
      <xdr:col>14</xdr:col>
      <xdr:colOff>28575</xdr:colOff>
      <xdr:row>79</xdr:row>
      <xdr:rowOff>39624</xdr:rowOff>
    </xdr:to>
    <xdr:cxnSp macro="">
      <xdr:nvCxnSpPr>
        <xdr:cNvPr id="411" name="直線コネクタ 410"/>
        <xdr:cNvCxnSpPr/>
      </xdr:nvCxnSpPr>
      <xdr:spPr>
        <a:xfrm>
          <a:off x="8750300" y="13569296"/>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79</xdr:row>
      <xdr:rowOff>2310</xdr:rowOff>
    </xdr:from>
    <xdr:to>
      <xdr:col>12</xdr:col>
      <xdr:colOff>561975</xdr:colOff>
      <xdr:row>79</xdr:row>
      <xdr:rowOff>103910</xdr:rowOff>
    </xdr:to>
    <xdr:sp macro="" textlink="">
      <xdr:nvSpPr>
        <xdr:cNvPr id="414" name="フローチャート : 判断 413"/>
        <xdr:cNvSpPr/>
      </xdr:nvSpPr>
      <xdr:spPr>
        <a:xfrm>
          <a:off x="8699500" y="135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95037</xdr:rowOff>
    </xdr:from>
    <xdr:ext cx="534377" cy="259045"/>
    <xdr:sp macro="" textlink="">
      <xdr:nvSpPr>
        <xdr:cNvPr id="415" name="テキスト ボックス 414"/>
        <xdr:cNvSpPr txBox="1"/>
      </xdr:nvSpPr>
      <xdr:spPr>
        <a:xfrm>
          <a:off x="8483111" y="136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8192</xdr:rowOff>
    </xdr:from>
    <xdr:to>
      <xdr:col>15</xdr:col>
      <xdr:colOff>231775</xdr:colOff>
      <xdr:row>79</xdr:row>
      <xdr:rowOff>109792</xdr:rowOff>
    </xdr:to>
    <xdr:sp macro="" textlink="">
      <xdr:nvSpPr>
        <xdr:cNvPr id="421" name="円/楕円 420"/>
        <xdr:cNvSpPr/>
      </xdr:nvSpPr>
      <xdr:spPr>
        <a:xfrm>
          <a:off x="10426700" y="135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139019</xdr:rowOff>
    </xdr:from>
    <xdr:ext cx="534377" cy="259045"/>
    <xdr:sp macro="" textlink="">
      <xdr:nvSpPr>
        <xdr:cNvPr id="422" name="普通建設事業費 （ うち新規整備　）該当値テキスト"/>
        <xdr:cNvSpPr txBox="1"/>
      </xdr:nvSpPr>
      <xdr:spPr>
        <a:xfrm>
          <a:off x="10528300" y="133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160274</xdr:rowOff>
    </xdr:from>
    <xdr:to>
      <xdr:col>14</xdr:col>
      <xdr:colOff>79375</xdr:colOff>
      <xdr:row>79</xdr:row>
      <xdr:rowOff>90424</xdr:rowOff>
    </xdr:to>
    <xdr:sp macro="" textlink="">
      <xdr:nvSpPr>
        <xdr:cNvPr id="423" name="円/楕円 422"/>
        <xdr:cNvSpPr/>
      </xdr:nvSpPr>
      <xdr:spPr>
        <a:xfrm>
          <a:off x="9588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81551</xdr:rowOff>
    </xdr:from>
    <xdr:ext cx="534377" cy="259045"/>
    <xdr:sp macro="" textlink="">
      <xdr:nvSpPr>
        <xdr:cNvPr id="424" name="テキスト ボックス 423"/>
        <xdr:cNvSpPr txBox="1"/>
      </xdr:nvSpPr>
      <xdr:spPr>
        <a:xfrm>
          <a:off x="9372111" y="136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145396</xdr:rowOff>
    </xdr:from>
    <xdr:to>
      <xdr:col>12</xdr:col>
      <xdr:colOff>561975</xdr:colOff>
      <xdr:row>79</xdr:row>
      <xdr:rowOff>75546</xdr:rowOff>
    </xdr:to>
    <xdr:sp macro="" textlink="">
      <xdr:nvSpPr>
        <xdr:cNvPr id="425" name="円/楕円 424"/>
        <xdr:cNvSpPr/>
      </xdr:nvSpPr>
      <xdr:spPr>
        <a:xfrm>
          <a:off x="8699500" y="135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92073</xdr:rowOff>
    </xdr:from>
    <xdr:ext cx="534377" cy="259045"/>
    <xdr:sp macro="" textlink="">
      <xdr:nvSpPr>
        <xdr:cNvPr id="426" name="テキスト ボックス 425"/>
        <xdr:cNvSpPr txBox="1"/>
      </xdr:nvSpPr>
      <xdr:spPr>
        <a:xfrm>
          <a:off x="8483111" y="132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160198</xdr:rowOff>
    </xdr:from>
    <xdr:to>
      <xdr:col>15</xdr:col>
      <xdr:colOff>180975</xdr:colOff>
      <xdr:row>98</xdr:row>
      <xdr:rowOff>10757</xdr:rowOff>
    </xdr:to>
    <xdr:cxnSp macro="">
      <xdr:nvCxnSpPr>
        <xdr:cNvPr id="455" name="直線コネクタ 454"/>
        <xdr:cNvCxnSpPr/>
      </xdr:nvCxnSpPr>
      <xdr:spPr>
        <a:xfrm>
          <a:off x="9639300" y="16790848"/>
          <a:ext cx="8382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160198</xdr:rowOff>
    </xdr:from>
    <xdr:to>
      <xdr:col>14</xdr:col>
      <xdr:colOff>28575</xdr:colOff>
      <xdr:row>98</xdr:row>
      <xdr:rowOff>45720</xdr:rowOff>
    </xdr:to>
    <xdr:cxnSp macro="">
      <xdr:nvCxnSpPr>
        <xdr:cNvPr id="458" name="直線コネクタ 457"/>
        <xdr:cNvCxnSpPr/>
      </xdr:nvCxnSpPr>
      <xdr:spPr>
        <a:xfrm flipV="1">
          <a:off x="8750300" y="16790848"/>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131407</xdr:rowOff>
    </xdr:from>
    <xdr:to>
      <xdr:col>15</xdr:col>
      <xdr:colOff>231775</xdr:colOff>
      <xdr:row>98</xdr:row>
      <xdr:rowOff>61557</xdr:rowOff>
    </xdr:to>
    <xdr:sp macro="" textlink="">
      <xdr:nvSpPr>
        <xdr:cNvPr id="468" name="円/楕円 467"/>
        <xdr:cNvSpPr/>
      </xdr:nvSpPr>
      <xdr:spPr>
        <a:xfrm>
          <a:off x="10426700" y="167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109834</xdr:rowOff>
    </xdr:from>
    <xdr:ext cx="534377" cy="259045"/>
    <xdr:sp macro="" textlink="">
      <xdr:nvSpPr>
        <xdr:cNvPr id="469" name="普通建設事業費 （ うち更新整備　）該当値テキスト"/>
        <xdr:cNvSpPr txBox="1"/>
      </xdr:nvSpPr>
      <xdr:spPr>
        <a:xfrm>
          <a:off x="10528300" y="167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109398</xdr:rowOff>
    </xdr:from>
    <xdr:to>
      <xdr:col>14</xdr:col>
      <xdr:colOff>79375</xdr:colOff>
      <xdr:row>98</xdr:row>
      <xdr:rowOff>39548</xdr:rowOff>
    </xdr:to>
    <xdr:sp macro="" textlink="">
      <xdr:nvSpPr>
        <xdr:cNvPr id="470" name="円/楕円 469"/>
        <xdr:cNvSpPr/>
      </xdr:nvSpPr>
      <xdr:spPr>
        <a:xfrm>
          <a:off x="9588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30675</xdr:rowOff>
    </xdr:from>
    <xdr:ext cx="534377" cy="259045"/>
    <xdr:sp macro="" textlink="">
      <xdr:nvSpPr>
        <xdr:cNvPr id="471" name="テキスト ボックス 470"/>
        <xdr:cNvSpPr txBox="1"/>
      </xdr:nvSpPr>
      <xdr:spPr>
        <a:xfrm>
          <a:off x="9372111" y="16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166370</xdr:rowOff>
    </xdr:from>
    <xdr:to>
      <xdr:col>12</xdr:col>
      <xdr:colOff>561975</xdr:colOff>
      <xdr:row>98</xdr:row>
      <xdr:rowOff>96520</xdr:rowOff>
    </xdr:to>
    <xdr:sp macro="" textlink="">
      <xdr:nvSpPr>
        <xdr:cNvPr id="472" name="円/楕円 471"/>
        <xdr:cNvSpPr/>
      </xdr:nvSpPr>
      <xdr:spPr>
        <a:xfrm>
          <a:off x="8699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87647</xdr:rowOff>
    </xdr:from>
    <xdr:ext cx="534377" cy="259045"/>
    <xdr:sp macro="" textlink="">
      <xdr:nvSpPr>
        <xdr:cNvPr id="473" name="テキスト ボックス 472"/>
        <xdr:cNvSpPr txBox="1"/>
      </xdr:nvSpPr>
      <xdr:spPr>
        <a:xfrm>
          <a:off x="8483111" y="168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32989</xdr:rowOff>
    </xdr:from>
    <xdr:to>
      <xdr:col>23</xdr:col>
      <xdr:colOff>517525</xdr:colOff>
      <xdr:row>39</xdr:row>
      <xdr:rowOff>44248</xdr:rowOff>
    </xdr:to>
    <xdr:cxnSp macro="">
      <xdr:nvCxnSpPr>
        <xdr:cNvPr id="502" name="直線コネクタ 501"/>
        <xdr:cNvCxnSpPr/>
      </xdr:nvCxnSpPr>
      <xdr:spPr>
        <a:xfrm>
          <a:off x="15481300" y="6719539"/>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22424</xdr:rowOff>
    </xdr:from>
    <xdr:to>
      <xdr:col>22</xdr:col>
      <xdr:colOff>365125</xdr:colOff>
      <xdr:row>39</xdr:row>
      <xdr:rowOff>32989</xdr:rowOff>
    </xdr:to>
    <xdr:cxnSp macro="">
      <xdr:nvCxnSpPr>
        <xdr:cNvPr id="505" name="直線コネクタ 504"/>
        <xdr:cNvCxnSpPr/>
      </xdr:nvCxnSpPr>
      <xdr:spPr>
        <a:xfrm>
          <a:off x="14592300" y="6708974"/>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22424</xdr:rowOff>
    </xdr:from>
    <xdr:to>
      <xdr:col>21</xdr:col>
      <xdr:colOff>161925</xdr:colOff>
      <xdr:row>39</xdr:row>
      <xdr:rowOff>35188</xdr:rowOff>
    </xdr:to>
    <xdr:cxnSp macro="">
      <xdr:nvCxnSpPr>
        <xdr:cNvPr id="508" name="直線コネクタ 507"/>
        <xdr:cNvCxnSpPr/>
      </xdr:nvCxnSpPr>
      <xdr:spPr>
        <a:xfrm flipV="1">
          <a:off x="13703300" y="670897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150283</xdr:rowOff>
    </xdr:from>
    <xdr:to>
      <xdr:col>21</xdr:col>
      <xdr:colOff>212725</xdr:colOff>
      <xdr:row>39</xdr:row>
      <xdr:rowOff>80433</xdr:rowOff>
    </xdr:to>
    <xdr:sp macro="" textlink="">
      <xdr:nvSpPr>
        <xdr:cNvPr id="509" name="フローチャート : 判断 508"/>
        <xdr:cNvSpPr/>
      </xdr:nvSpPr>
      <xdr:spPr>
        <a:xfrm>
          <a:off x="14541500" y="66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71560</xdr:rowOff>
    </xdr:from>
    <xdr:ext cx="469744" cy="259045"/>
    <xdr:sp macro="" textlink="">
      <xdr:nvSpPr>
        <xdr:cNvPr id="510" name="テキスト ボックス 509"/>
        <xdr:cNvSpPr txBox="1"/>
      </xdr:nvSpPr>
      <xdr:spPr>
        <a:xfrm>
          <a:off x="14357427" y="67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33793</xdr:rowOff>
    </xdr:from>
    <xdr:to>
      <xdr:col>19</xdr:col>
      <xdr:colOff>644525</xdr:colOff>
      <xdr:row>39</xdr:row>
      <xdr:rowOff>35188</xdr:rowOff>
    </xdr:to>
    <xdr:cxnSp macro="">
      <xdr:nvCxnSpPr>
        <xdr:cNvPr id="511" name="直線コネクタ 510"/>
        <xdr:cNvCxnSpPr/>
      </xdr:nvCxnSpPr>
      <xdr:spPr>
        <a:xfrm>
          <a:off x="12814300" y="6720343"/>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149182</xdr:rowOff>
    </xdr:from>
    <xdr:to>
      <xdr:col>20</xdr:col>
      <xdr:colOff>9525</xdr:colOff>
      <xdr:row>39</xdr:row>
      <xdr:rowOff>79332</xdr:rowOff>
    </xdr:to>
    <xdr:sp macro="" textlink="">
      <xdr:nvSpPr>
        <xdr:cNvPr id="512" name="フローチャート : 判断 511"/>
        <xdr:cNvSpPr/>
      </xdr:nvSpPr>
      <xdr:spPr>
        <a:xfrm>
          <a:off x="13652500" y="666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95859</xdr:rowOff>
    </xdr:from>
    <xdr:ext cx="469744" cy="259045"/>
    <xdr:sp macro="" textlink="">
      <xdr:nvSpPr>
        <xdr:cNvPr id="513" name="テキスト ボックス 512"/>
        <xdr:cNvSpPr txBox="1"/>
      </xdr:nvSpPr>
      <xdr:spPr>
        <a:xfrm>
          <a:off x="13468427" y="64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146758</xdr:rowOff>
    </xdr:from>
    <xdr:to>
      <xdr:col>18</xdr:col>
      <xdr:colOff>492125</xdr:colOff>
      <xdr:row>39</xdr:row>
      <xdr:rowOff>76908</xdr:rowOff>
    </xdr:to>
    <xdr:sp macro="" textlink="">
      <xdr:nvSpPr>
        <xdr:cNvPr id="514" name="フローチャート : 判断 513"/>
        <xdr:cNvSpPr/>
      </xdr:nvSpPr>
      <xdr:spPr>
        <a:xfrm>
          <a:off x="12763500" y="666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93435</xdr:rowOff>
    </xdr:from>
    <xdr:ext cx="469744" cy="259045"/>
    <xdr:sp macro="" textlink="">
      <xdr:nvSpPr>
        <xdr:cNvPr id="515" name="テキスト ボックス 514"/>
        <xdr:cNvSpPr txBox="1"/>
      </xdr:nvSpPr>
      <xdr:spPr>
        <a:xfrm>
          <a:off x="12579427" y="643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164898</xdr:rowOff>
    </xdr:from>
    <xdr:to>
      <xdr:col>23</xdr:col>
      <xdr:colOff>568325</xdr:colOff>
      <xdr:row>39</xdr:row>
      <xdr:rowOff>95048</xdr:rowOff>
    </xdr:to>
    <xdr:sp macro="" textlink="">
      <xdr:nvSpPr>
        <xdr:cNvPr id="521" name="円/楕円 520"/>
        <xdr:cNvSpPr/>
      </xdr:nvSpPr>
      <xdr:spPr>
        <a:xfrm>
          <a:off x="16268700" y="66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153639</xdr:rowOff>
    </xdr:from>
    <xdr:to>
      <xdr:col>22</xdr:col>
      <xdr:colOff>415925</xdr:colOff>
      <xdr:row>39</xdr:row>
      <xdr:rowOff>83789</xdr:rowOff>
    </xdr:to>
    <xdr:sp macro="" textlink="">
      <xdr:nvSpPr>
        <xdr:cNvPr id="523" name="円/楕円 522"/>
        <xdr:cNvSpPr/>
      </xdr:nvSpPr>
      <xdr:spPr>
        <a:xfrm>
          <a:off x="15430500" y="66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100316</xdr:rowOff>
    </xdr:from>
    <xdr:ext cx="469744" cy="259045"/>
    <xdr:sp macro="" textlink="">
      <xdr:nvSpPr>
        <xdr:cNvPr id="524" name="テキスト ボックス 523"/>
        <xdr:cNvSpPr txBox="1"/>
      </xdr:nvSpPr>
      <xdr:spPr>
        <a:xfrm>
          <a:off x="15246427" y="64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143074</xdr:rowOff>
    </xdr:from>
    <xdr:to>
      <xdr:col>21</xdr:col>
      <xdr:colOff>212725</xdr:colOff>
      <xdr:row>39</xdr:row>
      <xdr:rowOff>73224</xdr:rowOff>
    </xdr:to>
    <xdr:sp macro="" textlink="">
      <xdr:nvSpPr>
        <xdr:cNvPr id="525" name="円/楕円 524"/>
        <xdr:cNvSpPr/>
      </xdr:nvSpPr>
      <xdr:spPr>
        <a:xfrm>
          <a:off x="14541500" y="6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89751</xdr:rowOff>
    </xdr:from>
    <xdr:ext cx="469744" cy="259045"/>
    <xdr:sp macro="" textlink="">
      <xdr:nvSpPr>
        <xdr:cNvPr id="526" name="テキスト ボックス 525"/>
        <xdr:cNvSpPr txBox="1"/>
      </xdr:nvSpPr>
      <xdr:spPr>
        <a:xfrm>
          <a:off x="14357427" y="643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155838</xdr:rowOff>
    </xdr:from>
    <xdr:to>
      <xdr:col>20</xdr:col>
      <xdr:colOff>9525</xdr:colOff>
      <xdr:row>39</xdr:row>
      <xdr:rowOff>85988</xdr:rowOff>
    </xdr:to>
    <xdr:sp macro="" textlink="">
      <xdr:nvSpPr>
        <xdr:cNvPr id="527" name="円/楕円 526"/>
        <xdr:cNvSpPr/>
      </xdr:nvSpPr>
      <xdr:spPr>
        <a:xfrm>
          <a:off x="13652500" y="66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77115</xdr:rowOff>
    </xdr:from>
    <xdr:ext cx="469744" cy="259045"/>
    <xdr:sp macro="" textlink="">
      <xdr:nvSpPr>
        <xdr:cNvPr id="528" name="テキスト ボックス 527"/>
        <xdr:cNvSpPr txBox="1"/>
      </xdr:nvSpPr>
      <xdr:spPr>
        <a:xfrm>
          <a:off x="13468427" y="676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154443</xdr:rowOff>
    </xdr:from>
    <xdr:to>
      <xdr:col>18</xdr:col>
      <xdr:colOff>492125</xdr:colOff>
      <xdr:row>39</xdr:row>
      <xdr:rowOff>84593</xdr:rowOff>
    </xdr:to>
    <xdr:sp macro="" textlink="">
      <xdr:nvSpPr>
        <xdr:cNvPr id="529" name="円/楕円 528"/>
        <xdr:cNvSpPr/>
      </xdr:nvSpPr>
      <xdr:spPr>
        <a:xfrm>
          <a:off x="12763500" y="66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75720</xdr:rowOff>
    </xdr:from>
    <xdr:ext cx="469744" cy="259045"/>
    <xdr:sp macro="" textlink="">
      <xdr:nvSpPr>
        <xdr:cNvPr id="530" name="テキスト ボックス 529"/>
        <xdr:cNvSpPr txBox="1"/>
      </xdr:nvSpPr>
      <xdr:spPr>
        <a:xfrm>
          <a:off x="12579427" y="67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154701</xdr:rowOff>
    </xdr:from>
    <xdr:to>
      <xdr:col>23</xdr:col>
      <xdr:colOff>517525</xdr:colOff>
      <xdr:row>76</xdr:row>
      <xdr:rowOff>17683</xdr:rowOff>
    </xdr:to>
    <xdr:cxnSp macro="">
      <xdr:nvCxnSpPr>
        <xdr:cNvPr id="610" name="直線コネクタ 609"/>
        <xdr:cNvCxnSpPr/>
      </xdr:nvCxnSpPr>
      <xdr:spPr>
        <a:xfrm>
          <a:off x="15481300" y="13013451"/>
          <a:ext cx="8382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154701</xdr:rowOff>
    </xdr:from>
    <xdr:to>
      <xdr:col>22</xdr:col>
      <xdr:colOff>365125</xdr:colOff>
      <xdr:row>76</xdr:row>
      <xdr:rowOff>124</xdr:rowOff>
    </xdr:to>
    <xdr:cxnSp macro="">
      <xdr:nvCxnSpPr>
        <xdr:cNvPr id="613" name="直線コネクタ 612"/>
        <xdr:cNvCxnSpPr/>
      </xdr:nvCxnSpPr>
      <xdr:spPr>
        <a:xfrm flipV="1">
          <a:off x="14592300" y="13013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150422</xdr:rowOff>
    </xdr:from>
    <xdr:to>
      <xdr:col>21</xdr:col>
      <xdr:colOff>161925</xdr:colOff>
      <xdr:row>76</xdr:row>
      <xdr:rowOff>124</xdr:rowOff>
    </xdr:to>
    <xdr:cxnSp macro="">
      <xdr:nvCxnSpPr>
        <xdr:cNvPr id="616" name="直線コネクタ 615"/>
        <xdr:cNvCxnSpPr/>
      </xdr:nvCxnSpPr>
      <xdr:spPr>
        <a:xfrm>
          <a:off x="13703300" y="1300917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72713</xdr:rowOff>
    </xdr:from>
    <xdr:to>
      <xdr:col>21</xdr:col>
      <xdr:colOff>212725</xdr:colOff>
      <xdr:row>77</xdr:row>
      <xdr:rowOff>2863</xdr:rowOff>
    </xdr:to>
    <xdr:sp macro="" textlink="">
      <xdr:nvSpPr>
        <xdr:cNvPr id="617" name="フローチャート : 判断 616"/>
        <xdr:cNvSpPr/>
      </xdr:nvSpPr>
      <xdr:spPr>
        <a:xfrm>
          <a:off x="14541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165440</xdr:rowOff>
    </xdr:from>
    <xdr:ext cx="534377" cy="259045"/>
    <xdr:sp macro="" textlink="">
      <xdr:nvSpPr>
        <xdr:cNvPr id="618" name="テキスト ボックス 617"/>
        <xdr:cNvSpPr txBox="1"/>
      </xdr:nvSpPr>
      <xdr:spPr>
        <a:xfrm>
          <a:off x="14325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92957</xdr:rowOff>
    </xdr:from>
    <xdr:to>
      <xdr:col>19</xdr:col>
      <xdr:colOff>644525</xdr:colOff>
      <xdr:row>75</xdr:row>
      <xdr:rowOff>150422</xdr:rowOff>
    </xdr:to>
    <xdr:cxnSp macro="">
      <xdr:nvCxnSpPr>
        <xdr:cNvPr id="619" name="直線コネクタ 618"/>
        <xdr:cNvCxnSpPr/>
      </xdr:nvCxnSpPr>
      <xdr:spPr>
        <a:xfrm>
          <a:off x="12814300" y="12951707"/>
          <a:ext cx="889000" cy="5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74465</xdr:rowOff>
    </xdr:from>
    <xdr:to>
      <xdr:col>20</xdr:col>
      <xdr:colOff>9525</xdr:colOff>
      <xdr:row>77</xdr:row>
      <xdr:rowOff>4615</xdr:rowOff>
    </xdr:to>
    <xdr:sp macro="" textlink="">
      <xdr:nvSpPr>
        <xdr:cNvPr id="620" name="フローチャート : 判断 619"/>
        <xdr:cNvSpPr/>
      </xdr:nvSpPr>
      <xdr:spPr>
        <a:xfrm>
          <a:off x="13652500" y="131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167192</xdr:rowOff>
    </xdr:from>
    <xdr:ext cx="534377" cy="259045"/>
    <xdr:sp macro="" textlink="">
      <xdr:nvSpPr>
        <xdr:cNvPr id="621" name="テキスト ボックス 620"/>
        <xdr:cNvSpPr txBox="1"/>
      </xdr:nvSpPr>
      <xdr:spPr>
        <a:xfrm>
          <a:off x="13436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72909</xdr:rowOff>
    </xdr:from>
    <xdr:to>
      <xdr:col>18</xdr:col>
      <xdr:colOff>492125</xdr:colOff>
      <xdr:row>77</xdr:row>
      <xdr:rowOff>3059</xdr:rowOff>
    </xdr:to>
    <xdr:sp macro="" textlink="">
      <xdr:nvSpPr>
        <xdr:cNvPr id="622" name="フローチャート : 判断 621"/>
        <xdr:cNvSpPr/>
      </xdr:nvSpPr>
      <xdr:spPr>
        <a:xfrm>
          <a:off x="12763500" y="1310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165636</xdr:rowOff>
    </xdr:from>
    <xdr:ext cx="534377" cy="259045"/>
    <xdr:sp macro="" textlink="">
      <xdr:nvSpPr>
        <xdr:cNvPr id="623" name="テキスト ボックス 622"/>
        <xdr:cNvSpPr txBox="1"/>
      </xdr:nvSpPr>
      <xdr:spPr>
        <a:xfrm>
          <a:off x="12547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138332</xdr:rowOff>
    </xdr:from>
    <xdr:to>
      <xdr:col>23</xdr:col>
      <xdr:colOff>568325</xdr:colOff>
      <xdr:row>76</xdr:row>
      <xdr:rowOff>68483</xdr:rowOff>
    </xdr:to>
    <xdr:sp macro="" textlink="">
      <xdr:nvSpPr>
        <xdr:cNvPr id="629" name="円/楕円 628"/>
        <xdr:cNvSpPr/>
      </xdr:nvSpPr>
      <xdr:spPr>
        <a:xfrm>
          <a:off x="16268700" y="12997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161209</xdr:rowOff>
    </xdr:from>
    <xdr:ext cx="534377" cy="259045"/>
    <xdr:sp macro="" textlink="">
      <xdr:nvSpPr>
        <xdr:cNvPr id="630" name="公債費該当値テキスト"/>
        <xdr:cNvSpPr txBox="1"/>
      </xdr:nvSpPr>
      <xdr:spPr>
        <a:xfrm>
          <a:off x="16370300" y="128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103901</xdr:rowOff>
    </xdr:from>
    <xdr:to>
      <xdr:col>22</xdr:col>
      <xdr:colOff>415925</xdr:colOff>
      <xdr:row>76</xdr:row>
      <xdr:rowOff>34051</xdr:rowOff>
    </xdr:to>
    <xdr:sp macro="" textlink="">
      <xdr:nvSpPr>
        <xdr:cNvPr id="631" name="円/楕円 630"/>
        <xdr:cNvSpPr/>
      </xdr:nvSpPr>
      <xdr:spPr>
        <a:xfrm>
          <a:off x="15430500" y="129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50578</xdr:rowOff>
    </xdr:from>
    <xdr:ext cx="534377" cy="259045"/>
    <xdr:sp macro="" textlink="">
      <xdr:nvSpPr>
        <xdr:cNvPr id="632" name="テキスト ボックス 631"/>
        <xdr:cNvSpPr txBox="1"/>
      </xdr:nvSpPr>
      <xdr:spPr>
        <a:xfrm>
          <a:off x="15214111" y="127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120773</xdr:rowOff>
    </xdr:from>
    <xdr:to>
      <xdr:col>21</xdr:col>
      <xdr:colOff>212725</xdr:colOff>
      <xdr:row>76</xdr:row>
      <xdr:rowOff>50924</xdr:rowOff>
    </xdr:to>
    <xdr:sp macro="" textlink="">
      <xdr:nvSpPr>
        <xdr:cNvPr id="633" name="円/楕円 632"/>
        <xdr:cNvSpPr/>
      </xdr:nvSpPr>
      <xdr:spPr>
        <a:xfrm>
          <a:off x="14541500" y="12979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67450</xdr:rowOff>
    </xdr:from>
    <xdr:ext cx="534377" cy="259045"/>
    <xdr:sp macro="" textlink="">
      <xdr:nvSpPr>
        <xdr:cNvPr id="634" name="テキスト ボックス 633"/>
        <xdr:cNvSpPr txBox="1"/>
      </xdr:nvSpPr>
      <xdr:spPr>
        <a:xfrm>
          <a:off x="14325111" y="127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99623</xdr:rowOff>
    </xdr:from>
    <xdr:to>
      <xdr:col>20</xdr:col>
      <xdr:colOff>9525</xdr:colOff>
      <xdr:row>76</xdr:row>
      <xdr:rowOff>29772</xdr:rowOff>
    </xdr:to>
    <xdr:sp macro="" textlink="">
      <xdr:nvSpPr>
        <xdr:cNvPr id="635" name="円/楕円 634"/>
        <xdr:cNvSpPr/>
      </xdr:nvSpPr>
      <xdr:spPr>
        <a:xfrm>
          <a:off x="13652500" y="12958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46300</xdr:rowOff>
    </xdr:from>
    <xdr:ext cx="534377" cy="259045"/>
    <xdr:sp macro="" textlink="">
      <xdr:nvSpPr>
        <xdr:cNvPr id="636" name="テキスト ボックス 635"/>
        <xdr:cNvSpPr txBox="1"/>
      </xdr:nvSpPr>
      <xdr:spPr>
        <a:xfrm>
          <a:off x="13436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42157</xdr:rowOff>
    </xdr:from>
    <xdr:to>
      <xdr:col>18</xdr:col>
      <xdr:colOff>492125</xdr:colOff>
      <xdr:row>75</xdr:row>
      <xdr:rowOff>143757</xdr:rowOff>
    </xdr:to>
    <xdr:sp macro="" textlink="">
      <xdr:nvSpPr>
        <xdr:cNvPr id="637" name="円/楕円 636"/>
        <xdr:cNvSpPr/>
      </xdr:nvSpPr>
      <xdr:spPr>
        <a:xfrm>
          <a:off x="12763500" y="12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160284</xdr:rowOff>
    </xdr:from>
    <xdr:ext cx="534377" cy="259045"/>
    <xdr:sp macro="" textlink="">
      <xdr:nvSpPr>
        <xdr:cNvPr id="638" name="テキスト ボックス 637"/>
        <xdr:cNvSpPr txBox="1"/>
      </xdr:nvSpPr>
      <xdr:spPr>
        <a:xfrm>
          <a:off x="12547111" y="126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55776</xdr:rowOff>
    </xdr:from>
    <xdr:to>
      <xdr:col>23</xdr:col>
      <xdr:colOff>517525</xdr:colOff>
      <xdr:row>98</xdr:row>
      <xdr:rowOff>59466</xdr:rowOff>
    </xdr:to>
    <xdr:cxnSp macro="">
      <xdr:nvCxnSpPr>
        <xdr:cNvPr id="665" name="直線コネクタ 664"/>
        <xdr:cNvCxnSpPr/>
      </xdr:nvCxnSpPr>
      <xdr:spPr>
        <a:xfrm flipV="1">
          <a:off x="15481300" y="16857876"/>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59466</xdr:rowOff>
    </xdr:from>
    <xdr:to>
      <xdr:col>22</xdr:col>
      <xdr:colOff>365125</xdr:colOff>
      <xdr:row>98</xdr:row>
      <xdr:rowOff>105017</xdr:rowOff>
    </xdr:to>
    <xdr:cxnSp macro="">
      <xdr:nvCxnSpPr>
        <xdr:cNvPr id="668" name="直線コネクタ 667"/>
        <xdr:cNvCxnSpPr/>
      </xdr:nvCxnSpPr>
      <xdr:spPr>
        <a:xfrm flipV="1">
          <a:off x="14592300" y="16861566"/>
          <a:ext cx="8890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0" name="テキスト ボックス 66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58117</xdr:rowOff>
    </xdr:from>
    <xdr:to>
      <xdr:col>21</xdr:col>
      <xdr:colOff>161925</xdr:colOff>
      <xdr:row>98</xdr:row>
      <xdr:rowOff>105017</xdr:rowOff>
    </xdr:to>
    <xdr:cxnSp macro="">
      <xdr:nvCxnSpPr>
        <xdr:cNvPr id="671" name="直線コネクタ 670"/>
        <xdr:cNvCxnSpPr/>
      </xdr:nvCxnSpPr>
      <xdr:spPr>
        <a:xfrm>
          <a:off x="13703300" y="16860217"/>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9900</xdr:rowOff>
    </xdr:from>
    <xdr:to>
      <xdr:col>21</xdr:col>
      <xdr:colOff>212725</xdr:colOff>
      <xdr:row>98</xdr:row>
      <xdr:rowOff>111500</xdr:rowOff>
    </xdr:to>
    <xdr:sp macro="" textlink="">
      <xdr:nvSpPr>
        <xdr:cNvPr id="672" name="フローチャート : 判断 671"/>
        <xdr:cNvSpPr/>
      </xdr:nvSpPr>
      <xdr:spPr>
        <a:xfrm>
          <a:off x="14541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128027</xdr:rowOff>
    </xdr:from>
    <xdr:ext cx="534377" cy="259045"/>
    <xdr:sp macro="" textlink="">
      <xdr:nvSpPr>
        <xdr:cNvPr id="673" name="テキスト ボックス 672"/>
        <xdr:cNvSpPr txBox="1"/>
      </xdr:nvSpPr>
      <xdr:spPr>
        <a:xfrm>
          <a:off x="14325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31032</xdr:rowOff>
    </xdr:from>
    <xdr:to>
      <xdr:col>19</xdr:col>
      <xdr:colOff>644525</xdr:colOff>
      <xdr:row>98</xdr:row>
      <xdr:rowOff>58117</xdr:rowOff>
    </xdr:to>
    <xdr:cxnSp macro="">
      <xdr:nvCxnSpPr>
        <xdr:cNvPr id="674" name="直線コネクタ 673"/>
        <xdr:cNvCxnSpPr/>
      </xdr:nvCxnSpPr>
      <xdr:spPr>
        <a:xfrm>
          <a:off x="12814300" y="16833132"/>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169628</xdr:rowOff>
    </xdr:from>
    <xdr:to>
      <xdr:col>20</xdr:col>
      <xdr:colOff>9525</xdr:colOff>
      <xdr:row>98</xdr:row>
      <xdr:rowOff>99778</xdr:rowOff>
    </xdr:to>
    <xdr:sp macro="" textlink="">
      <xdr:nvSpPr>
        <xdr:cNvPr id="675" name="フローチャート : 判断 674"/>
        <xdr:cNvSpPr/>
      </xdr:nvSpPr>
      <xdr:spPr>
        <a:xfrm>
          <a:off x="13652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116305</xdr:rowOff>
    </xdr:from>
    <xdr:ext cx="534377" cy="259045"/>
    <xdr:sp macro="" textlink="">
      <xdr:nvSpPr>
        <xdr:cNvPr id="676" name="テキスト ボックス 675"/>
        <xdr:cNvSpPr txBox="1"/>
      </xdr:nvSpPr>
      <xdr:spPr>
        <a:xfrm>
          <a:off x="13436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137944</xdr:rowOff>
    </xdr:from>
    <xdr:to>
      <xdr:col>18</xdr:col>
      <xdr:colOff>492125</xdr:colOff>
      <xdr:row>98</xdr:row>
      <xdr:rowOff>68094</xdr:rowOff>
    </xdr:to>
    <xdr:sp macro="" textlink="">
      <xdr:nvSpPr>
        <xdr:cNvPr id="677" name="フローチャート : 判断 676"/>
        <xdr:cNvSpPr/>
      </xdr:nvSpPr>
      <xdr:spPr>
        <a:xfrm>
          <a:off x="12763500" y="167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84621</xdr:rowOff>
    </xdr:from>
    <xdr:ext cx="534377" cy="259045"/>
    <xdr:sp macro="" textlink="">
      <xdr:nvSpPr>
        <xdr:cNvPr id="678" name="テキスト ボックス 677"/>
        <xdr:cNvSpPr txBox="1"/>
      </xdr:nvSpPr>
      <xdr:spPr>
        <a:xfrm>
          <a:off x="12547111" y="165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4976</xdr:rowOff>
    </xdr:from>
    <xdr:to>
      <xdr:col>23</xdr:col>
      <xdr:colOff>568325</xdr:colOff>
      <xdr:row>98</xdr:row>
      <xdr:rowOff>106576</xdr:rowOff>
    </xdr:to>
    <xdr:sp macro="" textlink="">
      <xdr:nvSpPr>
        <xdr:cNvPr id="684" name="円/楕円 683"/>
        <xdr:cNvSpPr/>
      </xdr:nvSpPr>
      <xdr:spPr>
        <a:xfrm>
          <a:off x="162687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135803</xdr:rowOff>
    </xdr:from>
    <xdr:ext cx="534377" cy="259045"/>
    <xdr:sp macro="" textlink="">
      <xdr:nvSpPr>
        <xdr:cNvPr id="685" name="積立金該当値テキスト"/>
        <xdr:cNvSpPr txBox="1"/>
      </xdr:nvSpPr>
      <xdr:spPr>
        <a:xfrm>
          <a:off x="16370300" y="165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8666</xdr:rowOff>
    </xdr:from>
    <xdr:to>
      <xdr:col>22</xdr:col>
      <xdr:colOff>415925</xdr:colOff>
      <xdr:row>98</xdr:row>
      <xdr:rowOff>110266</xdr:rowOff>
    </xdr:to>
    <xdr:sp macro="" textlink="">
      <xdr:nvSpPr>
        <xdr:cNvPr id="686" name="円/楕円 685"/>
        <xdr:cNvSpPr/>
      </xdr:nvSpPr>
      <xdr:spPr>
        <a:xfrm>
          <a:off x="15430500" y="168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126793</xdr:rowOff>
    </xdr:from>
    <xdr:ext cx="534377" cy="259045"/>
    <xdr:sp macro="" textlink="">
      <xdr:nvSpPr>
        <xdr:cNvPr id="687" name="テキスト ボックス 686"/>
        <xdr:cNvSpPr txBox="1"/>
      </xdr:nvSpPr>
      <xdr:spPr>
        <a:xfrm>
          <a:off x="15214111" y="165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54217</xdr:rowOff>
    </xdr:from>
    <xdr:to>
      <xdr:col>21</xdr:col>
      <xdr:colOff>212725</xdr:colOff>
      <xdr:row>98</xdr:row>
      <xdr:rowOff>155817</xdr:rowOff>
    </xdr:to>
    <xdr:sp macro="" textlink="">
      <xdr:nvSpPr>
        <xdr:cNvPr id="688" name="円/楕円 687"/>
        <xdr:cNvSpPr/>
      </xdr:nvSpPr>
      <xdr:spPr>
        <a:xfrm>
          <a:off x="14541500" y="168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146944</xdr:rowOff>
    </xdr:from>
    <xdr:ext cx="469744" cy="259045"/>
    <xdr:sp macro="" textlink="">
      <xdr:nvSpPr>
        <xdr:cNvPr id="689" name="テキスト ボックス 688"/>
        <xdr:cNvSpPr txBox="1"/>
      </xdr:nvSpPr>
      <xdr:spPr>
        <a:xfrm>
          <a:off x="14357427" y="169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7317</xdr:rowOff>
    </xdr:from>
    <xdr:to>
      <xdr:col>20</xdr:col>
      <xdr:colOff>9525</xdr:colOff>
      <xdr:row>98</xdr:row>
      <xdr:rowOff>108917</xdr:rowOff>
    </xdr:to>
    <xdr:sp macro="" textlink="">
      <xdr:nvSpPr>
        <xdr:cNvPr id="690" name="円/楕円 689"/>
        <xdr:cNvSpPr/>
      </xdr:nvSpPr>
      <xdr:spPr>
        <a:xfrm>
          <a:off x="13652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100044</xdr:rowOff>
    </xdr:from>
    <xdr:ext cx="534377" cy="259045"/>
    <xdr:sp macro="" textlink="">
      <xdr:nvSpPr>
        <xdr:cNvPr id="691" name="テキスト ボックス 690"/>
        <xdr:cNvSpPr txBox="1"/>
      </xdr:nvSpPr>
      <xdr:spPr>
        <a:xfrm>
          <a:off x="13436111" y="169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151682</xdr:rowOff>
    </xdr:from>
    <xdr:to>
      <xdr:col>18</xdr:col>
      <xdr:colOff>492125</xdr:colOff>
      <xdr:row>98</xdr:row>
      <xdr:rowOff>81832</xdr:rowOff>
    </xdr:to>
    <xdr:sp macro="" textlink="">
      <xdr:nvSpPr>
        <xdr:cNvPr id="692" name="円/楕円 691"/>
        <xdr:cNvSpPr/>
      </xdr:nvSpPr>
      <xdr:spPr>
        <a:xfrm>
          <a:off x="12763500" y="167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72959</xdr:rowOff>
    </xdr:from>
    <xdr:ext cx="534377" cy="259045"/>
    <xdr:sp macro="" textlink="">
      <xdr:nvSpPr>
        <xdr:cNvPr id="693" name="テキスト ボックス 692"/>
        <xdr:cNvSpPr txBox="1"/>
      </xdr:nvSpPr>
      <xdr:spPr>
        <a:xfrm>
          <a:off x="12547111" y="168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65679</xdr:rowOff>
    </xdr:from>
    <xdr:to>
      <xdr:col>32</xdr:col>
      <xdr:colOff>187325</xdr:colOff>
      <xdr:row>37</xdr:row>
      <xdr:rowOff>94529</xdr:rowOff>
    </xdr:to>
    <xdr:cxnSp macro="">
      <xdr:nvCxnSpPr>
        <xdr:cNvPr id="720" name="直線コネクタ 719"/>
        <xdr:cNvCxnSpPr/>
      </xdr:nvCxnSpPr>
      <xdr:spPr>
        <a:xfrm flipV="1">
          <a:off x="21323300" y="6409329"/>
          <a:ext cx="8382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47483</xdr:rowOff>
    </xdr:from>
    <xdr:to>
      <xdr:col>31</xdr:col>
      <xdr:colOff>34925</xdr:colOff>
      <xdr:row>37</xdr:row>
      <xdr:rowOff>94529</xdr:rowOff>
    </xdr:to>
    <xdr:cxnSp macro="">
      <xdr:nvCxnSpPr>
        <xdr:cNvPr id="723" name="直線コネクタ 722"/>
        <xdr:cNvCxnSpPr/>
      </xdr:nvCxnSpPr>
      <xdr:spPr>
        <a:xfrm>
          <a:off x="20434300" y="6391133"/>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25" name="テキスト ボックス 72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168229</xdr:rowOff>
    </xdr:from>
    <xdr:to>
      <xdr:col>29</xdr:col>
      <xdr:colOff>517525</xdr:colOff>
      <xdr:row>37</xdr:row>
      <xdr:rowOff>47483</xdr:rowOff>
    </xdr:to>
    <xdr:cxnSp macro="">
      <xdr:nvCxnSpPr>
        <xdr:cNvPr id="726" name="直線コネクタ 725"/>
        <xdr:cNvCxnSpPr/>
      </xdr:nvCxnSpPr>
      <xdr:spPr>
        <a:xfrm>
          <a:off x="19545300" y="63404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31979</xdr:rowOff>
    </xdr:from>
    <xdr:to>
      <xdr:col>29</xdr:col>
      <xdr:colOff>568325</xdr:colOff>
      <xdr:row>38</xdr:row>
      <xdr:rowOff>133579</xdr:rowOff>
    </xdr:to>
    <xdr:sp macro="" textlink="">
      <xdr:nvSpPr>
        <xdr:cNvPr id="727" name="フローチャート : 判断 726"/>
        <xdr:cNvSpPr/>
      </xdr:nvSpPr>
      <xdr:spPr>
        <a:xfrm>
          <a:off x="20383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124706</xdr:rowOff>
    </xdr:from>
    <xdr:ext cx="469744" cy="259045"/>
    <xdr:sp macro="" textlink="">
      <xdr:nvSpPr>
        <xdr:cNvPr id="728" name="テキスト ボックス 727"/>
        <xdr:cNvSpPr txBox="1"/>
      </xdr:nvSpPr>
      <xdr:spPr>
        <a:xfrm>
          <a:off x="20199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168229</xdr:rowOff>
    </xdr:from>
    <xdr:to>
      <xdr:col>28</xdr:col>
      <xdr:colOff>314325</xdr:colOff>
      <xdr:row>37</xdr:row>
      <xdr:rowOff>91282</xdr:rowOff>
    </xdr:to>
    <xdr:cxnSp macro="">
      <xdr:nvCxnSpPr>
        <xdr:cNvPr id="729" name="直線コネクタ 728"/>
        <xdr:cNvCxnSpPr/>
      </xdr:nvCxnSpPr>
      <xdr:spPr>
        <a:xfrm flipV="1">
          <a:off x="18656300" y="6340429"/>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11862</xdr:rowOff>
    </xdr:from>
    <xdr:to>
      <xdr:col>28</xdr:col>
      <xdr:colOff>365125</xdr:colOff>
      <xdr:row>38</xdr:row>
      <xdr:rowOff>113462</xdr:rowOff>
    </xdr:to>
    <xdr:sp macro="" textlink="">
      <xdr:nvSpPr>
        <xdr:cNvPr id="730" name="フローチャート : 判断 729"/>
        <xdr:cNvSpPr/>
      </xdr:nvSpPr>
      <xdr:spPr>
        <a:xfrm>
          <a:off x="19494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104589</xdr:rowOff>
    </xdr:from>
    <xdr:ext cx="469744" cy="259045"/>
    <xdr:sp macro="" textlink="">
      <xdr:nvSpPr>
        <xdr:cNvPr id="731" name="テキスト ボックス 730"/>
        <xdr:cNvSpPr txBox="1"/>
      </xdr:nvSpPr>
      <xdr:spPr>
        <a:xfrm>
          <a:off x="19310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21189</xdr:rowOff>
    </xdr:from>
    <xdr:to>
      <xdr:col>27</xdr:col>
      <xdr:colOff>161925</xdr:colOff>
      <xdr:row>38</xdr:row>
      <xdr:rowOff>122789</xdr:rowOff>
    </xdr:to>
    <xdr:sp macro="" textlink="">
      <xdr:nvSpPr>
        <xdr:cNvPr id="732" name="フローチャート : 判断 731"/>
        <xdr:cNvSpPr/>
      </xdr:nvSpPr>
      <xdr:spPr>
        <a:xfrm>
          <a:off x="18605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113916</xdr:rowOff>
    </xdr:from>
    <xdr:ext cx="469744" cy="259045"/>
    <xdr:sp macro="" textlink="">
      <xdr:nvSpPr>
        <xdr:cNvPr id="733" name="テキスト ボックス 732"/>
        <xdr:cNvSpPr txBox="1"/>
      </xdr:nvSpPr>
      <xdr:spPr>
        <a:xfrm>
          <a:off x="18421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14879</xdr:rowOff>
    </xdr:from>
    <xdr:to>
      <xdr:col>32</xdr:col>
      <xdr:colOff>238125</xdr:colOff>
      <xdr:row>37</xdr:row>
      <xdr:rowOff>116479</xdr:rowOff>
    </xdr:to>
    <xdr:sp macro="" textlink="">
      <xdr:nvSpPr>
        <xdr:cNvPr id="739" name="円/楕円 738"/>
        <xdr:cNvSpPr/>
      </xdr:nvSpPr>
      <xdr:spPr>
        <a:xfrm>
          <a:off x="22110700" y="63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37756</xdr:rowOff>
    </xdr:from>
    <xdr:ext cx="469744" cy="259045"/>
    <xdr:sp macro="" textlink="">
      <xdr:nvSpPr>
        <xdr:cNvPr id="740" name="投資及び出資金該当値テキスト"/>
        <xdr:cNvSpPr txBox="1"/>
      </xdr:nvSpPr>
      <xdr:spPr>
        <a:xfrm>
          <a:off x="22212300" y="620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43729</xdr:rowOff>
    </xdr:from>
    <xdr:to>
      <xdr:col>31</xdr:col>
      <xdr:colOff>85725</xdr:colOff>
      <xdr:row>37</xdr:row>
      <xdr:rowOff>145329</xdr:rowOff>
    </xdr:to>
    <xdr:sp macro="" textlink="">
      <xdr:nvSpPr>
        <xdr:cNvPr id="741" name="円/楕円 740"/>
        <xdr:cNvSpPr/>
      </xdr:nvSpPr>
      <xdr:spPr>
        <a:xfrm>
          <a:off x="21272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161856</xdr:rowOff>
    </xdr:from>
    <xdr:ext cx="469744" cy="259045"/>
    <xdr:sp macro="" textlink="">
      <xdr:nvSpPr>
        <xdr:cNvPr id="742" name="テキスト ボックス 741"/>
        <xdr:cNvSpPr txBox="1"/>
      </xdr:nvSpPr>
      <xdr:spPr>
        <a:xfrm>
          <a:off x="21088427"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168133</xdr:rowOff>
    </xdr:from>
    <xdr:to>
      <xdr:col>29</xdr:col>
      <xdr:colOff>568325</xdr:colOff>
      <xdr:row>37</xdr:row>
      <xdr:rowOff>98283</xdr:rowOff>
    </xdr:to>
    <xdr:sp macro="" textlink="">
      <xdr:nvSpPr>
        <xdr:cNvPr id="743" name="円/楕円 742"/>
        <xdr:cNvSpPr/>
      </xdr:nvSpPr>
      <xdr:spPr>
        <a:xfrm>
          <a:off x="20383500" y="6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114810</xdr:rowOff>
    </xdr:from>
    <xdr:ext cx="469744" cy="259045"/>
    <xdr:sp macro="" textlink="">
      <xdr:nvSpPr>
        <xdr:cNvPr id="744" name="テキスト ボックス 743"/>
        <xdr:cNvSpPr txBox="1"/>
      </xdr:nvSpPr>
      <xdr:spPr>
        <a:xfrm>
          <a:off x="20199427" y="61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117429</xdr:rowOff>
    </xdr:from>
    <xdr:to>
      <xdr:col>28</xdr:col>
      <xdr:colOff>365125</xdr:colOff>
      <xdr:row>37</xdr:row>
      <xdr:rowOff>47579</xdr:rowOff>
    </xdr:to>
    <xdr:sp macro="" textlink="">
      <xdr:nvSpPr>
        <xdr:cNvPr id="745" name="円/楕円 744"/>
        <xdr:cNvSpPr/>
      </xdr:nvSpPr>
      <xdr:spPr>
        <a:xfrm>
          <a:off x="19494500" y="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64106</xdr:rowOff>
    </xdr:from>
    <xdr:ext cx="469744" cy="259045"/>
    <xdr:sp macro="" textlink="">
      <xdr:nvSpPr>
        <xdr:cNvPr id="746" name="テキスト ボックス 745"/>
        <xdr:cNvSpPr txBox="1"/>
      </xdr:nvSpPr>
      <xdr:spPr>
        <a:xfrm>
          <a:off x="19310427"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40482</xdr:rowOff>
    </xdr:from>
    <xdr:to>
      <xdr:col>27</xdr:col>
      <xdr:colOff>161925</xdr:colOff>
      <xdr:row>37</xdr:row>
      <xdr:rowOff>142082</xdr:rowOff>
    </xdr:to>
    <xdr:sp macro="" textlink="">
      <xdr:nvSpPr>
        <xdr:cNvPr id="747" name="円/楕円 746"/>
        <xdr:cNvSpPr/>
      </xdr:nvSpPr>
      <xdr:spPr>
        <a:xfrm>
          <a:off x="18605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158609</xdr:rowOff>
    </xdr:from>
    <xdr:ext cx="469744" cy="259045"/>
    <xdr:sp macro="" textlink="">
      <xdr:nvSpPr>
        <xdr:cNvPr id="748" name="テキスト ボックス 747"/>
        <xdr:cNvSpPr txBox="1"/>
      </xdr:nvSpPr>
      <xdr:spPr>
        <a:xfrm>
          <a:off x="18421427" y="61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4788</xdr:rowOff>
    </xdr:from>
    <xdr:to>
      <xdr:col>32</xdr:col>
      <xdr:colOff>187325</xdr:colOff>
      <xdr:row>56</xdr:row>
      <xdr:rowOff>10655</xdr:rowOff>
    </xdr:to>
    <xdr:cxnSp macro="">
      <xdr:nvCxnSpPr>
        <xdr:cNvPr id="777" name="直線コネクタ 776"/>
        <xdr:cNvCxnSpPr/>
      </xdr:nvCxnSpPr>
      <xdr:spPr>
        <a:xfrm flipV="1">
          <a:off x="21323300" y="9605988"/>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10655</xdr:rowOff>
    </xdr:from>
    <xdr:to>
      <xdr:col>31</xdr:col>
      <xdr:colOff>34925</xdr:colOff>
      <xdr:row>56</xdr:row>
      <xdr:rowOff>21437</xdr:rowOff>
    </xdr:to>
    <xdr:cxnSp macro="">
      <xdr:nvCxnSpPr>
        <xdr:cNvPr id="780" name="直線コネクタ 779"/>
        <xdr:cNvCxnSpPr/>
      </xdr:nvCxnSpPr>
      <xdr:spPr>
        <a:xfrm flipV="1">
          <a:off x="20434300" y="961185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21437</xdr:rowOff>
    </xdr:from>
    <xdr:to>
      <xdr:col>29</xdr:col>
      <xdr:colOff>517525</xdr:colOff>
      <xdr:row>56</xdr:row>
      <xdr:rowOff>27839</xdr:rowOff>
    </xdr:to>
    <xdr:cxnSp macro="">
      <xdr:nvCxnSpPr>
        <xdr:cNvPr id="783" name="直線コネクタ 782"/>
        <xdr:cNvCxnSpPr/>
      </xdr:nvCxnSpPr>
      <xdr:spPr>
        <a:xfrm flipV="1">
          <a:off x="19545300" y="96226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4" name="フローチャート : 判断 783"/>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5" name="テキスト ボックス 784"/>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17590</xdr:rowOff>
    </xdr:from>
    <xdr:to>
      <xdr:col>28</xdr:col>
      <xdr:colOff>314325</xdr:colOff>
      <xdr:row>56</xdr:row>
      <xdr:rowOff>27839</xdr:rowOff>
    </xdr:to>
    <xdr:cxnSp macro="">
      <xdr:nvCxnSpPr>
        <xdr:cNvPr id="786" name="直線コネクタ 785"/>
        <xdr:cNvCxnSpPr/>
      </xdr:nvCxnSpPr>
      <xdr:spPr>
        <a:xfrm>
          <a:off x="18656300" y="9618790"/>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7" name="フローチャート : 判断 786"/>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88" name="テキスト ボックス 787"/>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89" name="フローチャート : 判断 788"/>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0" name="テキスト ボックス 789"/>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125438</xdr:rowOff>
    </xdr:from>
    <xdr:to>
      <xdr:col>32</xdr:col>
      <xdr:colOff>238125</xdr:colOff>
      <xdr:row>56</xdr:row>
      <xdr:rowOff>55588</xdr:rowOff>
    </xdr:to>
    <xdr:sp macro="" textlink="">
      <xdr:nvSpPr>
        <xdr:cNvPr id="796" name="円/楕円 795"/>
        <xdr:cNvSpPr/>
      </xdr:nvSpPr>
      <xdr:spPr>
        <a:xfrm>
          <a:off x="22110700" y="95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148315</xdr:rowOff>
    </xdr:from>
    <xdr:ext cx="534377" cy="259045"/>
    <xdr:sp macro="" textlink="">
      <xdr:nvSpPr>
        <xdr:cNvPr id="797" name="貸付金該当値テキスト"/>
        <xdr:cNvSpPr txBox="1"/>
      </xdr:nvSpPr>
      <xdr:spPr>
        <a:xfrm>
          <a:off x="22212300" y="94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131305</xdr:rowOff>
    </xdr:from>
    <xdr:to>
      <xdr:col>31</xdr:col>
      <xdr:colOff>85725</xdr:colOff>
      <xdr:row>56</xdr:row>
      <xdr:rowOff>61455</xdr:rowOff>
    </xdr:to>
    <xdr:sp macro="" textlink="">
      <xdr:nvSpPr>
        <xdr:cNvPr id="798" name="円/楕円 797"/>
        <xdr:cNvSpPr/>
      </xdr:nvSpPr>
      <xdr:spPr>
        <a:xfrm>
          <a:off x="21272500" y="95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77982</xdr:rowOff>
    </xdr:from>
    <xdr:ext cx="534377" cy="259045"/>
    <xdr:sp macro="" textlink="">
      <xdr:nvSpPr>
        <xdr:cNvPr id="799" name="テキスト ボックス 798"/>
        <xdr:cNvSpPr txBox="1"/>
      </xdr:nvSpPr>
      <xdr:spPr>
        <a:xfrm>
          <a:off x="21056111" y="93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142087</xdr:rowOff>
    </xdr:from>
    <xdr:to>
      <xdr:col>29</xdr:col>
      <xdr:colOff>568325</xdr:colOff>
      <xdr:row>56</xdr:row>
      <xdr:rowOff>72237</xdr:rowOff>
    </xdr:to>
    <xdr:sp macro="" textlink="">
      <xdr:nvSpPr>
        <xdr:cNvPr id="800" name="円/楕円 799"/>
        <xdr:cNvSpPr/>
      </xdr:nvSpPr>
      <xdr:spPr>
        <a:xfrm>
          <a:off x="20383500" y="9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88764</xdr:rowOff>
    </xdr:from>
    <xdr:ext cx="534377" cy="259045"/>
    <xdr:sp macro="" textlink="">
      <xdr:nvSpPr>
        <xdr:cNvPr id="801" name="テキスト ボックス 800"/>
        <xdr:cNvSpPr txBox="1"/>
      </xdr:nvSpPr>
      <xdr:spPr>
        <a:xfrm>
          <a:off x="20167111" y="9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148489</xdr:rowOff>
    </xdr:from>
    <xdr:to>
      <xdr:col>28</xdr:col>
      <xdr:colOff>365125</xdr:colOff>
      <xdr:row>56</xdr:row>
      <xdr:rowOff>78639</xdr:rowOff>
    </xdr:to>
    <xdr:sp macro="" textlink="">
      <xdr:nvSpPr>
        <xdr:cNvPr id="802" name="円/楕円 801"/>
        <xdr:cNvSpPr/>
      </xdr:nvSpPr>
      <xdr:spPr>
        <a:xfrm>
          <a:off x="19494500" y="9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95166</xdr:rowOff>
    </xdr:from>
    <xdr:ext cx="534377" cy="259045"/>
    <xdr:sp macro="" textlink="">
      <xdr:nvSpPr>
        <xdr:cNvPr id="803" name="テキスト ボックス 802"/>
        <xdr:cNvSpPr txBox="1"/>
      </xdr:nvSpPr>
      <xdr:spPr>
        <a:xfrm>
          <a:off x="19278111" y="93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138240</xdr:rowOff>
    </xdr:from>
    <xdr:to>
      <xdr:col>27</xdr:col>
      <xdr:colOff>161925</xdr:colOff>
      <xdr:row>56</xdr:row>
      <xdr:rowOff>68390</xdr:rowOff>
    </xdr:to>
    <xdr:sp macro="" textlink="">
      <xdr:nvSpPr>
        <xdr:cNvPr id="804" name="円/楕円 803"/>
        <xdr:cNvSpPr/>
      </xdr:nvSpPr>
      <xdr:spPr>
        <a:xfrm>
          <a:off x="18605500" y="9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84917</xdr:rowOff>
    </xdr:from>
    <xdr:ext cx="534377" cy="259045"/>
    <xdr:sp macro="" textlink="">
      <xdr:nvSpPr>
        <xdr:cNvPr id="805" name="テキスト ボックス 804"/>
        <xdr:cNvSpPr txBox="1"/>
      </xdr:nvSpPr>
      <xdr:spPr>
        <a:xfrm>
          <a:off x="18389111" y="93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48108</xdr:rowOff>
    </xdr:from>
    <xdr:to>
      <xdr:col>32</xdr:col>
      <xdr:colOff>187325</xdr:colOff>
      <xdr:row>75</xdr:row>
      <xdr:rowOff>59899</xdr:rowOff>
    </xdr:to>
    <xdr:cxnSp macro="">
      <xdr:nvCxnSpPr>
        <xdr:cNvPr id="835" name="直線コネクタ 834"/>
        <xdr:cNvCxnSpPr/>
      </xdr:nvCxnSpPr>
      <xdr:spPr>
        <a:xfrm flipV="1">
          <a:off x="21323300" y="12906858"/>
          <a:ext cx="8382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59899</xdr:rowOff>
    </xdr:from>
    <xdr:to>
      <xdr:col>31</xdr:col>
      <xdr:colOff>34925</xdr:colOff>
      <xdr:row>75</xdr:row>
      <xdr:rowOff>118859</xdr:rowOff>
    </xdr:to>
    <xdr:cxnSp macro="">
      <xdr:nvCxnSpPr>
        <xdr:cNvPr id="838" name="直線コネクタ 837"/>
        <xdr:cNvCxnSpPr/>
      </xdr:nvCxnSpPr>
      <xdr:spPr>
        <a:xfrm flipV="1">
          <a:off x="20434300" y="12918649"/>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118859</xdr:rowOff>
    </xdr:from>
    <xdr:to>
      <xdr:col>29</xdr:col>
      <xdr:colOff>517525</xdr:colOff>
      <xdr:row>76</xdr:row>
      <xdr:rowOff>502</xdr:rowOff>
    </xdr:to>
    <xdr:cxnSp macro="">
      <xdr:nvCxnSpPr>
        <xdr:cNvPr id="841" name="直線コネクタ 840"/>
        <xdr:cNvCxnSpPr/>
      </xdr:nvCxnSpPr>
      <xdr:spPr>
        <a:xfrm flipV="1">
          <a:off x="19545300" y="12977609"/>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2" name="フローチャート : 判断 841"/>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3" name="テキスト ボックス 842"/>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162427</xdr:rowOff>
    </xdr:from>
    <xdr:to>
      <xdr:col>28</xdr:col>
      <xdr:colOff>314325</xdr:colOff>
      <xdr:row>76</xdr:row>
      <xdr:rowOff>502</xdr:rowOff>
    </xdr:to>
    <xdr:cxnSp macro="">
      <xdr:nvCxnSpPr>
        <xdr:cNvPr id="844" name="直線コネクタ 843"/>
        <xdr:cNvCxnSpPr/>
      </xdr:nvCxnSpPr>
      <xdr:spPr>
        <a:xfrm>
          <a:off x="18656300" y="1302117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5" name="フローチャート : 判断 844"/>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6" name="テキスト ボックス 845"/>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7" name="フローチャート : 判断 846"/>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48" name="テキスト ボックス 847"/>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168758</xdr:rowOff>
    </xdr:from>
    <xdr:to>
      <xdr:col>32</xdr:col>
      <xdr:colOff>238125</xdr:colOff>
      <xdr:row>75</xdr:row>
      <xdr:rowOff>98908</xdr:rowOff>
    </xdr:to>
    <xdr:sp macro="" textlink="">
      <xdr:nvSpPr>
        <xdr:cNvPr id="854" name="円/楕円 853"/>
        <xdr:cNvSpPr/>
      </xdr:nvSpPr>
      <xdr:spPr>
        <a:xfrm>
          <a:off x="221107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20185</xdr:rowOff>
    </xdr:from>
    <xdr:ext cx="534377" cy="259045"/>
    <xdr:sp macro="" textlink="">
      <xdr:nvSpPr>
        <xdr:cNvPr id="855" name="繰出金該当値テキスト"/>
        <xdr:cNvSpPr txBox="1"/>
      </xdr:nvSpPr>
      <xdr:spPr>
        <a:xfrm>
          <a:off x="22212300" y="127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9099</xdr:rowOff>
    </xdr:from>
    <xdr:to>
      <xdr:col>31</xdr:col>
      <xdr:colOff>85725</xdr:colOff>
      <xdr:row>75</xdr:row>
      <xdr:rowOff>110699</xdr:rowOff>
    </xdr:to>
    <xdr:sp macro="" textlink="">
      <xdr:nvSpPr>
        <xdr:cNvPr id="856" name="円/楕円 855"/>
        <xdr:cNvSpPr/>
      </xdr:nvSpPr>
      <xdr:spPr>
        <a:xfrm>
          <a:off x="21272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127226</xdr:rowOff>
    </xdr:from>
    <xdr:ext cx="534377" cy="259045"/>
    <xdr:sp macro="" textlink="">
      <xdr:nvSpPr>
        <xdr:cNvPr id="857" name="テキスト ボックス 856"/>
        <xdr:cNvSpPr txBox="1"/>
      </xdr:nvSpPr>
      <xdr:spPr>
        <a:xfrm>
          <a:off x="21056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68059</xdr:rowOff>
    </xdr:from>
    <xdr:to>
      <xdr:col>29</xdr:col>
      <xdr:colOff>568325</xdr:colOff>
      <xdr:row>75</xdr:row>
      <xdr:rowOff>169659</xdr:rowOff>
    </xdr:to>
    <xdr:sp macro="" textlink="">
      <xdr:nvSpPr>
        <xdr:cNvPr id="858" name="円/楕円 857"/>
        <xdr:cNvSpPr/>
      </xdr:nvSpPr>
      <xdr:spPr>
        <a:xfrm>
          <a:off x="20383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14736</xdr:rowOff>
    </xdr:from>
    <xdr:ext cx="534377" cy="259045"/>
    <xdr:sp macro="" textlink="">
      <xdr:nvSpPr>
        <xdr:cNvPr id="859" name="テキスト ボックス 858"/>
        <xdr:cNvSpPr txBox="1"/>
      </xdr:nvSpPr>
      <xdr:spPr>
        <a:xfrm>
          <a:off x="20167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121152</xdr:rowOff>
    </xdr:from>
    <xdr:to>
      <xdr:col>28</xdr:col>
      <xdr:colOff>365125</xdr:colOff>
      <xdr:row>76</xdr:row>
      <xdr:rowOff>51302</xdr:rowOff>
    </xdr:to>
    <xdr:sp macro="" textlink="">
      <xdr:nvSpPr>
        <xdr:cNvPr id="860" name="円/楕円 859"/>
        <xdr:cNvSpPr/>
      </xdr:nvSpPr>
      <xdr:spPr>
        <a:xfrm>
          <a:off x="19494500" y="129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67829</xdr:rowOff>
    </xdr:from>
    <xdr:ext cx="534377" cy="259045"/>
    <xdr:sp macro="" textlink="">
      <xdr:nvSpPr>
        <xdr:cNvPr id="861" name="テキスト ボックス 860"/>
        <xdr:cNvSpPr txBox="1"/>
      </xdr:nvSpPr>
      <xdr:spPr>
        <a:xfrm>
          <a:off x="19278111" y="127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111627</xdr:rowOff>
    </xdr:from>
    <xdr:to>
      <xdr:col>27</xdr:col>
      <xdr:colOff>161925</xdr:colOff>
      <xdr:row>76</xdr:row>
      <xdr:rowOff>41777</xdr:rowOff>
    </xdr:to>
    <xdr:sp macro="" textlink="">
      <xdr:nvSpPr>
        <xdr:cNvPr id="862" name="円/楕円 861"/>
        <xdr:cNvSpPr/>
      </xdr:nvSpPr>
      <xdr:spPr>
        <a:xfrm>
          <a:off x="18605500" y="129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58304</xdr:rowOff>
    </xdr:from>
    <xdr:ext cx="534377" cy="259045"/>
    <xdr:sp macro="" textlink="">
      <xdr:nvSpPr>
        <xdr:cNvPr id="863" name="テキスト ボックス 862"/>
        <xdr:cNvSpPr txBox="1"/>
      </xdr:nvSpPr>
      <xdr:spPr>
        <a:xfrm>
          <a:off x="18389111" y="1274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92</xdr:row>
      <xdr:rowOff>75692</xdr:rowOff>
    </xdr:from>
    <xdr:to>
      <xdr:col>32</xdr:col>
      <xdr:colOff>187325</xdr:colOff>
      <xdr:row>98</xdr:row>
      <xdr:rowOff>139700</xdr:rowOff>
    </xdr:to>
    <xdr:cxnSp macro="">
      <xdr:nvCxnSpPr>
        <xdr:cNvPr id="890" name="直線コネクタ 889"/>
        <xdr:cNvCxnSpPr/>
      </xdr:nvCxnSpPr>
      <xdr:spPr>
        <a:xfrm flipV="1">
          <a:off x="21323300" y="158490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35323</xdr:rowOff>
    </xdr:from>
    <xdr:ext cx="249299" cy="259045"/>
    <xdr:sp macro="" textlink="">
      <xdr:nvSpPr>
        <xdr:cNvPr id="891" name="前年度繰上充用金平均値テキスト"/>
        <xdr:cNvSpPr txBox="1"/>
      </xdr:nvSpPr>
      <xdr:spPr>
        <a:xfrm>
          <a:off x="22212300" y="16837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92</xdr:row>
      <xdr:rowOff>24892</xdr:rowOff>
    </xdr:from>
    <xdr:to>
      <xdr:col>32</xdr:col>
      <xdr:colOff>238125</xdr:colOff>
      <xdr:row>92</xdr:row>
      <xdr:rowOff>126492</xdr:rowOff>
    </xdr:to>
    <xdr:sp macro="" textlink="">
      <xdr:nvSpPr>
        <xdr:cNvPr id="909" name="円/楕円 908"/>
        <xdr:cNvSpPr/>
      </xdr:nvSpPr>
      <xdr:spPr>
        <a:xfrm>
          <a:off x="221107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91</xdr:row>
      <xdr:rowOff>149369</xdr:rowOff>
    </xdr:from>
    <xdr:ext cx="378565" cy="259045"/>
    <xdr:sp macro="" textlink="">
      <xdr:nvSpPr>
        <xdr:cNvPr id="910" name="前年度繰上充用金該当値テキスト"/>
        <xdr:cNvSpPr txBox="1"/>
      </xdr:nvSpPr>
      <xdr:spPr>
        <a:xfrm>
          <a:off x="22212300" y="1575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433,160</a:t>
          </a:r>
          <a:r>
            <a:rPr kumimoji="1" lang="ja-JP" altLang="en-US" sz="1300">
              <a:latin typeface="ＭＳ Ｐゴシック"/>
            </a:rPr>
            <a:t>円となっている。主な構成項目である人件費は、住民一人当たり</a:t>
          </a:r>
          <a:r>
            <a:rPr kumimoji="1" lang="en-US" altLang="ja-JP" sz="1300">
              <a:latin typeface="ＭＳ Ｐゴシック"/>
            </a:rPr>
            <a:t>68,038</a:t>
          </a:r>
          <a:r>
            <a:rPr kumimoji="1" lang="ja-JP" altLang="en-US" sz="1300">
              <a:latin typeface="ＭＳ Ｐゴシック"/>
            </a:rPr>
            <a:t>円となっており、平成２４年度の</a:t>
          </a:r>
          <a:r>
            <a:rPr kumimoji="1" lang="en-US" altLang="ja-JP" sz="1300">
              <a:latin typeface="ＭＳ Ｐゴシック"/>
            </a:rPr>
            <a:t>72,363</a:t>
          </a:r>
          <a:r>
            <a:rPr kumimoji="1" lang="ja-JP" altLang="en-US" sz="1300">
              <a:latin typeface="ＭＳ Ｐゴシック"/>
            </a:rPr>
            <a:t>円から、</a:t>
          </a:r>
          <a:r>
            <a:rPr kumimoji="1" lang="en-US" altLang="ja-JP" sz="1300">
              <a:latin typeface="ＭＳ Ｐゴシック"/>
            </a:rPr>
            <a:t>6.0</a:t>
          </a:r>
          <a:r>
            <a:rPr kumimoji="1" lang="ja-JP" altLang="en-US" sz="1300">
              <a:latin typeface="ＭＳ Ｐゴシック"/>
            </a:rPr>
            <a:t>％減少しており、減少傾向にある。主な要因は、氷見市集中改革プラン</a:t>
          </a:r>
          <a:r>
            <a:rPr kumimoji="1" lang="en-US" altLang="ja-JP" sz="1300">
              <a:latin typeface="ＭＳ Ｐゴシック"/>
            </a:rPr>
            <a:t>Ⅱ</a:t>
          </a:r>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年度）及び氷見市行政品質改革プラン（平成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年度）に基づく、職員数の適正化によるものである。</a:t>
          </a:r>
        </a:p>
        <a:p>
          <a:r>
            <a:rPr kumimoji="1" lang="ja-JP" altLang="en-US" sz="1300">
              <a:latin typeface="ＭＳ Ｐゴシック"/>
            </a:rPr>
            <a:t>普通建設事業費は住民一人当たり</a:t>
          </a:r>
          <a:r>
            <a:rPr kumimoji="1" lang="en-US" altLang="ja-JP" sz="1300">
              <a:latin typeface="ＭＳ Ｐゴシック"/>
            </a:rPr>
            <a:t>46,782</a:t>
          </a:r>
          <a:r>
            <a:rPr kumimoji="1" lang="ja-JP" altLang="en-US" sz="1300">
              <a:latin typeface="ＭＳ Ｐゴシック"/>
            </a:rPr>
            <a:t>円となっており、類似団体と比較して一人当たりコストが低い状況となっている。ここ数年では、平成</a:t>
          </a:r>
          <a:r>
            <a:rPr kumimoji="1" lang="en-US" altLang="ja-JP" sz="1300">
              <a:latin typeface="ＭＳ Ｐゴシック"/>
            </a:rPr>
            <a:t>25</a:t>
          </a:r>
          <a:r>
            <a:rPr kumimoji="1" lang="ja-JP" altLang="en-US" sz="1300">
              <a:latin typeface="ＭＳ Ｐゴシック"/>
            </a:rPr>
            <a:t>年度に市庁舎移転整備事業などピークがあり、その後は、減少傾向にある。平成２８年度においては、前年度決算と比較すると、市道氷見南インター道路改良事業費や学校施設などの改築耐震化事業の完了により、</a:t>
          </a:r>
          <a:r>
            <a:rPr kumimoji="1" lang="en-US" altLang="ja-JP" sz="1300">
              <a:latin typeface="ＭＳ Ｐゴシック"/>
            </a:rPr>
            <a:t>19.3</a:t>
          </a:r>
          <a:r>
            <a:rPr kumimoji="1" lang="ja-JP" altLang="en-US" sz="1300">
              <a:latin typeface="ＭＳ Ｐゴシック"/>
            </a:rPr>
            <a:t>％減となっている。</a:t>
          </a:r>
        </a:p>
        <a:p>
          <a:r>
            <a:rPr kumimoji="1" lang="ja-JP" altLang="en-US" sz="1300">
              <a:latin typeface="ＭＳ Ｐゴシック"/>
            </a:rPr>
            <a:t>前年度繰上充用金は、漁業交流施設事業特別会計において発生したものである。</a:t>
          </a:r>
          <a:endParaRPr kumimoji="1" lang="en-US" altLang="ja-JP" sz="1300">
            <a:latin typeface="ＭＳ Ｐゴシック"/>
          </a:endParaRPr>
        </a:p>
        <a:p>
          <a:r>
            <a:rPr kumimoji="1" lang="ja-JP" altLang="en-US" sz="1300">
              <a:latin typeface="ＭＳ Ｐゴシック"/>
            </a:rPr>
            <a:t>公債費においては、市債の償還がピークを終え、減少傾向が続いている。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61976</xdr:rowOff>
    </xdr:from>
    <xdr:to>
      <xdr:col>6</xdr:col>
      <xdr:colOff>511175</xdr:colOff>
      <xdr:row>37</xdr:row>
      <xdr:rowOff>4173</xdr:rowOff>
    </xdr:to>
    <xdr:cxnSp macro="">
      <xdr:nvCxnSpPr>
        <xdr:cNvPr id="63" name="直線コネクタ 62"/>
        <xdr:cNvCxnSpPr/>
      </xdr:nvCxnSpPr>
      <xdr:spPr>
        <a:xfrm>
          <a:off x="3797300" y="6234176"/>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61976</xdr:rowOff>
    </xdr:from>
    <xdr:to>
      <xdr:col>5</xdr:col>
      <xdr:colOff>358775</xdr:colOff>
      <xdr:row>36</xdr:row>
      <xdr:rowOff>97572</xdr:rowOff>
    </xdr:to>
    <xdr:cxnSp macro="">
      <xdr:nvCxnSpPr>
        <xdr:cNvPr id="66" name="直線コネクタ 65"/>
        <xdr:cNvCxnSpPr/>
      </xdr:nvCxnSpPr>
      <xdr:spPr>
        <a:xfrm flipV="1">
          <a:off x="2908300" y="623417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97572</xdr:rowOff>
    </xdr:from>
    <xdr:to>
      <xdr:col>4</xdr:col>
      <xdr:colOff>155575</xdr:colOff>
      <xdr:row>36</xdr:row>
      <xdr:rowOff>163213</xdr:rowOff>
    </xdr:to>
    <xdr:cxnSp macro="">
      <xdr:nvCxnSpPr>
        <xdr:cNvPr id="69" name="直線コネクタ 68"/>
        <xdr:cNvCxnSpPr/>
      </xdr:nvCxnSpPr>
      <xdr:spPr>
        <a:xfrm flipV="1">
          <a:off x="2019300" y="626977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9543</xdr:rowOff>
    </xdr:from>
    <xdr:to>
      <xdr:col>4</xdr:col>
      <xdr:colOff>206375</xdr:colOff>
      <xdr:row>38</xdr:row>
      <xdr:rowOff>111143</xdr:rowOff>
    </xdr:to>
    <xdr:sp macro="" textlink="">
      <xdr:nvSpPr>
        <xdr:cNvPr id="70" name="フローチャート : 判断 69"/>
        <xdr:cNvSpPr/>
      </xdr:nvSpPr>
      <xdr:spPr>
        <a:xfrm>
          <a:off x="2857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102270</xdr:rowOff>
    </xdr:from>
    <xdr:ext cx="469744" cy="259045"/>
    <xdr:sp macro="" textlink="">
      <xdr:nvSpPr>
        <xdr:cNvPr id="71" name="テキスト ボックス 70"/>
        <xdr:cNvSpPr txBox="1"/>
      </xdr:nvSpPr>
      <xdr:spPr>
        <a:xfrm>
          <a:off x="2673427"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138394</xdr:rowOff>
    </xdr:from>
    <xdr:to>
      <xdr:col>2</xdr:col>
      <xdr:colOff>638175</xdr:colOff>
      <xdr:row>36</xdr:row>
      <xdr:rowOff>163213</xdr:rowOff>
    </xdr:to>
    <xdr:cxnSp macro="">
      <xdr:nvCxnSpPr>
        <xdr:cNvPr id="72" name="直線コネクタ 71"/>
        <xdr:cNvCxnSpPr/>
      </xdr:nvCxnSpPr>
      <xdr:spPr>
        <a:xfrm>
          <a:off x="1130300" y="631059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20647</xdr:rowOff>
    </xdr:from>
    <xdr:to>
      <xdr:col>3</xdr:col>
      <xdr:colOff>3175</xdr:colOff>
      <xdr:row>38</xdr:row>
      <xdr:rowOff>122247</xdr:rowOff>
    </xdr:to>
    <xdr:sp macro="" textlink="">
      <xdr:nvSpPr>
        <xdr:cNvPr id="73" name="フローチャート : 判断 72"/>
        <xdr:cNvSpPr/>
      </xdr:nvSpPr>
      <xdr:spPr>
        <a:xfrm>
          <a:off x="1968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113374</xdr:rowOff>
    </xdr:from>
    <xdr:ext cx="469744" cy="259045"/>
    <xdr:sp macro="" textlink="">
      <xdr:nvSpPr>
        <xdr:cNvPr id="74" name="テキスト ボックス 73"/>
        <xdr:cNvSpPr txBox="1"/>
      </xdr:nvSpPr>
      <xdr:spPr>
        <a:xfrm>
          <a:off x="1784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144090</xdr:rowOff>
    </xdr:from>
    <xdr:to>
      <xdr:col>1</xdr:col>
      <xdr:colOff>485775</xdr:colOff>
      <xdr:row>38</xdr:row>
      <xdr:rowOff>74240</xdr:rowOff>
    </xdr:to>
    <xdr:sp macro="" textlink="">
      <xdr:nvSpPr>
        <xdr:cNvPr id="75" name="フローチャート : 判断 74"/>
        <xdr:cNvSpPr/>
      </xdr:nvSpPr>
      <xdr:spPr>
        <a:xfrm>
          <a:off x="1079500" y="648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65367</xdr:rowOff>
    </xdr:from>
    <xdr:ext cx="469744" cy="259045"/>
    <xdr:sp macro="" textlink="">
      <xdr:nvSpPr>
        <xdr:cNvPr id="76" name="テキスト ボックス 75"/>
        <xdr:cNvSpPr txBox="1"/>
      </xdr:nvSpPr>
      <xdr:spPr>
        <a:xfrm>
          <a:off x="895427"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124823</xdr:rowOff>
    </xdr:from>
    <xdr:to>
      <xdr:col>6</xdr:col>
      <xdr:colOff>561975</xdr:colOff>
      <xdr:row>37</xdr:row>
      <xdr:rowOff>54973</xdr:rowOff>
    </xdr:to>
    <xdr:sp macro="" textlink="">
      <xdr:nvSpPr>
        <xdr:cNvPr id="82" name="円/楕円 81"/>
        <xdr:cNvSpPr/>
      </xdr:nvSpPr>
      <xdr:spPr>
        <a:xfrm>
          <a:off x="45847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103250</xdr:rowOff>
    </xdr:from>
    <xdr:ext cx="469744" cy="259045"/>
    <xdr:sp macro="" textlink="">
      <xdr:nvSpPr>
        <xdr:cNvPr id="83" name="議会費該当値テキスト"/>
        <xdr:cNvSpPr txBox="1"/>
      </xdr:nvSpPr>
      <xdr:spPr>
        <a:xfrm>
          <a:off x="4686300"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11176</xdr:rowOff>
    </xdr:from>
    <xdr:to>
      <xdr:col>5</xdr:col>
      <xdr:colOff>409575</xdr:colOff>
      <xdr:row>36</xdr:row>
      <xdr:rowOff>112776</xdr:rowOff>
    </xdr:to>
    <xdr:sp macro="" textlink="">
      <xdr:nvSpPr>
        <xdr:cNvPr id="84" name="円/楕円 83"/>
        <xdr:cNvSpPr/>
      </xdr:nvSpPr>
      <xdr:spPr>
        <a:xfrm>
          <a:off x="3746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103903</xdr:rowOff>
    </xdr:from>
    <xdr:ext cx="469744" cy="259045"/>
    <xdr:sp macro="" textlink="">
      <xdr:nvSpPr>
        <xdr:cNvPr id="85" name="テキスト ボックス 84"/>
        <xdr:cNvSpPr txBox="1"/>
      </xdr:nvSpPr>
      <xdr:spPr>
        <a:xfrm>
          <a:off x="3562427"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46772</xdr:rowOff>
    </xdr:from>
    <xdr:to>
      <xdr:col>4</xdr:col>
      <xdr:colOff>206375</xdr:colOff>
      <xdr:row>36</xdr:row>
      <xdr:rowOff>148372</xdr:rowOff>
    </xdr:to>
    <xdr:sp macro="" textlink="">
      <xdr:nvSpPr>
        <xdr:cNvPr id="86" name="円/楕円 85"/>
        <xdr:cNvSpPr/>
      </xdr:nvSpPr>
      <xdr:spPr>
        <a:xfrm>
          <a:off x="2857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164899</xdr:rowOff>
    </xdr:from>
    <xdr:ext cx="469744" cy="259045"/>
    <xdr:sp macro="" textlink="">
      <xdr:nvSpPr>
        <xdr:cNvPr id="87" name="テキスト ボックス 86"/>
        <xdr:cNvSpPr txBox="1"/>
      </xdr:nvSpPr>
      <xdr:spPr>
        <a:xfrm>
          <a:off x="2673427"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112413</xdr:rowOff>
    </xdr:from>
    <xdr:to>
      <xdr:col>3</xdr:col>
      <xdr:colOff>3175</xdr:colOff>
      <xdr:row>37</xdr:row>
      <xdr:rowOff>42563</xdr:rowOff>
    </xdr:to>
    <xdr:sp macro="" textlink="">
      <xdr:nvSpPr>
        <xdr:cNvPr id="88" name="円/楕円 87"/>
        <xdr:cNvSpPr/>
      </xdr:nvSpPr>
      <xdr:spPr>
        <a:xfrm>
          <a:off x="1968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59090</xdr:rowOff>
    </xdr:from>
    <xdr:ext cx="469744" cy="259045"/>
    <xdr:sp macro="" textlink="">
      <xdr:nvSpPr>
        <xdr:cNvPr id="89" name="テキスト ボックス 88"/>
        <xdr:cNvSpPr txBox="1"/>
      </xdr:nvSpPr>
      <xdr:spPr>
        <a:xfrm>
          <a:off x="1784427" y="605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87594</xdr:rowOff>
    </xdr:from>
    <xdr:to>
      <xdr:col>1</xdr:col>
      <xdr:colOff>485775</xdr:colOff>
      <xdr:row>37</xdr:row>
      <xdr:rowOff>17744</xdr:rowOff>
    </xdr:to>
    <xdr:sp macro="" textlink="">
      <xdr:nvSpPr>
        <xdr:cNvPr id="90" name="円/楕円 89"/>
        <xdr:cNvSpPr/>
      </xdr:nvSpPr>
      <xdr:spPr>
        <a:xfrm>
          <a:off x="1079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34271</xdr:rowOff>
    </xdr:from>
    <xdr:ext cx="469744" cy="259045"/>
    <xdr:sp macro="" textlink="">
      <xdr:nvSpPr>
        <xdr:cNvPr id="91" name="テキスト ボックス 90"/>
        <xdr:cNvSpPr txBox="1"/>
      </xdr:nvSpPr>
      <xdr:spPr>
        <a:xfrm>
          <a:off x="895427" y="603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158221</xdr:rowOff>
    </xdr:from>
    <xdr:to>
      <xdr:col>6</xdr:col>
      <xdr:colOff>511175</xdr:colOff>
      <xdr:row>58</xdr:row>
      <xdr:rowOff>8857</xdr:rowOff>
    </xdr:to>
    <xdr:cxnSp macro="">
      <xdr:nvCxnSpPr>
        <xdr:cNvPr id="120" name="直線コネクタ 119"/>
        <xdr:cNvCxnSpPr/>
      </xdr:nvCxnSpPr>
      <xdr:spPr>
        <a:xfrm>
          <a:off x="3797300" y="9930871"/>
          <a:ext cx="8382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158221</xdr:rowOff>
    </xdr:from>
    <xdr:to>
      <xdr:col>5</xdr:col>
      <xdr:colOff>358775</xdr:colOff>
      <xdr:row>58</xdr:row>
      <xdr:rowOff>4430</xdr:rowOff>
    </xdr:to>
    <xdr:cxnSp macro="">
      <xdr:nvCxnSpPr>
        <xdr:cNvPr id="123" name="直線コネクタ 122"/>
        <xdr:cNvCxnSpPr/>
      </xdr:nvCxnSpPr>
      <xdr:spPr>
        <a:xfrm flipV="1">
          <a:off x="2908300" y="9930871"/>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167780</xdr:rowOff>
    </xdr:from>
    <xdr:to>
      <xdr:col>4</xdr:col>
      <xdr:colOff>155575</xdr:colOff>
      <xdr:row>58</xdr:row>
      <xdr:rowOff>4430</xdr:rowOff>
    </xdr:to>
    <xdr:cxnSp macro="">
      <xdr:nvCxnSpPr>
        <xdr:cNvPr id="126" name="直線コネクタ 125"/>
        <xdr:cNvCxnSpPr/>
      </xdr:nvCxnSpPr>
      <xdr:spPr>
        <a:xfrm>
          <a:off x="2019300" y="9768980"/>
          <a:ext cx="889000" cy="17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109062</xdr:rowOff>
    </xdr:from>
    <xdr:to>
      <xdr:col>4</xdr:col>
      <xdr:colOff>206375</xdr:colOff>
      <xdr:row>58</xdr:row>
      <xdr:rowOff>39212</xdr:rowOff>
    </xdr:to>
    <xdr:sp macro="" textlink="">
      <xdr:nvSpPr>
        <xdr:cNvPr id="127" name="フローチャート : 判断 126"/>
        <xdr:cNvSpPr/>
      </xdr:nvSpPr>
      <xdr:spPr>
        <a:xfrm>
          <a:off x="2857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55739</xdr:rowOff>
    </xdr:from>
    <xdr:ext cx="534377" cy="259045"/>
    <xdr:sp macro="" textlink="">
      <xdr:nvSpPr>
        <xdr:cNvPr id="128" name="テキスト ボックス 127"/>
        <xdr:cNvSpPr txBox="1"/>
      </xdr:nvSpPr>
      <xdr:spPr>
        <a:xfrm>
          <a:off x="2641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167780</xdr:rowOff>
    </xdr:from>
    <xdr:to>
      <xdr:col>2</xdr:col>
      <xdr:colOff>638175</xdr:colOff>
      <xdr:row>57</xdr:row>
      <xdr:rowOff>120059</xdr:rowOff>
    </xdr:to>
    <xdr:cxnSp macro="">
      <xdr:nvCxnSpPr>
        <xdr:cNvPr id="129" name="直線コネクタ 128"/>
        <xdr:cNvCxnSpPr/>
      </xdr:nvCxnSpPr>
      <xdr:spPr>
        <a:xfrm flipV="1">
          <a:off x="1130300" y="9768980"/>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93933</xdr:rowOff>
    </xdr:from>
    <xdr:to>
      <xdr:col>3</xdr:col>
      <xdr:colOff>3175</xdr:colOff>
      <xdr:row>58</xdr:row>
      <xdr:rowOff>24083</xdr:rowOff>
    </xdr:to>
    <xdr:sp macro="" textlink="">
      <xdr:nvSpPr>
        <xdr:cNvPr id="130" name="フローチャート : 判断 129"/>
        <xdr:cNvSpPr/>
      </xdr:nvSpPr>
      <xdr:spPr>
        <a:xfrm>
          <a:off x="1968500" y="986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15210</xdr:rowOff>
    </xdr:from>
    <xdr:ext cx="534377" cy="259045"/>
    <xdr:sp macro="" textlink="">
      <xdr:nvSpPr>
        <xdr:cNvPr id="131" name="テキスト ボックス 130"/>
        <xdr:cNvSpPr txBox="1"/>
      </xdr:nvSpPr>
      <xdr:spPr>
        <a:xfrm>
          <a:off x="1752111" y="99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75531</xdr:rowOff>
    </xdr:from>
    <xdr:to>
      <xdr:col>1</xdr:col>
      <xdr:colOff>485775</xdr:colOff>
      <xdr:row>58</xdr:row>
      <xdr:rowOff>5681</xdr:rowOff>
    </xdr:to>
    <xdr:sp macro="" textlink="">
      <xdr:nvSpPr>
        <xdr:cNvPr id="132" name="フローチャート : 判断 131"/>
        <xdr:cNvSpPr/>
      </xdr:nvSpPr>
      <xdr:spPr>
        <a:xfrm>
          <a:off x="1079500" y="98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168258</xdr:rowOff>
    </xdr:from>
    <xdr:ext cx="534377" cy="259045"/>
    <xdr:sp macro="" textlink="">
      <xdr:nvSpPr>
        <xdr:cNvPr id="133" name="テキスト ボックス 132"/>
        <xdr:cNvSpPr txBox="1"/>
      </xdr:nvSpPr>
      <xdr:spPr>
        <a:xfrm>
          <a:off x="863111" y="99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129507</xdr:rowOff>
    </xdr:from>
    <xdr:to>
      <xdr:col>6</xdr:col>
      <xdr:colOff>561975</xdr:colOff>
      <xdr:row>58</xdr:row>
      <xdr:rowOff>59657</xdr:rowOff>
    </xdr:to>
    <xdr:sp macro="" textlink="">
      <xdr:nvSpPr>
        <xdr:cNvPr id="139" name="円/楕円 138"/>
        <xdr:cNvSpPr/>
      </xdr:nvSpPr>
      <xdr:spPr>
        <a:xfrm>
          <a:off x="4584700" y="99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107421</xdr:rowOff>
    </xdr:from>
    <xdr:to>
      <xdr:col>5</xdr:col>
      <xdr:colOff>409575</xdr:colOff>
      <xdr:row>58</xdr:row>
      <xdr:rowOff>37571</xdr:rowOff>
    </xdr:to>
    <xdr:sp macro="" textlink="">
      <xdr:nvSpPr>
        <xdr:cNvPr id="141" name="円/楕円 140"/>
        <xdr:cNvSpPr/>
      </xdr:nvSpPr>
      <xdr:spPr>
        <a:xfrm>
          <a:off x="3746500" y="98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28698</xdr:rowOff>
    </xdr:from>
    <xdr:ext cx="534377" cy="259045"/>
    <xdr:sp macro="" textlink="">
      <xdr:nvSpPr>
        <xdr:cNvPr id="142" name="テキスト ボックス 141"/>
        <xdr:cNvSpPr txBox="1"/>
      </xdr:nvSpPr>
      <xdr:spPr>
        <a:xfrm>
          <a:off x="3530111" y="99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125080</xdr:rowOff>
    </xdr:from>
    <xdr:to>
      <xdr:col>4</xdr:col>
      <xdr:colOff>206375</xdr:colOff>
      <xdr:row>58</xdr:row>
      <xdr:rowOff>55230</xdr:rowOff>
    </xdr:to>
    <xdr:sp macro="" textlink="">
      <xdr:nvSpPr>
        <xdr:cNvPr id="143" name="円/楕円 142"/>
        <xdr:cNvSpPr/>
      </xdr:nvSpPr>
      <xdr:spPr>
        <a:xfrm>
          <a:off x="2857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46357</xdr:rowOff>
    </xdr:from>
    <xdr:ext cx="534377" cy="259045"/>
    <xdr:sp macro="" textlink="">
      <xdr:nvSpPr>
        <xdr:cNvPr id="144" name="テキスト ボックス 143"/>
        <xdr:cNvSpPr txBox="1"/>
      </xdr:nvSpPr>
      <xdr:spPr>
        <a:xfrm>
          <a:off x="2641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116980</xdr:rowOff>
    </xdr:from>
    <xdr:to>
      <xdr:col>3</xdr:col>
      <xdr:colOff>3175</xdr:colOff>
      <xdr:row>57</xdr:row>
      <xdr:rowOff>47130</xdr:rowOff>
    </xdr:to>
    <xdr:sp macro="" textlink="">
      <xdr:nvSpPr>
        <xdr:cNvPr id="145" name="円/楕円 144"/>
        <xdr:cNvSpPr/>
      </xdr:nvSpPr>
      <xdr:spPr>
        <a:xfrm>
          <a:off x="1968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63657</xdr:rowOff>
    </xdr:from>
    <xdr:ext cx="599010" cy="259045"/>
    <xdr:sp macro="" textlink="">
      <xdr:nvSpPr>
        <xdr:cNvPr id="146" name="テキスト ボックス 145"/>
        <xdr:cNvSpPr txBox="1"/>
      </xdr:nvSpPr>
      <xdr:spPr>
        <a:xfrm>
          <a:off x="1719794" y="94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69259</xdr:rowOff>
    </xdr:from>
    <xdr:to>
      <xdr:col>1</xdr:col>
      <xdr:colOff>485775</xdr:colOff>
      <xdr:row>57</xdr:row>
      <xdr:rowOff>170859</xdr:rowOff>
    </xdr:to>
    <xdr:sp macro="" textlink="">
      <xdr:nvSpPr>
        <xdr:cNvPr id="147" name="円/楕円 146"/>
        <xdr:cNvSpPr/>
      </xdr:nvSpPr>
      <xdr:spPr>
        <a:xfrm>
          <a:off x="1079500" y="98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15936</xdr:rowOff>
    </xdr:from>
    <xdr:ext cx="534377" cy="259045"/>
    <xdr:sp macro="" textlink="">
      <xdr:nvSpPr>
        <xdr:cNvPr id="148" name="テキスト ボックス 147"/>
        <xdr:cNvSpPr txBox="1"/>
      </xdr:nvSpPr>
      <xdr:spPr>
        <a:xfrm>
          <a:off x="863111" y="9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80482</xdr:rowOff>
    </xdr:from>
    <xdr:to>
      <xdr:col>6</xdr:col>
      <xdr:colOff>511175</xdr:colOff>
      <xdr:row>78</xdr:row>
      <xdr:rowOff>108192</xdr:rowOff>
    </xdr:to>
    <xdr:cxnSp macro="">
      <xdr:nvCxnSpPr>
        <xdr:cNvPr id="178" name="直線コネクタ 177"/>
        <xdr:cNvCxnSpPr/>
      </xdr:nvCxnSpPr>
      <xdr:spPr>
        <a:xfrm flipV="1">
          <a:off x="3797300" y="13453582"/>
          <a:ext cx="8382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108192</xdr:rowOff>
    </xdr:from>
    <xdr:to>
      <xdr:col>5</xdr:col>
      <xdr:colOff>358775</xdr:colOff>
      <xdr:row>78</xdr:row>
      <xdr:rowOff>123267</xdr:rowOff>
    </xdr:to>
    <xdr:cxnSp macro="">
      <xdr:nvCxnSpPr>
        <xdr:cNvPr id="181" name="直線コネクタ 180"/>
        <xdr:cNvCxnSpPr/>
      </xdr:nvCxnSpPr>
      <xdr:spPr>
        <a:xfrm flipV="1">
          <a:off x="2908300" y="1348129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123267</xdr:rowOff>
    </xdr:from>
    <xdr:to>
      <xdr:col>4</xdr:col>
      <xdr:colOff>155575</xdr:colOff>
      <xdr:row>79</xdr:row>
      <xdr:rowOff>4094</xdr:rowOff>
    </xdr:to>
    <xdr:cxnSp macro="">
      <xdr:nvCxnSpPr>
        <xdr:cNvPr id="184" name="直線コネクタ 183"/>
        <xdr:cNvCxnSpPr/>
      </xdr:nvCxnSpPr>
      <xdr:spPr>
        <a:xfrm flipV="1">
          <a:off x="2019300" y="13496367"/>
          <a:ext cx="889000" cy="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168064</xdr:rowOff>
    </xdr:from>
    <xdr:to>
      <xdr:col>4</xdr:col>
      <xdr:colOff>206375</xdr:colOff>
      <xdr:row>78</xdr:row>
      <xdr:rowOff>98214</xdr:rowOff>
    </xdr:to>
    <xdr:sp macro="" textlink="">
      <xdr:nvSpPr>
        <xdr:cNvPr id="185" name="フローチャート : 判断 184"/>
        <xdr:cNvSpPr/>
      </xdr:nvSpPr>
      <xdr:spPr>
        <a:xfrm>
          <a:off x="2857500" y="133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114741</xdr:rowOff>
    </xdr:from>
    <xdr:ext cx="599010" cy="259045"/>
    <xdr:sp macro="" textlink="">
      <xdr:nvSpPr>
        <xdr:cNvPr id="186" name="テキスト ボックス 185"/>
        <xdr:cNvSpPr txBox="1"/>
      </xdr:nvSpPr>
      <xdr:spPr>
        <a:xfrm>
          <a:off x="2608794" y="131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4094</xdr:rowOff>
    </xdr:from>
    <xdr:to>
      <xdr:col>2</xdr:col>
      <xdr:colOff>638175</xdr:colOff>
      <xdr:row>79</xdr:row>
      <xdr:rowOff>10381</xdr:rowOff>
    </xdr:to>
    <xdr:cxnSp macro="">
      <xdr:nvCxnSpPr>
        <xdr:cNvPr id="187" name="直線コネクタ 186"/>
        <xdr:cNvCxnSpPr/>
      </xdr:nvCxnSpPr>
      <xdr:spPr>
        <a:xfrm flipV="1">
          <a:off x="1130300" y="1354864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21749</xdr:rowOff>
    </xdr:from>
    <xdr:to>
      <xdr:col>3</xdr:col>
      <xdr:colOff>3175</xdr:colOff>
      <xdr:row>78</xdr:row>
      <xdr:rowOff>123349</xdr:rowOff>
    </xdr:to>
    <xdr:sp macro="" textlink="">
      <xdr:nvSpPr>
        <xdr:cNvPr id="188" name="フローチャート : 判断 187"/>
        <xdr:cNvSpPr/>
      </xdr:nvSpPr>
      <xdr:spPr>
        <a:xfrm>
          <a:off x="1968500" y="133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139876</xdr:rowOff>
    </xdr:from>
    <xdr:ext cx="599010" cy="259045"/>
    <xdr:sp macro="" textlink="">
      <xdr:nvSpPr>
        <xdr:cNvPr id="189" name="テキスト ボックス 188"/>
        <xdr:cNvSpPr txBox="1"/>
      </xdr:nvSpPr>
      <xdr:spPr>
        <a:xfrm>
          <a:off x="1719794" y="131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42921</xdr:rowOff>
    </xdr:from>
    <xdr:to>
      <xdr:col>1</xdr:col>
      <xdr:colOff>485775</xdr:colOff>
      <xdr:row>78</xdr:row>
      <xdr:rowOff>144521</xdr:rowOff>
    </xdr:to>
    <xdr:sp macro="" textlink="">
      <xdr:nvSpPr>
        <xdr:cNvPr id="190" name="フローチャート : 判断 189"/>
        <xdr:cNvSpPr/>
      </xdr:nvSpPr>
      <xdr:spPr>
        <a:xfrm>
          <a:off x="1079500" y="134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161048</xdr:rowOff>
    </xdr:from>
    <xdr:ext cx="599010" cy="259045"/>
    <xdr:sp macro="" textlink="">
      <xdr:nvSpPr>
        <xdr:cNvPr id="191" name="テキスト ボックス 190"/>
        <xdr:cNvSpPr txBox="1"/>
      </xdr:nvSpPr>
      <xdr:spPr>
        <a:xfrm>
          <a:off x="830794" y="131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29682</xdr:rowOff>
    </xdr:from>
    <xdr:to>
      <xdr:col>6</xdr:col>
      <xdr:colOff>561975</xdr:colOff>
      <xdr:row>78</xdr:row>
      <xdr:rowOff>131282</xdr:rowOff>
    </xdr:to>
    <xdr:sp macro="" textlink="">
      <xdr:nvSpPr>
        <xdr:cNvPr id="197" name="円/楕円 196"/>
        <xdr:cNvSpPr/>
      </xdr:nvSpPr>
      <xdr:spPr>
        <a:xfrm>
          <a:off x="4584700" y="13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128791</xdr:rowOff>
    </xdr:from>
    <xdr:ext cx="599010" cy="259045"/>
    <xdr:sp macro="" textlink="">
      <xdr:nvSpPr>
        <xdr:cNvPr id="198" name="民生費該当値テキスト"/>
        <xdr:cNvSpPr txBox="1"/>
      </xdr:nvSpPr>
      <xdr:spPr>
        <a:xfrm>
          <a:off x="4686300" y="133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57392</xdr:rowOff>
    </xdr:from>
    <xdr:to>
      <xdr:col>5</xdr:col>
      <xdr:colOff>409575</xdr:colOff>
      <xdr:row>78</xdr:row>
      <xdr:rowOff>158992</xdr:rowOff>
    </xdr:to>
    <xdr:sp macro="" textlink="">
      <xdr:nvSpPr>
        <xdr:cNvPr id="199" name="円/楕円 198"/>
        <xdr:cNvSpPr/>
      </xdr:nvSpPr>
      <xdr:spPr>
        <a:xfrm>
          <a:off x="3746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150119</xdr:rowOff>
    </xdr:from>
    <xdr:ext cx="599010" cy="259045"/>
    <xdr:sp macro="" textlink="">
      <xdr:nvSpPr>
        <xdr:cNvPr id="200" name="テキスト ボックス 199"/>
        <xdr:cNvSpPr txBox="1"/>
      </xdr:nvSpPr>
      <xdr:spPr>
        <a:xfrm>
          <a:off x="3497794" y="135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72467</xdr:rowOff>
    </xdr:from>
    <xdr:to>
      <xdr:col>4</xdr:col>
      <xdr:colOff>206375</xdr:colOff>
      <xdr:row>79</xdr:row>
      <xdr:rowOff>2617</xdr:rowOff>
    </xdr:to>
    <xdr:sp macro="" textlink="">
      <xdr:nvSpPr>
        <xdr:cNvPr id="201" name="円/楕円 200"/>
        <xdr:cNvSpPr/>
      </xdr:nvSpPr>
      <xdr:spPr>
        <a:xfrm>
          <a:off x="2857500" y="13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165194</xdr:rowOff>
    </xdr:from>
    <xdr:ext cx="599010" cy="259045"/>
    <xdr:sp macro="" textlink="">
      <xdr:nvSpPr>
        <xdr:cNvPr id="202" name="テキスト ボックス 201"/>
        <xdr:cNvSpPr txBox="1"/>
      </xdr:nvSpPr>
      <xdr:spPr>
        <a:xfrm>
          <a:off x="2608794" y="135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124744</xdr:rowOff>
    </xdr:from>
    <xdr:to>
      <xdr:col>3</xdr:col>
      <xdr:colOff>3175</xdr:colOff>
      <xdr:row>79</xdr:row>
      <xdr:rowOff>54894</xdr:rowOff>
    </xdr:to>
    <xdr:sp macro="" textlink="">
      <xdr:nvSpPr>
        <xdr:cNvPr id="203" name="円/楕円 202"/>
        <xdr:cNvSpPr/>
      </xdr:nvSpPr>
      <xdr:spPr>
        <a:xfrm>
          <a:off x="1968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46021</xdr:rowOff>
    </xdr:from>
    <xdr:ext cx="599010" cy="259045"/>
    <xdr:sp macro="" textlink="">
      <xdr:nvSpPr>
        <xdr:cNvPr id="204" name="テキスト ボックス 203"/>
        <xdr:cNvSpPr txBox="1"/>
      </xdr:nvSpPr>
      <xdr:spPr>
        <a:xfrm>
          <a:off x="1719794" y="135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131031</xdr:rowOff>
    </xdr:from>
    <xdr:to>
      <xdr:col>1</xdr:col>
      <xdr:colOff>485775</xdr:colOff>
      <xdr:row>79</xdr:row>
      <xdr:rowOff>61181</xdr:rowOff>
    </xdr:to>
    <xdr:sp macro="" textlink="">
      <xdr:nvSpPr>
        <xdr:cNvPr id="205" name="円/楕円 204"/>
        <xdr:cNvSpPr/>
      </xdr:nvSpPr>
      <xdr:spPr>
        <a:xfrm>
          <a:off x="1079500" y="13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52308</xdr:rowOff>
    </xdr:from>
    <xdr:ext cx="599010" cy="259045"/>
    <xdr:sp macro="" textlink="">
      <xdr:nvSpPr>
        <xdr:cNvPr id="206" name="テキスト ボックス 205"/>
        <xdr:cNvSpPr txBox="1"/>
      </xdr:nvSpPr>
      <xdr:spPr>
        <a:xfrm>
          <a:off x="830794" y="135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88570</xdr:rowOff>
    </xdr:from>
    <xdr:to>
      <xdr:col>6</xdr:col>
      <xdr:colOff>511175</xdr:colOff>
      <xdr:row>96</xdr:row>
      <xdr:rowOff>122047</xdr:rowOff>
    </xdr:to>
    <xdr:cxnSp macro="">
      <xdr:nvCxnSpPr>
        <xdr:cNvPr id="235" name="直線コネクタ 234"/>
        <xdr:cNvCxnSpPr/>
      </xdr:nvCxnSpPr>
      <xdr:spPr>
        <a:xfrm flipV="1">
          <a:off x="3797300" y="16547770"/>
          <a:ext cx="8382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100088</xdr:rowOff>
    </xdr:from>
    <xdr:to>
      <xdr:col>5</xdr:col>
      <xdr:colOff>358775</xdr:colOff>
      <xdr:row>96</xdr:row>
      <xdr:rowOff>122047</xdr:rowOff>
    </xdr:to>
    <xdr:cxnSp macro="">
      <xdr:nvCxnSpPr>
        <xdr:cNvPr id="238" name="直線コネクタ 237"/>
        <xdr:cNvCxnSpPr/>
      </xdr:nvCxnSpPr>
      <xdr:spPr>
        <a:xfrm>
          <a:off x="2908300" y="16559288"/>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32817</xdr:rowOff>
    </xdr:from>
    <xdr:to>
      <xdr:col>4</xdr:col>
      <xdr:colOff>155575</xdr:colOff>
      <xdr:row>96</xdr:row>
      <xdr:rowOff>100088</xdr:rowOff>
    </xdr:to>
    <xdr:cxnSp macro="">
      <xdr:nvCxnSpPr>
        <xdr:cNvPr id="241" name="直線コネクタ 240"/>
        <xdr:cNvCxnSpPr/>
      </xdr:nvCxnSpPr>
      <xdr:spPr>
        <a:xfrm>
          <a:off x="2019300" y="16492017"/>
          <a:ext cx="889000" cy="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41236</xdr:rowOff>
    </xdr:from>
    <xdr:to>
      <xdr:col>4</xdr:col>
      <xdr:colOff>206375</xdr:colOff>
      <xdr:row>96</xdr:row>
      <xdr:rowOff>142836</xdr:rowOff>
    </xdr:to>
    <xdr:sp macro="" textlink="">
      <xdr:nvSpPr>
        <xdr:cNvPr id="242" name="フローチャート : 判断 241"/>
        <xdr:cNvSpPr/>
      </xdr:nvSpPr>
      <xdr:spPr>
        <a:xfrm>
          <a:off x="2857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159363</xdr:rowOff>
    </xdr:from>
    <xdr:ext cx="534377" cy="259045"/>
    <xdr:sp macro="" textlink="">
      <xdr:nvSpPr>
        <xdr:cNvPr id="243" name="テキスト ボックス 242"/>
        <xdr:cNvSpPr txBox="1"/>
      </xdr:nvSpPr>
      <xdr:spPr>
        <a:xfrm>
          <a:off x="2641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32817</xdr:rowOff>
    </xdr:from>
    <xdr:to>
      <xdr:col>2</xdr:col>
      <xdr:colOff>638175</xdr:colOff>
      <xdr:row>96</xdr:row>
      <xdr:rowOff>91148</xdr:rowOff>
    </xdr:to>
    <xdr:cxnSp macro="">
      <xdr:nvCxnSpPr>
        <xdr:cNvPr id="244" name="直線コネクタ 243"/>
        <xdr:cNvCxnSpPr/>
      </xdr:nvCxnSpPr>
      <xdr:spPr>
        <a:xfrm flipV="1">
          <a:off x="1130300" y="16492017"/>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29096</xdr:rowOff>
    </xdr:from>
    <xdr:to>
      <xdr:col>3</xdr:col>
      <xdr:colOff>3175</xdr:colOff>
      <xdr:row>96</xdr:row>
      <xdr:rowOff>130696</xdr:rowOff>
    </xdr:to>
    <xdr:sp macro="" textlink="">
      <xdr:nvSpPr>
        <xdr:cNvPr id="245" name="フローチャート : 判断 244"/>
        <xdr:cNvSpPr/>
      </xdr:nvSpPr>
      <xdr:spPr>
        <a:xfrm>
          <a:off x="1968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121823</xdr:rowOff>
    </xdr:from>
    <xdr:ext cx="534377" cy="259045"/>
    <xdr:sp macro="" textlink="">
      <xdr:nvSpPr>
        <xdr:cNvPr id="246" name="テキスト ボックス 245"/>
        <xdr:cNvSpPr txBox="1"/>
      </xdr:nvSpPr>
      <xdr:spPr>
        <a:xfrm>
          <a:off x="1752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53163</xdr:rowOff>
    </xdr:from>
    <xdr:to>
      <xdr:col>1</xdr:col>
      <xdr:colOff>485775</xdr:colOff>
      <xdr:row>96</xdr:row>
      <xdr:rowOff>154763</xdr:rowOff>
    </xdr:to>
    <xdr:sp macro="" textlink="">
      <xdr:nvSpPr>
        <xdr:cNvPr id="247" name="フローチャート : 判断 246"/>
        <xdr:cNvSpPr/>
      </xdr:nvSpPr>
      <xdr:spPr>
        <a:xfrm>
          <a:off x="1079500" y="165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145890</xdr:rowOff>
    </xdr:from>
    <xdr:ext cx="534377" cy="259045"/>
    <xdr:sp macro="" textlink="">
      <xdr:nvSpPr>
        <xdr:cNvPr id="248" name="テキスト ボックス 247"/>
        <xdr:cNvSpPr txBox="1"/>
      </xdr:nvSpPr>
      <xdr:spPr>
        <a:xfrm>
          <a:off x="863111"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37770</xdr:rowOff>
    </xdr:from>
    <xdr:to>
      <xdr:col>6</xdr:col>
      <xdr:colOff>561975</xdr:colOff>
      <xdr:row>96</xdr:row>
      <xdr:rowOff>139370</xdr:rowOff>
    </xdr:to>
    <xdr:sp macro="" textlink="">
      <xdr:nvSpPr>
        <xdr:cNvPr id="254" name="円/楕円 253"/>
        <xdr:cNvSpPr/>
      </xdr:nvSpPr>
      <xdr:spPr>
        <a:xfrm>
          <a:off x="45847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16197</xdr:rowOff>
    </xdr:from>
    <xdr:ext cx="534377" cy="259045"/>
    <xdr:sp macro="" textlink="">
      <xdr:nvSpPr>
        <xdr:cNvPr id="255" name="衛生費該当値テキスト"/>
        <xdr:cNvSpPr txBox="1"/>
      </xdr:nvSpPr>
      <xdr:spPr>
        <a:xfrm>
          <a:off x="4686300" y="164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71247</xdr:rowOff>
    </xdr:from>
    <xdr:to>
      <xdr:col>5</xdr:col>
      <xdr:colOff>409575</xdr:colOff>
      <xdr:row>97</xdr:row>
      <xdr:rowOff>1397</xdr:rowOff>
    </xdr:to>
    <xdr:sp macro="" textlink="">
      <xdr:nvSpPr>
        <xdr:cNvPr id="256" name="円/楕円 255"/>
        <xdr:cNvSpPr/>
      </xdr:nvSpPr>
      <xdr:spPr>
        <a:xfrm>
          <a:off x="3746500" y="165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163974</xdr:rowOff>
    </xdr:from>
    <xdr:ext cx="534377" cy="259045"/>
    <xdr:sp macro="" textlink="">
      <xdr:nvSpPr>
        <xdr:cNvPr id="257" name="テキスト ボックス 256"/>
        <xdr:cNvSpPr txBox="1"/>
      </xdr:nvSpPr>
      <xdr:spPr>
        <a:xfrm>
          <a:off x="3530111" y="166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49288</xdr:rowOff>
    </xdr:from>
    <xdr:to>
      <xdr:col>4</xdr:col>
      <xdr:colOff>206375</xdr:colOff>
      <xdr:row>96</xdr:row>
      <xdr:rowOff>150888</xdr:rowOff>
    </xdr:to>
    <xdr:sp macro="" textlink="">
      <xdr:nvSpPr>
        <xdr:cNvPr id="258" name="円/楕円 257"/>
        <xdr:cNvSpPr/>
      </xdr:nvSpPr>
      <xdr:spPr>
        <a:xfrm>
          <a:off x="2857500" y="165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142015</xdr:rowOff>
    </xdr:from>
    <xdr:ext cx="534377" cy="259045"/>
    <xdr:sp macro="" textlink="">
      <xdr:nvSpPr>
        <xdr:cNvPr id="259" name="テキスト ボックス 258"/>
        <xdr:cNvSpPr txBox="1"/>
      </xdr:nvSpPr>
      <xdr:spPr>
        <a:xfrm>
          <a:off x="2641111" y="166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153467</xdr:rowOff>
    </xdr:from>
    <xdr:to>
      <xdr:col>3</xdr:col>
      <xdr:colOff>3175</xdr:colOff>
      <xdr:row>96</xdr:row>
      <xdr:rowOff>83617</xdr:rowOff>
    </xdr:to>
    <xdr:sp macro="" textlink="">
      <xdr:nvSpPr>
        <xdr:cNvPr id="260" name="円/楕円 259"/>
        <xdr:cNvSpPr/>
      </xdr:nvSpPr>
      <xdr:spPr>
        <a:xfrm>
          <a:off x="1968500" y="16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100144</xdr:rowOff>
    </xdr:from>
    <xdr:ext cx="534377" cy="259045"/>
    <xdr:sp macro="" textlink="">
      <xdr:nvSpPr>
        <xdr:cNvPr id="261" name="テキスト ボックス 260"/>
        <xdr:cNvSpPr txBox="1"/>
      </xdr:nvSpPr>
      <xdr:spPr>
        <a:xfrm>
          <a:off x="1752111" y="162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40348</xdr:rowOff>
    </xdr:from>
    <xdr:to>
      <xdr:col>1</xdr:col>
      <xdr:colOff>485775</xdr:colOff>
      <xdr:row>96</xdr:row>
      <xdr:rowOff>141948</xdr:rowOff>
    </xdr:to>
    <xdr:sp macro="" textlink="">
      <xdr:nvSpPr>
        <xdr:cNvPr id="262" name="円/楕円 261"/>
        <xdr:cNvSpPr/>
      </xdr:nvSpPr>
      <xdr:spPr>
        <a:xfrm>
          <a:off x="1079500" y="164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158475</xdr:rowOff>
    </xdr:from>
    <xdr:ext cx="534377" cy="259045"/>
    <xdr:sp macro="" textlink="">
      <xdr:nvSpPr>
        <xdr:cNvPr id="263" name="テキスト ボックス 262"/>
        <xdr:cNvSpPr txBox="1"/>
      </xdr:nvSpPr>
      <xdr:spPr>
        <a:xfrm>
          <a:off x="863111" y="1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97409</xdr:rowOff>
    </xdr:from>
    <xdr:to>
      <xdr:col>15</xdr:col>
      <xdr:colOff>180975</xdr:colOff>
      <xdr:row>37</xdr:row>
      <xdr:rowOff>150178</xdr:rowOff>
    </xdr:to>
    <xdr:cxnSp macro="">
      <xdr:nvCxnSpPr>
        <xdr:cNvPr id="292" name="直線コネクタ 291"/>
        <xdr:cNvCxnSpPr/>
      </xdr:nvCxnSpPr>
      <xdr:spPr>
        <a:xfrm>
          <a:off x="9639300" y="6441059"/>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37</xdr:row>
      <xdr:rowOff>97409</xdr:rowOff>
    </xdr:to>
    <xdr:cxnSp macro="">
      <xdr:nvCxnSpPr>
        <xdr:cNvPr id="295" name="直線コネクタ 294"/>
        <xdr:cNvCxnSpPr/>
      </xdr:nvCxnSpPr>
      <xdr:spPr>
        <a:xfrm>
          <a:off x="8750300" y="638390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127698</xdr:rowOff>
    </xdr:from>
    <xdr:to>
      <xdr:col>12</xdr:col>
      <xdr:colOff>511175</xdr:colOff>
      <xdr:row>37</xdr:row>
      <xdr:rowOff>40259</xdr:rowOff>
    </xdr:to>
    <xdr:cxnSp macro="">
      <xdr:nvCxnSpPr>
        <xdr:cNvPr id="298" name="直線コネクタ 297"/>
        <xdr:cNvCxnSpPr/>
      </xdr:nvCxnSpPr>
      <xdr:spPr>
        <a:xfrm>
          <a:off x="7861300" y="629989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100711</xdr:rowOff>
    </xdr:from>
    <xdr:to>
      <xdr:col>12</xdr:col>
      <xdr:colOff>561975</xdr:colOff>
      <xdr:row>38</xdr:row>
      <xdr:rowOff>30861</xdr:rowOff>
    </xdr:to>
    <xdr:sp macro="" textlink="">
      <xdr:nvSpPr>
        <xdr:cNvPr id="299" name="フローチャート : 判断 298"/>
        <xdr:cNvSpPr/>
      </xdr:nvSpPr>
      <xdr:spPr>
        <a:xfrm>
          <a:off x="8699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21988</xdr:rowOff>
    </xdr:from>
    <xdr:ext cx="469744" cy="259045"/>
    <xdr:sp macro="" textlink="">
      <xdr:nvSpPr>
        <xdr:cNvPr id="300" name="テキスト ボックス 299"/>
        <xdr:cNvSpPr txBox="1"/>
      </xdr:nvSpPr>
      <xdr:spPr>
        <a:xfrm>
          <a:off x="8515427"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18161</xdr:rowOff>
    </xdr:from>
    <xdr:to>
      <xdr:col>11</xdr:col>
      <xdr:colOff>307975</xdr:colOff>
      <xdr:row>36</xdr:row>
      <xdr:rowOff>127698</xdr:rowOff>
    </xdr:to>
    <xdr:cxnSp macro="">
      <xdr:nvCxnSpPr>
        <xdr:cNvPr id="301" name="直線コネクタ 300"/>
        <xdr:cNvCxnSpPr/>
      </xdr:nvCxnSpPr>
      <xdr:spPr>
        <a:xfrm>
          <a:off x="6972300" y="6190361"/>
          <a:ext cx="8890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40703</xdr:rowOff>
    </xdr:from>
    <xdr:to>
      <xdr:col>11</xdr:col>
      <xdr:colOff>358775</xdr:colOff>
      <xdr:row>37</xdr:row>
      <xdr:rowOff>142303</xdr:rowOff>
    </xdr:to>
    <xdr:sp macro="" textlink="">
      <xdr:nvSpPr>
        <xdr:cNvPr id="302" name="フローチャート : 判断 301"/>
        <xdr:cNvSpPr/>
      </xdr:nvSpPr>
      <xdr:spPr>
        <a:xfrm>
          <a:off x="7810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133431</xdr:rowOff>
    </xdr:from>
    <xdr:ext cx="469744" cy="259045"/>
    <xdr:sp macro="" textlink="">
      <xdr:nvSpPr>
        <xdr:cNvPr id="303" name="テキスト ボックス 302"/>
        <xdr:cNvSpPr txBox="1"/>
      </xdr:nvSpPr>
      <xdr:spPr>
        <a:xfrm>
          <a:off x="7626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148146</xdr:rowOff>
    </xdr:from>
    <xdr:to>
      <xdr:col>10</xdr:col>
      <xdr:colOff>155575</xdr:colOff>
      <xdr:row>37</xdr:row>
      <xdr:rowOff>78296</xdr:rowOff>
    </xdr:to>
    <xdr:sp macro="" textlink="">
      <xdr:nvSpPr>
        <xdr:cNvPr id="304" name="フローチャート : 判断 303"/>
        <xdr:cNvSpPr/>
      </xdr:nvSpPr>
      <xdr:spPr>
        <a:xfrm>
          <a:off x="6921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69423</xdr:rowOff>
    </xdr:from>
    <xdr:ext cx="469744" cy="259045"/>
    <xdr:sp macro="" textlink="">
      <xdr:nvSpPr>
        <xdr:cNvPr id="305" name="テキスト ボックス 304"/>
        <xdr:cNvSpPr txBox="1"/>
      </xdr:nvSpPr>
      <xdr:spPr>
        <a:xfrm>
          <a:off x="6737427"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99378</xdr:rowOff>
    </xdr:from>
    <xdr:to>
      <xdr:col>15</xdr:col>
      <xdr:colOff>231775</xdr:colOff>
      <xdr:row>38</xdr:row>
      <xdr:rowOff>29528</xdr:rowOff>
    </xdr:to>
    <xdr:sp macro="" textlink="">
      <xdr:nvSpPr>
        <xdr:cNvPr id="311" name="円/楕円 310"/>
        <xdr:cNvSpPr/>
      </xdr:nvSpPr>
      <xdr:spPr>
        <a:xfrm>
          <a:off x="10426700" y="6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122255</xdr:rowOff>
    </xdr:from>
    <xdr:ext cx="469744" cy="259045"/>
    <xdr:sp macro="" textlink="">
      <xdr:nvSpPr>
        <xdr:cNvPr id="312" name="労働費該当値テキスト"/>
        <xdr:cNvSpPr txBox="1"/>
      </xdr:nvSpPr>
      <xdr:spPr>
        <a:xfrm>
          <a:off x="10528300" y="6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46609</xdr:rowOff>
    </xdr:from>
    <xdr:to>
      <xdr:col>14</xdr:col>
      <xdr:colOff>79375</xdr:colOff>
      <xdr:row>37</xdr:row>
      <xdr:rowOff>148209</xdr:rowOff>
    </xdr:to>
    <xdr:sp macro="" textlink="">
      <xdr:nvSpPr>
        <xdr:cNvPr id="313" name="円/楕円 312"/>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164736</xdr:rowOff>
    </xdr:from>
    <xdr:ext cx="469744" cy="259045"/>
    <xdr:sp macro="" textlink="">
      <xdr:nvSpPr>
        <xdr:cNvPr id="314" name="テキスト ボックス 313"/>
        <xdr:cNvSpPr txBox="1"/>
      </xdr:nvSpPr>
      <xdr:spPr>
        <a:xfrm>
          <a:off x="9404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160909</xdr:rowOff>
    </xdr:from>
    <xdr:to>
      <xdr:col>12</xdr:col>
      <xdr:colOff>561975</xdr:colOff>
      <xdr:row>37</xdr:row>
      <xdr:rowOff>91059</xdr:rowOff>
    </xdr:to>
    <xdr:sp macro="" textlink="">
      <xdr:nvSpPr>
        <xdr:cNvPr id="315" name="円/楕円 314"/>
        <xdr:cNvSpPr/>
      </xdr:nvSpPr>
      <xdr:spPr>
        <a:xfrm>
          <a:off x="869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107586</xdr:rowOff>
    </xdr:from>
    <xdr:ext cx="469744" cy="259045"/>
    <xdr:sp macro="" textlink="">
      <xdr:nvSpPr>
        <xdr:cNvPr id="316" name="テキスト ボックス 315"/>
        <xdr:cNvSpPr txBox="1"/>
      </xdr:nvSpPr>
      <xdr:spPr>
        <a:xfrm>
          <a:off x="8515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76898</xdr:rowOff>
    </xdr:from>
    <xdr:to>
      <xdr:col>11</xdr:col>
      <xdr:colOff>358775</xdr:colOff>
      <xdr:row>37</xdr:row>
      <xdr:rowOff>7048</xdr:rowOff>
    </xdr:to>
    <xdr:sp macro="" textlink="">
      <xdr:nvSpPr>
        <xdr:cNvPr id="317" name="円/楕円 316"/>
        <xdr:cNvSpPr/>
      </xdr:nvSpPr>
      <xdr:spPr>
        <a:xfrm>
          <a:off x="7810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23575</xdr:rowOff>
    </xdr:from>
    <xdr:ext cx="469744" cy="259045"/>
    <xdr:sp macro="" textlink="">
      <xdr:nvSpPr>
        <xdr:cNvPr id="318" name="テキスト ボックス 317"/>
        <xdr:cNvSpPr txBox="1"/>
      </xdr:nvSpPr>
      <xdr:spPr>
        <a:xfrm>
          <a:off x="7626427" y="60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138811</xdr:rowOff>
    </xdr:from>
    <xdr:to>
      <xdr:col>10</xdr:col>
      <xdr:colOff>155575</xdr:colOff>
      <xdr:row>36</xdr:row>
      <xdr:rowOff>68961</xdr:rowOff>
    </xdr:to>
    <xdr:sp macro="" textlink="">
      <xdr:nvSpPr>
        <xdr:cNvPr id="319" name="円/楕円 318"/>
        <xdr:cNvSpPr/>
      </xdr:nvSpPr>
      <xdr:spPr>
        <a:xfrm>
          <a:off x="692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85488</xdr:rowOff>
    </xdr:from>
    <xdr:ext cx="469744" cy="259045"/>
    <xdr:sp macro="" textlink="">
      <xdr:nvSpPr>
        <xdr:cNvPr id="320" name="テキスト ボックス 319"/>
        <xdr:cNvSpPr txBox="1"/>
      </xdr:nvSpPr>
      <xdr:spPr>
        <a:xfrm>
          <a:off x="6737427"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43993</xdr:rowOff>
    </xdr:from>
    <xdr:to>
      <xdr:col>15</xdr:col>
      <xdr:colOff>180975</xdr:colOff>
      <xdr:row>57</xdr:row>
      <xdr:rowOff>62129</xdr:rowOff>
    </xdr:to>
    <xdr:cxnSp macro="">
      <xdr:nvCxnSpPr>
        <xdr:cNvPr id="349" name="直線コネクタ 348"/>
        <xdr:cNvCxnSpPr/>
      </xdr:nvCxnSpPr>
      <xdr:spPr>
        <a:xfrm flipV="1">
          <a:off x="9639300" y="9816643"/>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164706</xdr:rowOff>
    </xdr:from>
    <xdr:to>
      <xdr:col>14</xdr:col>
      <xdr:colOff>28575</xdr:colOff>
      <xdr:row>57</xdr:row>
      <xdr:rowOff>62129</xdr:rowOff>
    </xdr:to>
    <xdr:cxnSp macro="">
      <xdr:nvCxnSpPr>
        <xdr:cNvPr id="352" name="直線コネクタ 351"/>
        <xdr:cNvCxnSpPr/>
      </xdr:nvCxnSpPr>
      <xdr:spPr>
        <a:xfrm>
          <a:off x="8750300" y="9765906"/>
          <a:ext cx="8890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164706</xdr:rowOff>
    </xdr:from>
    <xdr:to>
      <xdr:col>12</xdr:col>
      <xdr:colOff>511175</xdr:colOff>
      <xdr:row>56</xdr:row>
      <xdr:rowOff>166421</xdr:rowOff>
    </xdr:to>
    <xdr:cxnSp macro="">
      <xdr:nvCxnSpPr>
        <xdr:cNvPr id="355" name="直線コネクタ 354"/>
        <xdr:cNvCxnSpPr/>
      </xdr:nvCxnSpPr>
      <xdr:spPr>
        <a:xfrm flipV="1">
          <a:off x="7861300" y="976590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56" name="フローチャート : 判断 355"/>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57" name="テキスト ボックス 356"/>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166421</xdr:rowOff>
    </xdr:from>
    <xdr:to>
      <xdr:col>11</xdr:col>
      <xdr:colOff>307975</xdr:colOff>
      <xdr:row>57</xdr:row>
      <xdr:rowOff>58890</xdr:rowOff>
    </xdr:to>
    <xdr:cxnSp macro="">
      <xdr:nvCxnSpPr>
        <xdr:cNvPr id="358" name="直線コネクタ 357"/>
        <xdr:cNvCxnSpPr/>
      </xdr:nvCxnSpPr>
      <xdr:spPr>
        <a:xfrm flipV="1">
          <a:off x="6972300" y="9767621"/>
          <a:ext cx="889000" cy="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9" name="フローチャート : 判断 358"/>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60" name="テキスト ボックス 359"/>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61" name="フローチャート : 判断 360"/>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62" name="テキスト ボックス 361"/>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164643</xdr:rowOff>
    </xdr:from>
    <xdr:to>
      <xdr:col>15</xdr:col>
      <xdr:colOff>231775</xdr:colOff>
      <xdr:row>57</xdr:row>
      <xdr:rowOff>94793</xdr:rowOff>
    </xdr:to>
    <xdr:sp macro="" textlink="">
      <xdr:nvSpPr>
        <xdr:cNvPr id="368" name="円/楕円 367"/>
        <xdr:cNvSpPr/>
      </xdr:nvSpPr>
      <xdr:spPr>
        <a:xfrm>
          <a:off x="104267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16070</xdr:rowOff>
    </xdr:from>
    <xdr:ext cx="534377" cy="259045"/>
    <xdr:sp macro="" textlink="">
      <xdr:nvSpPr>
        <xdr:cNvPr id="369" name="農林水産業費該当値テキスト"/>
        <xdr:cNvSpPr txBox="1"/>
      </xdr:nvSpPr>
      <xdr:spPr>
        <a:xfrm>
          <a:off x="10528300" y="96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11329</xdr:rowOff>
    </xdr:from>
    <xdr:to>
      <xdr:col>14</xdr:col>
      <xdr:colOff>79375</xdr:colOff>
      <xdr:row>57</xdr:row>
      <xdr:rowOff>112929</xdr:rowOff>
    </xdr:to>
    <xdr:sp macro="" textlink="">
      <xdr:nvSpPr>
        <xdr:cNvPr id="370" name="円/楕円 369"/>
        <xdr:cNvSpPr/>
      </xdr:nvSpPr>
      <xdr:spPr>
        <a:xfrm>
          <a:off x="9588500" y="9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129456</xdr:rowOff>
    </xdr:from>
    <xdr:ext cx="534377" cy="259045"/>
    <xdr:sp macro="" textlink="">
      <xdr:nvSpPr>
        <xdr:cNvPr id="371" name="テキスト ボックス 370"/>
        <xdr:cNvSpPr txBox="1"/>
      </xdr:nvSpPr>
      <xdr:spPr>
        <a:xfrm>
          <a:off x="9372111" y="9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113906</xdr:rowOff>
    </xdr:from>
    <xdr:to>
      <xdr:col>12</xdr:col>
      <xdr:colOff>561975</xdr:colOff>
      <xdr:row>57</xdr:row>
      <xdr:rowOff>44056</xdr:rowOff>
    </xdr:to>
    <xdr:sp macro="" textlink="">
      <xdr:nvSpPr>
        <xdr:cNvPr id="372" name="円/楕円 371"/>
        <xdr:cNvSpPr/>
      </xdr:nvSpPr>
      <xdr:spPr>
        <a:xfrm>
          <a:off x="8699500" y="97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60583</xdr:rowOff>
    </xdr:from>
    <xdr:ext cx="534377" cy="259045"/>
    <xdr:sp macro="" textlink="">
      <xdr:nvSpPr>
        <xdr:cNvPr id="373" name="テキスト ボックス 372"/>
        <xdr:cNvSpPr txBox="1"/>
      </xdr:nvSpPr>
      <xdr:spPr>
        <a:xfrm>
          <a:off x="8483111" y="94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115621</xdr:rowOff>
    </xdr:from>
    <xdr:to>
      <xdr:col>11</xdr:col>
      <xdr:colOff>358775</xdr:colOff>
      <xdr:row>57</xdr:row>
      <xdr:rowOff>45771</xdr:rowOff>
    </xdr:to>
    <xdr:sp macro="" textlink="">
      <xdr:nvSpPr>
        <xdr:cNvPr id="374" name="円/楕円 373"/>
        <xdr:cNvSpPr/>
      </xdr:nvSpPr>
      <xdr:spPr>
        <a:xfrm>
          <a:off x="7810500" y="9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62298</xdr:rowOff>
    </xdr:from>
    <xdr:ext cx="534377" cy="259045"/>
    <xdr:sp macro="" textlink="">
      <xdr:nvSpPr>
        <xdr:cNvPr id="375" name="テキスト ボックス 374"/>
        <xdr:cNvSpPr txBox="1"/>
      </xdr:nvSpPr>
      <xdr:spPr>
        <a:xfrm>
          <a:off x="7594111" y="94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8090</xdr:rowOff>
    </xdr:from>
    <xdr:to>
      <xdr:col>10</xdr:col>
      <xdr:colOff>155575</xdr:colOff>
      <xdr:row>57</xdr:row>
      <xdr:rowOff>109690</xdr:rowOff>
    </xdr:to>
    <xdr:sp macro="" textlink="">
      <xdr:nvSpPr>
        <xdr:cNvPr id="376" name="円/楕円 375"/>
        <xdr:cNvSpPr/>
      </xdr:nvSpPr>
      <xdr:spPr>
        <a:xfrm>
          <a:off x="6921500" y="9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126217</xdr:rowOff>
    </xdr:from>
    <xdr:ext cx="534377" cy="259045"/>
    <xdr:sp macro="" textlink="">
      <xdr:nvSpPr>
        <xdr:cNvPr id="377" name="テキスト ボックス 376"/>
        <xdr:cNvSpPr txBox="1"/>
      </xdr:nvSpPr>
      <xdr:spPr>
        <a:xfrm>
          <a:off x="6705111" y="95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104463</xdr:rowOff>
    </xdr:from>
    <xdr:to>
      <xdr:col>15</xdr:col>
      <xdr:colOff>180975</xdr:colOff>
      <xdr:row>75</xdr:row>
      <xdr:rowOff>47150</xdr:rowOff>
    </xdr:to>
    <xdr:cxnSp macro="">
      <xdr:nvCxnSpPr>
        <xdr:cNvPr id="408" name="直線コネクタ 407"/>
        <xdr:cNvCxnSpPr/>
      </xdr:nvCxnSpPr>
      <xdr:spPr>
        <a:xfrm>
          <a:off x="9639300" y="12791763"/>
          <a:ext cx="8382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104463</xdr:rowOff>
    </xdr:from>
    <xdr:to>
      <xdr:col>14</xdr:col>
      <xdr:colOff>28575</xdr:colOff>
      <xdr:row>75</xdr:row>
      <xdr:rowOff>70924</xdr:rowOff>
    </xdr:to>
    <xdr:cxnSp macro="">
      <xdr:nvCxnSpPr>
        <xdr:cNvPr id="411" name="直線コネクタ 410"/>
        <xdr:cNvCxnSpPr/>
      </xdr:nvCxnSpPr>
      <xdr:spPr>
        <a:xfrm flipV="1">
          <a:off x="8750300" y="12791763"/>
          <a:ext cx="889000" cy="1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70924</xdr:rowOff>
    </xdr:from>
    <xdr:to>
      <xdr:col>12</xdr:col>
      <xdr:colOff>511175</xdr:colOff>
      <xdr:row>75</xdr:row>
      <xdr:rowOff>126996</xdr:rowOff>
    </xdr:to>
    <xdr:cxnSp macro="">
      <xdr:nvCxnSpPr>
        <xdr:cNvPr id="414" name="直線コネクタ 413"/>
        <xdr:cNvCxnSpPr/>
      </xdr:nvCxnSpPr>
      <xdr:spPr>
        <a:xfrm flipV="1">
          <a:off x="7861300" y="12929674"/>
          <a:ext cx="889000" cy="5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5" name="フローチャート : 判断 414"/>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6" name="テキスト ボックス 415"/>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128564</xdr:rowOff>
    </xdr:from>
    <xdr:to>
      <xdr:col>11</xdr:col>
      <xdr:colOff>307975</xdr:colOff>
      <xdr:row>75</xdr:row>
      <xdr:rowOff>126996</xdr:rowOff>
    </xdr:to>
    <xdr:cxnSp macro="">
      <xdr:nvCxnSpPr>
        <xdr:cNvPr id="417" name="直線コネクタ 416"/>
        <xdr:cNvCxnSpPr/>
      </xdr:nvCxnSpPr>
      <xdr:spPr>
        <a:xfrm>
          <a:off x="6972300" y="12815864"/>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8" name="フローチャート : 判断 417"/>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9" name="テキスト ボックス 418"/>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20" name="フローチャート : 判断 419"/>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21" name="テキスト ボックス 420"/>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167800</xdr:rowOff>
    </xdr:from>
    <xdr:to>
      <xdr:col>15</xdr:col>
      <xdr:colOff>231775</xdr:colOff>
      <xdr:row>75</xdr:row>
      <xdr:rowOff>97950</xdr:rowOff>
    </xdr:to>
    <xdr:sp macro="" textlink="">
      <xdr:nvSpPr>
        <xdr:cNvPr id="427" name="円/楕円 426"/>
        <xdr:cNvSpPr/>
      </xdr:nvSpPr>
      <xdr:spPr>
        <a:xfrm>
          <a:off x="10426700" y="128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19227</xdr:rowOff>
    </xdr:from>
    <xdr:ext cx="534377" cy="259045"/>
    <xdr:sp macro="" textlink="">
      <xdr:nvSpPr>
        <xdr:cNvPr id="428" name="商工費該当値テキスト"/>
        <xdr:cNvSpPr txBox="1"/>
      </xdr:nvSpPr>
      <xdr:spPr>
        <a:xfrm>
          <a:off x="10528300" y="127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53663</xdr:rowOff>
    </xdr:from>
    <xdr:to>
      <xdr:col>14</xdr:col>
      <xdr:colOff>79375</xdr:colOff>
      <xdr:row>74</xdr:row>
      <xdr:rowOff>155263</xdr:rowOff>
    </xdr:to>
    <xdr:sp macro="" textlink="">
      <xdr:nvSpPr>
        <xdr:cNvPr id="429" name="円/楕円 428"/>
        <xdr:cNvSpPr/>
      </xdr:nvSpPr>
      <xdr:spPr>
        <a:xfrm>
          <a:off x="9588500" y="12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340</xdr:rowOff>
    </xdr:from>
    <xdr:ext cx="534377" cy="259045"/>
    <xdr:sp macro="" textlink="">
      <xdr:nvSpPr>
        <xdr:cNvPr id="430" name="テキスト ボックス 429"/>
        <xdr:cNvSpPr txBox="1"/>
      </xdr:nvSpPr>
      <xdr:spPr>
        <a:xfrm>
          <a:off x="9372111" y="12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20124</xdr:rowOff>
    </xdr:from>
    <xdr:to>
      <xdr:col>12</xdr:col>
      <xdr:colOff>561975</xdr:colOff>
      <xdr:row>75</xdr:row>
      <xdr:rowOff>121724</xdr:rowOff>
    </xdr:to>
    <xdr:sp macro="" textlink="">
      <xdr:nvSpPr>
        <xdr:cNvPr id="431" name="円/楕円 430"/>
        <xdr:cNvSpPr/>
      </xdr:nvSpPr>
      <xdr:spPr>
        <a:xfrm>
          <a:off x="8699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138251</xdr:rowOff>
    </xdr:from>
    <xdr:ext cx="534377" cy="259045"/>
    <xdr:sp macro="" textlink="">
      <xdr:nvSpPr>
        <xdr:cNvPr id="432" name="テキスト ボックス 431"/>
        <xdr:cNvSpPr txBox="1"/>
      </xdr:nvSpPr>
      <xdr:spPr>
        <a:xfrm>
          <a:off x="8483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76196</xdr:rowOff>
    </xdr:from>
    <xdr:to>
      <xdr:col>11</xdr:col>
      <xdr:colOff>358775</xdr:colOff>
      <xdr:row>76</xdr:row>
      <xdr:rowOff>6347</xdr:rowOff>
    </xdr:to>
    <xdr:sp macro="" textlink="">
      <xdr:nvSpPr>
        <xdr:cNvPr id="433" name="円/楕円 432"/>
        <xdr:cNvSpPr/>
      </xdr:nvSpPr>
      <xdr:spPr>
        <a:xfrm>
          <a:off x="7810500" y="12934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22873</xdr:rowOff>
    </xdr:from>
    <xdr:ext cx="534377" cy="259045"/>
    <xdr:sp macro="" textlink="">
      <xdr:nvSpPr>
        <xdr:cNvPr id="434" name="テキスト ボックス 433"/>
        <xdr:cNvSpPr txBox="1"/>
      </xdr:nvSpPr>
      <xdr:spPr>
        <a:xfrm>
          <a:off x="7594111" y="127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77764</xdr:rowOff>
    </xdr:from>
    <xdr:to>
      <xdr:col>10</xdr:col>
      <xdr:colOff>155575</xdr:colOff>
      <xdr:row>75</xdr:row>
      <xdr:rowOff>7914</xdr:rowOff>
    </xdr:to>
    <xdr:sp macro="" textlink="">
      <xdr:nvSpPr>
        <xdr:cNvPr id="435" name="円/楕円 434"/>
        <xdr:cNvSpPr/>
      </xdr:nvSpPr>
      <xdr:spPr>
        <a:xfrm>
          <a:off x="6921500" y="12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24441</xdr:rowOff>
    </xdr:from>
    <xdr:ext cx="534377" cy="259045"/>
    <xdr:sp macro="" textlink="">
      <xdr:nvSpPr>
        <xdr:cNvPr id="436" name="テキスト ボックス 435"/>
        <xdr:cNvSpPr txBox="1"/>
      </xdr:nvSpPr>
      <xdr:spPr>
        <a:xfrm>
          <a:off x="6705111" y="12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4437</xdr:rowOff>
    </xdr:from>
    <xdr:to>
      <xdr:col>15</xdr:col>
      <xdr:colOff>180975</xdr:colOff>
      <xdr:row>99</xdr:row>
      <xdr:rowOff>23461</xdr:rowOff>
    </xdr:to>
    <xdr:cxnSp macro="">
      <xdr:nvCxnSpPr>
        <xdr:cNvPr id="467" name="直線コネクタ 466"/>
        <xdr:cNvCxnSpPr/>
      </xdr:nvCxnSpPr>
      <xdr:spPr>
        <a:xfrm>
          <a:off x="9639300" y="16977987"/>
          <a:ext cx="8382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4437</xdr:rowOff>
    </xdr:from>
    <xdr:to>
      <xdr:col>14</xdr:col>
      <xdr:colOff>28575</xdr:colOff>
      <xdr:row>99</xdr:row>
      <xdr:rowOff>24947</xdr:rowOff>
    </xdr:to>
    <xdr:cxnSp macro="">
      <xdr:nvCxnSpPr>
        <xdr:cNvPr id="470" name="直線コネクタ 469"/>
        <xdr:cNvCxnSpPr/>
      </xdr:nvCxnSpPr>
      <xdr:spPr>
        <a:xfrm flipV="1">
          <a:off x="8750300" y="1697798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24560</xdr:rowOff>
    </xdr:from>
    <xdr:to>
      <xdr:col>12</xdr:col>
      <xdr:colOff>511175</xdr:colOff>
      <xdr:row>99</xdr:row>
      <xdr:rowOff>24947</xdr:rowOff>
    </xdr:to>
    <xdr:cxnSp macro="">
      <xdr:nvCxnSpPr>
        <xdr:cNvPr id="473" name="直線コネクタ 472"/>
        <xdr:cNvCxnSpPr/>
      </xdr:nvCxnSpPr>
      <xdr:spPr>
        <a:xfrm>
          <a:off x="7861300" y="16998110"/>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142810</xdr:rowOff>
    </xdr:from>
    <xdr:to>
      <xdr:col>12</xdr:col>
      <xdr:colOff>561975</xdr:colOff>
      <xdr:row>99</xdr:row>
      <xdr:rowOff>72960</xdr:rowOff>
    </xdr:to>
    <xdr:sp macro="" textlink="">
      <xdr:nvSpPr>
        <xdr:cNvPr id="474" name="フローチャート : 判断 473"/>
        <xdr:cNvSpPr/>
      </xdr:nvSpPr>
      <xdr:spPr>
        <a:xfrm>
          <a:off x="8699500" y="169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89487</xdr:rowOff>
    </xdr:from>
    <xdr:ext cx="534377" cy="259045"/>
    <xdr:sp macro="" textlink="">
      <xdr:nvSpPr>
        <xdr:cNvPr id="475" name="テキスト ボックス 474"/>
        <xdr:cNvSpPr txBox="1"/>
      </xdr:nvSpPr>
      <xdr:spPr>
        <a:xfrm>
          <a:off x="8483111" y="1672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24560</xdr:rowOff>
    </xdr:from>
    <xdr:to>
      <xdr:col>11</xdr:col>
      <xdr:colOff>307975</xdr:colOff>
      <xdr:row>99</xdr:row>
      <xdr:rowOff>29573</xdr:rowOff>
    </xdr:to>
    <xdr:cxnSp macro="">
      <xdr:nvCxnSpPr>
        <xdr:cNvPr id="476" name="直線コネクタ 475"/>
        <xdr:cNvCxnSpPr/>
      </xdr:nvCxnSpPr>
      <xdr:spPr>
        <a:xfrm flipV="1">
          <a:off x="6972300" y="16998110"/>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140281</xdr:rowOff>
    </xdr:from>
    <xdr:to>
      <xdr:col>11</xdr:col>
      <xdr:colOff>358775</xdr:colOff>
      <xdr:row>99</xdr:row>
      <xdr:rowOff>70431</xdr:rowOff>
    </xdr:to>
    <xdr:sp macro="" textlink="">
      <xdr:nvSpPr>
        <xdr:cNvPr id="477" name="フローチャート : 判断 476"/>
        <xdr:cNvSpPr/>
      </xdr:nvSpPr>
      <xdr:spPr>
        <a:xfrm>
          <a:off x="7810500" y="1694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86958</xdr:rowOff>
    </xdr:from>
    <xdr:ext cx="534377" cy="259045"/>
    <xdr:sp macro="" textlink="">
      <xdr:nvSpPr>
        <xdr:cNvPr id="478" name="テキスト ボックス 477"/>
        <xdr:cNvSpPr txBox="1"/>
      </xdr:nvSpPr>
      <xdr:spPr>
        <a:xfrm>
          <a:off x="7594111" y="167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151316</xdr:rowOff>
    </xdr:from>
    <xdr:to>
      <xdr:col>10</xdr:col>
      <xdr:colOff>155575</xdr:colOff>
      <xdr:row>99</xdr:row>
      <xdr:rowOff>81466</xdr:rowOff>
    </xdr:to>
    <xdr:sp macro="" textlink="">
      <xdr:nvSpPr>
        <xdr:cNvPr id="479" name="フローチャート : 判断 478"/>
        <xdr:cNvSpPr/>
      </xdr:nvSpPr>
      <xdr:spPr>
        <a:xfrm>
          <a:off x="6921500" y="169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72593</xdr:rowOff>
    </xdr:from>
    <xdr:ext cx="534377" cy="259045"/>
    <xdr:sp macro="" textlink="">
      <xdr:nvSpPr>
        <xdr:cNvPr id="480" name="テキスト ボックス 479"/>
        <xdr:cNvSpPr txBox="1"/>
      </xdr:nvSpPr>
      <xdr:spPr>
        <a:xfrm>
          <a:off x="6705111" y="170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144111</xdr:rowOff>
    </xdr:from>
    <xdr:to>
      <xdr:col>15</xdr:col>
      <xdr:colOff>231775</xdr:colOff>
      <xdr:row>99</xdr:row>
      <xdr:rowOff>74261</xdr:rowOff>
    </xdr:to>
    <xdr:sp macro="" textlink="">
      <xdr:nvSpPr>
        <xdr:cNvPr id="486" name="円/楕円 485"/>
        <xdr:cNvSpPr/>
      </xdr:nvSpPr>
      <xdr:spPr>
        <a:xfrm>
          <a:off x="10426700" y="169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125087</xdr:rowOff>
    </xdr:from>
    <xdr:to>
      <xdr:col>14</xdr:col>
      <xdr:colOff>79375</xdr:colOff>
      <xdr:row>99</xdr:row>
      <xdr:rowOff>55237</xdr:rowOff>
    </xdr:to>
    <xdr:sp macro="" textlink="">
      <xdr:nvSpPr>
        <xdr:cNvPr id="488" name="円/楕円 487"/>
        <xdr:cNvSpPr/>
      </xdr:nvSpPr>
      <xdr:spPr>
        <a:xfrm>
          <a:off x="9588500" y="169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46364</xdr:rowOff>
    </xdr:from>
    <xdr:ext cx="534377" cy="259045"/>
    <xdr:sp macro="" textlink="">
      <xdr:nvSpPr>
        <xdr:cNvPr id="489" name="テキスト ボックス 488"/>
        <xdr:cNvSpPr txBox="1"/>
      </xdr:nvSpPr>
      <xdr:spPr>
        <a:xfrm>
          <a:off x="9372111" y="1701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145597</xdr:rowOff>
    </xdr:from>
    <xdr:to>
      <xdr:col>12</xdr:col>
      <xdr:colOff>561975</xdr:colOff>
      <xdr:row>99</xdr:row>
      <xdr:rowOff>75747</xdr:rowOff>
    </xdr:to>
    <xdr:sp macro="" textlink="">
      <xdr:nvSpPr>
        <xdr:cNvPr id="490" name="円/楕円 489"/>
        <xdr:cNvSpPr/>
      </xdr:nvSpPr>
      <xdr:spPr>
        <a:xfrm>
          <a:off x="8699500" y="169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66874</xdr:rowOff>
    </xdr:from>
    <xdr:ext cx="534377" cy="259045"/>
    <xdr:sp macro="" textlink="">
      <xdr:nvSpPr>
        <xdr:cNvPr id="491" name="テキスト ボックス 490"/>
        <xdr:cNvSpPr txBox="1"/>
      </xdr:nvSpPr>
      <xdr:spPr>
        <a:xfrm>
          <a:off x="8483111" y="170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145210</xdr:rowOff>
    </xdr:from>
    <xdr:to>
      <xdr:col>11</xdr:col>
      <xdr:colOff>358775</xdr:colOff>
      <xdr:row>99</xdr:row>
      <xdr:rowOff>75360</xdr:rowOff>
    </xdr:to>
    <xdr:sp macro="" textlink="">
      <xdr:nvSpPr>
        <xdr:cNvPr id="492" name="円/楕円 491"/>
        <xdr:cNvSpPr/>
      </xdr:nvSpPr>
      <xdr:spPr>
        <a:xfrm>
          <a:off x="7810500" y="169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66487</xdr:rowOff>
    </xdr:from>
    <xdr:ext cx="534377" cy="259045"/>
    <xdr:sp macro="" textlink="">
      <xdr:nvSpPr>
        <xdr:cNvPr id="493" name="テキスト ボックス 492"/>
        <xdr:cNvSpPr txBox="1"/>
      </xdr:nvSpPr>
      <xdr:spPr>
        <a:xfrm>
          <a:off x="7594111" y="17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150223</xdr:rowOff>
    </xdr:from>
    <xdr:to>
      <xdr:col>10</xdr:col>
      <xdr:colOff>155575</xdr:colOff>
      <xdr:row>99</xdr:row>
      <xdr:rowOff>80373</xdr:rowOff>
    </xdr:to>
    <xdr:sp macro="" textlink="">
      <xdr:nvSpPr>
        <xdr:cNvPr id="494" name="円/楕円 493"/>
        <xdr:cNvSpPr/>
      </xdr:nvSpPr>
      <xdr:spPr>
        <a:xfrm>
          <a:off x="6921500" y="169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96900</xdr:rowOff>
    </xdr:from>
    <xdr:ext cx="534377" cy="259045"/>
    <xdr:sp macro="" textlink="">
      <xdr:nvSpPr>
        <xdr:cNvPr id="495" name="テキスト ボックス 494"/>
        <xdr:cNvSpPr txBox="1"/>
      </xdr:nvSpPr>
      <xdr:spPr>
        <a:xfrm>
          <a:off x="6705111" y="1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134994</xdr:rowOff>
    </xdr:from>
    <xdr:to>
      <xdr:col>23</xdr:col>
      <xdr:colOff>517525</xdr:colOff>
      <xdr:row>37</xdr:row>
      <xdr:rowOff>160865</xdr:rowOff>
    </xdr:to>
    <xdr:cxnSp macro="">
      <xdr:nvCxnSpPr>
        <xdr:cNvPr id="524" name="直線コネクタ 523"/>
        <xdr:cNvCxnSpPr/>
      </xdr:nvCxnSpPr>
      <xdr:spPr>
        <a:xfrm flipV="1">
          <a:off x="15481300" y="6478644"/>
          <a:ext cx="8382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115030</xdr:rowOff>
    </xdr:from>
    <xdr:to>
      <xdr:col>22</xdr:col>
      <xdr:colOff>365125</xdr:colOff>
      <xdr:row>37</xdr:row>
      <xdr:rowOff>160865</xdr:rowOff>
    </xdr:to>
    <xdr:cxnSp macro="">
      <xdr:nvCxnSpPr>
        <xdr:cNvPr id="527" name="直線コネクタ 526"/>
        <xdr:cNvCxnSpPr/>
      </xdr:nvCxnSpPr>
      <xdr:spPr>
        <a:xfrm>
          <a:off x="14592300" y="6458680"/>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115030</xdr:rowOff>
    </xdr:from>
    <xdr:to>
      <xdr:col>21</xdr:col>
      <xdr:colOff>161925</xdr:colOff>
      <xdr:row>37</xdr:row>
      <xdr:rowOff>149682</xdr:rowOff>
    </xdr:to>
    <xdr:cxnSp macro="">
      <xdr:nvCxnSpPr>
        <xdr:cNvPr id="530" name="直線コネクタ 529"/>
        <xdr:cNvCxnSpPr/>
      </xdr:nvCxnSpPr>
      <xdr:spPr>
        <a:xfrm flipV="1">
          <a:off x="13703300" y="6458680"/>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7785</xdr:rowOff>
    </xdr:from>
    <xdr:to>
      <xdr:col>21</xdr:col>
      <xdr:colOff>212725</xdr:colOff>
      <xdr:row>37</xdr:row>
      <xdr:rowOff>109385</xdr:rowOff>
    </xdr:to>
    <xdr:sp macro="" textlink="">
      <xdr:nvSpPr>
        <xdr:cNvPr id="531" name="フローチャート : 判断 530"/>
        <xdr:cNvSpPr/>
      </xdr:nvSpPr>
      <xdr:spPr>
        <a:xfrm>
          <a:off x="14541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125912</xdr:rowOff>
    </xdr:from>
    <xdr:ext cx="534377" cy="259045"/>
    <xdr:sp macro="" textlink="">
      <xdr:nvSpPr>
        <xdr:cNvPr id="532" name="テキスト ボックス 531"/>
        <xdr:cNvSpPr txBox="1"/>
      </xdr:nvSpPr>
      <xdr:spPr>
        <a:xfrm>
          <a:off x="14325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149682</xdr:rowOff>
    </xdr:from>
    <xdr:to>
      <xdr:col>19</xdr:col>
      <xdr:colOff>644525</xdr:colOff>
      <xdr:row>38</xdr:row>
      <xdr:rowOff>24123</xdr:rowOff>
    </xdr:to>
    <xdr:cxnSp macro="">
      <xdr:nvCxnSpPr>
        <xdr:cNvPr id="533" name="直線コネクタ 532"/>
        <xdr:cNvCxnSpPr/>
      </xdr:nvCxnSpPr>
      <xdr:spPr>
        <a:xfrm flipV="1">
          <a:off x="12814300" y="6493332"/>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19615</xdr:rowOff>
    </xdr:from>
    <xdr:to>
      <xdr:col>20</xdr:col>
      <xdr:colOff>9525</xdr:colOff>
      <xdr:row>37</xdr:row>
      <xdr:rowOff>121215</xdr:rowOff>
    </xdr:to>
    <xdr:sp macro="" textlink="">
      <xdr:nvSpPr>
        <xdr:cNvPr id="534" name="フローチャート : 判断 533"/>
        <xdr:cNvSpPr/>
      </xdr:nvSpPr>
      <xdr:spPr>
        <a:xfrm>
          <a:off x="13652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137742</xdr:rowOff>
    </xdr:from>
    <xdr:ext cx="534377" cy="259045"/>
    <xdr:sp macro="" textlink="">
      <xdr:nvSpPr>
        <xdr:cNvPr id="535" name="テキスト ボックス 534"/>
        <xdr:cNvSpPr txBox="1"/>
      </xdr:nvSpPr>
      <xdr:spPr>
        <a:xfrm>
          <a:off x="13436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34893</xdr:rowOff>
    </xdr:from>
    <xdr:to>
      <xdr:col>18</xdr:col>
      <xdr:colOff>492125</xdr:colOff>
      <xdr:row>37</xdr:row>
      <xdr:rowOff>136493</xdr:rowOff>
    </xdr:to>
    <xdr:sp macro="" textlink="">
      <xdr:nvSpPr>
        <xdr:cNvPr id="536" name="フローチャート : 判断 535"/>
        <xdr:cNvSpPr/>
      </xdr:nvSpPr>
      <xdr:spPr>
        <a:xfrm>
          <a:off x="12763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153020</xdr:rowOff>
    </xdr:from>
    <xdr:ext cx="534377" cy="259045"/>
    <xdr:sp macro="" textlink="">
      <xdr:nvSpPr>
        <xdr:cNvPr id="537" name="テキスト ボックス 536"/>
        <xdr:cNvSpPr txBox="1"/>
      </xdr:nvSpPr>
      <xdr:spPr>
        <a:xfrm>
          <a:off x="12547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84194</xdr:rowOff>
    </xdr:from>
    <xdr:to>
      <xdr:col>23</xdr:col>
      <xdr:colOff>568325</xdr:colOff>
      <xdr:row>38</xdr:row>
      <xdr:rowOff>14345</xdr:rowOff>
    </xdr:to>
    <xdr:sp macro="" textlink="">
      <xdr:nvSpPr>
        <xdr:cNvPr id="543" name="円/楕円 542"/>
        <xdr:cNvSpPr/>
      </xdr:nvSpPr>
      <xdr:spPr>
        <a:xfrm>
          <a:off x="162687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170571</xdr:rowOff>
    </xdr:from>
    <xdr:ext cx="534377" cy="259045"/>
    <xdr:sp macro="" textlink="">
      <xdr:nvSpPr>
        <xdr:cNvPr id="544" name="消防費該当値テキスト"/>
        <xdr:cNvSpPr txBox="1"/>
      </xdr:nvSpPr>
      <xdr:spPr>
        <a:xfrm>
          <a:off x="16370300" y="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110065</xdr:rowOff>
    </xdr:from>
    <xdr:to>
      <xdr:col>22</xdr:col>
      <xdr:colOff>415925</xdr:colOff>
      <xdr:row>38</xdr:row>
      <xdr:rowOff>40215</xdr:rowOff>
    </xdr:to>
    <xdr:sp macro="" textlink="">
      <xdr:nvSpPr>
        <xdr:cNvPr id="545" name="円/楕円 544"/>
        <xdr:cNvSpPr/>
      </xdr:nvSpPr>
      <xdr:spPr>
        <a:xfrm>
          <a:off x="15430500" y="64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31342</xdr:rowOff>
    </xdr:from>
    <xdr:ext cx="534377" cy="259045"/>
    <xdr:sp macro="" textlink="">
      <xdr:nvSpPr>
        <xdr:cNvPr id="546" name="テキスト ボックス 545"/>
        <xdr:cNvSpPr txBox="1"/>
      </xdr:nvSpPr>
      <xdr:spPr>
        <a:xfrm>
          <a:off x="15214111" y="65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64230</xdr:rowOff>
    </xdr:from>
    <xdr:to>
      <xdr:col>21</xdr:col>
      <xdr:colOff>212725</xdr:colOff>
      <xdr:row>37</xdr:row>
      <xdr:rowOff>165830</xdr:rowOff>
    </xdr:to>
    <xdr:sp macro="" textlink="">
      <xdr:nvSpPr>
        <xdr:cNvPr id="547" name="円/楕円 546"/>
        <xdr:cNvSpPr/>
      </xdr:nvSpPr>
      <xdr:spPr>
        <a:xfrm>
          <a:off x="14541500" y="64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156957</xdr:rowOff>
    </xdr:from>
    <xdr:ext cx="534377" cy="259045"/>
    <xdr:sp macro="" textlink="">
      <xdr:nvSpPr>
        <xdr:cNvPr id="548" name="テキスト ボックス 547"/>
        <xdr:cNvSpPr txBox="1"/>
      </xdr:nvSpPr>
      <xdr:spPr>
        <a:xfrm>
          <a:off x="14325111" y="65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98882</xdr:rowOff>
    </xdr:from>
    <xdr:to>
      <xdr:col>20</xdr:col>
      <xdr:colOff>9525</xdr:colOff>
      <xdr:row>38</xdr:row>
      <xdr:rowOff>29032</xdr:rowOff>
    </xdr:to>
    <xdr:sp macro="" textlink="">
      <xdr:nvSpPr>
        <xdr:cNvPr id="549" name="円/楕円 548"/>
        <xdr:cNvSpPr/>
      </xdr:nvSpPr>
      <xdr:spPr>
        <a:xfrm>
          <a:off x="13652500" y="64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20159</xdr:rowOff>
    </xdr:from>
    <xdr:ext cx="534377" cy="259045"/>
    <xdr:sp macro="" textlink="">
      <xdr:nvSpPr>
        <xdr:cNvPr id="550" name="テキスト ボックス 549"/>
        <xdr:cNvSpPr txBox="1"/>
      </xdr:nvSpPr>
      <xdr:spPr>
        <a:xfrm>
          <a:off x="13436111" y="65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144774</xdr:rowOff>
    </xdr:from>
    <xdr:to>
      <xdr:col>18</xdr:col>
      <xdr:colOff>492125</xdr:colOff>
      <xdr:row>38</xdr:row>
      <xdr:rowOff>74924</xdr:rowOff>
    </xdr:to>
    <xdr:sp macro="" textlink="">
      <xdr:nvSpPr>
        <xdr:cNvPr id="551" name="円/楕円 550"/>
        <xdr:cNvSpPr/>
      </xdr:nvSpPr>
      <xdr:spPr>
        <a:xfrm>
          <a:off x="12763500" y="64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66050</xdr:rowOff>
    </xdr:from>
    <xdr:ext cx="534377" cy="259045"/>
    <xdr:sp macro="" textlink="">
      <xdr:nvSpPr>
        <xdr:cNvPr id="552" name="テキスト ボックス 551"/>
        <xdr:cNvSpPr txBox="1"/>
      </xdr:nvSpPr>
      <xdr:spPr>
        <a:xfrm>
          <a:off x="12547111" y="65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73863</xdr:rowOff>
    </xdr:from>
    <xdr:to>
      <xdr:col>23</xdr:col>
      <xdr:colOff>517525</xdr:colOff>
      <xdr:row>58</xdr:row>
      <xdr:rowOff>136328</xdr:rowOff>
    </xdr:to>
    <xdr:cxnSp macro="">
      <xdr:nvCxnSpPr>
        <xdr:cNvPr id="586" name="直線コネクタ 585"/>
        <xdr:cNvCxnSpPr/>
      </xdr:nvCxnSpPr>
      <xdr:spPr>
        <a:xfrm flipV="1">
          <a:off x="15481300" y="10017963"/>
          <a:ext cx="838200" cy="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136328</xdr:rowOff>
    </xdr:from>
    <xdr:to>
      <xdr:col>22</xdr:col>
      <xdr:colOff>365125</xdr:colOff>
      <xdr:row>58</xdr:row>
      <xdr:rowOff>143086</xdr:rowOff>
    </xdr:to>
    <xdr:cxnSp macro="">
      <xdr:nvCxnSpPr>
        <xdr:cNvPr id="589" name="直線コネクタ 588"/>
        <xdr:cNvCxnSpPr/>
      </xdr:nvCxnSpPr>
      <xdr:spPr>
        <a:xfrm flipV="1">
          <a:off x="14592300" y="10080428"/>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106182</xdr:rowOff>
    </xdr:from>
    <xdr:to>
      <xdr:col>21</xdr:col>
      <xdr:colOff>161925</xdr:colOff>
      <xdr:row>58</xdr:row>
      <xdr:rowOff>143086</xdr:rowOff>
    </xdr:to>
    <xdr:cxnSp macro="">
      <xdr:nvCxnSpPr>
        <xdr:cNvPr id="592" name="直線コネクタ 591"/>
        <xdr:cNvCxnSpPr/>
      </xdr:nvCxnSpPr>
      <xdr:spPr>
        <a:xfrm>
          <a:off x="13703300" y="10050282"/>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53567</xdr:rowOff>
    </xdr:from>
    <xdr:to>
      <xdr:col>21</xdr:col>
      <xdr:colOff>212725</xdr:colOff>
      <xdr:row>57</xdr:row>
      <xdr:rowOff>155167</xdr:rowOff>
    </xdr:to>
    <xdr:sp macro="" textlink="">
      <xdr:nvSpPr>
        <xdr:cNvPr id="593" name="フローチャート : 判断 592"/>
        <xdr:cNvSpPr/>
      </xdr:nvSpPr>
      <xdr:spPr>
        <a:xfrm>
          <a:off x="14541500" y="982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244</xdr:rowOff>
    </xdr:from>
    <xdr:ext cx="534377" cy="259045"/>
    <xdr:sp macro="" textlink="">
      <xdr:nvSpPr>
        <xdr:cNvPr id="594" name="テキスト ボックス 593"/>
        <xdr:cNvSpPr txBox="1"/>
      </xdr:nvSpPr>
      <xdr:spPr>
        <a:xfrm>
          <a:off x="14325111" y="96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150416</xdr:rowOff>
    </xdr:from>
    <xdr:to>
      <xdr:col>19</xdr:col>
      <xdr:colOff>644525</xdr:colOff>
      <xdr:row>58</xdr:row>
      <xdr:rowOff>106182</xdr:rowOff>
    </xdr:to>
    <xdr:cxnSp macro="">
      <xdr:nvCxnSpPr>
        <xdr:cNvPr id="595" name="直線コネクタ 594"/>
        <xdr:cNvCxnSpPr/>
      </xdr:nvCxnSpPr>
      <xdr:spPr>
        <a:xfrm>
          <a:off x="12814300" y="9751616"/>
          <a:ext cx="889000" cy="29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59810</xdr:rowOff>
    </xdr:from>
    <xdr:to>
      <xdr:col>20</xdr:col>
      <xdr:colOff>9525</xdr:colOff>
      <xdr:row>57</xdr:row>
      <xdr:rowOff>161410</xdr:rowOff>
    </xdr:to>
    <xdr:sp macro="" textlink="">
      <xdr:nvSpPr>
        <xdr:cNvPr id="596" name="フローチャート : 判断 595"/>
        <xdr:cNvSpPr/>
      </xdr:nvSpPr>
      <xdr:spPr>
        <a:xfrm>
          <a:off x="13652500" y="98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6487</xdr:rowOff>
    </xdr:from>
    <xdr:ext cx="534377" cy="259045"/>
    <xdr:sp macro="" textlink="">
      <xdr:nvSpPr>
        <xdr:cNvPr id="597" name="テキスト ボックス 596"/>
        <xdr:cNvSpPr txBox="1"/>
      </xdr:nvSpPr>
      <xdr:spPr>
        <a:xfrm>
          <a:off x="13436111" y="9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78198</xdr:rowOff>
    </xdr:from>
    <xdr:to>
      <xdr:col>18</xdr:col>
      <xdr:colOff>492125</xdr:colOff>
      <xdr:row>58</xdr:row>
      <xdr:rowOff>8348</xdr:rowOff>
    </xdr:to>
    <xdr:sp macro="" textlink="">
      <xdr:nvSpPr>
        <xdr:cNvPr id="598" name="フローチャート : 判断 597"/>
        <xdr:cNvSpPr/>
      </xdr:nvSpPr>
      <xdr:spPr>
        <a:xfrm>
          <a:off x="12763500" y="98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170925</xdr:rowOff>
    </xdr:from>
    <xdr:ext cx="534377" cy="259045"/>
    <xdr:sp macro="" textlink="">
      <xdr:nvSpPr>
        <xdr:cNvPr id="599" name="テキスト ボックス 598"/>
        <xdr:cNvSpPr txBox="1"/>
      </xdr:nvSpPr>
      <xdr:spPr>
        <a:xfrm>
          <a:off x="12547111" y="99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23063</xdr:rowOff>
    </xdr:from>
    <xdr:to>
      <xdr:col>23</xdr:col>
      <xdr:colOff>568325</xdr:colOff>
      <xdr:row>58</xdr:row>
      <xdr:rowOff>124663</xdr:rowOff>
    </xdr:to>
    <xdr:sp macro="" textlink="">
      <xdr:nvSpPr>
        <xdr:cNvPr id="605" name="円/楕円 604"/>
        <xdr:cNvSpPr/>
      </xdr:nvSpPr>
      <xdr:spPr>
        <a:xfrm>
          <a:off x="162687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109440</xdr:rowOff>
    </xdr:from>
    <xdr:ext cx="534377" cy="259045"/>
    <xdr:sp macro="" textlink="">
      <xdr:nvSpPr>
        <xdr:cNvPr id="606" name="教育費該当値テキスト"/>
        <xdr:cNvSpPr txBox="1"/>
      </xdr:nvSpPr>
      <xdr:spPr>
        <a:xfrm>
          <a:off x="16370300" y="98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85528</xdr:rowOff>
    </xdr:from>
    <xdr:to>
      <xdr:col>22</xdr:col>
      <xdr:colOff>415925</xdr:colOff>
      <xdr:row>59</xdr:row>
      <xdr:rowOff>15678</xdr:rowOff>
    </xdr:to>
    <xdr:sp macro="" textlink="">
      <xdr:nvSpPr>
        <xdr:cNvPr id="607" name="円/楕円 606"/>
        <xdr:cNvSpPr/>
      </xdr:nvSpPr>
      <xdr:spPr>
        <a:xfrm>
          <a:off x="15430500" y="100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6805</xdr:rowOff>
    </xdr:from>
    <xdr:ext cx="534377" cy="259045"/>
    <xdr:sp macro="" textlink="">
      <xdr:nvSpPr>
        <xdr:cNvPr id="608" name="テキスト ボックス 607"/>
        <xdr:cNvSpPr txBox="1"/>
      </xdr:nvSpPr>
      <xdr:spPr>
        <a:xfrm>
          <a:off x="15214111" y="101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92286</xdr:rowOff>
    </xdr:from>
    <xdr:to>
      <xdr:col>21</xdr:col>
      <xdr:colOff>212725</xdr:colOff>
      <xdr:row>59</xdr:row>
      <xdr:rowOff>22436</xdr:rowOff>
    </xdr:to>
    <xdr:sp macro="" textlink="">
      <xdr:nvSpPr>
        <xdr:cNvPr id="609" name="円/楕円 608"/>
        <xdr:cNvSpPr/>
      </xdr:nvSpPr>
      <xdr:spPr>
        <a:xfrm>
          <a:off x="14541500" y="10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13563</xdr:rowOff>
    </xdr:from>
    <xdr:ext cx="534377" cy="259045"/>
    <xdr:sp macro="" textlink="">
      <xdr:nvSpPr>
        <xdr:cNvPr id="610" name="テキスト ボックス 609"/>
        <xdr:cNvSpPr txBox="1"/>
      </xdr:nvSpPr>
      <xdr:spPr>
        <a:xfrm>
          <a:off x="14325111" y="101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55382</xdr:rowOff>
    </xdr:from>
    <xdr:to>
      <xdr:col>20</xdr:col>
      <xdr:colOff>9525</xdr:colOff>
      <xdr:row>58</xdr:row>
      <xdr:rowOff>156982</xdr:rowOff>
    </xdr:to>
    <xdr:sp macro="" textlink="">
      <xdr:nvSpPr>
        <xdr:cNvPr id="611" name="円/楕円 610"/>
        <xdr:cNvSpPr/>
      </xdr:nvSpPr>
      <xdr:spPr>
        <a:xfrm>
          <a:off x="13652500" y="999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148109</xdr:rowOff>
    </xdr:from>
    <xdr:ext cx="534377" cy="259045"/>
    <xdr:sp macro="" textlink="">
      <xdr:nvSpPr>
        <xdr:cNvPr id="612" name="テキスト ボックス 611"/>
        <xdr:cNvSpPr txBox="1"/>
      </xdr:nvSpPr>
      <xdr:spPr>
        <a:xfrm>
          <a:off x="13436111" y="100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99616</xdr:rowOff>
    </xdr:from>
    <xdr:to>
      <xdr:col>18</xdr:col>
      <xdr:colOff>492125</xdr:colOff>
      <xdr:row>57</xdr:row>
      <xdr:rowOff>29766</xdr:rowOff>
    </xdr:to>
    <xdr:sp macro="" textlink="">
      <xdr:nvSpPr>
        <xdr:cNvPr id="613" name="円/楕円 612"/>
        <xdr:cNvSpPr/>
      </xdr:nvSpPr>
      <xdr:spPr>
        <a:xfrm>
          <a:off x="12763500" y="97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46293</xdr:rowOff>
    </xdr:from>
    <xdr:ext cx="534377" cy="259045"/>
    <xdr:sp macro="" textlink="">
      <xdr:nvSpPr>
        <xdr:cNvPr id="614" name="テキスト ボックス 613"/>
        <xdr:cNvSpPr txBox="1"/>
      </xdr:nvSpPr>
      <xdr:spPr>
        <a:xfrm>
          <a:off x="12547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32990</xdr:rowOff>
    </xdr:from>
    <xdr:to>
      <xdr:col>23</xdr:col>
      <xdr:colOff>517525</xdr:colOff>
      <xdr:row>79</xdr:row>
      <xdr:rowOff>44248</xdr:rowOff>
    </xdr:to>
    <xdr:cxnSp macro="">
      <xdr:nvCxnSpPr>
        <xdr:cNvPr id="643" name="直線コネクタ 642"/>
        <xdr:cNvCxnSpPr/>
      </xdr:nvCxnSpPr>
      <xdr:spPr>
        <a:xfrm>
          <a:off x="15481300" y="13577540"/>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22425</xdr:rowOff>
    </xdr:from>
    <xdr:to>
      <xdr:col>22</xdr:col>
      <xdr:colOff>365125</xdr:colOff>
      <xdr:row>79</xdr:row>
      <xdr:rowOff>32990</xdr:rowOff>
    </xdr:to>
    <xdr:cxnSp macro="">
      <xdr:nvCxnSpPr>
        <xdr:cNvPr id="646" name="直線コネクタ 645"/>
        <xdr:cNvCxnSpPr/>
      </xdr:nvCxnSpPr>
      <xdr:spPr>
        <a:xfrm>
          <a:off x="14592300" y="13566975"/>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22425</xdr:rowOff>
    </xdr:from>
    <xdr:to>
      <xdr:col>21</xdr:col>
      <xdr:colOff>161925</xdr:colOff>
      <xdr:row>79</xdr:row>
      <xdr:rowOff>35189</xdr:rowOff>
    </xdr:to>
    <xdr:cxnSp macro="">
      <xdr:nvCxnSpPr>
        <xdr:cNvPr id="649" name="直線コネクタ 648"/>
        <xdr:cNvCxnSpPr/>
      </xdr:nvCxnSpPr>
      <xdr:spPr>
        <a:xfrm flipV="1">
          <a:off x="13703300" y="13566975"/>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150261</xdr:rowOff>
    </xdr:from>
    <xdr:to>
      <xdr:col>21</xdr:col>
      <xdr:colOff>212725</xdr:colOff>
      <xdr:row>79</xdr:row>
      <xdr:rowOff>80411</xdr:rowOff>
    </xdr:to>
    <xdr:sp macro="" textlink="">
      <xdr:nvSpPr>
        <xdr:cNvPr id="650" name="フローチャート : 判断 649"/>
        <xdr:cNvSpPr/>
      </xdr:nvSpPr>
      <xdr:spPr>
        <a:xfrm>
          <a:off x="14541500" y="135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71538</xdr:rowOff>
    </xdr:from>
    <xdr:ext cx="469744" cy="259045"/>
    <xdr:sp macro="" textlink="">
      <xdr:nvSpPr>
        <xdr:cNvPr id="651" name="テキスト ボックス 650"/>
        <xdr:cNvSpPr txBox="1"/>
      </xdr:nvSpPr>
      <xdr:spPr>
        <a:xfrm>
          <a:off x="14357427" y="136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33793</xdr:rowOff>
    </xdr:from>
    <xdr:to>
      <xdr:col>19</xdr:col>
      <xdr:colOff>644525</xdr:colOff>
      <xdr:row>79</xdr:row>
      <xdr:rowOff>35189</xdr:rowOff>
    </xdr:to>
    <xdr:cxnSp macro="">
      <xdr:nvCxnSpPr>
        <xdr:cNvPr id="652" name="直線コネクタ 651"/>
        <xdr:cNvCxnSpPr/>
      </xdr:nvCxnSpPr>
      <xdr:spPr>
        <a:xfrm>
          <a:off x="12814300" y="13578343"/>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149166</xdr:rowOff>
    </xdr:from>
    <xdr:to>
      <xdr:col>20</xdr:col>
      <xdr:colOff>9525</xdr:colOff>
      <xdr:row>79</xdr:row>
      <xdr:rowOff>79316</xdr:rowOff>
    </xdr:to>
    <xdr:sp macro="" textlink="">
      <xdr:nvSpPr>
        <xdr:cNvPr id="653" name="フローチャート : 判断 652"/>
        <xdr:cNvSpPr/>
      </xdr:nvSpPr>
      <xdr:spPr>
        <a:xfrm>
          <a:off x="13652500" y="1352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95843</xdr:rowOff>
    </xdr:from>
    <xdr:ext cx="469744" cy="259045"/>
    <xdr:sp macro="" textlink="">
      <xdr:nvSpPr>
        <xdr:cNvPr id="654" name="テキスト ボックス 653"/>
        <xdr:cNvSpPr txBox="1"/>
      </xdr:nvSpPr>
      <xdr:spPr>
        <a:xfrm>
          <a:off x="13468427" y="132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146758</xdr:rowOff>
    </xdr:from>
    <xdr:to>
      <xdr:col>18</xdr:col>
      <xdr:colOff>492125</xdr:colOff>
      <xdr:row>79</xdr:row>
      <xdr:rowOff>76908</xdr:rowOff>
    </xdr:to>
    <xdr:sp macro="" textlink="">
      <xdr:nvSpPr>
        <xdr:cNvPr id="655" name="フローチャート : 判断 654"/>
        <xdr:cNvSpPr/>
      </xdr:nvSpPr>
      <xdr:spPr>
        <a:xfrm>
          <a:off x="12763500" y="135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93435</xdr:rowOff>
    </xdr:from>
    <xdr:ext cx="469744" cy="259045"/>
    <xdr:sp macro="" textlink="">
      <xdr:nvSpPr>
        <xdr:cNvPr id="656" name="テキスト ボックス 655"/>
        <xdr:cNvSpPr txBox="1"/>
      </xdr:nvSpPr>
      <xdr:spPr>
        <a:xfrm>
          <a:off x="12579427" y="132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164898</xdr:rowOff>
    </xdr:from>
    <xdr:to>
      <xdr:col>23</xdr:col>
      <xdr:colOff>568325</xdr:colOff>
      <xdr:row>79</xdr:row>
      <xdr:rowOff>95048</xdr:rowOff>
    </xdr:to>
    <xdr:sp macro="" textlink="">
      <xdr:nvSpPr>
        <xdr:cNvPr id="662" name="円/楕円 661"/>
        <xdr:cNvSpPr/>
      </xdr:nvSpPr>
      <xdr:spPr>
        <a:xfrm>
          <a:off x="16268700" y="13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153640</xdr:rowOff>
    </xdr:from>
    <xdr:to>
      <xdr:col>22</xdr:col>
      <xdr:colOff>415925</xdr:colOff>
      <xdr:row>79</xdr:row>
      <xdr:rowOff>83790</xdr:rowOff>
    </xdr:to>
    <xdr:sp macro="" textlink="">
      <xdr:nvSpPr>
        <xdr:cNvPr id="664" name="円/楕円 663"/>
        <xdr:cNvSpPr/>
      </xdr:nvSpPr>
      <xdr:spPr>
        <a:xfrm>
          <a:off x="15430500" y="135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100317</xdr:rowOff>
    </xdr:from>
    <xdr:ext cx="469744" cy="259045"/>
    <xdr:sp macro="" textlink="">
      <xdr:nvSpPr>
        <xdr:cNvPr id="665" name="テキスト ボックス 664"/>
        <xdr:cNvSpPr txBox="1"/>
      </xdr:nvSpPr>
      <xdr:spPr>
        <a:xfrm>
          <a:off x="15246427" y="1330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143075</xdr:rowOff>
    </xdr:from>
    <xdr:to>
      <xdr:col>21</xdr:col>
      <xdr:colOff>212725</xdr:colOff>
      <xdr:row>79</xdr:row>
      <xdr:rowOff>73225</xdr:rowOff>
    </xdr:to>
    <xdr:sp macro="" textlink="">
      <xdr:nvSpPr>
        <xdr:cNvPr id="666" name="円/楕円 665"/>
        <xdr:cNvSpPr/>
      </xdr:nvSpPr>
      <xdr:spPr>
        <a:xfrm>
          <a:off x="14541500" y="135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89752</xdr:rowOff>
    </xdr:from>
    <xdr:ext cx="469744" cy="259045"/>
    <xdr:sp macro="" textlink="">
      <xdr:nvSpPr>
        <xdr:cNvPr id="667" name="テキスト ボックス 666"/>
        <xdr:cNvSpPr txBox="1"/>
      </xdr:nvSpPr>
      <xdr:spPr>
        <a:xfrm>
          <a:off x="14357427"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155839</xdr:rowOff>
    </xdr:from>
    <xdr:to>
      <xdr:col>20</xdr:col>
      <xdr:colOff>9525</xdr:colOff>
      <xdr:row>79</xdr:row>
      <xdr:rowOff>85989</xdr:rowOff>
    </xdr:to>
    <xdr:sp macro="" textlink="">
      <xdr:nvSpPr>
        <xdr:cNvPr id="668" name="円/楕円 667"/>
        <xdr:cNvSpPr/>
      </xdr:nvSpPr>
      <xdr:spPr>
        <a:xfrm>
          <a:off x="13652500" y="13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77116</xdr:rowOff>
    </xdr:from>
    <xdr:ext cx="469744" cy="259045"/>
    <xdr:sp macro="" textlink="">
      <xdr:nvSpPr>
        <xdr:cNvPr id="669" name="テキスト ボックス 668"/>
        <xdr:cNvSpPr txBox="1"/>
      </xdr:nvSpPr>
      <xdr:spPr>
        <a:xfrm>
          <a:off x="13468427" y="1362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154443</xdr:rowOff>
    </xdr:from>
    <xdr:to>
      <xdr:col>18</xdr:col>
      <xdr:colOff>492125</xdr:colOff>
      <xdr:row>79</xdr:row>
      <xdr:rowOff>84593</xdr:rowOff>
    </xdr:to>
    <xdr:sp macro="" textlink="">
      <xdr:nvSpPr>
        <xdr:cNvPr id="670" name="円/楕円 669"/>
        <xdr:cNvSpPr/>
      </xdr:nvSpPr>
      <xdr:spPr>
        <a:xfrm>
          <a:off x="12763500" y="135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75720</xdr:rowOff>
    </xdr:from>
    <xdr:ext cx="469744" cy="259045"/>
    <xdr:sp macro="" textlink="">
      <xdr:nvSpPr>
        <xdr:cNvPr id="671" name="テキスト ボックス 670"/>
        <xdr:cNvSpPr txBox="1"/>
      </xdr:nvSpPr>
      <xdr:spPr>
        <a:xfrm>
          <a:off x="12579427" y="1362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154701</xdr:rowOff>
    </xdr:from>
    <xdr:to>
      <xdr:col>23</xdr:col>
      <xdr:colOff>517525</xdr:colOff>
      <xdr:row>96</xdr:row>
      <xdr:rowOff>17683</xdr:rowOff>
    </xdr:to>
    <xdr:cxnSp macro="">
      <xdr:nvCxnSpPr>
        <xdr:cNvPr id="702" name="直線コネクタ 701"/>
        <xdr:cNvCxnSpPr/>
      </xdr:nvCxnSpPr>
      <xdr:spPr>
        <a:xfrm>
          <a:off x="15481300" y="16442451"/>
          <a:ext cx="8382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154701</xdr:rowOff>
    </xdr:from>
    <xdr:to>
      <xdr:col>22</xdr:col>
      <xdr:colOff>365125</xdr:colOff>
      <xdr:row>96</xdr:row>
      <xdr:rowOff>124</xdr:rowOff>
    </xdr:to>
    <xdr:cxnSp macro="">
      <xdr:nvCxnSpPr>
        <xdr:cNvPr id="705" name="直線コネクタ 704"/>
        <xdr:cNvCxnSpPr/>
      </xdr:nvCxnSpPr>
      <xdr:spPr>
        <a:xfrm flipV="1">
          <a:off x="14592300" y="16442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150422</xdr:rowOff>
    </xdr:from>
    <xdr:to>
      <xdr:col>21</xdr:col>
      <xdr:colOff>161925</xdr:colOff>
      <xdr:row>96</xdr:row>
      <xdr:rowOff>124</xdr:rowOff>
    </xdr:to>
    <xdr:cxnSp macro="">
      <xdr:nvCxnSpPr>
        <xdr:cNvPr id="708" name="直線コネクタ 707"/>
        <xdr:cNvCxnSpPr/>
      </xdr:nvCxnSpPr>
      <xdr:spPr>
        <a:xfrm>
          <a:off x="13703300" y="1643817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72451</xdr:rowOff>
    </xdr:from>
    <xdr:to>
      <xdr:col>21</xdr:col>
      <xdr:colOff>212725</xdr:colOff>
      <xdr:row>97</xdr:row>
      <xdr:rowOff>2601</xdr:rowOff>
    </xdr:to>
    <xdr:sp macro="" textlink="">
      <xdr:nvSpPr>
        <xdr:cNvPr id="709" name="フローチャート : 判断 708"/>
        <xdr:cNvSpPr/>
      </xdr:nvSpPr>
      <xdr:spPr>
        <a:xfrm>
          <a:off x="14541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165178</xdr:rowOff>
    </xdr:from>
    <xdr:ext cx="534377" cy="259045"/>
    <xdr:sp macro="" textlink="">
      <xdr:nvSpPr>
        <xdr:cNvPr id="710" name="テキスト ボックス 709"/>
        <xdr:cNvSpPr txBox="1"/>
      </xdr:nvSpPr>
      <xdr:spPr>
        <a:xfrm>
          <a:off x="14325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92957</xdr:rowOff>
    </xdr:from>
    <xdr:to>
      <xdr:col>19</xdr:col>
      <xdr:colOff>644525</xdr:colOff>
      <xdr:row>95</xdr:row>
      <xdr:rowOff>150422</xdr:rowOff>
    </xdr:to>
    <xdr:cxnSp macro="">
      <xdr:nvCxnSpPr>
        <xdr:cNvPr id="711" name="直線コネクタ 710"/>
        <xdr:cNvCxnSpPr/>
      </xdr:nvCxnSpPr>
      <xdr:spPr>
        <a:xfrm>
          <a:off x="12814300" y="16380707"/>
          <a:ext cx="889000" cy="5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74324</xdr:rowOff>
    </xdr:from>
    <xdr:to>
      <xdr:col>20</xdr:col>
      <xdr:colOff>9525</xdr:colOff>
      <xdr:row>97</xdr:row>
      <xdr:rowOff>4474</xdr:rowOff>
    </xdr:to>
    <xdr:sp macro="" textlink="">
      <xdr:nvSpPr>
        <xdr:cNvPr id="712" name="フローチャート : 判断 711"/>
        <xdr:cNvSpPr/>
      </xdr:nvSpPr>
      <xdr:spPr>
        <a:xfrm>
          <a:off x="13652500" y="165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167051</xdr:rowOff>
    </xdr:from>
    <xdr:ext cx="534377" cy="259045"/>
    <xdr:sp macro="" textlink="">
      <xdr:nvSpPr>
        <xdr:cNvPr id="713" name="テキスト ボックス 712"/>
        <xdr:cNvSpPr txBox="1"/>
      </xdr:nvSpPr>
      <xdr:spPr>
        <a:xfrm>
          <a:off x="13436111" y="166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72865</xdr:rowOff>
    </xdr:from>
    <xdr:to>
      <xdr:col>18</xdr:col>
      <xdr:colOff>492125</xdr:colOff>
      <xdr:row>97</xdr:row>
      <xdr:rowOff>3015</xdr:rowOff>
    </xdr:to>
    <xdr:sp macro="" textlink="">
      <xdr:nvSpPr>
        <xdr:cNvPr id="714" name="フローチャート : 判断 713"/>
        <xdr:cNvSpPr/>
      </xdr:nvSpPr>
      <xdr:spPr>
        <a:xfrm>
          <a:off x="12763500" y="165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165592</xdr:rowOff>
    </xdr:from>
    <xdr:ext cx="534377" cy="259045"/>
    <xdr:sp macro="" textlink="">
      <xdr:nvSpPr>
        <xdr:cNvPr id="715" name="テキスト ボックス 714"/>
        <xdr:cNvSpPr txBox="1"/>
      </xdr:nvSpPr>
      <xdr:spPr>
        <a:xfrm>
          <a:off x="12547111" y="166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138333</xdr:rowOff>
    </xdr:from>
    <xdr:to>
      <xdr:col>23</xdr:col>
      <xdr:colOff>568325</xdr:colOff>
      <xdr:row>96</xdr:row>
      <xdr:rowOff>68483</xdr:rowOff>
    </xdr:to>
    <xdr:sp macro="" textlink="">
      <xdr:nvSpPr>
        <xdr:cNvPr id="721" name="円/楕円 720"/>
        <xdr:cNvSpPr/>
      </xdr:nvSpPr>
      <xdr:spPr>
        <a:xfrm>
          <a:off x="16268700" y="164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161210</xdr:rowOff>
    </xdr:from>
    <xdr:ext cx="534377" cy="259045"/>
    <xdr:sp macro="" textlink="">
      <xdr:nvSpPr>
        <xdr:cNvPr id="722" name="公債費該当値テキスト"/>
        <xdr:cNvSpPr txBox="1"/>
      </xdr:nvSpPr>
      <xdr:spPr>
        <a:xfrm>
          <a:off x="16370300" y="162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103901</xdr:rowOff>
    </xdr:from>
    <xdr:to>
      <xdr:col>22</xdr:col>
      <xdr:colOff>415925</xdr:colOff>
      <xdr:row>96</xdr:row>
      <xdr:rowOff>34051</xdr:rowOff>
    </xdr:to>
    <xdr:sp macro="" textlink="">
      <xdr:nvSpPr>
        <xdr:cNvPr id="723" name="円/楕円 722"/>
        <xdr:cNvSpPr/>
      </xdr:nvSpPr>
      <xdr:spPr>
        <a:xfrm>
          <a:off x="15430500" y="163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50578</xdr:rowOff>
    </xdr:from>
    <xdr:ext cx="534377" cy="259045"/>
    <xdr:sp macro="" textlink="">
      <xdr:nvSpPr>
        <xdr:cNvPr id="724" name="テキスト ボックス 723"/>
        <xdr:cNvSpPr txBox="1"/>
      </xdr:nvSpPr>
      <xdr:spPr>
        <a:xfrm>
          <a:off x="15214111" y="1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120774</xdr:rowOff>
    </xdr:from>
    <xdr:to>
      <xdr:col>21</xdr:col>
      <xdr:colOff>212725</xdr:colOff>
      <xdr:row>96</xdr:row>
      <xdr:rowOff>50924</xdr:rowOff>
    </xdr:to>
    <xdr:sp macro="" textlink="">
      <xdr:nvSpPr>
        <xdr:cNvPr id="725" name="円/楕円 724"/>
        <xdr:cNvSpPr/>
      </xdr:nvSpPr>
      <xdr:spPr>
        <a:xfrm>
          <a:off x="14541500" y="164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67451</xdr:rowOff>
    </xdr:from>
    <xdr:ext cx="534377" cy="259045"/>
    <xdr:sp macro="" textlink="">
      <xdr:nvSpPr>
        <xdr:cNvPr id="726" name="テキスト ボックス 725"/>
        <xdr:cNvSpPr txBox="1"/>
      </xdr:nvSpPr>
      <xdr:spPr>
        <a:xfrm>
          <a:off x="14325111" y="161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99622</xdr:rowOff>
    </xdr:from>
    <xdr:to>
      <xdr:col>20</xdr:col>
      <xdr:colOff>9525</xdr:colOff>
      <xdr:row>96</xdr:row>
      <xdr:rowOff>29772</xdr:rowOff>
    </xdr:to>
    <xdr:sp macro="" textlink="">
      <xdr:nvSpPr>
        <xdr:cNvPr id="727" name="円/楕円 726"/>
        <xdr:cNvSpPr/>
      </xdr:nvSpPr>
      <xdr:spPr>
        <a:xfrm>
          <a:off x="13652500" y="163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46299</xdr:rowOff>
    </xdr:from>
    <xdr:ext cx="534377" cy="259045"/>
    <xdr:sp macro="" textlink="">
      <xdr:nvSpPr>
        <xdr:cNvPr id="728" name="テキスト ボックス 727"/>
        <xdr:cNvSpPr txBox="1"/>
      </xdr:nvSpPr>
      <xdr:spPr>
        <a:xfrm>
          <a:off x="13436111" y="161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42157</xdr:rowOff>
    </xdr:from>
    <xdr:to>
      <xdr:col>18</xdr:col>
      <xdr:colOff>492125</xdr:colOff>
      <xdr:row>95</xdr:row>
      <xdr:rowOff>143757</xdr:rowOff>
    </xdr:to>
    <xdr:sp macro="" textlink="">
      <xdr:nvSpPr>
        <xdr:cNvPr id="729" name="円/楕円 728"/>
        <xdr:cNvSpPr/>
      </xdr:nvSpPr>
      <xdr:spPr>
        <a:xfrm>
          <a:off x="12763500" y="16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160284</xdr:rowOff>
    </xdr:from>
    <xdr:ext cx="534377" cy="259045"/>
    <xdr:sp macro="" textlink="">
      <xdr:nvSpPr>
        <xdr:cNvPr id="730" name="テキスト ボックス 729"/>
        <xdr:cNvSpPr txBox="1"/>
      </xdr:nvSpPr>
      <xdr:spPr>
        <a:xfrm>
          <a:off x="12547111" y="161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146812</xdr:rowOff>
    </xdr:from>
    <xdr:to>
      <xdr:col>29</xdr:col>
      <xdr:colOff>568325</xdr:colOff>
      <xdr:row>39</xdr:row>
      <xdr:rowOff>76962</xdr:rowOff>
    </xdr:to>
    <xdr:sp macro="" textlink="">
      <xdr:nvSpPr>
        <xdr:cNvPr id="766" name="フローチャート : 判断 765"/>
        <xdr:cNvSpPr/>
      </xdr:nvSpPr>
      <xdr:spPr>
        <a:xfrm>
          <a:off x="20383500" y="66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93489</xdr:rowOff>
    </xdr:from>
    <xdr:ext cx="378565" cy="259045"/>
    <xdr:sp macro="" textlink="">
      <xdr:nvSpPr>
        <xdr:cNvPr id="767" name="テキスト ボックス 766"/>
        <xdr:cNvSpPr txBox="1"/>
      </xdr:nvSpPr>
      <xdr:spPr>
        <a:xfrm>
          <a:off x="20245017" y="643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148463</xdr:rowOff>
    </xdr:from>
    <xdr:to>
      <xdr:col>28</xdr:col>
      <xdr:colOff>365125</xdr:colOff>
      <xdr:row>39</xdr:row>
      <xdr:rowOff>78613</xdr:rowOff>
    </xdr:to>
    <xdr:sp macro="" textlink="">
      <xdr:nvSpPr>
        <xdr:cNvPr id="769" name="フローチャート : 判断 768"/>
        <xdr:cNvSpPr/>
      </xdr:nvSpPr>
      <xdr:spPr>
        <a:xfrm>
          <a:off x="19494500" y="66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95140</xdr:rowOff>
    </xdr:from>
    <xdr:ext cx="378565" cy="259045"/>
    <xdr:sp macro="" textlink="">
      <xdr:nvSpPr>
        <xdr:cNvPr id="770" name="テキスト ボックス 769"/>
        <xdr:cNvSpPr txBox="1"/>
      </xdr:nvSpPr>
      <xdr:spPr>
        <a:xfrm>
          <a:off x="19356017" y="643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135128</xdr:rowOff>
    </xdr:from>
    <xdr:to>
      <xdr:col>27</xdr:col>
      <xdr:colOff>161925</xdr:colOff>
      <xdr:row>39</xdr:row>
      <xdr:rowOff>65278</xdr:rowOff>
    </xdr:to>
    <xdr:sp macro="" textlink="">
      <xdr:nvSpPr>
        <xdr:cNvPr id="771" name="フローチャート : 判断 770"/>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81805</xdr:rowOff>
    </xdr:from>
    <xdr:ext cx="378565" cy="259045"/>
    <xdr:sp macro="" textlink="">
      <xdr:nvSpPr>
        <xdr:cNvPr id="772" name="テキスト ボックス 771"/>
        <xdr:cNvSpPr txBox="1"/>
      </xdr:nvSpPr>
      <xdr:spPr>
        <a:xfrm>
          <a:off x="18467017" y="64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75692</xdr:rowOff>
    </xdr:from>
    <xdr:to>
      <xdr:col>32</xdr:col>
      <xdr:colOff>187325</xdr:colOff>
      <xdr:row>58</xdr:row>
      <xdr:rowOff>139700</xdr:rowOff>
    </xdr:to>
    <xdr:cxnSp macro="">
      <xdr:nvCxnSpPr>
        <xdr:cNvPr id="814" name="直線コネクタ 813"/>
        <xdr:cNvCxnSpPr/>
      </xdr:nvCxnSpPr>
      <xdr:spPr>
        <a:xfrm flipV="1">
          <a:off x="21323300" y="89910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35323</xdr:rowOff>
    </xdr:from>
    <xdr:ext cx="249299" cy="259045"/>
    <xdr:sp macro="" textlink="">
      <xdr:nvSpPr>
        <xdr:cNvPr id="815" name="前年度繰上充用金平均値テキスト"/>
        <xdr:cNvSpPr txBox="1"/>
      </xdr:nvSpPr>
      <xdr:spPr>
        <a:xfrm>
          <a:off x="22212300" y="9979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24892</xdr:rowOff>
    </xdr:from>
    <xdr:to>
      <xdr:col>32</xdr:col>
      <xdr:colOff>238125</xdr:colOff>
      <xdr:row>52</xdr:row>
      <xdr:rowOff>126492</xdr:rowOff>
    </xdr:to>
    <xdr:sp macro="" textlink="">
      <xdr:nvSpPr>
        <xdr:cNvPr id="833" name="円/楕円 832"/>
        <xdr:cNvSpPr/>
      </xdr:nvSpPr>
      <xdr:spPr>
        <a:xfrm>
          <a:off x="221107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149369</xdr:rowOff>
    </xdr:from>
    <xdr:ext cx="378565" cy="259045"/>
    <xdr:sp macro="" textlink="">
      <xdr:nvSpPr>
        <xdr:cNvPr id="834" name="前年度繰上充用金該当値テキスト"/>
        <xdr:cNvSpPr txBox="1"/>
      </xdr:nvSpPr>
      <xdr:spPr>
        <a:xfrm>
          <a:off x="22212300" y="889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135,543</a:t>
          </a:r>
          <a:r>
            <a:rPr kumimoji="1" lang="ja-JP" altLang="en-US" sz="1300">
              <a:latin typeface="ＭＳ Ｐゴシック"/>
            </a:rPr>
            <a:t>円となっている。類似団体と比較して、下回っているが、近年、増加傾向となっている。民生費のうち社会福祉行政に要する経費である社会福祉費が平成２４年度から増加していることが要因となっている。前年度比の主な増要因は、年金生活者等支援臨時福祉給付金給付事業である。</a:t>
          </a:r>
        </a:p>
        <a:p>
          <a:r>
            <a:rPr kumimoji="1" lang="ja-JP" altLang="en-US" sz="1300">
              <a:latin typeface="ＭＳ Ｐゴシック"/>
            </a:rPr>
            <a:t>教育費は、平成２４年度に住民一人あたりコストが類似団体と比較して上回っているが、それは、小中学校耐震化事業、朝日丘小学校改築事業、南部中学校改築事業によるものである。平成</a:t>
          </a:r>
          <a:r>
            <a:rPr kumimoji="1" lang="en-US" altLang="ja-JP" sz="1300">
              <a:latin typeface="ＭＳ Ｐゴシック"/>
            </a:rPr>
            <a:t>25</a:t>
          </a:r>
          <a:r>
            <a:rPr kumimoji="1" lang="ja-JP" altLang="en-US" sz="1300">
              <a:latin typeface="ＭＳ Ｐゴシック"/>
            </a:rPr>
            <a:t>年度以降は、類似団体と比較して、下回っているが、耐震化工事が他市に先駆けて終了しているためと考える。平成２８年度においては、新文化施設整備のための教育文化振興基金の積立てにより、住民１人当たりのコストが増加した。</a:t>
          </a:r>
          <a:endParaRPr kumimoji="1" lang="en-US" altLang="ja-JP" sz="1300">
            <a:latin typeface="ＭＳ Ｐゴシック"/>
          </a:endParaRPr>
        </a:p>
        <a:p>
          <a:r>
            <a:rPr kumimoji="1" lang="ja-JP" altLang="en-US" sz="1300">
              <a:latin typeface="ＭＳ Ｐゴシック"/>
            </a:rPr>
            <a:t>前年度繰上充用金は、漁業交流施設事業特別会計において発生したものである。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財政調整基金については、取崩額を上回る歳計剰余金を積み立てたため、前年度比で増加している。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実質単年度収支については、繰上償還金の減や財政調整基金取崩し額の皆増により減となっている。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今後も人口減少に伴い、税収、普通交付税等の伸びが見込めないため、歳入歳出の適正化を行う必要がある。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平成２７年度においては、漁業交流施設事業特別会計において赤字となったが、平成２８年度においては、各会計収支は黒字になり、今後も健全な財政運営に努める。</a:t>
          </a:r>
        </a:p>
        <a:p>
          <a:r>
            <a:rPr kumimoji="1" lang="ja-JP" altLang="en-US" sz="1400">
              <a:latin typeface="ＭＳ ゴシック" pitchFamily="49" charset="-128"/>
              <a:ea typeface="ＭＳ ゴシック" pitchFamily="49" charset="-128"/>
            </a:rPr>
            <a:t>主な黒字会計については水道事業会計であるが、料金の適正化を行い、収支均衡を図る。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元利償還金については、ここ数年減少傾向にあるが、平成２８年度においては、算入公債費は前年度比で減少したものの、繰上償還額が小さかったことから元利償還金が増加した。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公営企業債の元利償還金に対する繰入金については、地方債残高は年々減少しているものの、下水道特別会計への繰出基準が全国的に統一されたことにより増加した。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今後も引き続き借入抑制及び繰上償還等を行い適正化に努める。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借入抑制及び繰上償還等を行ったことにより減少していたが、平成２５年度は学校建設のために起債したので増となった。しかし、債務負担行為に基づく支出予定額において、国営総合かんがい排水事業費負担金の減などにより減少している。また、充当可能基金については、財政調整基金・減債基金の増などにより増加している。地方債残高の減や充当可能基金の増などにより、将来負担比率の分子となる数値は年次ごとに減少しているが、今後も引き続き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51_&#27703;&#3521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129.9</v>
          </cell>
          <cell r="L73">
            <v>117.9</v>
          </cell>
          <cell r="M73">
            <v>106.5</v>
          </cell>
          <cell r="N73">
            <v>87.4</v>
          </cell>
          <cell r="O73">
            <v>87.8</v>
          </cell>
        </row>
        <row r="75">
          <cell r="K75">
            <v>18.7</v>
          </cell>
          <cell r="L75">
            <v>16.5</v>
          </cell>
          <cell r="M75">
            <v>14.2</v>
          </cell>
          <cell r="N75">
            <v>12.1</v>
          </cell>
          <cell r="O75">
            <v>11.5</v>
          </cell>
        </row>
        <row r="77">
          <cell r="G77" t="str">
            <v>類似団体内平均値</v>
          </cell>
          <cell r="K77">
            <v>58.2</v>
          </cell>
          <cell r="L77">
            <v>50.3</v>
          </cell>
          <cell r="M77">
            <v>45.9</v>
          </cell>
          <cell r="N77">
            <v>56.8</v>
          </cell>
          <cell r="O77">
            <v>52.3</v>
          </cell>
        </row>
        <row r="79">
          <cell r="K79">
            <v>10.3</v>
          </cell>
          <cell r="L79">
            <v>9.6</v>
          </cell>
          <cell r="M79">
            <v>8.8000000000000007</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22025788</v>
      </c>
      <c r="BO4" s="351"/>
      <c r="BP4" s="351"/>
      <c r="BQ4" s="351"/>
      <c r="BR4" s="351"/>
      <c r="BS4" s="351"/>
      <c r="BT4" s="351"/>
      <c r="BU4" s="352"/>
      <c r="BV4" s="350">
        <v>22897406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5.6</v>
      </c>
      <c r="CU4" s="357"/>
      <c r="CV4" s="357"/>
      <c r="CW4" s="357"/>
      <c r="CX4" s="357"/>
      <c r="CY4" s="357"/>
      <c r="CZ4" s="357"/>
      <c r="DA4" s="358"/>
      <c r="DB4" s="356">
        <v>5.2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21270308</v>
      </c>
      <c r="BO5" s="388"/>
      <c r="BP5" s="388"/>
      <c r="BQ5" s="388"/>
      <c r="BR5" s="388"/>
      <c r="BS5" s="388"/>
      <c r="BT5" s="388"/>
      <c r="BU5" s="389"/>
      <c r="BV5" s="387">
        <v>22101613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86.6</v>
      </c>
      <c r="CU5" s="385"/>
      <c r="CV5" s="385"/>
      <c r="CW5" s="385"/>
      <c r="CX5" s="385"/>
      <c r="CY5" s="385"/>
      <c r="CZ5" s="385"/>
      <c r="DA5" s="386"/>
      <c r="DB5" s="384">
        <v>80.3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755480</v>
      </c>
      <c r="BO6" s="388"/>
      <c r="BP6" s="388"/>
      <c r="BQ6" s="388"/>
      <c r="BR6" s="388"/>
      <c r="BS6" s="388"/>
      <c r="BT6" s="388"/>
      <c r="BU6" s="389"/>
      <c r="BV6" s="387">
        <v>795793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91.1</v>
      </c>
      <c r="CU6" s="425"/>
      <c r="CV6" s="425"/>
      <c r="CW6" s="425"/>
      <c r="CX6" s="425"/>
      <c r="CY6" s="425"/>
      <c r="CZ6" s="425"/>
      <c r="DA6" s="426"/>
      <c r="DB6" s="424">
        <v>85.2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45881</v>
      </c>
      <c r="BO7" s="388"/>
      <c r="BP7" s="388"/>
      <c r="BQ7" s="388"/>
      <c r="BR7" s="388"/>
      <c r="BS7" s="388"/>
      <c r="BT7" s="388"/>
      <c r="BU7" s="389"/>
      <c r="BV7" s="387">
        <v>119457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12771347</v>
      </c>
      <c r="CU7" s="388"/>
      <c r="CV7" s="388"/>
      <c r="CW7" s="388"/>
      <c r="CX7" s="388"/>
      <c r="CY7" s="388"/>
      <c r="CZ7" s="388"/>
      <c r="DA7" s="389"/>
      <c r="DB7" s="387">
        <v>12961939</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709599</v>
      </c>
      <c r="BO8" s="388"/>
      <c r="BP8" s="388"/>
      <c r="BQ8" s="388"/>
      <c r="BR8" s="388"/>
      <c r="BS8" s="388"/>
      <c r="BT8" s="388"/>
      <c r="BU8" s="389"/>
      <c r="BV8" s="387">
        <v>676336</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0.44</v>
      </c>
      <c r="CU8" s="428"/>
      <c r="CV8" s="428"/>
      <c r="CW8" s="428"/>
      <c r="CX8" s="428"/>
      <c r="CY8" s="428"/>
      <c r="CZ8" s="428"/>
      <c r="DA8" s="429"/>
      <c r="DB8" s="427">
        <v>0.44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47992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33263</v>
      </c>
      <c r="BO9" s="388"/>
      <c r="BP9" s="388"/>
      <c r="BQ9" s="388"/>
      <c r="BR9" s="388"/>
      <c r="BS9" s="388"/>
      <c r="BT9" s="388"/>
      <c r="BU9" s="389"/>
      <c r="BV9" s="387">
        <v>-82033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17.5</v>
      </c>
      <c r="CU9" s="385"/>
      <c r="CV9" s="385"/>
      <c r="CW9" s="385"/>
      <c r="CX9" s="385"/>
      <c r="CY9" s="385"/>
      <c r="CZ9" s="385"/>
      <c r="DA9" s="386"/>
      <c r="DB9" s="384">
        <v>18.100000000000001</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51726</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345570</v>
      </c>
      <c r="BO10" s="388"/>
      <c r="BP10" s="388"/>
      <c r="BQ10" s="388"/>
      <c r="BR10" s="388"/>
      <c r="BS10" s="388"/>
      <c r="BT10" s="388"/>
      <c r="BU10" s="389"/>
      <c r="BV10" s="387">
        <v>390432</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v>67016</v>
      </c>
      <c r="BO11" s="388"/>
      <c r="BP11" s="388"/>
      <c r="BQ11" s="388"/>
      <c r="BR11" s="388"/>
      <c r="BS11" s="388"/>
      <c r="BT11" s="388"/>
      <c r="BU11" s="389"/>
      <c r="BV11" s="387">
        <v>278058</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49105</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224178</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48669</v>
      </c>
      <c r="S13" s="469"/>
      <c r="T13" s="469"/>
      <c r="U13" s="469"/>
      <c r="V13" s="470"/>
      <c r="W13" s="403" t="s">
        <v>124</v>
      </c>
      <c r="X13" s="404"/>
      <c r="Y13" s="404"/>
      <c r="Z13" s="404"/>
      <c r="AA13" s="404"/>
      <c r="AB13" s="394"/>
      <c r="AC13" s="438">
        <v>1030</v>
      </c>
      <c r="AD13" s="439"/>
      <c r="AE13" s="439"/>
      <c r="AF13" s="439"/>
      <c r="AG13" s="478"/>
      <c r="AH13" s="438">
        <v>1216</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221671</v>
      </c>
      <c r="BO13" s="388"/>
      <c r="BP13" s="388"/>
      <c r="BQ13" s="388"/>
      <c r="BR13" s="388"/>
      <c r="BS13" s="388"/>
      <c r="BT13" s="388"/>
      <c r="BU13" s="389"/>
      <c r="BV13" s="387">
        <v>586457</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11.5</v>
      </c>
      <c r="CU13" s="385"/>
      <c r="CV13" s="385"/>
      <c r="CW13" s="385"/>
      <c r="CX13" s="385"/>
      <c r="CY13" s="385"/>
      <c r="CZ13" s="385"/>
      <c r="DA13" s="386"/>
      <c r="DB13" s="384">
        <v>12.1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49830</v>
      </c>
      <c r="S14" s="469"/>
      <c r="T14" s="469"/>
      <c r="U14" s="469"/>
      <c r="V14" s="470"/>
      <c r="W14" s="377"/>
      <c r="X14" s="378"/>
      <c r="Y14" s="378"/>
      <c r="Z14" s="378"/>
      <c r="AA14" s="378"/>
      <c r="AB14" s="367"/>
      <c r="AC14" s="471">
        <v>4.4000000000000004</v>
      </c>
      <c r="AD14" s="472"/>
      <c r="AE14" s="472"/>
      <c r="AF14" s="472"/>
      <c r="AG14" s="473"/>
      <c r="AH14" s="471">
        <v>4.9000000000000004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87.8</v>
      </c>
      <c r="CU14" s="483"/>
      <c r="CV14" s="483"/>
      <c r="CW14" s="483"/>
      <c r="CX14" s="483"/>
      <c r="CY14" s="483"/>
      <c r="CZ14" s="483"/>
      <c r="DA14" s="484"/>
      <c r="DB14" s="482">
        <v>87.4</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49415</v>
      </c>
      <c r="S15" s="469"/>
      <c r="T15" s="469"/>
      <c r="U15" s="469"/>
      <c r="V15" s="470"/>
      <c r="W15" s="403" t="s">
        <v>131</v>
      </c>
      <c r="X15" s="404"/>
      <c r="Y15" s="404"/>
      <c r="Z15" s="404"/>
      <c r="AA15" s="404"/>
      <c r="AB15" s="394"/>
      <c r="AC15" s="438">
        <v>8060</v>
      </c>
      <c r="AD15" s="439"/>
      <c r="AE15" s="439"/>
      <c r="AF15" s="439"/>
      <c r="AG15" s="478"/>
      <c r="AH15" s="438">
        <v>9166</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4939194</v>
      </c>
      <c r="BO15" s="351"/>
      <c r="BP15" s="351"/>
      <c r="BQ15" s="351"/>
      <c r="BR15" s="351"/>
      <c r="BS15" s="351"/>
      <c r="BT15" s="351"/>
      <c r="BU15" s="352"/>
      <c r="BV15" s="350">
        <v>4860895</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34.799999999999997</v>
      </c>
      <c r="AD16" s="472"/>
      <c r="AE16" s="472"/>
      <c r="AF16" s="472"/>
      <c r="AG16" s="473"/>
      <c r="AH16" s="471">
        <v>37</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10870913</v>
      </c>
      <c r="BO16" s="388"/>
      <c r="BP16" s="388"/>
      <c r="BQ16" s="388"/>
      <c r="BR16" s="388"/>
      <c r="BS16" s="388"/>
      <c r="BT16" s="388"/>
      <c r="BU16" s="389"/>
      <c r="BV16" s="387">
        <v>10951044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14094</v>
      </c>
      <c r="AD17" s="439"/>
      <c r="AE17" s="439"/>
      <c r="AF17" s="439"/>
      <c r="AG17" s="478"/>
      <c r="AH17" s="438">
        <v>14417</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6187546</v>
      </c>
      <c r="BO17" s="388"/>
      <c r="BP17" s="388"/>
      <c r="BQ17" s="388"/>
      <c r="BR17" s="388"/>
      <c r="BS17" s="388"/>
      <c r="BT17" s="388"/>
      <c r="BU17" s="389"/>
      <c r="BV17" s="387">
        <v>6075025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230.56</v>
      </c>
      <c r="M18" s="500"/>
      <c r="N18" s="500"/>
      <c r="O18" s="500"/>
      <c r="P18" s="500"/>
      <c r="Q18" s="500"/>
      <c r="R18" s="501"/>
      <c r="S18" s="501"/>
      <c r="T18" s="501"/>
      <c r="U18" s="501"/>
      <c r="V18" s="502"/>
      <c r="W18" s="405"/>
      <c r="X18" s="406"/>
      <c r="Y18" s="406"/>
      <c r="Z18" s="406"/>
      <c r="AA18" s="406"/>
      <c r="AB18" s="397"/>
      <c r="AC18" s="503">
        <v>60.8</v>
      </c>
      <c r="AD18" s="504"/>
      <c r="AE18" s="504"/>
      <c r="AF18" s="504"/>
      <c r="AG18" s="505"/>
      <c r="AH18" s="503">
        <v>58.1</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11372148</v>
      </c>
      <c r="BO18" s="388"/>
      <c r="BP18" s="388"/>
      <c r="BQ18" s="388"/>
      <c r="BR18" s="388"/>
      <c r="BS18" s="388"/>
      <c r="BT18" s="388"/>
      <c r="BU18" s="389"/>
      <c r="BV18" s="387">
        <v>10931376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208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15124346</v>
      </c>
      <c r="BO19" s="388"/>
      <c r="BP19" s="388"/>
      <c r="BQ19" s="388"/>
      <c r="BR19" s="388"/>
      <c r="BS19" s="388"/>
      <c r="BT19" s="388"/>
      <c r="BU19" s="389"/>
      <c r="BV19" s="387">
        <v>15736313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16096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23537292</v>
      </c>
      <c r="BO23" s="388"/>
      <c r="BP23" s="388"/>
      <c r="BQ23" s="388"/>
      <c r="BR23" s="388"/>
      <c r="BS23" s="388"/>
      <c r="BT23" s="388"/>
      <c r="BU23" s="389"/>
      <c r="BV23" s="387">
        <v>24181887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8100</v>
      </c>
      <c r="R24" s="439"/>
      <c r="S24" s="439"/>
      <c r="T24" s="439"/>
      <c r="U24" s="439"/>
      <c r="V24" s="478"/>
      <c r="W24" s="533"/>
      <c r="X24" s="521"/>
      <c r="Y24" s="522"/>
      <c r="Z24" s="437" t="s">
        <v>154</v>
      </c>
      <c r="AA24" s="417"/>
      <c r="AB24" s="417"/>
      <c r="AC24" s="417"/>
      <c r="AD24" s="417"/>
      <c r="AE24" s="417"/>
      <c r="AF24" s="417"/>
      <c r="AG24" s="418"/>
      <c r="AH24" s="438">
        <v>357</v>
      </c>
      <c r="AI24" s="439"/>
      <c r="AJ24" s="439"/>
      <c r="AK24" s="439"/>
      <c r="AL24" s="478"/>
      <c r="AM24" s="438">
        <v>1176672</v>
      </c>
      <c r="AN24" s="439"/>
      <c r="AO24" s="439"/>
      <c r="AP24" s="439"/>
      <c r="AQ24" s="439"/>
      <c r="AR24" s="478"/>
      <c r="AS24" s="438">
        <v>3296</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20404990</v>
      </c>
      <c r="BO24" s="388"/>
      <c r="BP24" s="388"/>
      <c r="BQ24" s="388"/>
      <c r="BR24" s="388"/>
      <c r="BS24" s="388"/>
      <c r="BT24" s="388"/>
      <c r="BU24" s="389"/>
      <c r="BV24" s="387">
        <v>20693865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6700</v>
      </c>
      <c r="R25" s="439"/>
      <c r="S25" s="439"/>
      <c r="T25" s="439"/>
      <c r="U25" s="439"/>
      <c r="V25" s="478"/>
      <c r="W25" s="533"/>
      <c r="X25" s="521"/>
      <c r="Y25" s="522"/>
      <c r="Z25" s="437" t="s">
        <v>157</v>
      </c>
      <c r="AA25" s="417"/>
      <c r="AB25" s="417"/>
      <c r="AC25" s="417"/>
      <c r="AD25" s="417"/>
      <c r="AE25" s="417"/>
      <c r="AF25" s="417"/>
      <c r="AG25" s="418"/>
      <c r="AH25" s="438">
        <v>55</v>
      </c>
      <c r="AI25" s="439"/>
      <c r="AJ25" s="439"/>
      <c r="AK25" s="439"/>
      <c r="AL25" s="478"/>
      <c r="AM25" s="438">
        <v>163460</v>
      </c>
      <c r="AN25" s="439"/>
      <c r="AO25" s="439"/>
      <c r="AP25" s="439"/>
      <c r="AQ25" s="439"/>
      <c r="AR25" s="478"/>
      <c r="AS25" s="438">
        <v>2972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1644301</v>
      </c>
      <c r="BO25" s="351"/>
      <c r="BP25" s="351"/>
      <c r="BQ25" s="351"/>
      <c r="BR25" s="351"/>
      <c r="BS25" s="351"/>
      <c r="BT25" s="351"/>
      <c r="BU25" s="352"/>
      <c r="BV25" s="350">
        <v>1173094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5800</v>
      </c>
      <c r="R26" s="439"/>
      <c r="S26" s="439"/>
      <c r="T26" s="439"/>
      <c r="U26" s="439"/>
      <c r="V26" s="478"/>
      <c r="W26" s="533"/>
      <c r="X26" s="521"/>
      <c r="Y26" s="522"/>
      <c r="Z26" s="437" t="s">
        <v>160</v>
      </c>
      <c r="AA26" s="543"/>
      <c r="AB26" s="543"/>
      <c r="AC26" s="543"/>
      <c r="AD26" s="543"/>
      <c r="AE26" s="543"/>
      <c r="AF26" s="543"/>
      <c r="AG26" s="544"/>
      <c r="AH26" s="438">
        <v>38</v>
      </c>
      <c r="AI26" s="439"/>
      <c r="AJ26" s="439"/>
      <c r="AK26" s="439"/>
      <c r="AL26" s="478"/>
      <c r="AM26" s="438">
        <v>118712</v>
      </c>
      <c r="AN26" s="439"/>
      <c r="AO26" s="439"/>
      <c r="AP26" s="439"/>
      <c r="AQ26" s="439"/>
      <c r="AR26" s="478"/>
      <c r="AS26" s="438">
        <v>3124</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4950</v>
      </c>
      <c r="R27" s="439"/>
      <c r="S27" s="439"/>
      <c r="T27" s="439"/>
      <c r="U27" s="439"/>
      <c r="V27" s="478"/>
      <c r="W27" s="533"/>
      <c r="X27" s="521"/>
      <c r="Y27" s="522"/>
      <c r="Z27" s="437" t="s">
        <v>163</v>
      </c>
      <c r="AA27" s="417"/>
      <c r="AB27" s="417"/>
      <c r="AC27" s="417"/>
      <c r="AD27" s="417"/>
      <c r="AE27" s="417"/>
      <c r="AF27" s="417"/>
      <c r="AG27" s="418"/>
      <c r="AH27" s="438">
        <v>1</v>
      </c>
      <c r="AI27" s="439"/>
      <c r="AJ27" s="439"/>
      <c r="AK27" s="439"/>
      <c r="AL27" s="478"/>
      <c r="AM27" s="438" t="s">
        <v>164</v>
      </c>
      <c r="AN27" s="439"/>
      <c r="AO27" s="439"/>
      <c r="AP27" s="439"/>
      <c r="AQ27" s="439"/>
      <c r="AR27" s="478"/>
      <c r="AS27" s="438" t="s">
        <v>164</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4400</v>
      </c>
      <c r="R28" s="439"/>
      <c r="S28" s="439"/>
      <c r="T28" s="439"/>
      <c r="U28" s="439"/>
      <c r="V28" s="478"/>
      <c r="W28" s="533"/>
      <c r="X28" s="521"/>
      <c r="Y28" s="522"/>
      <c r="Z28" s="437" t="s">
        <v>167</v>
      </c>
      <c r="AA28" s="417"/>
      <c r="AB28" s="417"/>
      <c r="AC28" s="417"/>
      <c r="AD28" s="417"/>
      <c r="AE28" s="417"/>
      <c r="AF28" s="417"/>
      <c r="AG28" s="418"/>
      <c r="AH28" s="438">
        <v>1</v>
      </c>
      <c r="AI28" s="439"/>
      <c r="AJ28" s="439"/>
      <c r="AK28" s="439"/>
      <c r="AL28" s="478"/>
      <c r="AM28" s="438" t="s">
        <v>164</v>
      </c>
      <c r="AN28" s="439"/>
      <c r="AO28" s="439"/>
      <c r="AP28" s="439"/>
      <c r="AQ28" s="439"/>
      <c r="AR28" s="478"/>
      <c r="AS28" s="438" t="s">
        <v>164</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2804625</v>
      </c>
      <c r="BO28" s="351"/>
      <c r="BP28" s="351"/>
      <c r="BQ28" s="351"/>
      <c r="BR28" s="351"/>
      <c r="BS28" s="351"/>
      <c r="BT28" s="351"/>
      <c r="BU28" s="352"/>
      <c r="BV28" s="350">
        <v>2683233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15</v>
      </c>
      <c r="M29" s="439"/>
      <c r="N29" s="439"/>
      <c r="O29" s="439"/>
      <c r="P29" s="478"/>
      <c r="Q29" s="438">
        <v>4200</v>
      </c>
      <c r="R29" s="439"/>
      <c r="S29" s="439"/>
      <c r="T29" s="439"/>
      <c r="U29" s="439"/>
      <c r="V29" s="478"/>
      <c r="W29" s="534"/>
      <c r="X29" s="535"/>
      <c r="Y29" s="536"/>
      <c r="Z29" s="437" t="s">
        <v>171</v>
      </c>
      <c r="AA29" s="417"/>
      <c r="AB29" s="417"/>
      <c r="AC29" s="417"/>
      <c r="AD29" s="417"/>
      <c r="AE29" s="417"/>
      <c r="AF29" s="417"/>
      <c r="AG29" s="418"/>
      <c r="AH29" s="438">
        <v>359</v>
      </c>
      <c r="AI29" s="439"/>
      <c r="AJ29" s="439"/>
      <c r="AK29" s="439"/>
      <c r="AL29" s="478"/>
      <c r="AM29" s="438">
        <v>1184068</v>
      </c>
      <c r="AN29" s="439"/>
      <c r="AO29" s="439"/>
      <c r="AP29" s="439"/>
      <c r="AQ29" s="439"/>
      <c r="AR29" s="478"/>
      <c r="AS29" s="438">
        <v>3298</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1408547</v>
      </c>
      <c r="BO29" s="388"/>
      <c r="BP29" s="388"/>
      <c r="BQ29" s="388"/>
      <c r="BR29" s="388"/>
      <c r="BS29" s="388"/>
      <c r="BT29" s="388"/>
      <c r="BU29" s="389"/>
      <c r="BV29" s="387">
        <v>1408061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96.9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1698223</v>
      </c>
      <c r="BO30" s="557"/>
      <c r="BP30" s="557"/>
      <c r="BQ30" s="557"/>
      <c r="BR30" s="557"/>
      <c r="BS30" s="557"/>
      <c r="BT30" s="557"/>
      <c r="BU30" s="558"/>
      <c r="BV30" s="556">
        <v>1305465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IF('各会計、関係団体の財政状況及び健全化判断比率'!B32="","",'各会計、関係団体の財政状況及び健全化判断比率'!B32)</f>
        <v>氷見市水道事業会計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氷見市下水道特別会計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高岡地区広域圏事務組合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氷見市花と緑のまちづくり協会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育英資金特別会計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介護保険特別会計（保険事業勘定）</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IF('各会計、関係団体の財政状況及び健全化判断比率'!B33="","",'各会計、関係団体の財政状況及び健全化判断比率'!B33)</f>
        <v>氷見市病院事業会計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富山県市町村管理組合</v>
      </c>
      <c r="BZ35" s="569"/>
      <c r="CA35" s="569"/>
      <c r="CB35" s="569"/>
      <c r="CC35" s="569"/>
      <c r="CD35" s="569"/>
      <c r="CE35" s="569"/>
      <c r="CF35" s="569"/>
      <c r="CG35" s="569"/>
      <c r="CH35" s="569"/>
      <c r="CI35" s="569"/>
      <c r="CJ35" s="569"/>
      <c r="CK35" s="569"/>
      <c r="CL35" s="569"/>
      <c r="CM35" s="569"/>
      <c r="CN35" s="167"/>
      <c r="CO35" s="568">
        <f t="shared" ref="CO35:CO43" si="3">IF(CQ35="","",CO34+1)</f>
        <v>17</v>
      </c>
      <c r="CP35" s="568"/>
      <c r="CQ35" s="569" t="str">
        <f>IF('各会計、関係団体の財政状況及び健全化判断比率'!BS8="","",'各会計、関係団体の財政状況及び健全化判断比率'!BS8)</f>
        <v>氷見市体育協会</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漁業交流施設事業特別会計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介護保険特別会計（介護サービス事業勘定）</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富山県市町村総合事務組合</v>
      </c>
      <c r="BZ36" s="569"/>
      <c r="CA36" s="569"/>
      <c r="CB36" s="569"/>
      <c r="CC36" s="569"/>
      <c r="CD36" s="569"/>
      <c r="CE36" s="569"/>
      <c r="CF36" s="569"/>
      <c r="CG36" s="569"/>
      <c r="CH36" s="569"/>
      <c r="CI36" s="569"/>
      <c r="CJ36" s="569"/>
      <c r="CK36" s="569"/>
      <c r="CL36" s="569"/>
      <c r="CM36" s="569"/>
      <c r="CN36" s="167"/>
      <c r="CO36" s="568">
        <f t="shared" si="3"/>
        <v>18</v>
      </c>
      <c r="CP36" s="568"/>
      <c r="CQ36" s="569" t="str">
        <f>IF('各会計、関係団体の財政状況及び健全化判断比率'!BS9="","",'各会計、関係団体の財政状況及び健全化判断比率'!BS9)</f>
        <v>氷見市土地開発公社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後期高齢者医療事業特別会計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富山県後期高齢者医療広域連合（一般会計）</v>
      </c>
      <c r="BZ37" s="569"/>
      <c r="CA37" s="569"/>
      <c r="CB37" s="569"/>
      <c r="CC37" s="569"/>
      <c r="CD37" s="569"/>
      <c r="CE37" s="569"/>
      <c r="CF37" s="569"/>
      <c r="CG37" s="569"/>
      <c r="CH37" s="569"/>
      <c r="CI37" s="569"/>
      <c r="CJ37" s="569"/>
      <c r="CK37" s="569"/>
      <c r="CL37" s="569"/>
      <c r="CM37" s="569"/>
      <c r="CN37" s="167"/>
      <c r="CO37" s="568">
        <f t="shared" si="3"/>
        <v>19</v>
      </c>
      <c r="CP37" s="568"/>
      <c r="CQ37" s="569" t="str">
        <f>IF('各会計、関係団体の財政状況及び健全化判断比率'!BS10="","",'各会計、関係団体の財政状況及び健全化判断比率'!BS10)</f>
        <v>氷見市観光協会</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富山県後期高齢者医療広域連合（特別会計）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5348622</v>
      </c>
      <c r="S5" s="585"/>
      <c r="T5" s="585"/>
      <c r="U5" s="585"/>
      <c r="V5" s="585"/>
      <c r="W5" s="585"/>
      <c r="X5" s="585"/>
      <c r="Y5" s="586"/>
      <c r="Z5" s="587">
        <v>24.3</v>
      </c>
      <c r="AA5" s="587"/>
      <c r="AB5" s="587"/>
      <c r="AC5" s="587"/>
      <c r="AD5" s="588">
        <v>5348622</v>
      </c>
      <c r="AE5" s="588"/>
      <c r="AF5" s="588"/>
      <c r="AG5" s="588"/>
      <c r="AH5" s="588"/>
      <c r="AI5" s="588"/>
      <c r="AJ5" s="588"/>
      <c r="AK5" s="588"/>
      <c r="AL5" s="589">
        <v>42.9</v>
      </c>
      <c r="AM5" s="590"/>
      <c r="AN5" s="590"/>
      <c r="AO5" s="591"/>
      <c r="AP5" s="581" t="s">
        <v>210</v>
      </c>
      <c r="AQ5" s="582"/>
      <c r="AR5" s="582"/>
      <c r="AS5" s="582"/>
      <c r="AT5" s="582"/>
      <c r="AU5" s="582"/>
      <c r="AV5" s="582"/>
      <c r="AW5" s="582"/>
      <c r="AX5" s="582"/>
      <c r="AY5" s="582"/>
      <c r="AZ5" s="582"/>
      <c r="BA5" s="582"/>
      <c r="BB5" s="582"/>
      <c r="BC5" s="582"/>
      <c r="BD5" s="582"/>
      <c r="BE5" s="582"/>
      <c r="BF5" s="583"/>
      <c r="BG5" s="595">
        <v>5319131</v>
      </c>
      <c r="BH5" s="596"/>
      <c r="BI5" s="596"/>
      <c r="BJ5" s="596"/>
      <c r="BK5" s="596"/>
      <c r="BL5" s="596"/>
      <c r="BM5" s="596"/>
      <c r="BN5" s="597"/>
      <c r="BO5" s="598">
        <v>99.4</v>
      </c>
      <c r="BP5" s="598"/>
      <c r="BQ5" s="598"/>
      <c r="BR5" s="598"/>
      <c r="BS5" s="599">
        <v>377262</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215847</v>
      </c>
      <c r="S6" s="596"/>
      <c r="T6" s="596"/>
      <c r="U6" s="596"/>
      <c r="V6" s="596"/>
      <c r="W6" s="596"/>
      <c r="X6" s="596"/>
      <c r="Y6" s="597"/>
      <c r="Z6" s="598">
        <v>1</v>
      </c>
      <c r="AA6" s="598"/>
      <c r="AB6" s="598"/>
      <c r="AC6" s="598"/>
      <c r="AD6" s="599">
        <v>215847</v>
      </c>
      <c r="AE6" s="599"/>
      <c r="AF6" s="599"/>
      <c r="AG6" s="599"/>
      <c r="AH6" s="599"/>
      <c r="AI6" s="599"/>
      <c r="AJ6" s="599"/>
      <c r="AK6" s="599"/>
      <c r="AL6" s="600">
        <v>1.7</v>
      </c>
      <c r="AM6" s="601"/>
      <c r="AN6" s="601"/>
      <c r="AO6" s="602"/>
      <c r="AP6" s="592" t="s">
        <v>215</v>
      </c>
      <c r="AQ6" s="593"/>
      <c r="AR6" s="593"/>
      <c r="AS6" s="593"/>
      <c r="AT6" s="593"/>
      <c r="AU6" s="593"/>
      <c r="AV6" s="593"/>
      <c r="AW6" s="593"/>
      <c r="AX6" s="593"/>
      <c r="AY6" s="593"/>
      <c r="AZ6" s="593"/>
      <c r="BA6" s="593"/>
      <c r="BB6" s="593"/>
      <c r="BC6" s="593"/>
      <c r="BD6" s="593"/>
      <c r="BE6" s="593"/>
      <c r="BF6" s="594"/>
      <c r="BG6" s="595">
        <v>5319131</v>
      </c>
      <c r="BH6" s="596"/>
      <c r="BI6" s="596"/>
      <c r="BJ6" s="596"/>
      <c r="BK6" s="596"/>
      <c r="BL6" s="596"/>
      <c r="BM6" s="596"/>
      <c r="BN6" s="597"/>
      <c r="BO6" s="598">
        <v>99.4</v>
      </c>
      <c r="BP6" s="598"/>
      <c r="BQ6" s="598"/>
      <c r="BR6" s="598"/>
      <c r="BS6" s="599">
        <v>377262</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213140</v>
      </c>
      <c r="CS6" s="596"/>
      <c r="CT6" s="596"/>
      <c r="CU6" s="596"/>
      <c r="CV6" s="596"/>
      <c r="CW6" s="596"/>
      <c r="CX6" s="596"/>
      <c r="CY6" s="597"/>
      <c r="CZ6" s="598">
        <v>1</v>
      </c>
      <c r="DA6" s="598"/>
      <c r="DB6" s="598"/>
      <c r="DC6" s="598"/>
      <c r="DD6" s="604" t="s">
        <v>217</v>
      </c>
      <c r="DE6" s="596"/>
      <c r="DF6" s="596"/>
      <c r="DG6" s="596"/>
      <c r="DH6" s="596"/>
      <c r="DI6" s="596"/>
      <c r="DJ6" s="596"/>
      <c r="DK6" s="596"/>
      <c r="DL6" s="596"/>
      <c r="DM6" s="596"/>
      <c r="DN6" s="596"/>
      <c r="DO6" s="596"/>
      <c r="DP6" s="597"/>
      <c r="DQ6" s="604">
        <v>212925</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6805</v>
      </c>
      <c r="S7" s="596"/>
      <c r="T7" s="596"/>
      <c r="U7" s="596"/>
      <c r="V7" s="596"/>
      <c r="W7" s="596"/>
      <c r="X7" s="596"/>
      <c r="Y7" s="597"/>
      <c r="Z7" s="598">
        <v>0</v>
      </c>
      <c r="AA7" s="598"/>
      <c r="AB7" s="598"/>
      <c r="AC7" s="598"/>
      <c r="AD7" s="599">
        <v>6805</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2317610</v>
      </c>
      <c r="BH7" s="596"/>
      <c r="BI7" s="596"/>
      <c r="BJ7" s="596"/>
      <c r="BK7" s="596"/>
      <c r="BL7" s="596"/>
      <c r="BM7" s="596"/>
      <c r="BN7" s="597"/>
      <c r="BO7" s="598">
        <v>43.3</v>
      </c>
      <c r="BP7" s="598"/>
      <c r="BQ7" s="598"/>
      <c r="BR7" s="598"/>
      <c r="BS7" s="599">
        <v>45252</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2668488</v>
      </c>
      <c r="CS7" s="596"/>
      <c r="CT7" s="596"/>
      <c r="CU7" s="596"/>
      <c r="CV7" s="596"/>
      <c r="CW7" s="596"/>
      <c r="CX7" s="596"/>
      <c r="CY7" s="597"/>
      <c r="CZ7" s="598">
        <v>12.5</v>
      </c>
      <c r="DA7" s="598"/>
      <c r="DB7" s="598"/>
      <c r="DC7" s="598"/>
      <c r="DD7" s="604">
        <v>52193</v>
      </c>
      <c r="DE7" s="596"/>
      <c r="DF7" s="596"/>
      <c r="DG7" s="596"/>
      <c r="DH7" s="596"/>
      <c r="DI7" s="596"/>
      <c r="DJ7" s="596"/>
      <c r="DK7" s="596"/>
      <c r="DL7" s="596"/>
      <c r="DM7" s="596"/>
      <c r="DN7" s="596"/>
      <c r="DO7" s="596"/>
      <c r="DP7" s="597"/>
      <c r="DQ7" s="604">
        <v>2104816</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24296</v>
      </c>
      <c r="S8" s="596"/>
      <c r="T8" s="596"/>
      <c r="U8" s="596"/>
      <c r="V8" s="596"/>
      <c r="W8" s="596"/>
      <c r="X8" s="596"/>
      <c r="Y8" s="597"/>
      <c r="Z8" s="598">
        <v>0.1</v>
      </c>
      <c r="AA8" s="598"/>
      <c r="AB8" s="598"/>
      <c r="AC8" s="598"/>
      <c r="AD8" s="599">
        <v>24296</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88951</v>
      </c>
      <c r="BH8" s="596"/>
      <c r="BI8" s="596"/>
      <c r="BJ8" s="596"/>
      <c r="BK8" s="596"/>
      <c r="BL8" s="596"/>
      <c r="BM8" s="596"/>
      <c r="BN8" s="597"/>
      <c r="BO8" s="598">
        <v>1.7</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6655833</v>
      </c>
      <c r="CS8" s="596"/>
      <c r="CT8" s="596"/>
      <c r="CU8" s="596"/>
      <c r="CV8" s="596"/>
      <c r="CW8" s="596"/>
      <c r="CX8" s="596"/>
      <c r="CY8" s="597"/>
      <c r="CZ8" s="598">
        <v>31.3</v>
      </c>
      <c r="DA8" s="598"/>
      <c r="DB8" s="598"/>
      <c r="DC8" s="598"/>
      <c r="DD8" s="604">
        <v>79981</v>
      </c>
      <c r="DE8" s="596"/>
      <c r="DF8" s="596"/>
      <c r="DG8" s="596"/>
      <c r="DH8" s="596"/>
      <c r="DI8" s="596"/>
      <c r="DJ8" s="596"/>
      <c r="DK8" s="596"/>
      <c r="DL8" s="596"/>
      <c r="DM8" s="596"/>
      <c r="DN8" s="596"/>
      <c r="DO8" s="596"/>
      <c r="DP8" s="597"/>
      <c r="DQ8" s="604">
        <v>3441803</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12088</v>
      </c>
      <c r="S9" s="596"/>
      <c r="T9" s="596"/>
      <c r="U9" s="596"/>
      <c r="V9" s="596"/>
      <c r="W9" s="596"/>
      <c r="X9" s="596"/>
      <c r="Y9" s="597"/>
      <c r="Z9" s="598">
        <v>0.1</v>
      </c>
      <c r="AA9" s="598"/>
      <c r="AB9" s="598"/>
      <c r="AC9" s="598"/>
      <c r="AD9" s="599">
        <v>12088</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1984744</v>
      </c>
      <c r="BH9" s="596"/>
      <c r="BI9" s="596"/>
      <c r="BJ9" s="596"/>
      <c r="BK9" s="596"/>
      <c r="BL9" s="596"/>
      <c r="BM9" s="596"/>
      <c r="BN9" s="597"/>
      <c r="BO9" s="598">
        <v>37.1</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1818148</v>
      </c>
      <c r="CS9" s="596"/>
      <c r="CT9" s="596"/>
      <c r="CU9" s="596"/>
      <c r="CV9" s="596"/>
      <c r="CW9" s="596"/>
      <c r="CX9" s="596"/>
      <c r="CY9" s="597"/>
      <c r="CZ9" s="598">
        <v>8.5</v>
      </c>
      <c r="DA9" s="598"/>
      <c r="DB9" s="598"/>
      <c r="DC9" s="598"/>
      <c r="DD9" s="604">
        <v>250720</v>
      </c>
      <c r="DE9" s="596"/>
      <c r="DF9" s="596"/>
      <c r="DG9" s="596"/>
      <c r="DH9" s="596"/>
      <c r="DI9" s="596"/>
      <c r="DJ9" s="596"/>
      <c r="DK9" s="596"/>
      <c r="DL9" s="596"/>
      <c r="DM9" s="596"/>
      <c r="DN9" s="596"/>
      <c r="DO9" s="596"/>
      <c r="DP9" s="597"/>
      <c r="DQ9" s="604">
        <v>1472018</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812576</v>
      </c>
      <c r="S10" s="596"/>
      <c r="T10" s="596"/>
      <c r="U10" s="596"/>
      <c r="V10" s="596"/>
      <c r="W10" s="596"/>
      <c r="X10" s="596"/>
      <c r="Y10" s="597"/>
      <c r="Z10" s="598">
        <v>3.7</v>
      </c>
      <c r="AA10" s="598"/>
      <c r="AB10" s="598"/>
      <c r="AC10" s="598"/>
      <c r="AD10" s="599">
        <v>812576</v>
      </c>
      <c r="AE10" s="599"/>
      <c r="AF10" s="599"/>
      <c r="AG10" s="599"/>
      <c r="AH10" s="599"/>
      <c r="AI10" s="599"/>
      <c r="AJ10" s="599"/>
      <c r="AK10" s="599"/>
      <c r="AL10" s="600">
        <v>6.5</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113444</v>
      </c>
      <c r="BH10" s="596"/>
      <c r="BI10" s="596"/>
      <c r="BJ10" s="596"/>
      <c r="BK10" s="596"/>
      <c r="BL10" s="596"/>
      <c r="BM10" s="596"/>
      <c r="BN10" s="597"/>
      <c r="BO10" s="598">
        <v>2.1</v>
      </c>
      <c r="BP10" s="598"/>
      <c r="BQ10" s="598"/>
      <c r="BR10" s="598"/>
      <c r="BS10" s="604">
        <v>19385</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61123</v>
      </c>
      <c r="CS10" s="596"/>
      <c r="CT10" s="596"/>
      <c r="CU10" s="596"/>
      <c r="CV10" s="596"/>
      <c r="CW10" s="596"/>
      <c r="CX10" s="596"/>
      <c r="CY10" s="597"/>
      <c r="CZ10" s="598">
        <v>0.3</v>
      </c>
      <c r="DA10" s="598"/>
      <c r="DB10" s="598"/>
      <c r="DC10" s="598"/>
      <c r="DD10" s="604" t="s">
        <v>113</v>
      </c>
      <c r="DE10" s="596"/>
      <c r="DF10" s="596"/>
      <c r="DG10" s="596"/>
      <c r="DH10" s="596"/>
      <c r="DI10" s="596"/>
      <c r="DJ10" s="596"/>
      <c r="DK10" s="596"/>
      <c r="DL10" s="596"/>
      <c r="DM10" s="596"/>
      <c r="DN10" s="596"/>
      <c r="DO10" s="596"/>
      <c r="DP10" s="597"/>
      <c r="DQ10" s="604">
        <v>13008</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11191</v>
      </c>
      <c r="S11" s="596"/>
      <c r="T11" s="596"/>
      <c r="U11" s="596"/>
      <c r="V11" s="596"/>
      <c r="W11" s="596"/>
      <c r="X11" s="596"/>
      <c r="Y11" s="597"/>
      <c r="Z11" s="598">
        <v>0.1</v>
      </c>
      <c r="AA11" s="598"/>
      <c r="AB11" s="598"/>
      <c r="AC11" s="598"/>
      <c r="AD11" s="599">
        <v>11191</v>
      </c>
      <c r="AE11" s="599"/>
      <c r="AF11" s="599"/>
      <c r="AG11" s="599"/>
      <c r="AH11" s="599"/>
      <c r="AI11" s="599"/>
      <c r="AJ11" s="599"/>
      <c r="AK11" s="599"/>
      <c r="AL11" s="600">
        <v>0.1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130471</v>
      </c>
      <c r="BH11" s="596"/>
      <c r="BI11" s="596"/>
      <c r="BJ11" s="596"/>
      <c r="BK11" s="596"/>
      <c r="BL11" s="596"/>
      <c r="BM11" s="596"/>
      <c r="BN11" s="597"/>
      <c r="BO11" s="598">
        <v>2.4</v>
      </c>
      <c r="BP11" s="598"/>
      <c r="BQ11" s="598"/>
      <c r="BR11" s="598"/>
      <c r="BS11" s="604">
        <v>25867</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1327589</v>
      </c>
      <c r="CS11" s="596"/>
      <c r="CT11" s="596"/>
      <c r="CU11" s="596"/>
      <c r="CV11" s="596"/>
      <c r="CW11" s="596"/>
      <c r="CX11" s="596"/>
      <c r="CY11" s="597"/>
      <c r="CZ11" s="598">
        <v>6.2</v>
      </c>
      <c r="DA11" s="598"/>
      <c r="DB11" s="598"/>
      <c r="DC11" s="598"/>
      <c r="DD11" s="604">
        <v>492675</v>
      </c>
      <c r="DE11" s="596"/>
      <c r="DF11" s="596"/>
      <c r="DG11" s="596"/>
      <c r="DH11" s="596"/>
      <c r="DI11" s="596"/>
      <c r="DJ11" s="596"/>
      <c r="DK11" s="596"/>
      <c r="DL11" s="596"/>
      <c r="DM11" s="596"/>
      <c r="DN11" s="596"/>
      <c r="DO11" s="596"/>
      <c r="DP11" s="597"/>
      <c r="DQ11" s="604">
        <v>776335</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2545424</v>
      </c>
      <c r="BH12" s="596"/>
      <c r="BI12" s="596"/>
      <c r="BJ12" s="596"/>
      <c r="BK12" s="596"/>
      <c r="BL12" s="596"/>
      <c r="BM12" s="596"/>
      <c r="BN12" s="597"/>
      <c r="BO12" s="598">
        <v>47.6</v>
      </c>
      <c r="BP12" s="598"/>
      <c r="BQ12" s="598"/>
      <c r="BR12" s="598"/>
      <c r="BS12" s="604">
        <v>332010</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1108973</v>
      </c>
      <c r="CS12" s="596"/>
      <c r="CT12" s="596"/>
      <c r="CU12" s="596"/>
      <c r="CV12" s="596"/>
      <c r="CW12" s="596"/>
      <c r="CX12" s="596"/>
      <c r="CY12" s="597"/>
      <c r="CZ12" s="598">
        <v>5.2</v>
      </c>
      <c r="DA12" s="598"/>
      <c r="DB12" s="598"/>
      <c r="DC12" s="598"/>
      <c r="DD12" s="604">
        <v>32918</v>
      </c>
      <c r="DE12" s="596"/>
      <c r="DF12" s="596"/>
      <c r="DG12" s="596"/>
      <c r="DH12" s="596"/>
      <c r="DI12" s="596"/>
      <c r="DJ12" s="596"/>
      <c r="DK12" s="596"/>
      <c r="DL12" s="596"/>
      <c r="DM12" s="596"/>
      <c r="DN12" s="596"/>
      <c r="DO12" s="596"/>
      <c r="DP12" s="597"/>
      <c r="DQ12" s="604">
        <v>343757</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46380</v>
      </c>
      <c r="S13" s="596"/>
      <c r="T13" s="596"/>
      <c r="U13" s="596"/>
      <c r="V13" s="596"/>
      <c r="W13" s="596"/>
      <c r="X13" s="596"/>
      <c r="Y13" s="597"/>
      <c r="Z13" s="598">
        <v>0.2</v>
      </c>
      <c r="AA13" s="598"/>
      <c r="AB13" s="598"/>
      <c r="AC13" s="598"/>
      <c r="AD13" s="599">
        <v>46380</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2543517</v>
      </c>
      <c r="BH13" s="596"/>
      <c r="BI13" s="596"/>
      <c r="BJ13" s="596"/>
      <c r="BK13" s="596"/>
      <c r="BL13" s="596"/>
      <c r="BM13" s="596"/>
      <c r="BN13" s="597"/>
      <c r="BO13" s="598">
        <v>47.6</v>
      </c>
      <c r="BP13" s="598"/>
      <c r="BQ13" s="598"/>
      <c r="BR13" s="598"/>
      <c r="BS13" s="604">
        <v>332010</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2268060</v>
      </c>
      <c r="CS13" s="596"/>
      <c r="CT13" s="596"/>
      <c r="CU13" s="596"/>
      <c r="CV13" s="596"/>
      <c r="CW13" s="596"/>
      <c r="CX13" s="596"/>
      <c r="CY13" s="597"/>
      <c r="CZ13" s="598">
        <v>10.7</v>
      </c>
      <c r="DA13" s="598"/>
      <c r="DB13" s="598"/>
      <c r="DC13" s="598"/>
      <c r="DD13" s="604">
        <v>1134673</v>
      </c>
      <c r="DE13" s="596"/>
      <c r="DF13" s="596"/>
      <c r="DG13" s="596"/>
      <c r="DH13" s="596"/>
      <c r="DI13" s="596"/>
      <c r="DJ13" s="596"/>
      <c r="DK13" s="596"/>
      <c r="DL13" s="596"/>
      <c r="DM13" s="596"/>
      <c r="DN13" s="596"/>
      <c r="DO13" s="596"/>
      <c r="DP13" s="597"/>
      <c r="DQ13" s="604">
        <v>1206544</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134811</v>
      </c>
      <c r="BH14" s="596"/>
      <c r="BI14" s="596"/>
      <c r="BJ14" s="596"/>
      <c r="BK14" s="596"/>
      <c r="BL14" s="596"/>
      <c r="BM14" s="596"/>
      <c r="BN14" s="597"/>
      <c r="BO14" s="598">
        <v>2.5</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650505</v>
      </c>
      <c r="CS14" s="596"/>
      <c r="CT14" s="596"/>
      <c r="CU14" s="596"/>
      <c r="CV14" s="596"/>
      <c r="CW14" s="596"/>
      <c r="CX14" s="596"/>
      <c r="CY14" s="597"/>
      <c r="CZ14" s="598">
        <v>3.1</v>
      </c>
      <c r="DA14" s="598"/>
      <c r="DB14" s="598"/>
      <c r="DC14" s="598"/>
      <c r="DD14" s="604">
        <v>137334</v>
      </c>
      <c r="DE14" s="596"/>
      <c r="DF14" s="596"/>
      <c r="DG14" s="596"/>
      <c r="DH14" s="596"/>
      <c r="DI14" s="596"/>
      <c r="DJ14" s="596"/>
      <c r="DK14" s="596"/>
      <c r="DL14" s="596"/>
      <c r="DM14" s="596"/>
      <c r="DN14" s="596"/>
      <c r="DO14" s="596"/>
      <c r="DP14" s="597"/>
      <c r="DQ14" s="604">
        <v>501639</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18259</v>
      </c>
      <c r="S15" s="596"/>
      <c r="T15" s="596"/>
      <c r="U15" s="596"/>
      <c r="V15" s="596"/>
      <c r="W15" s="596"/>
      <c r="X15" s="596"/>
      <c r="Y15" s="597"/>
      <c r="Z15" s="598">
        <v>0.1</v>
      </c>
      <c r="AA15" s="598"/>
      <c r="AB15" s="598"/>
      <c r="AC15" s="598"/>
      <c r="AD15" s="599">
        <v>18259</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321286</v>
      </c>
      <c r="BH15" s="596"/>
      <c r="BI15" s="596"/>
      <c r="BJ15" s="596"/>
      <c r="BK15" s="596"/>
      <c r="BL15" s="596"/>
      <c r="BM15" s="596"/>
      <c r="BN15" s="597"/>
      <c r="BO15" s="598">
        <v>6</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1797631</v>
      </c>
      <c r="CS15" s="596"/>
      <c r="CT15" s="596"/>
      <c r="CU15" s="596"/>
      <c r="CV15" s="596"/>
      <c r="CW15" s="596"/>
      <c r="CX15" s="596"/>
      <c r="CY15" s="597"/>
      <c r="CZ15" s="598">
        <v>8.5</v>
      </c>
      <c r="DA15" s="598"/>
      <c r="DB15" s="598"/>
      <c r="DC15" s="598"/>
      <c r="DD15" s="604">
        <v>116719</v>
      </c>
      <c r="DE15" s="596"/>
      <c r="DF15" s="596"/>
      <c r="DG15" s="596"/>
      <c r="DH15" s="596"/>
      <c r="DI15" s="596"/>
      <c r="DJ15" s="596"/>
      <c r="DK15" s="596"/>
      <c r="DL15" s="596"/>
      <c r="DM15" s="596"/>
      <c r="DN15" s="596"/>
      <c r="DO15" s="596"/>
      <c r="DP15" s="597"/>
      <c r="DQ15" s="604">
        <v>1635010</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6934233</v>
      </c>
      <c r="S16" s="596"/>
      <c r="T16" s="596"/>
      <c r="U16" s="596"/>
      <c r="V16" s="596"/>
      <c r="W16" s="596"/>
      <c r="X16" s="596"/>
      <c r="Y16" s="597"/>
      <c r="Z16" s="598">
        <v>31.5</v>
      </c>
      <c r="AA16" s="598"/>
      <c r="AB16" s="598"/>
      <c r="AC16" s="598"/>
      <c r="AD16" s="599">
        <v>5934001</v>
      </c>
      <c r="AE16" s="599"/>
      <c r="AF16" s="599"/>
      <c r="AG16" s="599"/>
      <c r="AH16" s="599"/>
      <c r="AI16" s="599"/>
      <c r="AJ16" s="599"/>
      <c r="AK16" s="599"/>
      <c r="AL16" s="600">
        <v>47.6</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2586</v>
      </c>
      <c r="CS16" s="596"/>
      <c r="CT16" s="596"/>
      <c r="CU16" s="596"/>
      <c r="CV16" s="596"/>
      <c r="CW16" s="596"/>
      <c r="CX16" s="596"/>
      <c r="CY16" s="597"/>
      <c r="CZ16" s="598">
        <v>0</v>
      </c>
      <c r="DA16" s="598"/>
      <c r="DB16" s="598"/>
      <c r="DC16" s="598"/>
      <c r="DD16" s="604" t="s">
        <v>113</v>
      </c>
      <c r="DE16" s="596"/>
      <c r="DF16" s="596"/>
      <c r="DG16" s="596"/>
      <c r="DH16" s="596"/>
      <c r="DI16" s="596"/>
      <c r="DJ16" s="596"/>
      <c r="DK16" s="596"/>
      <c r="DL16" s="596"/>
      <c r="DM16" s="596"/>
      <c r="DN16" s="596"/>
      <c r="DO16" s="596"/>
      <c r="DP16" s="597"/>
      <c r="DQ16" s="604">
        <v>2586</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5934001</v>
      </c>
      <c r="S17" s="596"/>
      <c r="T17" s="596"/>
      <c r="U17" s="596"/>
      <c r="V17" s="596"/>
      <c r="W17" s="596"/>
      <c r="X17" s="596"/>
      <c r="Y17" s="597"/>
      <c r="Z17" s="598">
        <v>26.9</v>
      </c>
      <c r="AA17" s="598"/>
      <c r="AB17" s="598"/>
      <c r="AC17" s="598"/>
      <c r="AD17" s="599">
        <v>5934001</v>
      </c>
      <c r="AE17" s="599"/>
      <c r="AF17" s="599"/>
      <c r="AG17" s="599"/>
      <c r="AH17" s="599"/>
      <c r="AI17" s="599"/>
      <c r="AJ17" s="599"/>
      <c r="AK17" s="599"/>
      <c r="AL17" s="600">
        <v>47.6</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2686482</v>
      </c>
      <c r="CS17" s="596"/>
      <c r="CT17" s="596"/>
      <c r="CU17" s="596"/>
      <c r="CV17" s="596"/>
      <c r="CW17" s="596"/>
      <c r="CX17" s="596"/>
      <c r="CY17" s="597"/>
      <c r="CZ17" s="598">
        <v>12.6</v>
      </c>
      <c r="DA17" s="598"/>
      <c r="DB17" s="598"/>
      <c r="DC17" s="598"/>
      <c r="DD17" s="604" t="s">
        <v>113</v>
      </c>
      <c r="DE17" s="596"/>
      <c r="DF17" s="596"/>
      <c r="DG17" s="596"/>
      <c r="DH17" s="596"/>
      <c r="DI17" s="596"/>
      <c r="DJ17" s="596"/>
      <c r="DK17" s="596"/>
      <c r="DL17" s="596"/>
      <c r="DM17" s="596"/>
      <c r="DN17" s="596"/>
      <c r="DO17" s="596"/>
      <c r="DP17" s="597"/>
      <c r="DQ17" s="604">
        <v>2646675</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1000232</v>
      </c>
      <c r="S18" s="596"/>
      <c r="T18" s="596"/>
      <c r="U18" s="596"/>
      <c r="V18" s="596"/>
      <c r="W18" s="596"/>
      <c r="X18" s="596"/>
      <c r="Y18" s="597"/>
      <c r="Z18" s="598">
        <v>4.5</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29491</v>
      </c>
      <c r="BH19" s="596"/>
      <c r="BI19" s="596"/>
      <c r="BJ19" s="596"/>
      <c r="BK19" s="596"/>
      <c r="BL19" s="596"/>
      <c r="BM19" s="596"/>
      <c r="BN19" s="597"/>
      <c r="BO19" s="598">
        <v>0.6</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v>11750</v>
      </c>
      <c r="CS19" s="596"/>
      <c r="CT19" s="596"/>
      <c r="CU19" s="596"/>
      <c r="CV19" s="596"/>
      <c r="CW19" s="596"/>
      <c r="CX19" s="596"/>
      <c r="CY19" s="597"/>
      <c r="CZ19" s="598">
        <v>0.1</v>
      </c>
      <c r="DA19" s="598"/>
      <c r="DB19" s="598"/>
      <c r="DC19" s="598"/>
      <c r="DD19" s="604" t="s">
        <v>113</v>
      </c>
      <c r="DE19" s="596"/>
      <c r="DF19" s="596"/>
      <c r="DG19" s="596"/>
      <c r="DH19" s="596"/>
      <c r="DI19" s="596"/>
      <c r="DJ19" s="596"/>
      <c r="DK19" s="596"/>
      <c r="DL19" s="596"/>
      <c r="DM19" s="596"/>
      <c r="DN19" s="596"/>
      <c r="DO19" s="596"/>
      <c r="DP19" s="597"/>
      <c r="DQ19" s="604">
        <v>11750</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13430297</v>
      </c>
      <c r="S20" s="596"/>
      <c r="T20" s="596"/>
      <c r="U20" s="596"/>
      <c r="V20" s="596"/>
      <c r="W20" s="596"/>
      <c r="X20" s="596"/>
      <c r="Y20" s="597"/>
      <c r="Z20" s="598">
        <v>61</v>
      </c>
      <c r="AA20" s="598"/>
      <c r="AB20" s="598"/>
      <c r="AC20" s="598"/>
      <c r="AD20" s="599">
        <v>12430065</v>
      </c>
      <c r="AE20" s="599"/>
      <c r="AF20" s="599"/>
      <c r="AG20" s="599"/>
      <c r="AH20" s="599"/>
      <c r="AI20" s="599"/>
      <c r="AJ20" s="599"/>
      <c r="AK20" s="599"/>
      <c r="AL20" s="600">
        <v>99.6</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29491</v>
      </c>
      <c r="BH20" s="596"/>
      <c r="BI20" s="596"/>
      <c r="BJ20" s="596"/>
      <c r="BK20" s="596"/>
      <c r="BL20" s="596"/>
      <c r="BM20" s="596"/>
      <c r="BN20" s="597"/>
      <c r="BO20" s="598">
        <v>0.6</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21270308</v>
      </c>
      <c r="CS20" s="596"/>
      <c r="CT20" s="596"/>
      <c r="CU20" s="596"/>
      <c r="CV20" s="596"/>
      <c r="CW20" s="596"/>
      <c r="CX20" s="596"/>
      <c r="CY20" s="597"/>
      <c r="CZ20" s="598">
        <v>100</v>
      </c>
      <c r="DA20" s="598"/>
      <c r="DB20" s="598"/>
      <c r="DC20" s="598"/>
      <c r="DD20" s="604">
        <v>2297213</v>
      </c>
      <c r="DE20" s="596"/>
      <c r="DF20" s="596"/>
      <c r="DG20" s="596"/>
      <c r="DH20" s="596"/>
      <c r="DI20" s="596"/>
      <c r="DJ20" s="596"/>
      <c r="DK20" s="596"/>
      <c r="DL20" s="596"/>
      <c r="DM20" s="596"/>
      <c r="DN20" s="596"/>
      <c r="DO20" s="596"/>
      <c r="DP20" s="597"/>
      <c r="DQ20" s="604">
        <v>14368866</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5056</v>
      </c>
      <c r="S21" s="596"/>
      <c r="T21" s="596"/>
      <c r="U21" s="596"/>
      <c r="V21" s="596"/>
      <c r="W21" s="596"/>
      <c r="X21" s="596"/>
      <c r="Y21" s="597"/>
      <c r="Z21" s="598">
        <v>0</v>
      </c>
      <c r="AA21" s="598"/>
      <c r="AB21" s="598"/>
      <c r="AC21" s="598"/>
      <c r="AD21" s="599">
        <v>5056</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29491</v>
      </c>
      <c r="BH21" s="596"/>
      <c r="BI21" s="596"/>
      <c r="BJ21" s="596"/>
      <c r="BK21" s="596"/>
      <c r="BL21" s="596"/>
      <c r="BM21" s="596"/>
      <c r="BN21" s="597"/>
      <c r="BO21" s="598">
        <v>0.6</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149071</v>
      </c>
      <c r="S22" s="596"/>
      <c r="T22" s="596"/>
      <c r="U22" s="596"/>
      <c r="V22" s="596"/>
      <c r="W22" s="596"/>
      <c r="X22" s="596"/>
      <c r="Y22" s="597"/>
      <c r="Z22" s="598">
        <v>0.7</v>
      </c>
      <c r="AA22" s="598"/>
      <c r="AB22" s="598"/>
      <c r="AC22" s="598"/>
      <c r="AD22" s="599" t="s">
        <v>113</v>
      </c>
      <c r="AE22" s="599"/>
      <c r="AF22" s="599"/>
      <c r="AG22" s="599"/>
      <c r="AH22" s="599"/>
      <c r="AI22" s="599"/>
      <c r="AJ22" s="599"/>
      <c r="AK22" s="599"/>
      <c r="AL22" s="600" t="s">
        <v>113</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169030</v>
      </c>
      <c r="S23" s="596"/>
      <c r="T23" s="596"/>
      <c r="U23" s="596"/>
      <c r="V23" s="596"/>
      <c r="W23" s="596"/>
      <c r="X23" s="596"/>
      <c r="Y23" s="597"/>
      <c r="Z23" s="598">
        <v>0.8</v>
      </c>
      <c r="AA23" s="598"/>
      <c r="AB23" s="598"/>
      <c r="AC23" s="598"/>
      <c r="AD23" s="599">
        <v>28657</v>
      </c>
      <c r="AE23" s="599"/>
      <c r="AF23" s="599"/>
      <c r="AG23" s="599"/>
      <c r="AH23" s="599"/>
      <c r="AI23" s="599"/>
      <c r="AJ23" s="599"/>
      <c r="AK23" s="599"/>
      <c r="AL23" s="600">
        <v>0.2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98513</v>
      </c>
      <c r="S24" s="596"/>
      <c r="T24" s="596"/>
      <c r="U24" s="596"/>
      <c r="V24" s="596"/>
      <c r="W24" s="596"/>
      <c r="X24" s="596"/>
      <c r="Y24" s="597"/>
      <c r="Z24" s="598">
        <v>0.4</v>
      </c>
      <c r="AA24" s="598"/>
      <c r="AB24" s="598"/>
      <c r="AC24" s="598"/>
      <c r="AD24" s="599" t="s">
        <v>113</v>
      </c>
      <c r="AE24" s="599"/>
      <c r="AF24" s="599"/>
      <c r="AG24" s="599"/>
      <c r="AH24" s="599"/>
      <c r="AI24" s="599"/>
      <c r="AJ24" s="599"/>
      <c r="AK24" s="599"/>
      <c r="AL24" s="600" t="s">
        <v>113</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9791829</v>
      </c>
      <c r="CS24" s="585"/>
      <c r="CT24" s="585"/>
      <c r="CU24" s="585"/>
      <c r="CV24" s="585"/>
      <c r="CW24" s="585"/>
      <c r="CX24" s="585"/>
      <c r="CY24" s="586"/>
      <c r="CZ24" s="622">
        <v>46</v>
      </c>
      <c r="DA24" s="623"/>
      <c r="DB24" s="623"/>
      <c r="DC24" s="624"/>
      <c r="DD24" s="621">
        <v>6916755</v>
      </c>
      <c r="DE24" s="585"/>
      <c r="DF24" s="585"/>
      <c r="DG24" s="585"/>
      <c r="DH24" s="585"/>
      <c r="DI24" s="585"/>
      <c r="DJ24" s="585"/>
      <c r="DK24" s="586"/>
      <c r="DL24" s="621">
        <v>6841352</v>
      </c>
      <c r="DM24" s="585"/>
      <c r="DN24" s="585"/>
      <c r="DO24" s="585"/>
      <c r="DP24" s="585"/>
      <c r="DQ24" s="585"/>
      <c r="DR24" s="585"/>
      <c r="DS24" s="585"/>
      <c r="DT24" s="585"/>
      <c r="DU24" s="585"/>
      <c r="DV24" s="586"/>
      <c r="DW24" s="589">
        <v>52.1</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2495658</v>
      </c>
      <c r="S25" s="596"/>
      <c r="T25" s="596"/>
      <c r="U25" s="596"/>
      <c r="V25" s="596"/>
      <c r="W25" s="596"/>
      <c r="X25" s="596"/>
      <c r="Y25" s="597"/>
      <c r="Z25" s="598">
        <v>11.3</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3341015</v>
      </c>
      <c r="CS25" s="627"/>
      <c r="CT25" s="627"/>
      <c r="CU25" s="627"/>
      <c r="CV25" s="627"/>
      <c r="CW25" s="627"/>
      <c r="CX25" s="627"/>
      <c r="CY25" s="628"/>
      <c r="CZ25" s="629">
        <v>15.7</v>
      </c>
      <c r="DA25" s="630"/>
      <c r="DB25" s="630"/>
      <c r="DC25" s="631"/>
      <c r="DD25" s="604">
        <v>3131270</v>
      </c>
      <c r="DE25" s="627"/>
      <c r="DF25" s="627"/>
      <c r="DG25" s="627"/>
      <c r="DH25" s="627"/>
      <c r="DI25" s="627"/>
      <c r="DJ25" s="627"/>
      <c r="DK25" s="628"/>
      <c r="DL25" s="604">
        <v>3123661</v>
      </c>
      <c r="DM25" s="627"/>
      <c r="DN25" s="627"/>
      <c r="DO25" s="627"/>
      <c r="DP25" s="627"/>
      <c r="DQ25" s="627"/>
      <c r="DR25" s="627"/>
      <c r="DS25" s="627"/>
      <c r="DT25" s="627"/>
      <c r="DU25" s="627"/>
      <c r="DV25" s="628"/>
      <c r="DW25" s="600">
        <v>23.8</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2185525</v>
      </c>
      <c r="CS26" s="596"/>
      <c r="CT26" s="596"/>
      <c r="CU26" s="596"/>
      <c r="CV26" s="596"/>
      <c r="CW26" s="596"/>
      <c r="CX26" s="596"/>
      <c r="CY26" s="597"/>
      <c r="CZ26" s="629">
        <v>10.3</v>
      </c>
      <c r="DA26" s="630"/>
      <c r="DB26" s="630"/>
      <c r="DC26" s="631"/>
      <c r="DD26" s="604">
        <v>1982345</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1525947</v>
      </c>
      <c r="S27" s="596"/>
      <c r="T27" s="596"/>
      <c r="U27" s="596"/>
      <c r="V27" s="596"/>
      <c r="W27" s="596"/>
      <c r="X27" s="596"/>
      <c r="Y27" s="597"/>
      <c r="Z27" s="598">
        <v>6.9</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5348622</v>
      </c>
      <c r="BH27" s="596"/>
      <c r="BI27" s="596"/>
      <c r="BJ27" s="596"/>
      <c r="BK27" s="596"/>
      <c r="BL27" s="596"/>
      <c r="BM27" s="596"/>
      <c r="BN27" s="597"/>
      <c r="BO27" s="598">
        <v>100</v>
      </c>
      <c r="BP27" s="598"/>
      <c r="BQ27" s="598"/>
      <c r="BR27" s="598"/>
      <c r="BS27" s="604">
        <v>377262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3764332</v>
      </c>
      <c r="CS27" s="627"/>
      <c r="CT27" s="627"/>
      <c r="CU27" s="627"/>
      <c r="CV27" s="627"/>
      <c r="CW27" s="627"/>
      <c r="CX27" s="627"/>
      <c r="CY27" s="628"/>
      <c r="CZ27" s="629">
        <v>17.7</v>
      </c>
      <c r="DA27" s="630"/>
      <c r="DB27" s="630"/>
      <c r="DC27" s="631"/>
      <c r="DD27" s="604">
        <v>1138810</v>
      </c>
      <c r="DE27" s="627"/>
      <c r="DF27" s="627"/>
      <c r="DG27" s="627"/>
      <c r="DH27" s="627"/>
      <c r="DI27" s="627"/>
      <c r="DJ27" s="627"/>
      <c r="DK27" s="628"/>
      <c r="DL27" s="604">
        <v>1138032</v>
      </c>
      <c r="DM27" s="627"/>
      <c r="DN27" s="627"/>
      <c r="DO27" s="627"/>
      <c r="DP27" s="627"/>
      <c r="DQ27" s="627"/>
      <c r="DR27" s="627"/>
      <c r="DS27" s="627"/>
      <c r="DT27" s="627"/>
      <c r="DU27" s="627"/>
      <c r="DV27" s="628"/>
      <c r="DW27" s="600">
        <v>8.6999999999999993</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13825</v>
      </c>
      <c r="S28" s="596"/>
      <c r="T28" s="596"/>
      <c r="U28" s="596"/>
      <c r="V28" s="596"/>
      <c r="W28" s="596"/>
      <c r="X28" s="596"/>
      <c r="Y28" s="597"/>
      <c r="Z28" s="598">
        <v>0.1</v>
      </c>
      <c r="AA28" s="598"/>
      <c r="AB28" s="598"/>
      <c r="AC28" s="598"/>
      <c r="AD28" s="599">
        <v>3083</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2686482</v>
      </c>
      <c r="CS28" s="596"/>
      <c r="CT28" s="596"/>
      <c r="CU28" s="596"/>
      <c r="CV28" s="596"/>
      <c r="CW28" s="596"/>
      <c r="CX28" s="596"/>
      <c r="CY28" s="597"/>
      <c r="CZ28" s="629">
        <v>12.6</v>
      </c>
      <c r="DA28" s="630"/>
      <c r="DB28" s="630"/>
      <c r="DC28" s="631"/>
      <c r="DD28" s="604">
        <v>2646675</v>
      </c>
      <c r="DE28" s="596"/>
      <c r="DF28" s="596"/>
      <c r="DG28" s="596"/>
      <c r="DH28" s="596"/>
      <c r="DI28" s="596"/>
      <c r="DJ28" s="596"/>
      <c r="DK28" s="597"/>
      <c r="DL28" s="604">
        <v>2579659</v>
      </c>
      <c r="DM28" s="596"/>
      <c r="DN28" s="596"/>
      <c r="DO28" s="596"/>
      <c r="DP28" s="596"/>
      <c r="DQ28" s="596"/>
      <c r="DR28" s="596"/>
      <c r="DS28" s="596"/>
      <c r="DT28" s="596"/>
      <c r="DU28" s="596"/>
      <c r="DV28" s="597"/>
      <c r="DW28" s="600">
        <v>19.7</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195665</v>
      </c>
      <c r="S29" s="596"/>
      <c r="T29" s="596"/>
      <c r="U29" s="596"/>
      <c r="V29" s="596"/>
      <c r="W29" s="596"/>
      <c r="X29" s="596"/>
      <c r="Y29" s="597"/>
      <c r="Z29" s="598">
        <v>0.9</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2686481</v>
      </c>
      <c r="CS29" s="627"/>
      <c r="CT29" s="627"/>
      <c r="CU29" s="627"/>
      <c r="CV29" s="627"/>
      <c r="CW29" s="627"/>
      <c r="CX29" s="627"/>
      <c r="CY29" s="628"/>
      <c r="CZ29" s="629">
        <v>12.6</v>
      </c>
      <c r="DA29" s="630"/>
      <c r="DB29" s="630"/>
      <c r="DC29" s="631"/>
      <c r="DD29" s="604">
        <v>2646674</v>
      </c>
      <c r="DE29" s="627"/>
      <c r="DF29" s="627"/>
      <c r="DG29" s="627"/>
      <c r="DH29" s="627"/>
      <c r="DI29" s="627"/>
      <c r="DJ29" s="627"/>
      <c r="DK29" s="628"/>
      <c r="DL29" s="604">
        <v>2579658</v>
      </c>
      <c r="DM29" s="627"/>
      <c r="DN29" s="627"/>
      <c r="DO29" s="627"/>
      <c r="DP29" s="627"/>
      <c r="DQ29" s="627"/>
      <c r="DR29" s="627"/>
      <c r="DS29" s="627"/>
      <c r="DT29" s="627"/>
      <c r="DU29" s="627"/>
      <c r="DV29" s="628"/>
      <c r="DW29" s="600">
        <v>19.7</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390578</v>
      </c>
      <c r="S30" s="596"/>
      <c r="T30" s="596"/>
      <c r="U30" s="596"/>
      <c r="V30" s="596"/>
      <c r="W30" s="596"/>
      <c r="X30" s="596"/>
      <c r="Y30" s="597"/>
      <c r="Z30" s="598">
        <v>1.8</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98.9</v>
      </c>
      <c r="BH30" s="654"/>
      <c r="BI30" s="654"/>
      <c r="BJ30" s="654"/>
      <c r="BK30" s="654"/>
      <c r="BL30" s="654"/>
      <c r="BM30" s="590">
        <v>95.9</v>
      </c>
      <c r="BN30" s="654"/>
      <c r="BO30" s="654"/>
      <c r="BP30" s="654"/>
      <c r="BQ30" s="655"/>
      <c r="BR30" s="653">
        <v>99</v>
      </c>
      <c r="BS30" s="654"/>
      <c r="BT30" s="654"/>
      <c r="BU30" s="654"/>
      <c r="BV30" s="654"/>
      <c r="BW30" s="654"/>
      <c r="BX30" s="590">
        <v>96.2</v>
      </c>
      <c r="BY30" s="654"/>
      <c r="BZ30" s="654"/>
      <c r="CA30" s="654"/>
      <c r="CB30" s="655"/>
      <c r="CD30" s="658"/>
      <c r="CE30" s="659"/>
      <c r="CF30" s="609" t="s">
        <v>293</v>
      </c>
      <c r="CG30" s="610"/>
      <c r="CH30" s="610"/>
      <c r="CI30" s="610"/>
      <c r="CJ30" s="610"/>
      <c r="CK30" s="610"/>
      <c r="CL30" s="610"/>
      <c r="CM30" s="610"/>
      <c r="CN30" s="610"/>
      <c r="CO30" s="610"/>
      <c r="CP30" s="610"/>
      <c r="CQ30" s="611"/>
      <c r="CR30" s="595">
        <v>2463195</v>
      </c>
      <c r="CS30" s="596"/>
      <c r="CT30" s="596"/>
      <c r="CU30" s="596"/>
      <c r="CV30" s="596"/>
      <c r="CW30" s="596"/>
      <c r="CX30" s="596"/>
      <c r="CY30" s="597"/>
      <c r="CZ30" s="629">
        <v>11.6</v>
      </c>
      <c r="DA30" s="630"/>
      <c r="DB30" s="630"/>
      <c r="DC30" s="631"/>
      <c r="DD30" s="604">
        <v>2431178</v>
      </c>
      <c r="DE30" s="596"/>
      <c r="DF30" s="596"/>
      <c r="DG30" s="596"/>
      <c r="DH30" s="596"/>
      <c r="DI30" s="596"/>
      <c r="DJ30" s="596"/>
      <c r="DK30" s="597"/>
      <c r="DL30" s="604">
        <v>2364162</v>
      </c>
      <c r="DM30" s="596"/>
      <c r="DN30" s="596"/>
      <c r="DO30" s="596"/>
      <c r="DP30" s="596"/>
      <c r="DQ30" s="596"/>
      <c r="DR30" s="596"/>
      <c r="DS30" s="596"/>
      <c r="DT30" s="596"/>
      <c r="DU30" s="596"/>
      <c r="DV30" s="597"/>
      <c r="DW30" s="600">
        <v>18</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807543</v>
      </c>
      <c r="S31" s="596"/>
      <c r="T31" s="596"/>
      <c r="U31" s="596"/>
      <c r="V31" s="596"/>
      <c r="W31" s="596"/>
      <c r="X31" s="596"/>
      <c r="Y31" s="597"/>
      <c r="Z31" s="598">
        <v>3.7</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99.2</v>
      </c>
      <c r="BH31" s="627"/>
      <c r="BI31" s="627"/>
      <c r="BJ31" s="627"/>
      <c r="BK31" s="627"/>
      <c r="BL31" s="627"/>
      <c r="BM31" s="601">
        <v>96.9</v>
      </c>
      <c r="BN31" s="651"/>
      <c r="BO31" s="651"/>
      <c r="BP31" s="651"/>
      <c r="BQ31" s="652"/>
      <c r="BR31" s="650">
        <v>99.3</v>
      </c>
      <c r="BS31" s="627"/>
      <c r="BT31" s="627"/>
      <c r="BU31" s="627"/>
      <c r="BV31" s="627"/>
      <c r="BW31" s="627"/>
      <c r="BX31" s="601">
        <v>97.1</v>
      </c>
      <c r="BY31" s="651"/>
      <c r="BZ31" s="651"/>
      <c r="CA31" s="651"/>
      <c r="CB31" s="652"/>
      <c r="CD31" s="658"/>
      <c r="CE31" s="659"/>
      <c r="CF31" s="609" t="s">
        <v>297</v>
      </c>
      <c r="CG31" s="610"/>
      <c r="CH31" s="610"/>
      <c r="CI31" s="610"/>
      <c r="CJ31" s="610"/>
      <c r="CK31" s="610"/>
      <c r="CL31" s="610"/>
      <c r="CM31" s="610"/>
      <c r="CN31" s="610"/>
      <c r="CO31" s="610"/>
      <c r="CP31" s="610"/>
      <c r="CQ31" s="611"/>
      <c r="CR31" s="595">
        <v>223286</v>
      </c>
      <c r="CS31" s="627"/>
      <c r="CT31" s="627"/>
      <c r="CU31" s="627"/>
      <c r="CV31" s="627"/>
      <c r="CW31" s="627"/>
      <c r="CX31" s="627"/>
      <c r="CY31" s="628"/>
      <c r="CZ31" s="629">
        <v>1</v>
      </c>
      <c r="DA31" s="630"/>
      <c r="DB31" s="630"/>
      <c r="DC31" s="631"/>
      <c r="DD31" s="604">
        <v>215496</v>
      </c>
      <c r="DE31" s="627"/>
      <c r="DF31" s="627"/>
      <c r="DG31" s="627"/>
      <c r="DH31" s="627"/>
      <c r="DI31" s="627"/>
      <c r="DJ31" s="627"/>
      <c r="DK31" s="628"/>
      <c r="DL31" s="604">
        <v>215496</v>
      </c>
      <c r="DM31" s="627"/>
      <c r="DN31" s="627"/>
      <c r="DO31" s="627"/>
      <c r="DP31" s="627"/>
      <c r="DQ31" s="627"/>
      <c r="DR31" s="627"/>
      <c r="DS31" s="627"/>
      <c r="DT31" s="627"/>
      <c r="DU31" s="627"/>
      <c r="DV31" s="628"/>
      <c r="DW31" s="600">
        <v>1.6</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926005</v>
      </c>
      <c r="S32" s="596"/>
      <c r="T32" s="596"/>
      <c r="U32" s="596"/>
      <c r="V32" s="596"/>
      <c r="W32" s="596"/>
      <c r="X32" s="596"/>
      <c r="Y32" s="597"/>
      <c r="Z32" s="598">
        <v>4.2</v>
      </c>
      <c r="AA32" s="598"/>
      <c r="AB32" s="598"/>
      <c r="AC32" s="598"/>
      <c r="AD32" s="599">
        <v>9888</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98.6</v>
      </c>
      <c r="BH32" s="663"/>
      <c r="BI32" s="663"/>
      <c r="BJ32" s="663"/>
      <c r="BK32" s="663"/>
      <c r="BL32" s="663"/>
      <c r="BM32" s="664">
        <v>94.4</v>
      </c>
      <c r="BN32" s="663"/>
      <c r="BO32" s="663"/>
      <c r="BP32" s="663"/>
      <c r="BQ32" s="665"/>
      <c r="BR32" s="662">
        <v>98.5</v>
      </c>
      <c r="BS32" s="663"/>
      <c r="BT32" s="663"/>
      <c r="BU32" s="663"/>
      <c r="BV32" s="663"/>
      <c r="BW32" s="663"/>
      <c r="BX32" s="664">
        <v>94.8</v>
      </c>
      <c r="BY32" s="663"/>
      <c r="BZ32" s="663"/>
      <c r="CA32" s="663"/>
      <c r="CB32" s="665"/>
      <c r="CD32" s="660"/>
      <c r="CE32" s="661"/>
      <c r="CF32" s="609" t="s">
        <v>300</v>
      </c>
      <c r="CG32" s="610"/>
      <c r="CH32" s="610"/>
      <c r="CI32" s="610"/>
      <c r="CJ32" s="610"/>
      <c r="CK32" s="610"/>
      <c r="CL32" s="610"/>
      <c r="CM32" s="610"/>
      <c r="CN32" s="610"/>
      <c r="CO32" s="610"/>
      <c r="CP32" s="610"/>
      <c r="CQ32" s="611"/>
      <c r="CR32" s="595">
        <v>1</v>
      </c>
      <c r="CS32" s="596"/>
      <c r="CT32" s="596"/>
      <c r="CU32" s="596"/>
      <c r="CV32" s="596"/>
      <c r="CW32" s="596"/>
      <c r="CX32" s="596"/>
      <c r="CY32" s="597"/>
      <c r="CZ32" s="629">
        <v>0</v>
      </c>
      <c r="DA32" s="630"/>
      <c r="DB32" s="630"/>
      <c r="DC32" s="631"/>
      <c r="DD32" s="604">
        <v>1</v>
      </c>
      <c r="DE32" s="596"/>
      <c r="DF32" s="596"/>
      <c r="DG32" s="596"/>
      <c r="DH32" s="596"/>
      <c r="DI32" s="596"/>
      <c r="DJ32" s="596"/>
      <c r="DK32" s="597"/>
      <c r="DL32" s="604">
        <v>1</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1818600</v>
      </c>
      <c r="S33" s="596"/>
      <c r="T33" s="596"/>
      <c r="U33" s="596"/>
      <c r="V33" s="596"/>
      <c r="W33" s="596"/>
      <c r="X33" s="596"/>
      <c r="Y33" s="597"/>
      <c r="Z33" s="598">
        <v>8.3000000000000007</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9178680</v>
      </c>
      <c r="CS33" s="627"/>
      <c r="CT33" s="627"/>
      <c r="CU33" s="627"/>
      <c r="CV33" s="627"/>
      <c r="CW33" s="627"/>
      <c r="CX33" s="627"/>
      <c r="CY33" s="628"/>
      <c r="CZ33" s="629">
        <v>43.2</v>
      </c>
      <c r="DA33" s="630"/>
      <c r="DB33" s="630"/>
      <c r="DC33" s="631"/>
      <c r="DD33" s="604">
        <v>7032980</v>
      </c>
      <c r="DE33" s="627"/>
      <c r="DF33" s="627"/>
      <c r="DG33" s="627"/>
      <c r="DH33" s="627"/>
      <c r="DI33" s="627"/>
      <c r="DJ33" s="627"/>
      <c r="DK33" s="628"/>
      <c r="DL33" s="604">
        <v>4530796</v>
      </c>
      <c r="DM33" s="627"/>
      <c r="DN33" s="627"/>
      <c r="DO33" s="627"/>
      <c r="DP33" s="627"/>
      <c r="DQ33" s="627"/>
      <c r="DR33" s="627"/>
      <c r="DS33" s="627"/>
      <c r="DT33" s="627"/>
      <c r="DU33" s="627"/>
      <c r="DV33" s="628"/>
      <c r="DW33" s="600">
        <v>34.5</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2686831</v>
      </c>
      <c r="CS34" s="596"/>
      <c r="CT34" s="596"/>
      <c r="CU34" s="596"/>
      <c r="CV34" s="596"/>
      <c r="CW34" s="596"/>
      <c r="CX34" s="596"/>
      <c r="CY34" s="597"/>
      <c r="CZ34" s="629">
        <v>12.6</v>
      </c>
      <c r="DA34" s="630"/>
      <c r="DB34" s="630"/>
      <c r="DC34" s="631"/>
      <c r="DD34" s="604">
        <v>2049511</v>
      </c>
      <c r="DE34" s="596"/>
      <c r="DF34" s="596"/>
      <c r="DG34" s="596"/>
      <c r="DH34" s="596"/>
      <c r="DI34" s="596"/>
      <c r="DJ34" s="596"/>
      <c r="DK34" s="597"/>
      <c r="DL34" s="604">
        <v>1615416</v>
      </c>
      <c r="DM34" s="596"/>
      <c r="DN34" s="596"/>
      <c r="DO34" s="596"/>
      <c r="DP34" s="596"/>
      <c r="DQ34" s="596"/>
      <c r="DR34" s="596"/>
      <c r="DS34" s="596"/>
      <c r="DT34" s="596"/>
      <c r="DU34" s="596"/>
      <c r="DV34" s="597"/>
      <c r="DW34" s="600">
        <v>12.3</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649800</v>
      </c>
      <c r="S35" s="596"/>
      <c r="T35" s="596"/>
      <c r="U35" s="596"/>
      <c r="V35" s="596"/>
      <c r="W35" s="596"/>
      <c r="X35" s="596"/>
      <c r="Y35" s="597"/>
      <c r="Z35" s="598">
        <v>3</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3584171</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221695</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260578</v>
      </c>
      <c r="CS35" s="627"/>
      <c r="CT35" s="627"/>
      <c r="CU35" s="627"/>
      <c r="CV35" s="627"/>
      <c r="CW35" s="627"/>
      <c r="CX35" s="627"/>
      <c r="CY35" s="628"/>
      <c r="CZ35" s="629">
        <v>1.2</v>
      </c>
      <c r="DA35" s="630"/>
      <c r="DB35" s="630"/>
      <c r="DC35" s="631"/>
      <c r="DD35" s="604">
        <v>229062</v>
      </c>
      <c r="DE35" s="627"/>
      <c r="DF35" s="627"/>
      <c r="DG35" s="627"/>
      <c r="DH35" s="627"/>
      <c r="DI35" s="627"/>
      <c r="DJ35" s="627"/>
      <c r="DK35" s="628"/>
      <c r="DL35" s="604">
        <v>83781</v>
      </c>
      <c r="DM35" s="627"/>
      <c r="DN35" s="627"/>
      <c r="DO35" s="627"/>
      <c r="DP35" s="627"/>
      <c r="DQ35" s="627"/>
      <c r="DR35" s="627"/>
      <c r="DS35" s="627"/>
      <c r="DT35" s="627"/>
      <c r="DU35" s="627"/>
      <c r="DV35" s="628"/>
      <c r="DW35" s="600">
        <v>0.6</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22025788</v>
      </c>
      <c r="S36" s="668"/>
      <c r="T36" s="668"/>
      <c r="U36" s="668"/>
      <c r="V36" s="668"/>
      <c r="W36" s="668"/>
      <c r="X36" s="668"/>
      <c r="Y36" s="669"/>
      <c r="Z36" s="670">
        <v>100</v>
      </c>
      <c r="AA36" s="670"/>
      <c r="AB36" s="670"/>
      <c r="AC36" s="670"/>
      <c r="AD36" s="671">
        <v>12476749</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831196</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163256</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1600016</v>
      </c>
      <c r="CS36" s="596"/>
      <c r="CT36" s="596"/>
      <c r="CU36" s="596"/>
      <c r="CV36" s="596"/>
      <c r="CW36" s="596"/>
      <c r="CX36" s="596"/>
      <c r="CY36" s="597"/>
      <c r="CZ36" s="629">
        <v>7.5</v>
      </c>
      <c r="DA36" s="630"/>
      <c r="DB36" s="630"/>
      <c r="DC36" s="631"/>
      <c r="DD36" s="604">
        <v>1326986</v>
      </c>
      <c r="DE36" s="596"/>
      <c r="DF36" s="596"/>
      <c r="DG36" s="596"/>
      <c r="DH36" s="596"/>
      <c r="DI36" s="596"/>
      <c r="DJ36" s="596"/>
      <c r="DK36" s="597"/>
      <c r="DL36" s="604">
        <v>514109</v>
      </c>
      <c r="DM36" s="596"/>
      <c r="DN36" s="596"/>
      <c r="DO36" s="596"/>
      <c r="DP36" s="596"/>
      <c r="DQ36" s="596"/>
      <c r="DR36" s="596"/>
      <c r="DS36" s="596"/>
      <c r="DT36" s="596"/>
      <c r="DU36" s="596"/>
      <c r="DV36" s="597"/>
      <c r="DW36" s="600">
        <v>3.9</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797200</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6774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77833</v>
      </c>
      <c r="CS37" s="627"/>
      <c r="CT37" s="627"/>
      <c r="CU37" s="627"/>
      <c r="CV37" s="627"/>
      <c r="CW37" s="627"/>
      <c r="CX37" s="627"/>
      <c r="CY37" s="628"/>
      <c r="CZ37" s="629">
        <v>0.4</v>
      </c>
      <c r="DA37" s="630"/>
      <c r="DB37" s="630"/>
      <c r="DC37" s="631"/>
      <c r="DD37" s="604">
        <v>77833</v>
      </c>
      <c r="DE37" s="627"/>
      <c r="DF37" s="627"/>
      <c r="DG37" s="627"/>
      <c r="DH37" s="627"/>
      <c r="DI37" s="627"/>
      <c r="DJ37" s="627"/>
      <c r="DK37" s="628"/>
      <c r="DL37" s="604">
        <v>77833</v>
      </c>
      <c r="DM37" s="627"/>
      <c r="DN37" s="627"/>
      <c r="DO37" s="627"/>
      <c r="DP37" s="627"/>
      <c r="DQ37" s="627"/>
      <c r="DR37" s="627"/>
      <c r="DS37" s="627"/>
      <c r="DT37" s="627"/>
      <c r="DU37" s="627"/>
      <c r="DV37" s="628"/>
      <c r="DW37" s="600">
        <v>0.6</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12530</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10660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2740445</v>
      </c>
      <c r="CS38" s="596"/>
      <c r="CT38" s="596"/>
      <c r="CU38" s="596"/>
      <c r="CV38" s="596"/>
      <c r="CW38" s="596"/>
      <c r="CX38" s="596"/>
      <c r="CY38" s="597"/>
      <c r="CZ38" s="629">
        <v>12.9</v>
      </c>
      <c r="DA38" s="630"/>
      <c r="DB38" s="630"/>
      <c r="DC38" s="631"/>
      <c r="DD38" s="604">
        <v>2457176</v>
      </c>
      <c r="DE38" s="596"/>
      <c r="DF38" s="596"/>
      <c r="DG38" s="596"/>
      <c r="DH38" s="596"/>
      <c r="DI38" s="596"/>
      <c r="DJ38" s="596"/>
      <c r="DK38" s="597"/>
      <c r="DL38" s="604">
        <v>2317490</v>
      </c>
      <c r="DM38" s="596"/>
      <c r="DN38" s="596"/>
      <c r="DO38" s="596"/>
      <c r="DP38" s="596"/>
      <c r="DQ38" s="596"/>
      <c r="DR38" s="596"/>
      <c r="DS38" s="596"/>
      <c r="DT38" s="596"/>
      <c r="DU38" s="596"/>
      <c r="DV38" s="597"/>
      <c r="DW38" s="600">
        <v>17.7</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79</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901375</v>
      </c>
      <c r="CS39" s="627"/>
      <c r="CT39" s="627"/>
      <c r="CU39" s="627"/>
      <c r="CV39" s="627"/>
      <c r="CW39" s="627"/>
      <c r="CX39" s="627"/>
      <c r="CY39" s="628"/>
      <c r="CZ39" s="629">
        <v>4.2</v>
      </c>
      <c r="DA39" s="630"/>
      <c r="DB39" s="630"/>
      <c r="DC39" s="631"/>
      <c r="DD39" s="604">
        <v>694840</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344063</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94</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977685</v>
      </c>
      <c r="CS40" s="596"/>
      <c r="CT40" s="596"/>
      <c r="CU40" s="596"/>
      <c r="CV40" s="596"/>
      <c r="CW40" s="596"/>
      <c r="CX40" s="596"/>
      <c r="CY40" s="597"/>
      <c r="CZ40" s="629">
        <v>4.5999999999999996</v>
      </c>
      <c r="DA40" s="630"/>
      <c r="DB40" s="630"/>
      <c r="DC40" s="631"/>
      <c r="DD40" s="604">
        <v>263655</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1599182</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334</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v>11750</v>
      </c>
      <c r="CS41" s="627"/>
      <c r="CT41" s="627"/>
      <c r="CU41" s="627"/>
      <c r="CV41" s="627"/>
      <c r="CW41" s="627"/>
      <c r="CX41" s="627"/>
      <c r="CY41" s="628"/>
      <c r="CZ41" s="629">
        <v>0.1</v>
      </c>
      <c r="DA41" s="630"/>
      <c r="DB41" s="630"/>
      <c r="DC41" s="631"/>
      <c r="DD41" s="604">
        <v>11750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2299799</v>
      </c>
      <c r="CS42" s="596"/>
      <c r="CT42" s="596"/>
      <c r="CU42" s="596"/>
      <c r="CV42" s="596"/>
      <c r="CW42" s="596"/>
      <c r="CX42" s="596"/>
      <c r="CY42" s="597"/>
      <c r="CZ42" s="629">
        <v>10.8</v>
      </c>
      <c r="DA42" s="678"/>
      <c r="DB42" s="678"/>
      <c r="DC42" s="679"/>
      <c r="DD42" s="604">
        <v>419131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27633</v>
      </c>
      <c r="CS43" s="627"/>
      <c r="CT43" s="627"/>
      <c r="CU43" s="627"/>
      <c r="CV43" s="627"/>
      <c r="CW43" s="627"/>
      <c r="CX43" s="627"/>
      <c r="CY43" s="628"/>
      <c r="CZ43" s="629">
        <v>0.1</v>
      </c>
      <c r="DA43" s="630"/>
      <c r="DB43" s="630"/>
      <c r="DC43" s="631"/>
      <c r="DD43" s="604">
        <v>18817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289</v>
      </c>
      <c r="CE44" s="702"/>
      <c r="CF44" s="592" t="s">
        <v>337</v>
      </c>
      <c r="CG44" s="593"/>
      <c r="CH44" s="593"/>
      <c r="CI44" s="593"/>
      <c r="CJ44" s="593"/>
      <c r="CK44" s="593"/>
      <c r="CL44" s="593"/>
      <c r="CM44" s="593"/>
      <c r="CN44" s="593"/>
      <c r="CO44" s="593"/>
      <c r="CP44" s="593"/>
      <c r="CQ44" s="594"/>
      <c r="CR44" s="595">
        <v>2297213</v>
      </c>
      <c r="CS44" s="596"/>
      <c r="CT44" s="596"/>
      <c r="CU44" s="596"/>
      <c r="CV44" s="596"/>
      <c r="CW44" s="596"/>
      <c r="CX44" s="596"/>
      <c r="CY44" s="597"/>
      <c r="CZ44" s="629">
        <v>10.8</v>
      </c>
      <c r="DA44" s="678"/>
      <c r="DB44" s="678"/>
      <c r="DC44" s="679"/>
      <c r="DD44" s="604">
        <v>416545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1204333</v>
      </c>
      <c r="CS45" s="627"/>
      <c r="CT45" s="627"/>
      <c r="CU45" s="627"/>
      <c r="CV45" s="627"/>
      <c r="CW45" s="627"/>
      <c r="CX45" s="627"/>
      <c r="CY45" s="628"/>
      <c r="CZ45" s="629">
        <v>5.7</v>
      </c>
      <c r="DA45" s="630"/>
      <c r="DB45" s="630"/>
      <c r="DC45" s="631"/>
      <c r="DD45" s="604">
        <v>131668</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925676</v>
      </c>
      <c r="CS46" s="596"/>
      <c r="CT46" s="596"/>
      <c r="CU46" s="596"/>
      <c r="CV46" s="596"/>
      <c r="CW46" s="596"/>
      <c r="CX46" s="596"/>
      <c r="CY46" s="597"/>
      <c r="CZ46" s="629">
        <v>4.4000000000000004</v>
      </c>
      <c r="DA46" s="678"/>
      <c r="DB46" s="678"/>
      <c r="DC46" s="679"/>
      <c r="DD46" s="604">
        <v>271350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2586</v>
      </c>
      <c r="CS47" s="627"/>
      <c r="CT47" s="627"/>
      <c r="CU47" s="627"/>
      <c r="CV47" s="627"/>
      <c r="CW47" s="627"/>
      <c r="CX47" s="627"/>
      <c r="CY47" s="628"/>
      <c r="CZ47" s="629">
        <v>0</v>
      </c>
      <c r="DA47" s="630"/>
      <c r="DB47" s="630"/>
      <c r="DC47" s="631"/>
      <c r="DD47" s="604">
        <v>2586</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21270308</v>
      </c>
      <c r="CS49" s="663"/>
      <c r="CT49" s="663"/>
      <c r="CU49" s="663"/>
      <c r="CV49" s="663"/>
      <c r="CW49" s="663"/>
      <c r="CX49" s="663"/>
      <c r="CY49" s="690"/>
      <c r="CZ49" s="691">
        <v>100</v>
      </c>
      <c r="DA49" s="692"/>
      <c r="DB49" s="692"/>
      <c r="DC49" s="693"/>
      <c r="DD49" s="694">
        <v>14368866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22010</v>
      </c>
      <c r="R7" s="725"/>
      <c r="S7" s="725"/>
      <c r="T7" s="725"/>
      <c r="U7" s="725"/>
      <c r="V7" s="725">
        <v>21255</v>
      </c>
      <c r="W7" s="725"/>
      <c r="X7" s="725"/>
      <c r="Y7" s="725"/>
      <c r="Z7" s="725"/>
      <c r="AA7" s="725">
        <v>755</v>
      </c>
      <c r="AB7" s="725"/>
      <c r="AC7" s="725"/>
      <c r="AD7" s="725"/>
      <c r="AE7" s="726"/>
      <c r="AF7" s="727">
        <v>709</v>
      </c>
      <c r="AG7" s="728"/>
      <c r="AH7" s="728"/>
      <c r="AI7" s="728"/>
      <c r="AJ7" s="729"/>
      <c r="AK7" s="764">
        <v>4</v>
      </c>
      <c r="AL7" s="765"/>
      <c r="AM7" s="765"/>
      <c r="AN7" s="765"/>
      <c r="AO7" s="765"/>
      <c r="AP7" s="765">
        <v>23537</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2</v>
      </c>
      <c r="CI7" s="762"/>
      <c r="CJ7" s="762"/>
      <c r="CK7" s="762"/>
      <c r="CL7" s="763"/>
      <c r="CM7" s="761">
        <v>12</v>
      </c>
      <c r="CN7" s="762"/>
      <c r="CO7" s="762"/>
      <c r="CP7" s="762"/>
      <c r="CQ7" s="763"/>
      <c r="CR7" s="761">
        <v>3</v>
      </c>
      <c r="CS7" s="762"/>
      <c r="CT7" s="762"/>
      <c r="CU7" s="762"/>
      <c r="CV7" s="763"/>
      <c r="CW7" s="761">
        <v>15</v>
      </c>
      <c r="CX7" s="762"/>
      <c r="CY7" s="762"/>
      <c r="CZ7" s="762"/>
      <c r="DA7" s="763"/>
      <c r="DB7" s="761" t="s">
        <v>550</v>
      </c>
      <c r="DC7" s="762"/>
      <c r="DD7" s="762"/>
      <c r="DE7" s="762"/>
      <c r="DF7" s="763"/>
      <c r="DG7" s="761" t="s">
        <v>550</v>
      </c>
      <c r="DH7" s="762"/>
      <c r="DI7" s="762"/>
      <c r="DJ7" s="762"/>
      <c r="DK7" s="763"/>
      <c r="DL7" s="761" t="s">
        <v>550</v>
      </c>
      <c r="DM7" s="762"/>
      <c r="DN7" s="762"/>
      <c r="DO7" s="762"/>
      <c r="DP7" s="763"/>
      <c r="DQ7" s="761" t="s">
        <v>548</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10</v>
      </c>
      <c r="R8" s="749"/>
      <c r="S8" s="749"/>
      <c r="T8" s="749"/>
      <c r="U8" s="749"/>
      <c r="V8" s="749">
        <v>9</v>
      </c>
      <c r="W8" s="749"/>
      <c r="X8" s="749"/>
      <c r="Y8" s="749"/>
      <c r="Z8" s="749"/>
      <c r="AA8" s="749">
        <v>1</v>
      </c>
      <c r="AB8" s="749"/>
      <c r="AC8" s="749"/>
      <c r="AD8" s="749"/>
      <c r="AE8" s="750"/>
      <c r="AF8" s="751">
        <v>1</v>
      </c>
      <c r="AG8" s="752"/>
      <c r="AH8" s="752"/>
      <c r="AI8" s="752"/>
      <c r="AJ8" s="753"/>
      <c r="AK8" s="754" t="s">
        <v>537</v>
      </c>
      <c r="AL8" s="755"/>
      <c r="AM8" s="755"/>
      <c r="AN8" s="755"/>
      <c r="AO8" s="755"/>
      <c r="AP8" s="755" t="s">
        <v>536</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545</v>
      </c>
      <c r="BT8" s="759"/>
      <c r="BU8" s="759"/>
      <c r="BV8" s="759"/>
      <c r="BW8" s="759"/>
      <c r="BX8" s="759"/>
      <c r="BY8" s="759"/>
      <c r="BZ8" s="759"/>
      <c r="CA8" s="759"/>
      <c r="CB8" s="759"/>
      <c r="CC8" s="759"/>
      <c r="CD8" s="759"/>
      <c r="CE8" s="759"/>
      <c r="CF8" s="759"/>
      <c r="CG8" s="760"/>
      <c r="CH8" s="771">
        <v>-1</v>
      </c>
      <c r="CI8" s="772"/>
      <c r="CJ8" s="772"/>
      <c r="CK8" s="772"/>
      <c r="CL8" s="773"/>
      <c r="CM8" s="771">
        <v>138</v>
      </c>
      <c r="CN8" s="772"/>
      <c r="CO8" s="772"/>
      <c r="CP8" s="772"/>
      <c r="CQ8" s="773"/>
      <c r="CR8" s="771">
        <v>89</v>
      </c>
      <c r="CS8" s="772"/>
      <c r="CT8" s="772"/>
      <c r="CU8" s="772"/>
      <c r="CV8" s="773"/>
      <c r="CW8" s="771">
        <v>2</v>
      </c>
      <c r="CX8" s="772"/>
      <c r="CY8" s="772"/>
      <c r="CZ8" s="772"/>
      <c r="DA8" s="773"/>
      <c r="DB8" s="771" t="s">
        <v>481</v>
      </c>
      <c r="DC8" s="772"/>
      <c r="DD8" s="772"/>
      <c r="DE8" s="772"/>
      <c r="DF8" s="773"/>
      <c r="DG8" s="771" t="s">
        <v>481</v>
      </c>
      <c r="DH8" s="772"/>
      <c r="DI8" s="772"/>
      <c r="DJ8" s="772"/>
      <c r="DK8" s="773"/>
      <c r="DL8" s="771" t="s">
        <v>481</v>
      </c>
      <c r="DM8" s="772"/>
      <c r="DN8" s="772"/>
      <c r="DO8" s="772"/>
      <c r="DP8" s="773"/>
      <c r="DQ8" s="771" t="s">
        <v>537</v>
      </c>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52</v>
      </c>
      <c r="R9" s="749"/>
      <c r="S9" s="749"/>
      <c r="T9" s="749"/>
      <c r="U9" s="749"/>
      <c r="V9" s="749">
        <v>52</v>
      </c>
      <c r="W9" s="749"/>
      <c r="X9" s="749"/>
      <c r="Y9" s="749"/>
      <c r="Z9" s="749"/>
      <c r="AA9" s="749">
        <v>0</v>
      </c>
      <c r="AB9" s="749"/>
      <c r="AC9" s="749"/>
      <c r="AD9" s="749"/>
      <c r="AE9" s="750"/>
      <c r="AF9" s="751">
        <v>0</v>
      </c>
      <c r="AG9" s="752"/>
      <c r="AH9" s="752"/>
      <c r="AI9" s="752"/>
      <c r="AJ9" s="753"/>
      <c r="AK9" s="754">
        <v>46</v>
      </c>
      <c r="AL9" s="755"/>
      <c r="AM9" s="755"/>
      <c r="AN9" s="755"/>
      <c r="AO9" s="755"/>
      <c r="AP9" s="755" t="s">
        <v>536</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t="s">
        <v>549</v>
      </c>
      <c r="BS9" s="758" t="s">
        <v>546</v>
      </c>
      <c r="BT9" s="759"/>
      <c r="BU9" s="759"/>
      <c r="BV9" s="759"/>
      <c r="BW9" s="759"/>
      <c r="BX9" s="759"/>
      <c r="BY9" s="759"/>
      <c r="BZ9" s="759"/>
      <c r="CA9" s="759"/>
      <c r="CB9" s="759"/>
      <c r="CC9" s="759"/>
      <c r="CD9" s="759"/>
      <c r="CE9" s="759"/>
      <c r="CF9" s="759"/>
      <c r="CG9" s="760"/>
      <c r="CH9" s="771">
        <v>-5</v>
      </c>
      <c r="CI9" s="772"/>
      <c r="CJ9" s="772"/>
      <c r="CK9" s="772"/>
      <c r="CL9" s="773"/>
      <c r="CM9" s="771">
        <v>108</v>
      </c>
      <c r="CN9" s="772"/>
      <c r="CO9" s="772"/>
      <c r="CP9" s="772"/>
      <c r="CQ9" s="773"/>
      <c r="CR9" s="771">
        <v>5</v>
      </c>
      <c r="CS9" s="772"/>
      <c r="CT9" s="772"/>
      <c r="CU9" s="772"/>
      <c r="CV9" s="773"/>
      <c r="CW9" s="771" t="s">
        <v>550</v>
      </c>
      <c r="CX9" s="772"/>
      <c r="CY9" s="772"/>
      <c r="CZ9" s="772"/>
      <c r="DA9" s="773"/>
      <c r="DB9" s="771" t="s">
        <v>481</v>
      </c>
      <c r="DC9" s="772"/>
      <c r="DD9" s="772"/>
      <c r="DE9" s="772"/>
      <c r="DF9" s="773"/>
      <c r="DG9" s="771">
        <v>505</v>
      </c>
      <c r="DH9" s="772"/>
      <c r="DI9" s="772"/>
      <c r="DJ9" s="772"/>
      <c r="DK9" s="773"/>
      <c r="DL9" s="771" t="s">
        <v>481</v>
      </c>
      <c r="DM9" s="772"/>
      <c r="DN9" s="772"/>
      <c r="DO9" s="772"/>
      <c r="DP9" s="773"/>
      <c r="DQ9" s="771" t="s">
        <v>537</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547</v>
      </c>
      <c r="BT10" s="759"/>
      <c r="BU10" s="759"/>
      <c r="BV10" s="759"/>
      <c r="BW10" s="759"/>
      <c r="BX10" s="759"/>
      <c r="BY10" s="759"/>
      <c r="BZ10" s="759"/>
      <c r="CA10" s="759"/>
      <c r="CB10" s="759"/>
      <c r="CC10" s="759"/>
      <c r="CD10" s="759"/>
      <c r="CE10" s="759"/>
      <c r="CF10" s="759"/>
      <c r="CG10" s="760"/>
      <c r="CH10" s="771">
        <v>2</v>
      </c>
      <c r="CI10" s="772"/>
      <c r="CJ10" s="772"/>
      <c r="CK10" s="772"/>
      <c r="CL10" s="773"/>
      <c r="CM10" s="771">
        <v>6</v>
      </c>
      <c r="CN10" s="772"/>
      <c r="CO10" s="772"/>
      <c r="CP10" s="772"/>
      <c r="CQ10" s="773"/>
      <c r="CR10" s="771">
        <v>3</v>
      </c>
      <c r="CS10" s="772"/>
      <c r="CT10" s="772"/>
      <c r="CU10" s="772"/>
      <c r="CV10" s="773"/>
      <c r="CW10" s="771">
        <v>13</v>
      </c>
      <c r="CX10" s="772"/>
      <c r="CY10" s="772"/>
      <c r="CZ10" s="772"/>
      <c r="DA10" s="773"/>
      <c r="DB10" s="771" t="s">
        <v>481</v>
      </c>
      <c r="DC10" s="772"/>
      <c r="DD10" s="772"/>
      <c r="DE10" s="772"/>
      <c r="DF10" s="773"/>
      <c r="DG10" s="771" t="s">
        <v>481</v>
      </c>
      <c r="DH10" s="772"/>
      <c r="DI10" s="772"/>
      <c r="DJ10" s="772"/>
      <c r="DK10" s="773"/>
      <c r="DL10" s="771" t="s">
        <v>481</v>
      </c>
      <c r="DM10" s="772"/>
      <c r="DN10" s="772"/>
      <c r="DO10" s="772"/>
      <c r="DP10" s="773"/>
      <c r="DQ10" s="771" t="s">
        <v>537</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22026</v>
      </c>
      <c r="R23" s="784"/>
      <c r="S23" s="784"/>
      <c r="T23" s="784"/>
      <c r="U23" s="784"/>
      <c r="V23" s="784">
        <v>21270</v>
      </c>
      <c r="W23" s="784"/>
      <c r="X23" s="784"/>
      <c r="Y23" s="784"/>
      <c r="Z23" s="784"/>
      <c r="AA23" s="784">
        <v>755</v>
      </c>
      <c r="AB23" s="784"/>
      <c r="AC23" s="784"/>
      <c r="AD23" s="784"/>
      <c r="AE23" s="785"/>
      <c r="AF23" s="786">
        <v>710</v>
      </c>
      <c r="AG23" s="784"/>
      <c r="AH23" s="784"/>
      <c r="AI23" s="784"/>
      <c r="AJ23" s="787"/>
      <c r="AK23" s="788"/>
      <c r="AL23" s="789"/>
      <c r="AM23" s="789"/>
      <c r="AN23" s="789"/>
      <c r="AO23" s="789"/>
      <c r="AP23" s="784">
        <v>23537</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5887</v>
      </c>
      <c r="R28" s="813"/>
      <c r="S28" s="813"/>
      <c r="T28" s="813"/>
      <c r="U28" s="813"/>
      <c r="V28" s="813">
        <v>5665</v>
      </c>
      <c r="W28" s="813"/>
      <c r="X28" s="813"/>
      <c r="Y28" s="813"/>
      <c r="Z28" s="813"/>
      <c r="AA28" s="813">
        <v>222</v>
      </c>
      <c r="AB28" s="813"/>
      <c r="AC28" s="813"/>
      <c r="AD28" s="813"/>
      <c r="AE28" s="814"/>
      <c r="AF28" s="815">
        <v>222</v>
      </c>
      <c r="AG28" s="813"/>
      <c r="AH28" s="813"/>
      <c r="AI28" s="813"/>
      <c r="AJ28" s="816"/>
      <c r="AK28" s="817">
        <v>344</v>
      </c>
      <c r="AL28" s="808"/>
      <c r="AM28" s="808"/>
      <c r="AN28" s="808"/>
      <c r="AO28" s="808"/>
      <c r="AP28" s="808" t="s">
        <v>537</v>
      </c>
      <c r="AQ28" s="808"/>
      <c r="AR28" s="808"/>
      <c r="AS28" s="808"/>
      <c r="AT28" s="808"/>
      <c r="AU28" s="808" t="s">
        <v>537</v>
      </c>
      <c r="AV28" s="808"/>
      <c r="AW28" s="808"/>
      <c r="AX28" s="808"/>
      <c r="AY28" s="808"/>
      <c r="AZ28" s="809" t="s">
        <v>537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5572</v>
      </c>
      <c r="R29" s="749"/>
      <c r="S29" s="749"/>
      <c r="T29" s="749"/>
      <c r="U29" s="749"/>
      <c r="V29" s="749">
        <v>5449</v>
      </c>
      <c r="W29" s="749"/>
      <c r="X29" s="749"/>
      <c r="Y29" s="749"/>
      <c r="Z29" s="749"/>
      <c r="AA29" s="749">
        <v>123</v>
      </c>
      <c r="AB29" s="749"/>
      <c r="AC29" s="749"/>
      <c r="AD29" s="749"/>
      <c r="AE29" s="750"/>
      <c r="AF29" s="751">
        <v>123</v>
      </c>
      <c r="AG29" s="752"/>
      <c r="AH29" s="752"/>
      <c r="AI29" s="752"/>
      <c r="AJ29" s="753"/>
      <c r="AK29" s="820">
        <v>770</v>
      </c>
      <c r="AL29" s="821"/>
      <c r="AM29" s="821"/>
      <c r="AN29" s="821"/>
      <c r="AO29" s="821"/>
      <c r="AP29" s="821" t="s">
        <v>537</v>
      </c>
      <c r="AQ29" s="821"/>
      <c r="AR29" s="821"/>
      <c r="AS29" s="821"/>
      <c r="AT29" s="821"/>
      <c r="AU29" s="821" t="s">
        <v>537</v>
      </c>
      <c r="AV29" s="821"/>
      <c r="AW29" s="821"/>
      <c r="AX29" s="821"/>
      <c r="AY29" s="821"/>
      <c r="AZ29" s="822" t="s">
        <v>537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31</v>
      </c>
      <c r="R30" s="749"/>
      <c r="S30" s="749"/>
      <c r="T30" s="749"/>
      <c r="U30" s="749"/>
      <c r="V30" s="749">
        <v>31</v>
      </c>
      <c r="W30" s="749"/>
      <c r="X30" s="749"/>
      <c r="Y30" s="749"/>
      <c r="Z30" s="749"/>
      <c r="AA30" s="749">
        <v>0</v>
      </c>
      <c r="AB30" s="749"/>
      <c r="AC30" s="749"/>
      <c r="AD30" s="749"/>
      <c r="AE30" s="750"/>
      <c r="AF30" s="751" t="s">
        <v>113</v>
      </c>
      <c r="AG30" s="752"/>
      <c r="AH30" s="752"/>
      <c r="AI30" s="752"/>
      <c r="AJ30" s="753"/>
      <c r="AK30" s="820">
        <v>5</v>
      </c>
      <c r="AL30" s="821"/>
      <c r="AM30" s="821"/>
      <c r="AN30" s="821"/>
      <c r="AO30" s="821"/>
      <c r="AP30" s="821" t="s">
        <v>537</v>
      </c>
      <c r="AQ30" s="821"/>
      <c r="AR30" s="821"/>
      <c r="AS30" s="821"/>
      <c r="AT30" s="821"/>
      <c r="AU30" s="821" t="s">
        <v>537</v>
      </c>
      <c r="AV30" s="821"/>
      <c r="AW30" s="821"/>
      <c r="AX30" s="821"/>
      <c r="AY30" s="821"/>
      <c r="AZ30" s="822" t="s">
        <v>538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629</v>
      </c>
      <c r="R31" s="749"/>
      <c r="S31" s="749"/>
      <c r="T31" s="749"/>
      <c r="U31" s="749"/>
      <c r="V31" s="749">
        <v>629</v>
      </c>
      <c r="W31" s="749"/>
      <c r="X31" s="749"/>
      <c r="Y31" s="749"/>
      <c r="Z31" s="749"/>
      <c r="AA31" s="749">
        <v>0</v>
      </c>
      <c r="AB31" s="749"/>
      <c r="AC31" s="749"/>
      <c r="AD31" s="749"/>
      <c r="AE31" s="750"/>
      <c r="AF31" s="751">
        <v>0</v>
      </c>
      <c r="AG31" s="752"/>
      <c r="AH31" s="752"/>
      <c r="AI31" s="752"/>
      <c r="AJ31" s="753"/>
      <c r="AK31" s="820">
        <v>180</v>
      </c>
      <c r="AL31" s="821"/>
      <c r="AM31" s="821"/>
      <c r="AN31" s="821"/>
      <c r="AO31" s="821"/>
      <c r="AP31" s="821" t="s">
        <v>537</v>
      </c>
      <c r="AQ31" s="821"/>
      <c r="AR31" s="821"/>
      <c r="AS31" s="821"/>
      <c r="AT31" s="821"/>
      <c r="AU31" s="821" t="s">
        <v>537</v>
      </c>
      <c r="AV31" s="821"/>
      <c r="AW31" s="821"/>
      <c r="AX31" s="821"/>
      <c r="AY31" s="821"/>
      <c r="AZ31" s="822" t="s">
        <v>537</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1302</v>
      </c>
      <c r="R32" s="749"/>
      <c r="S32" s="749"/>
      <c r="T32" s="749"/>
      <c r="U32" s="749"/>
      <c r="V32" s="749">
        <v>1114</v>
      </c>
      <c r="W32" s="749"/>
      <c r="X32" s="749"/>
      <c r="Y32" s="749"/>
      <c r="Z32" s="749"/>
      <c r="AA32" s="749">
        <v>188</v>
      </c>
      <c r="AB32" s="749"/>
      <c r="AC32" s="749"/>
      <c r="AD32" s="749"/>
      <c r="AE32" s="750"/>
      <c r="AF32" s="751">
        <v>1278</v>
      </c>
      <c r="AG32" s="752"/>
      <c r="AH32" s="752"/>
      <c r="AI32" s="752"/>
      <c r="AJ32" s="753"/>
      <c r="AK32" s="820">
        <v>13</v>
      </c>
      <c r="AL32" s="821"/>
      <c r="AM32" s="821"/>
      <c r="AN32" s="821"/>
      <c r="AO32" s="821"/>
      <c r="AP32" s="821">
        <v>3129</v>
      </c>
      <c r="AQ32" s="821"/>
      <c r="AR32" s="821"/>
      <c r="AS32" s="821"/>
      <c r="AT32" s="821"/>
      <c r="AU32" s="821">
        <v>97</v>
      </c>
      <c r="AV32" s="821"/>
      <c r="AW32" s="821"/>
      <c r="AX32" s="821"/>
      <c r="AY32" s="821"/>
      <c r="AZ32" s="822" t="s">
        <v>537</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844</v>
      </c>
      <c r="R33" s="749"/>
      <c r="S33" s="749"/>
      <c r="T33" s="749"/>
      <c r="U33" s="749"/>
      <c r="V33" s="749">
        <v>1035</v>
      </c>
      <c r="W33" s="749"/>
      <c r="X33" s="749"/>
      <c r="Y33" s="749"/>
      <c r="Z33" s="749"/>
      <c r="AA33" s="749">
        <v>-191</v>
      </c>
      <c r="AB33" s="749"/>
      <c r="AC33" s="749"/>
      <c r="AD33" s="749"/>
      <c r="AE33" s="750"/>
      <c r="AF33" s="751" t="s">
        <v>113</v>
      </c>
      <c r="AG33" s="752"/>
      <c r="AH33" s="752"/>
      <c r="AI33" s="752"/>
      <c r="AJ33" s="753"/>
      <c r="AK33" s="820">
        <v>836</v>
      </c>
      <c r="AL33" s="821"/>
      <c r="AM33" s="821"/>
      <c r="AN33" s="821"/>
      <c r="AO33" s="821"/>
      <c r="AP33" s="821">
        <v>4456</v>
      </c>
      <c r="AQ33" s="821"/>
      <c r="AR33" s="821"/>
      <c r="AS33" s="821"/>
      <c r="AT33" s="821"/>
      <c r="AU33" s="821">
        <v>2736</v>
      </c>
      <c r="AV33" s="821"/>
      <c r="AW33" s="821"/>
      <c r="AX33" s="821"/>
      <c r="AY33" s="821"/>
      <c r="AZ33" s="822" t="s">
        <v>537</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388</v>
      </c>
      <c r="C34" s="746"/>
      <c r="D34" s="746"/>
      <c r="E34" s="746"/>
      <c r="F34" s="746"/>
      <c r="G34" s="746"/>
      <c r="H34" s="746"/>
      <c r="I34" s="746"/>
      <c r="J34" s="746"/>
      <c r="K34" s="746"/>
      <c r="L34" s="746"/>
      <c r="M34" s="746"/>
      <c r="N34" s="746"/>
      <c r="O34" s="746"/>
      <c r="P34" s="747"/>
      <c r="Q34" s="748">
        <v>1578</v>
      </c>
      <c r="R34" s="749"/>
      <c r="S34" s="749"/>
      <c r="T34" s="749"/>
      <c r="U34" s="749"/>
      <c r="V34" s="749">
        <v>1573</v>
      </c>
      <c r="W34" s="749"/>
      <c r="X34" s="749"/>
      <c r="Y34" s="749"/>
      <c r="Z34" s="749"/>
      <c r="AA34" s="749">
        <v>5</v>
      </c>
      <c r="AB34" s="749"/>
      <c r="AC34" s="749"/>
      <c r="AD34" s="749"/>
      <c r="AE34" s="750"/>
      <c r="AF34" s="751">
        <v>5</v>
      </c>
      <c r="AG34" s="752"/>
      <c r="AH34" s="752"/>
      <c r="AI34" s="752"/>
      <c r="AJ34" s="753"/>
      <c r="AK34" s="820">
        <v>797</v>
      </c>
      <c r="AL34" s="821"/>
      <c r="AM34" s="821"/>
      <c r="AN34" s="821"/>
      <c r="AO34" s="821"/>
      <c r="AP34" s="821">
        <v>8819</v>
      </c>
      <c r="AQ34" s="821"/>
      <c r="AR34" s="821"/>
      <c r="AS34" s="821"/>
      <c r="AT34" s="821"/>
      <c r="AU34" s="821">
        <v>5627</v>
      </c>
      <c r="AV34" s="821"/>
      <c r="AW34" s="821"/>
      <c r="AX34" s="821"/>
      <c r="AY34" s="821"/>
      <c r="AZ34" s="822" t="s">
        <v>537</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1627</v>
      </c>
      <c r="AG63" s="832"/>
      <c r="AH63" s="832"/>
      <c r="AI63" s="832"/>
      <c r="AJ63" s="833"/>
      <c r="AK63" s="834"/>
      <c r="AL63" s="829"/>
      <c r="AM63" s="829"/>
      <c r="AN63" s="829"/>
      <c r="AO63" s="829"/>
      <c r="AP63" s="832">
        <v>16404</v>
      </c>
      <c r="AQ63" s="832"/>
      <c r="AR63" s="832"/>
      <c r="AS63" s="832"/>
      <c r="AT63" s="832"/>
      <c r="AU63" s="832">
        <v>8460</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394</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539</v>
      </c>
      <c r="C68" s="860"/>
      <c r="D68" s="860"/>
      <c r="E68" s="860"/>
      <c r="F68" s="860"/>
      <c r="G68" s="860"/>
      <c r="H68" s="860"/>
      <c r="I68" s="860"/>
      <c r="J68" s="860"/>
      <c r="K68" s="860"/>
      <c r="L68" s="860"/>
      <c r="M68" s="860"/>
      <c r="N68" s="860"/>
      <c r="O68" s="860"/>
      <c r="P68" s="861"/>
      <c r="Q68" s="862">
        <v>935</v>
      </c>
      <c r="R68" s="856"/>
      <c r="S68" s="856"/>
      <c r="T68" s="856"/>
      <c r="U68" s="856"/>
      <c r="V68" s="856">
        <v>875</v>
      </c>
      <c r="W68" s="856"/>
      <c r="X68" s="856"/>
      <c r="Y68" s="856"/>
      <c r="Z68" s="856"/>
      <c r="AA68" s="856">
        <v>60</v>
      </c>
      <c r="AB68" s="856"/>
      <c r="AC68" s="856"/>
      <c r="AD68" s="856"/>
      <c r="AE68" s="856"/>
      <c r="AF68" s="856">
        <v>56</v>
      </c>
      <c r="AG68" s="856"/>
      <c r="AH68" s="856"/>
      <c r="AI68" s="856"/>
      <c r="AJ68" s="856"/>
      <c r="AK68" s="856" t="s">
        <v>537</v>
      </c>
      <c r="AL68" s="856"/>
      <c r="AM68" s="856"/>
      <c r="AN68" s="856"/>
      <c r="AO68" s="856"/>
      <c r="AP68" s="856">
        <v>2713</v>
      </c>
      <c r="AQ68" s="856"/>
      <c r="AR68" s="856"/>
      <c r="AS68" s="856"/>
      <c r="AT68" s="856"/>
      <c r="AU68" s="856">
        <v>460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540</v>
      </c>
      <c r="C69" s="864"/>
      <c r="D69" s="864"/>
      <c r="E69" s="864"/>
      <c r="F69" s="864"/>
      <c r="G69" s="864"/>
      <c r="H69" s="864"/>
      <c r="I69" s="864"/>
      <c r="J69" s="864"/>
      <c r="K69" s="864"/>
      <c r="L69" s="864"/>
      <c r="M69" s="864"/>
      <c r="N69" s="864"/>
      <c r="O69" s="864"/>
      <c r="P69" s="865"/>
      <c r="Q69" s="866">
        <v>182</v>
      </c>
      <c r="R69" s="821"/>
      <c r="S69" s="821"/>
      <c r="T69" s="821"/>
      <c r="U69" s="821"/>
      <c r="V69" s="821">
        <v>148</v>
      </c>
      <c r="W69" s="821"/>
      <c r="X69" s="821"/>
      <c r="Y69" s="821"/>
      <c r="Z69" s="821"/>
      <c r="AA69" s="821">
        <v>34</v>
      </c>
      <c r="AB69" s="821"/>
      <c r="AC69" s="821"/>
      <c r="AD69" s="821"/>
      <c r="AE69" s="821"/>
      <c r="AF69" s="821">
        <v>34</v>
      </c>
      <c r="AG69" s="821"/>
      <c r="AH69" s="821"/>
      <c r="AI69" s="821"/>
      <c r="AJ69" s="821"/>
      <c r="AK69" s="821" t="s">
        <v>537</v>
      </c>
      <c r="AL69" s="821"/>
      <c r="AM69" s="821"/>
      <c r="AN69" s="821"/>
      <c r="AO69" s="821"/>
      <c r="AP69" s="821" t="s">
        <v>537</v>
      </c>
      <c r="AQ69" s="821"/>
      <c r="AR69" s="821"/>
      <c r="AS69" s="821"/>
      <c r="AT69" s="821"/>
      <c r="AU69" s="821" t="s">
        <v>537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541</v>
      </c>
      <c r="C70" s="864"/>
      <c r="D70" s="864"/>
      <c r="E70" s="864"/>
      <c r="F70" s="864"/>
      <c r="G70" s="864"/>
      <c r="H70" s="864"/>
      <c r="I70" s="864"/>
      <c r="J70" s="864"/>
      <c r="K70" s="864"/>
      <c r="L70" s="864"/>
      <c r="M70" s="864"/>
      <c r="N70" s="864"/>
      <c r="O70" s="864"/>
      <c r="P70" s="865"/>
      <c r="Q70" s="866">
        <v>8795</v>
      </c>
      <c r="R70" s="821"/>
      <c r="S70" s="821"/>
      <c r="T70" s="821"/>
      <c r="U70" s="821"/>
      <c r="V70" s="821">
        <v>7320</v>
      </c>
      <c r="W70" s="821"/>
      <c r="X70" s="821"/>
      <c r="Y70" s="821"/>
      <c r="Z70" s="821"/>
      <c r="AA70" s="821">
        <v>1475</v>
      </c>
      <c r="AB70" s="821"/>
      <c r="AC70" s="821"/>
      <c r="AD70" s="821"/>
      <c r="AE70" s="821"/>
      <c r="AF70" s="821">
        <v>1475</v>
      </c>
      <c r="AG70" s="821"/>
      <c r="AH70" s="821"/>
      <c r="AI70" s="821"/>
      <c r="AJ70" s="821"/>
      <c r="AK70" s="821">
        <v>14</v>
      </c>
      <c r="AL70" s="821"/>
      <c r="AM70" s="821"/>
      <c r="AN70" s="821"/>
      <c r="AO70" s="821"/>
      <c r="AP70" s="821" t="s">
        <v>537</v>
      </c>
      <c r="AQ70" s="821"/>
      <c r="AR70" s="821"/>
      <c r="AS70" s="821"/>
      <c r="AT70" s="821"/>
      <c r="AU70" s="821" t="s">
        <v>537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542</v>
      </c>
      <c r="C71" s="864"/>
      <c r="D71" s="864"/>
      <c r="E71" s="864"/>
      <c r="F71" s="864"/>
      <c r="G71" s="864"/>
      <c r="H71" s="864"/>
      <c r="I71" s="864"/>
      <c r="J71" s="864"/>
      <c r="K71" s="864"/>
      <c r="L71" s="864"/>
      <c r="M71" s="864"/>
      <c r="N71" s="864"/>
      <c r="O71" s="864"/>
      <c r="P71" s="865"/>
      <c r="Q71" s="866">
        <v>141</v>
      </c>
      <c r="R71" s="821"/>
      <c r="S71" s="821"/>
      <c r="T71" s="821"/>
      <c r="U71" s="821"/>
      <c r="V71" s="821">
        <v>138</v>
      </c>
      <c r="W71" s="821"/>
      <c r="X71" s="821"/>
      <c r="Y71" s="821"/>
      <c r="Z71" s="821"/>
      <c r="AA71" s="821">
        <v>3</v>
      </c>
      <c r="AB71" s="821"/>
      <c r="AC71" s="821"/>
      <c r="AD71" s="821"/>
      <c r="AE71" s="821"/>
      <c r="AF71" s="821">
        <v>3</v>
      </c>
      <c r="AG71" s="821"/>
      <c r="AH71" s="821"/>
      <c r="AI71" s="821"/>
      <c r="AJ71" s="821"/>
      <c r="AK71" s="821" t="s">
        <v>550</v>
      </c>
      <c r="AL71" s="821"/>
      <c r="AM71" s="821"/>
      <c r="AN71" s="821"/>
      <c r="AO71" s="821"/>
      <c r="AP71" s="821" t="s">
        <v>537</v>
      </c>
      <c r="AQ71" s="821"/>
      <c r="AR71" s="821"/>
      <c r="AS71" s="821"/>
      <c r="AT71" s="821"/>
      <c r="AU71" s="821" t="s">
        <v>537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543</v>
      </c>
      <c r="C72" s="864"/>
      <c r="D72" s="864"/>
      <c r="E72" s="864"/>
      <c r="F72" s="864"/>
      <c r="G72" s="864"/>
      <c r="H72" s="864"/>
      <c r="I72" s="864"/>
      <c r="J72" s="864"/>
      <c r="K72" s="864"/>
      <c r="L72" s="864"/>
      <c r="M72" s="864"/>
      <c r="N72" s="864"/>
      <c r="O72" s="864"/>
      <c r="P72" s="865"/>
      <c r="Q72" s="866">
        <v>146048</v>
      </c>
      <c r="R72" s="821"/>
      <c r="S72" s="821"/>
      <c r="T72" s="821"/>
      <c r="U72" s="821"/>
      <c r="V72" s="821">
        <v>144306</v>
      </c>
      <c r="W72" s="821"/>
      <c r="X72" s="821"/>
      <c r="Y72" s="821"/>
      <c r="Z72" s="821"/>
      <c r="AA72" s="821">
        <v>1742</v>
      </c>
      <c r="AB72" s="821"/>
      <c r="AC72" s="821"/>
      <c r="AD72" s="821"/>
      <c r="AE72" s="821"/>
      <c r="AF72" s="821">
        <v>1742</v>
      </c>
      <c r="AG72" s="821"/>
      <c r="AH72" s="821"/>
      <c r="AI72" s="821"/>
      <c r="AJ72" s="821"/>
      <c r="AK72" s="821" t="s">
        <v>550</v>
      </c>
      <c r="AL72" s="821"/>
      <c r="AM72" s="821"/>
      <c r="AN72" s="821"/>
      <c r="AO72" s="821"/>
      <c r="AP72" s="821" t="s">
        <v>548</v>
      </c>
      <c r="AQ72" s="821"/>
      <c r="AR72" s="821"/>
      <c r="AS72" s="821"/>
      <c r="AT72" s="821"/>
      <c r="AU72" s="821" t="s">
        <v>537</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3310</v>
      </c>
      <c r="AG88" s="832"/>
      <c r="AH88" s="832"/>
      <c r="AI88" s="832"/>
      <c r="AJ88" s="832"/>
      <c r="AK88" s="829"/>
      <c r="AL88" s="829"/>
      <c r="AM88" s="829"/>
      <c r="AN88" s="829"/>
      <c r="AO88" s="829"/>
      <c r="AP88" s="832">
        <v>2713</v>
      </c>
      <c r="AQ88" s="832"/>
      <c r="AR88" s="832"/>
      <c r="AS88" s="832"/>
      <c r="AT88" s="832"/>
      <c r="AU88" s="832">
        <v>460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100</v>
      </c>
      <c r="CS102" s="840"/>
      <c r="CT102" s="840"/>
      <c r="CU102" s="840"/>
      <c r="CV102" s="883"/>
      <c r="CW102" s="882">
        <v>30</v>
      </c>
      <c r="CX102" s="840"/>
      <c r="CY102" s="840"/>
      <c r="CZ102" s="840"/>
      <c r="DA102" s="883"/>
      <c r="DB102" s="882" t="s">
        <v>551</v>
      </c>
      <c r="DC102" s="840"/>
      <c r="DD102" s="840"/>
      <c r="DE102" s="840"/>
      <c r="DF102" s="883"/>
      <c r="DG102" s="882">
        <v>505</v>
      </c>
      <c r="DH102" s="840"/>
      <c r="DI102" s="840"/>
      <c r="DJ102" s="840"/>
      <c r="DK102" s="883"/>
      <c r="DL102" s="882" t="s">
        <v>481</v>
      </c>
      <c r="DM102" s="840"/>
      <c r="DN102" s="840"/>
      <c r="DO102" s="840"/>
      <c r="DP102" s="883"/>
      <c r="DQ102" s="882" t="s">
        <v>481</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288</v>
      </c>
      <c r="AG109" s="885"/>
      <c r="AH109" s="885"/>
      <c r="AI109" s="885"/>
      <c r="AJ109" s="886"/>
      <c r="AK109" s="884" t="s">
        <v>287</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288</v>
      </c>
      <c r="BW109" s="885"/>
      <c r="BX109" s="885"/>
      <c r="BY109" s="885"/>
      <c r="BZ109" s="886"/>
      <c r="CA109" s="884" t="s">
        <v>287</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288</v>
      </c>
      <c r="DM109" s="885"/>
      <c r="DN109" s="885"/>
      <c r="DO109" s="885"/>
      <c r="DP109" s="886"/>
      <c r="DQ109" s="884" t="s">
        <v>287</v>
      </c>
      <c r="DR109" s="885"/>
      <c r="DS109" s="885"/>
      <c r="DT109" s="885"/>
      <c r="DU109" s="886"/>
      <c r="DV109" s="884" t="s">
        <v>405</v>
      </c>
      <c r="DW109" s="885"/>
      <c r="DX109" s="885"/>
      <c r="DY109" s="885"/>
      <c r="DZ109" s="887"/>
    </row>
    <row r="110" spans="1:131" s="199"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2699645</v>
      </c>
      <c r="AB110" s="892"/>
      <c r="AC110" s="892"/>
      <c r="AD110" s="892"/>
      <c r="AE110" s="893"/>
      <c r="AF110" s="894">
        <v>2605705</v>
      </c>
      <c r="AG110" s="892"/>
      <c r="AH110" s="892"/>
      <c r="AI110" s="892"/>
      <c r="AJ110" s="893"/>
      <c r="AK110" s="894">
        <v>2619465</v>
      </c>
      <c r="AL110" s="892"/>
      <c r="AM110" s="892"/>
      <c r="AN110" s="892"/>
      <c r="AO110" s="893"/>
      <c r="AP110" s="895">
        <v>25.4</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24672373</v>
      </c>
      <c r="BR110" s="927"/>
      <c r="BS110" s="927"/>
      <c r="BT110" s="927"/>
      <c r="BU110" s="927"/>
      <c r="BV110" s="927">
        <v>24181887</v>
      </c>
      <c r="BW110" s="927"/>
      <c r="BX110" s="927"/>
      <c r="BY110" s="927"/>
      <c r="BZ110" s="927"/>
      <c r="CA110" s="927">
        <v>23537292</v>
      </c>
      <c r="CB110" s="927"/>
      <c r="CC110" s="927"/>
      <c r="CD110" s="927"/>
      <c r="CE110" s="927"/>
      <c r="CF110" s="941">
        <v>228.4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323996</v>
      </c>
      <c r="BR111" s="920"/>
      <c r="BS111" s="920"/>
      <c r="BT111" s="920"/>
      <c r="BU111" s="920"/>
      <c r="BV111" s="920">
        <v>189621</v>
      </c>
      <c r="BW111" s="920"/>
      <c r="BX111" s="920"/>
      <c r="BY111" s="920"/>
      <c r="BZ111" s="920"/>
      <c r="CA111" s="920">
        <v>114525</v>
      </c>
      <c r="CB111" s="920"/>
      <c r="CC111" s="920"/>
      <c r="CD111" s="920"/>
      <c r="CE111" s="920"/>
      <c r="CF111" s="914">
        <v>1.1000000000000001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9357718</v>
      </c>
      <c r="BR112" s="920"/>
      <c r="BS112" s="920"/>
      <c r="BT112" s="920"/>
      <c r="BU112" s="920"/>
      <c r="BV112" s="920">
        <v>8668617</v>
      </c>
      <c r="BW112" s="920"/>
      <c r="BX112" s="920"/>
      <c r="BY112" s="920"/>
      <c r="BZ112" s="920"/>
      <c r="CA112" s="920">
        <v>8609826</v>
      </c>
      <c r="CB112" s="920"/>
      <c r="CC112" s="920"/>
      <c r="CD112" s="920"/>
      <c r="CE112" s="920"/>
      <c r="CF112" s="914">
        <v>83.5</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111211</v>
      </c>
      <c r="DH112" s="920"/>
      <c r="DI112" s="920"/>
      <c r="DJ112" s="920"/>
      <c r="DK112" s="920"/>
      <c r="DL112" s="920">
        <v>38036</v>
      </c>
      <c r="DM112" s="920"/>
      <c r="DN112" s="920"/>
      <c r="DO112" s="920"/>
      <c r="DP112" s="920"/>
      <c r="DQ112" s="920">
        <v>6370</v>
      </c>
      <c r="DR112" s="920"/>
      <c r="DS112" s="920"/>
      <c r="DT112" s="920"/>
      <c r="DU112" s="920"/>
      <c r="DV112" s="921">
        <v>0.1</v>
      </c>
      <c r="DW112" s="921"/>
      <c r="DX112" s="921"/>
      <c r="DY112" s="921"/>
      <c r="DZ112" s="922"/>
    </row>
    <row r="113" spans="1:130" s="199"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1002920</v>
      </c>
      <c r="AB113" s="934"/>
      <c r="AC113" s="934"/>
      <c r="AD113" s="934"/>
      <c r="AE113" s="935"/>
      <c r="AF113" s="936">
        <v>935643</v>
      </c>
      <c r="AG113" s="934"/>
      <c r="AH113" s="934"/>
      <c r="AI113" s="934"/>
      <c r="AJ113" s="935"/>
      <c r="AK113" s="936">
        <v>1070268</v>
      </c>
      <c r="AL113" s="934"/>
      <c r="AM113" s="934"/>
      <c r="AN113" s="934"/>
      <c r="AO113" s="935"/>
      <c r="AP113" s="937">
        <v>10.4</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499955</v>
      </c>
      <c r="BR113" s="920"/>
      <c r="BS113" s="920"/>
      <c r="BT113" s="920"/>
      <c r="BU113" s="920"/>
      <c r="BV113" s="920">
        <v>484232</v>
      </c>
      <c r="BW113" s="920"/>
      <c r="BX113" s="920"/>
      <c r="BY113" s="920"/>
      <c r="BZ113" s="920"/>
      <c r="CA113" s="920">
        <v>460116</v>
      </c>
      <c r="CB113" s="920"/>
      <c r="CC113" s="920"/>
      <c r="CD113" s="920"/>
      <c r="CE113" s="920"/>
      <c r="CF113" s="914">
        <v>4.5</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17263</v>
      </c>
      <c r="AB114" s="959"/>
      <c r="AC114" s="959"/>
      <c r="AD114" s="959"/>
      <c r="AE114" s="960"/>
      <c r="AF114" s="961">
        <v>22013</v>
      </c>
      <c r="AG114" s="959"/>
      <c r="AH114" s="959"/>
      <c r="AI114" s="959"/>
      <c r="AJ114" s="960"/>
      <c r="AK114" s="961">
        <v>24327</v>
      </c>
      <c r="AL114" s="959"/>
      <c r="AM114" s="959"/>
      <c r="AN114" s="959"/>
      <c r="AO114" s="960"/>
      <c r="AP114" s="962">
        <v>0.2</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5467339</v>
      </c>
      <c r="BR114" s="920"/>
      <c r="BS114" s="920"/>
      <c r="BT114" s="920"/>
      <c r="BU114" s="920"/>
      <c r="BV114" s="920">
        <v>5043311</v>
      </c>
      <c r="BW114" s="920"/>
      <c r="BX114" s="920"/>
      <c r="BY114" s="920"/>
      <c r="BZ114" s="920"/>
      <c r="CA114" s="920">
        <v>4824258</v>
      </c>
      <c r="CB114" s="920"/>
      <c r="CC114" s="920"/>
      <c r="CD114" s="920"/>
      <c r="CE114" s="920"/>
      <c r="CF114" s="914">
        <v>46.8</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165024</v>
      </c>
      <c r="AB115" s="934"/>
      <c r="AC115" s="934"/>
      <c r="AD115" s="934"/>
      <c r="AE115" s="935"/>
      <c r="AF115" s="936">
        <v>116857</v>
      </c>
      <c r="AG115" s="934"/>
      <c r="AH115" s="934"/>
      <c r="AI115" s="934"/>
      <c r="AJ115" s="935"/>
      <c r="AK115" s="936">
        <v>72903</v>
      </c>
      <c r="AL115" s="934"/>
      <c r="AM115" s="934"/>
      <c r="AN115" s="934"/>
      <c r="AO115" s="935"/>
      <c r="AP115" s="937">
        <v>0.7</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x14ac:dyDescent="0.1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212785</v>
      </c>
      <c r="DH116" s="959"/>
      <c r="DI116" s="959"/>
      <c r="DJ116" s="959"/>
      <c r="DK116" s="960"/>
      <c r="DL116" s="961">
        <v>151585</v>
      </c>
      <c r="DM116" s="959"/>
      <c r="DN116" s="959"/>
      <c r="DO116" s="959"/>
      <c r="DP116" s="960"/>
      <c r="DQ116" s="961">
        <v>108155</v>
      </c>
      <c r="DR116" s="959"/>
      <c r="DS116" s="959"/>
      <c r="DT116" s="959"/>
      <c r="DU116" s="960"/>
      <c r="DV116" s="962">
        <v>1</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3884852</v>
      </c>
      <c r="AB117" s="977"/>
      <c r="AC117" s="977"/>
      <c r="AD117" s="977"/>
      <c r="AE117" s="978"/>
      <c r="AF117" s="979">
        <v>3680218</v>
      </c>
      <c r="AG117" s="977"/>
      <c r="AH117" s="977"/>
      <c r="AI117" s="977"/>
      <c r="AJ117" s="978"/>
      <c r="AK117" s="979">
        <v>3786963</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288</v>
      </c>
      <c r="AG118" s="885"/>
      <c r="AH118" s="885"/>
      <c r="AI118" s="885"/>
      <c r="AJ118" s="886"/>
      <c r="AK118" s="884" t="s">
        <v>287</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40321381</v>
      </c>
      <c r="BR119" s="998"/>
      <c r="BS119" s="998"/>
      <c r="BT119" s="998"/>
      <c r="BU119" s="998"/>
      <c r="BV119" s="998">
        <v>38567668</v>
      </c>
      <c r="BW119" s="998"/>
      <c r="BX119" s="998"/>
      <c r="BY119" s="998"/>
      <c r="BZ119" s="998"/>
      <c r="CA119" s="998">
        <v>37546017</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x14ac:dyDescent="0.15">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5488267</v>
      </c>
      <c r="BR120" s="927"/>
      <c r="BS120" s="927"/>
      <c r="BT120" s="927"/>
      <c r="BU120" s="927"/>
      <c r="BV120" s="927">
        <v>6557638</v>
      </c>
      <c r="BW120" s="927"/>
      <c r="BX120" s="927"/>
      <c r="BY120" s="927"/>
      <c r="BZ120" s="927"/>
      <c r="CA120" s="927">
        <v>7034737</v>
      </c>
      <c r="CB120" s="927"/>
      <c r="CC120" s="927"/>
      <c r="CD120" s="927"/>
      <c r="CE120" s="927"/>
      <c r="CF120" s="941">
        <v>68.3</v>
      </c>
      <c r="CG120" s="942"/>
      <c r="CH120" s="942"/>
      <c r="CI120" s="942"/>
      <c r="CJ120" s="942"/>
      <c r="CK120" s="1007" t="s">
        <v>439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6035992</v>
      </c>
      <c r="DH120" s="927"/>
      <c r="DI120" s="927"/>
      <c r="DJ120" s="927"/>
      <c r="DK120" s="927"/>
      <c r="DL120" s="927">
        <v>5595713</v>
      </c>
      <c r="DM120" s="927"/>
      <c r="DN120" s="927"/>
      <c r="DO120" s="927"/>
      <c r="DP120" s="927"/>
      <c r="DQ120" s="927">
        <v>5626774</v>
      </c>
      <c r="DR120" s="927"/>
      <c r="DS120" s="927"/>
      <c r="DT120" s="927"/>
      <c r="DU120" s="927"/>
      <c r="DV120" s="928">
        <v>54.6</v>
      </c>
      <c r="DW120" s="928"/>
      <c r="DX120" s="928"/>
      <c r="DY120" s="928"/>
      <c r="DZ120" s="929"/>
    </row>
    <row r="121" spans="1:130" s="199" customFormat="1" ht="26.25" customHeight="1" x14ac:dyDescent="0.15">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105184</v>
      </c>
      <c r="AB121" s="959"/>
      <c r="AC121" s="959"/>
      <c r="AD121" s="959"/>
      <c r="AE121" s="960"/>
      <c r="AF121" s="961">
        <v>57278</v>
      </c>
      <c r="AG121" s="959"/>
      <c r="AH121" s="959"/>
      <c r="AI121" s="959"/>
      <c r="AJ121" s="960"/>
      <c r="AK121" s="961">
        <v>30604</v>
      </c>
      <c r="AL121" s="959"/>
      <c r="AM121" s="959"/>
      <c r="AN121" s="959"/>
      <c r="AO121" s="960"/>
      <c r="AP121" s="962">
        <v>0.3</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438700</v>
      </c>
      <c r="BR121" s="920"/>
      <c r="BS121" s="920"/>
      <c r="BT121" s="920"/>
      <c r="BU121" s="920"/>
      <c r="BV121" s="920">
        <v>395059</v>
      </c>
      <c r="BW121" s="920"/>
      <c r="BX121" s="920"/>
      <c r="BY121" s="920"/>
      <c r="BZ121" s="920"/>
      <c r="CA121" s="920">
        <v>345297</v>
      </c>
      <c r="CB121" s="920"/>
      <c r="CC121" s="920"/>
      <c r="CD121" s="920"/>
      <c r="CE121" s="920"/>
      <c r="CF121" s="914">
        <v>3.4</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3227895</v>
      </c>
      <c r="DH121" s="920"/>
      <c r="DI121" s="920"/>
      <c r="DJ121" s="920"/>
      <c r="DK121" s="920"/>
      <c r="DL121" s="920">
        <v>2781379</v>
      </c>
      <c r="DM121" s="920"/>
      <c r="DN121" s="920"/>
      <c r="DO121" s="920"/>
      <c r="DP121" s="920"/>
      <c r="DQ121" s="920">
        <v>2736047</v>
      </c>
      <c r="DR121" s="920"/>
      <c r="DS121" s="920"/>
      <c r="DT121" s="920"/>
      <c r="DU121" s="920"/>
      <c r="DV121" s="921">
        <v>26.5</v>
      </c>
      <c r="DW121" s="921"/>
      <c r="DX121" s="921"/>
      <c r="DY121" s="921"/>
      <c r="DZ121" s="922"/>
    </row>
    <row r="122" spans="1:130" s="199" customFormat="1" ht="26.25" customHeight="1" x14ac:dyDescent="0.1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23626187</v>
      </c>
      <c r="BR122" s="998"/>
      <c r="BS122" s="998"/>
      <c r="BT122" s="998"/>
      <c r="BU122" s="998"/>
      <c r="BV122" s="998">
        <v>22537899</v>
      </c>
      <c r="BW122" s="998"/>
      <c r="BX122" s="998"/>
      <c r="BY122" s="998"/>
      <c r="BZ122" s="998"/>
      <c r="CA122" s="998">
        <v>21112761</v>
      </c>
      <c r="CB122" s="998"/>
      <c r="CC122" s="998"/>
      <c r="CD122" s="998"/>
      <c r="CE122" s="998"/>
      <c r="CF122" s="1018">
        <v>204.9</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93831</v>
      </c>
      <c r="DH122" s="920"/>
      <c r="DI122" s="920"/>
      <c r="DJ122" s="920"/>
      <c r="DK122" s="920"/>
      <c r="DL122" s="920">
        <v>291525</v>
      </c>
      <c r="DM122" s="920"/>
      <c r="DN122" s="920"/>
      <c r="DO122" s="920"/>
      <c r="DP122" s="920"/>
      <c r="DQ122" s="920">
        <v>247005</v>
      </c>
      <c r="DR122" s="920"/>
      <c r="DS122" s="920"/>
      <c r="DT122" s="920"/>
      <c r="DU122" s="920"/>
      <c r="DV122" s="921">
        <v>2.4</v>
      </c>
      <c r="DW122" s="921"/>
      <c r="DX122" s="921"/>
      <c r="DY122" s="921"/>
      <c r="DZ122" s="922"/>
    </row>
    <row r="123" spans="1:130" s="199" customFormat="1" ht="26.25" customHeight="1" x14ac:dyDescent="0.1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58856</v>
      </c>
      <c r="AB123" s="959"/>
      <c r="AC123" s="959"/>
      <c r="AD123" s="959"/>
      <c r="AE123" s="960"/>
      <c r="AF123" s="961">
        <v>58856</v>
      </c>
      <c r="AG123" s="959"/>
      <c r="AH123" s="959"/>
      <c r="AI123" s="959"/>
      <c r="AJ123" s="960"/>
      <c r="AK123" s="961">
        <v>41847</v>
      </c>
      <c r="AL123" s="959"/>
      <c r="AM123" s="959"/>
      <c r="AN123" s="959"/>
      <c r="AO123" s="960"/>
      <c r="AP123" s="962">
        <v>0.4</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29553154</v>
      </c>
      <c r="BR123" s="1066"/>
      <c r="BS123" s="1066"/>
      <c r="BT123" s="1066"/>
      <c r="BU123" s="1066"/>
      <c r="BV123" s="1066">
        <v>29490596</v>
      </c>
      <c r="BW123" s="1066"/>
      <c r="BX123" s="1066"/>
      <c r="BY123" s="1066"/>
      <c r="BZ123" s="1066"/>
      <c r="CA123" s="1066">
        <v>28492795</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x14ac:dyDescent="0.2">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106.5</v>
      </c>
      <c r="BR124" s="1028"/>
      <c r="BS124" s="1028"/>
      <c r="BT124" s="1028"/>
      <c r="BU124" s="1028"/>
      <c r="BV124" s="1028">
        <v>87.4</v>
      </c>
      <c r="BW124" s="1028"/>
      <c r="BX124" s="1028"/>
      <c r="BY124" s="1028"/>
      <c r="BZ124" s="1028"/>
      <c r="CA124" s="1028">
        <v>87.8</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984</v>
      </c>
      <c r="AB127" s="959"/>
      <c r="AC127" s="959"/>
      <c r="AD127" s="959"/>
      <c r="AE127" s="960"/>
      <c r="AF127" s="961">
        <v>723</v>
      </c>
      <c r="AG127" s="959"/>
      <c r="AH127" s="959"/>
      <c r="AI127" s="959"/>
      <c r="AJ127" s="960"/>
      <c r="AK127" s="961">
        <v>452</v>
      </c>
      <c r="AL127" s="959"/>
      <c r="AM127" s="959"/>
      <c r="AN127" s="959"/>
      <c r="AO127" s="960"/>
      <c r="AP127" s="962">
        <v>0</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58497</v>
      </c>
      <c r="AB128" s="1048"/>
      <c r="AC128" s="1048"/>
      <c r="AD128" s="1048"/>
      <c r="AE128" s="1049"/>
      <c r="AF128" s="1050">
        <v>49622</v>
      </c>
      <c r="AG128" s="1048"/>
      <c r="AH128" s="1048"/>
      <c r="AI128" s="1048"/>
      <c r="AJ128" s="1049"/>
      <c r="AK128" s="1050">
        <v>49766</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113</v>
      </c>
      <c r="BG128" s="1055"/>
      <c r="BH128" s="1055"/>
      <c r="BI128" s="1055"/>
      <c r="BJ128" s="1055"/>
      <c r="BK128" s="1055"/>
      <c r="BL128" s="1056"/>
      <c r="BM128" s="1054">
        <v>12.97</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12705480</v>
      </c>
      <c r="AB129" s="959"/>
      <c r="AC129" s="959"/>
      <c r="AD129" s="959"/>
      <c r="AE129" s="960"/>
      <c r="AF129" s="961">
        <v>12961939</v>
      </c>
      <c r="AG129" s="959"/>
      <c r="AH129" s="959"/>
      <c r="AI129" s="959"/>
      <c r="AJ129" s="960"/>
      <c r="AK129" s="961">
        <v>12771347</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113</v>
      </c>
      <c r="BG129" s="1069"/>
      <c r="BH129" s="1069"/>
      <c r="BI129" s="1069"/>
      <c r="BJ129" s="1069"/>
      <c r="BK129" s="1069"/>
      <c r="BL129" s="1070"/>
      <c r="BM129" s="1068">
        <v>17.97</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2600612</v>
      </c>
      <c r="AB130" s="959"/>
      <c r="AC130" s="959"/>
      <c r="AD130" s="959"/>
      <c r="AE130" s="960"/>
      <c r="AF130" s="961">
        <v>2584345</v>
      </c>
      <c r="AG130" s="959"/>
      <c r="AH130" s="959"/>
      <c r="AI130" s="959"/>
      <c r="AJ130" s="960"/>
      <c r="AK130" s="961">
        <v>2466006</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11.5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10104868</v>
      </c>
      <c r="AB131" s="984"/>
      <c r="AC131" s="984"/>
      <c r="AD131" s="984"/>
      <c r="AE131" s="985"/>
      <c r="AF131" s="983">
        <v>10377594</v>
      </c>
      <c r="AG131" s="984"/>
      <c r="AH131" s="984"/>
      <c r="AI131" s="984"/>
      <c r="AJ131" s="985"/>
      <c r="AK131" s="983">
        <v>10305341</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87.8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12.13022278</v>
      </c>
      <c r="AB132" s="1100"/>
      <c r="AC132" s="1100"/>
      <c r="AD132" s="1100"/>
      <c r="AE132" s="1101"/>
      <c r="AF132" s="1102">
        <v>10.08182629</v>
      </c>
      <c r="AG132" s="1100"/>
      <c r="AH132" s="1100"/>
      <c r="AI132" s="1100"/>
      <c r="AJ132" s="1101"/>
      <c r="AK132" s="1102">
        <v>12.33526382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14.2</v>
      </c>
      <c r="AB133" s="1083"/>
      <c r="AC133" s="1083"/>
      <c r="AD133" s="1083"/>
      <c r="AE133" s="1084"/>
      <c r="AF133" s="1082">
        <v>12.1</v>
      </c>
      <c r="AG133" s="1083"/>
      <c r="AH133" s="1083"/>
      <c r="AI133" s="1083"/>
      <c r="AJ133" s="1084"/>
      <c r="AK133" s="1082">
        <v>11.5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B73" sqref="AB7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B73" sqref="AB73"/>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0" t="s">
        <v>471</v>
      </c>
      <c r="L7" s="256"/>
      <c r="M7" s="257" t="s">
        <v>472</v>
      </c>
      <c r="N7" s="258"/>
    </row>
    <row r="8" spans="1:16" x14ac:dyDescent="0.15">
      <c r="A8" s="250"/>
      <c r="B8" s="246"/>
      <c r="C8" s="246"/>
      <c r="D8" s="246"/>
      <c r="E8" s="246"/>
      <c r="F8" s="246"/>
      <c r="G8" s="259"/>
      <c r="H8" s="260"/>
      <c r="I8" s="260"/>
      <c r="J8" s="261"/>
      <c r="K8" s="1121"/>
      <c r="L8" s="262" t="s">
        <v>473</v>
      </c>
      <c r="M8" s="263" t="s">
        <v>474</v>
      </c>
      <c r="N8" s="264" t="s">
        <v>475</v>
      </c>
    </row>
    <row r="9" spans="1:16" x14ac:dyDescent="0.15">
      <c r="A9" s="250"/>
      <c r="B9" s="246"/>
      <c r="C9" s="246"/>
      <c r="D9" s="246"/>
      <c r="E9" s="246"/>
      <c r="F9" s="246"/>
      <c r="G9" s="1122" t="s">
        <v>476</v>
      </c>
      <c r="H9" s="1123"/>
      <c r="I9" s="1123"/>
      <c r="J9" s="1124"/>
      <c r="K9" s="265">
        <v>3341015</v>
      </c>
      <c r="L9" s="266">
        <v>68038</v>
      </c>
      <c r="M9" s="267">
        <v>68135</v>
      </c>
      <c r="N9" s="268">
        <v>-0.1</v>
      </c>
    </row>
    <row r="10" spans="1:16" x14ac:dyDescent="0.15">
      <c r="A10" s="250"/>
      <c r="B10" s="246"/>
      <c r="C10" s="246"/>
      <c r="D10" s="246"/>
      <c r="E10" s="246"/>
      <c r="F10" s="246"/>
      <c r="G10" s="1122" t="s">
        <v>477</v>
      </c>
      <c r="H10" s="1123"/>
      <c r="I10" s="1123"/>
      <c r="J10" s="1124"/>
      <c r="K10" s="269">
        <v>243412</v>
      </c>
      <c r="L10" s="270">
        <v>4957</v>
      </c>
      <c r="M10" s="271">
        <v>7843</v>
      </c>
      <c r="N10" s="272">
        <v>-36.799999999999997</v>
      </c>
    </row>
    <row r="11" spans="1:16" ht="13.5" customHeight="1" x14ac:dyDescent="0.15">
      <c r="A11" s="250"/>
      <c r="B11" s="246"/>
      <c r="C11" s="246"/>
      <c r="D11" s="246"/>
      <c r="E11" s="246"/>
      <c r="F11" s="246"/>
      <c r="G11" s="1122" t="s">
        <v>478</v>
      </c>
      <c r="H11" s="1123"/>
      <c r="I11" s="1123"/>
      <c r="J11" s="1124"/>
      <c r="K11" s="269">
        <v>34779</v>
      </c>
      <c r="L11" s="270">
        <v>708</v>
      </c>
      <c r="M11" s="271">
        <v>8431</v>
      </c>
      <c r="N11" s="272">
        <v>-91.6</v>
      </c>
    </row>
    <row r="12" spans="1:16" ht="13.5" customHeight="1" x14ac:dyDescent="0.15">
      <c r="A12" s="250"/>
      <c r="B12" s="246"/>
      <c r="C12" s="246"/>
      <c r="D12" s="246"/>
      <c r="E12" s="246"/>
      <c r="F12" s="246"/>
      <c r="G12" s="1122" t="s">
        <v>479</v>
      </c>
      <c r="H12" s="1123"/>
      <c r="I12" s="1123"/>
      <c r="J12" s="1124"/>
      <c r="K12" s="269">
        <v>19827</v>
      </c>
      <c r="L12" s="270">
        <v>404</v>
      </c>
      <c r="M12" s="271">
        <v>1146</v>
      </c>
      <c r="N12" s="272">
        <v>-64.7</v>
      </c>
    </row>
    <row r="13" spans="1:16" ht="13.5" customHeight="1" x14ac:dyDescent="0.15">
      <c r="A13" s="250"/>
      <c r="B13" s="246"/>
      <c r="C13" s="246"/>
      <c r="D13" s="246"/>
      <c r="E13" s="246"/>
      <c r="F13" s="246"/>
      <c r="G13" s="1122" t="s">
        <v>480</v>
      </c>
      <c r="H13" s="1123"/>
      <c r="I13" s="1123"/>
      <c r="J13" s="1124"/>
      <c r="K13" s="269" t="s">
        <v>481</v>
      </c>
      <c r="L13" s="270" t="s">
        <v>481</v>
      </c>
      <c r="M13" s="271">
        <v>13</v>
      </c>
      <c r="N13" s="272" t="s">
        <v>481</v>
      </c>
    </row>
    <row r="14" spans="1:16" ht="13.5" customHeight="1" x14ac:dyDescent="0.15">
      <c r="A14" s="250"/>
      <c r="B14" s="246"/>
      <c r="C14" s="246"/>
      <c r="D14" s="246"/>
      <c r="E14" s="246"/>
      <c r="F14" s="246"/>
      <c r="G14" s="1122" t="s">
        <v>482</v>
      </c>
      <c r="H14" s="1123"/>
      <c r="I14" s="1123"/>
      <c r="J14" s="1124"/>
      <c r="K14" s="269">
        <v>202943</v>
      </c>
      <c r="L14" s="270">
        <v>4133</v>
      </c>
      <c r="M14" s="271">
        <v>2999</v>
      </c>
      <c r="N14" s="272">
        <v>37.799999999999997</v>
      </c>
    </row>
    <row r="15" spans="1:16" ht="13.5" customHeight="1" x14ac:dyDescent="0.15">
      <c r="A15" s="250"/>
      <c r="B15" s="246"/>
      <c r="C15" s="246"/>
      <c r="D15" s="246"/>
      <c r="E15" s="246"/>
      <c r="F15" s="246"/>
      <c r="G15" s="1122" t="s">
        <v>483</v>
      </c>
      <c r="H15" s="1123"/>
      <c r="I15" s="1123"/>
      <c r="J15" s="1124"/>
      <c r="K15" s="269">
        <v>27633</v>
      </c>
      <c r="L15" s="270">
        <v>563</v>
      </c>
      <c r="M15" s="271">
        <v>1559</v>
      </c>
      <c r="N15" s="272">
        <v>-63.9</v>
      </c>
    </row>
    <row r="16" spans="1:16" x14ac:dyDescent="0.15">
      <c r="A16" s="250"/>
      <c r="B16" s="246"/>
      <c r="C16" s="246"/>
      <c r="D16" s="246"/>
      <c r="E16" s="246"/>
      <c r="F16" s="246"/>
      <c r="G16" s="1125" t="s">
        <v>484</v>
      </c>
      <c r="H16" s="1126"/>
      <c r="I16" s="1126"/>
      <c r="J16" s="1127"/>
      <c r="K16" s="270">
        <v>-499031</v>
      </c>
      <c r="L16" s="270">
        <v>-10163</v>
      </c>
      <c r="M16" s="271">
        <v>-6577</v>
      </c>
      <c r="N16" s="272">
        <v>54.5</v>
      </c>
    </row>
    <row r="17" spans="1:16" x14ac:dyDescent="0.15">
      <c r="A17" s="250"/>
      <c r="B17" s="246"/>
      <c r="C17" s="246"/>
      <c r="D17" s="246"/>
      <c r="E17" s="246"/>
      <c r="F17" s="246"/>
      <c r="G17" s="1125" t="s">
        <v>171</v>
      </c>
      <c r="H17" s="1126"/>
      <c r="I17" s="1126"/>
      <c r="J17" s="1127"/>
      <c r="K17" s="270">
        <v>3370578</v>
      </c>
      <c r="L17" s="270">
        <v>68640</v>
      </c>
      <c r="M17" s="271">
        <v>83548</v>
      </c>
      <c r="N17" s="272">
        <v>-17.8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17" t="s">
        <v>489</v>
      </c>
      <c r="H21" s="1118"/>
      <c r="I21" s="1118"/>
      <c r="J21" s="1119"/>
      <c r="K21" s="282">
        <v>7.31</v>
      </c>
      <c r="L21" s="283">
        <v>8.0299999999999994</v>
      </c>
      <c r="M21" s="284">
        <v>-0.72</v>
      </c>
      <c r="N21" s="251"/>
      <c r="O21" s="285"/>
      <c r="P21" s="281"/>
    </row>
    <row r="22" spans="1:16" s="286" customFormat="1" x14ac:dyDescent="0.15">
      <c r="A22" s="281"/>
      <c r="B22" s="251"/>
      <c r="C22" s="251"/>
      <c r="D22" s="251"/>
      <c r="E22" s="251"/>
      <c r="F22" s="251"/>
      <c r="G22" s="1117" t="s">
        <v>490</v>
      </c>
      <c r="H22" s="1118"/>
      <c r="I22" s="1118"/>
      <c r="J22" s="1119"/>
      <c r="K22" s="287">
        <v>96.9</v>
      </c>
      <c r="L22" s="288">
        <v>97.6</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0" t="s">
        <v>471</v>
      </c>
      <c r="L30" s="256"/>
      <c r="M30" s="257" t="s">
        <v>472</v>
      </c>
      <c r="N30" s="258"/>
    </row>
    <row r="31" spans="1:16" x14ac:dyDescent="0.15">
      <c r="A31" s="250"/>
      <c r="B31" s="246"/>
      <c r="C31" s="246"/>
      <c r="D31" s="246"/>
      <c r="E31" s="246"/>
      <c r="F31" s="246"/>
      <c r="G31" s="259"/>
      <c r="H31" s="260"/>
      <c r="I31" s="260"/>
      <c r="J31" s="261"/>
      <c r="K31" s="1121"/>
      <c r="L31" s="262" t="s">
        <v>473</v>
      </c>
      <c r="M31" s="263" t="s">
        <v>474</v>
      </c>
      <c r="N31" s="264" t="s">
        <v>475</v>
      </c>
    </row>
    <row r="32" spans="1:16" ht="27" customHeight="1" x14ac:dyDescent="0.15">
      <c r="A32" s="250"/>
      <c r="B32" s="246"/>
      <c r="C32" s="246"/>
      <c r="D32" s="246"/>
      <c r="E32" s="246"/>
      <c r="F32" s="246"/>
      <c r="G32" s="1133" t="s">
        <v>494</v>
      </c>
      <c r="H32" s="1134"/>
      <c r="I32" s="1134"/>
      <c r="J32" s="1135"/>
      <c r="K32" s="296">
        <v>2619465</v>
      </c>
      <c r="L32" s="296">
        <v>53344</v>
      </c>
      <c r="M32" s="297">
        <v>50382</v>
      </c>
      <c r="N32" s="298">
        <v>5.9</v>
      </c>
    </row>
    <row r="33" spans="1:16" ht="13.5" customHeight="1" x14ac:dyDescent="0.15">
      <c r="A33" s="250"/>
      <c r="B33" s="246"/>
      <c r="C33" s="246"/>
      <c r="D33" s="246"/>
      <c r="E33" s="246"/>
      <c r="F33" s="246"/>
      <c r="G33" s="1133" t="s">
        <v>495</v>
      </c>
      <c r="H33" s="1134"/>
      <c r="I33" s="1134"/>
      <c r="J33" s="1135"/>
      <c r="K33" s="296" t="s">
        <v>481</v>
      </c>
      <c r="L33" s="296" t="s">
        <v>481</v>
      </c>
      <c r="M33" s="297" t="s">
        <v>481</v>
      </c>
      <c r="N33" s="298" t="s">
        <v>481</v>
      </c>
    </row>
    <row r="34" spans="1:16" ht="27" customHeight="1" x14ac:dyDescent="0.15">
      <c r="A34" s="250"/>
      <c r="B34" s="246"/>
      <c r="C34" s="246"/>
      <c r="D34" s="246"/>
      <c r="E34" s="246"/>
      <c r="F34" s="246"/>
      <c r="G34" s="1133" t="s">
        <v>496</v>
      </c>
      <c r="H34" s="1134"/>
      <c r="I34" s="1134"/>
      <c r="J34" s="1135"/>
      <c r="K34" s="296" t="s">
        <v>481</v>
      </c>
      <c r="L34" s="296" t="s">
        <v>481</v>
      </c>
      <c r="M34" s="297">
        <v>67</v>
      </c>
      <c r="N34" s="298" t="s">
        <v>481</v>
      </c>
    </row>
    <row r="35" spans="1:16" ht="27" customHeight="1" x14ac:dyDescent="0.15">
      <c r="A35" s="250"/>
      <c r="B35" s="246"/>
      <c r="C35" s="246"/>
      <c r="D35" s="246"/>
      <c r="E35" s="246"/>
      <c r="F35" s="246"/>
      <c r="G35" s="1133" t="s">
        <v>497</v>
      </c>
      <c r="H35" s="1134"/>
      <c r="I35" s="1134"/>
      <c r="J35" s="1135"/>
      <c r="K35" s="296">
        <v>1070268</v>
      </c>
      <c r="L35" s="296">
        <v>21795</v>
      </c>
      <c r="M35" s="297">
        <v>21211</v>
      </c>
      <c r="N35" s="298">
        <v>2.8</v>
      </c>
    </row>
    <row r="36" spans="1:16" ht="27" customHeight="1" x14ac:dyDescent="0.15">
      <c r="A36" s="250"/>
      <c r="B36" s="246"/>
      <c r="C36" s="246"/>
      <c r="D36" s="246"/>
      <c r="E36" s="246"/>
      <c r="F36" s="246"/>
      <c r="G36" s="1133" t="s">
        <v>498</v>
      </c>
      <c r="H36" s="1134"/>
      <c r="I36" s="1134"/>
      <c r="J36" s="1135"/>
      <c r="K36" s="296">
        <v>24327</v>
      </c>
      <c r="L36" s="296">
        <v>495</v>
      </c>
      <c r="M36" s="297">
        <v>3327</v>
      </c>
      <c r="N36" s="298">
        <v>-85.1</v>
      </c>
    </row>
    <row r="37" spans="1:16" ht="13.5" customHeight="1" x14ac:dyDescent="0.15">
      <c r="A37" s="250"/>
      <c r="B37" s="246"/>
      <c r="C37" s="246"/>
      <c r="D37" s="246"/>
      <c r="E37" s="246"/>
      <c r="F37" s="246"/>
      <c r="G37" s="1133" t="s">
        <v>499</v>
      </c>
      <c r="H37" s="1134"/>
      <c r="I37" s="1134"/>
      <c r="J37" s="1135"/>
      <c r="K37" s="296">
        <v>72903</v>
      </c>
      <c r="L37" s="296">
        <v>1485</v>
      </c>
      <c r="M37" s="297">
        <v>797</v>
      </c>
      <c r="N37" s="298">
        <v>86.3</v>
      </c>
    </row>
    <row r="38" spans="1:16" ht="27" customHeight="1" x14ac:dyDescent="0.15">
      <c r="A38" s="250"/>
      <c r="B38" s="246"/>
      <c r="C38" s="246"/>
      <c r="D38" s="246"/>
      <c r="E38" s="246"/>
      <c r="F38" s="246"/>
      <c r="G38" s="1136" t="s">
        <v>500</v>
      </c>
      <c r="H38" s="1137"/>
      <c r="I38" s="1137"/>
      <c r="J38" s="1138"/>
      <c r="K38" s="299" t="s">
        <v>481</v>
      </c>
      <c r="L38" s="299" t="s">
        <v>481</v>
      </c>
      <c r="M38" s="300">
        <v>3</v>
      </c>
      <c r="N38" s="301" t="s">
        <v>481</v>
      </c>
      <c r="O38" s="295"/>
    </row>
    <row r="39" spans="1:16" x14ac:dyDescent="0.15">
      <c r="A39" s="250"/>
      <c r="B39" s="246"/>
      <c r="C39" s="246"/>
      <c r="D39" s="246"/>
      <c r="E39" s="246"/>
      <c r="F39" s="246"/>
      <c r="G39" s="1136" t="s">
        <v>501</v>
      </c>
      <c r="H39" s="1137"/>
      <c r="I39" s="1137"/>
      <c r="J39" s="1138"/>
      <c r="K39" s="302">
        <v>-49766</v>
      </c>
      <c r="L39" s="302">
        <v>-1013</v>
      </c>
      <c r="M39" s="303">
        <v>-4757</v>
      </c>
      <c r="N39" s="304">
        <v>-78.7</v>
      </c>
      <c r="O39" s="295"/>
    </row>
    <row r="40" spans="1:16" ht="27" customHeight="1" x14ac:dyDescent="0.15">
      <c r="A40" s="250"/>
      <c r="B40" s="246"/>
      <c r="C40" s="246"/>
      <c r="D40" s="246"/>
      <c r="E40" s="246"/>
      <c r="F40" s="246"/>
      <c r="G40" s="1133" t="s">
        <v>502</v>
      </c>
      <c r="H40" s="1134"/>
      <c r="I40" s="1134"/>
      <c r="J40" s="1135"/>
      <c r="K40" s="302">
        <v>-2466006</v>
      </c>
      <c r="L40" s="302">
        <v>-50219</v>
      </c>
      <c r="M40" s="303">
        <v>-48278</v>
      </c>
      <c r="N40" s="304">
        <v>4</v>
      </c>
      <c r="O40" s="295"/>
    </row>
    <row r="41" spans="1:16" x14ac:dyDescent="0.15">
      <c r="A41" s="250"/>
      <c r="B41" s="246"/>
      <c r="C41" s="246"/>
      <c r="D41" s="246"/>
      <c r="E41" s="246"/>
      <c r="F41" s="246"/>
      <c r="G41" s="1139" t="s">
        <v>282</v>
      </c>
      <c r="H41" s="1140"/>
      <c r="I41" s="1140"/>
      <c r="J41" s="1141"/>
      <c r="K41" s="296">
        <v>1271191</v>
      </c>
      <c r="L41" s="302">
        <v>25887</v>
      </c>
      <c r="M41" s="303">
        <v>22752</v>
      </c>
      <c r="N41" s="304">
        <v>13.8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28" t="s">
        <v>471</v>
      </c>
      <c r="J49" s="1130" t="s">
        <v>506</v>
      </c>
      <c r="K49" s="1131"/>
      <c r="L49" s="1131"/>
      <c r="M49" s="1131"/>
      <c r="N49" s="1132"/>
    </row>
    <row r="50" spans="1:14" x14ac:dyDescent="0.15">
      <c r="A50" s="250"/>
      <c r="B50" s="246"/>
      <c r="C50" s="246"/>
      <c r="D50" s="246"/>
      <c r="E50" s="246"/>
      <c r="F50" s="246"/>
      <c r="G50" s="314"/>
      <c r="H50" s="315"/>
      <c r="I50" s="1129"/>
      <c r="J50" s="316" t="s">
        <v>507</v>
      </c>
      <c r="K50" s="317" t="s">
        <v>508</v>
      </c>
      <c r="L50" s="318" t="s">
        <v>509</v>
      </c>
      <c r="M50" s="319" t="s">
        <v>510</v>
      </c>
      <c r="N50" s="320" t="s">
        <v>511</v>
      </c>
    </row>
    <row r="51" spans="1:14" x14ac:dyDescent="0.15">
      <c r="A51" s="250"/>
      <c r="B51" s="246"/>
      <c r="C51" s="246"/>
      <c r="D51" s="246"/>
      <c r="E51" s="246"/>
      <c r="F51" s="246"/>
      <c r="G51" s="312" t="s">
        <v>512</v>
      </c>
      <c r="H51" s="313"/>
      <c r="I51" s="321">
        <v>3891373</v>
      </c>
      <c r="J51" s="322">
        <v>75000</v>
      </c>
      <c r="K51" s="323">
        <v>20.100000000000001</v>
      </c>
      <c r="L51" s="324">
        <v>50880</v>
      </c>
      <c r="M51" s="325">
        <v>7</v>
      </c>
      <c r="N51" s="326">
        <v>13.1</v>
      </c>
    </row>
    <row r="52" spans="1:14" x14ac:dyDescent="0.15">
      <c r="A52" s="250"/>
      <c r="B52" s="246"/>
      <c r="C52" s="246"/>
      <c r="D52" s="246"/>
      <c r="E52" s="246"/>
      <c r="F52" s="246"/>
      <c r="G52" s="327"/>
      <c r="H52" s="328" t="s">
        <v>513</v>
      </c>
      <c r="I52" s="329">
        <v>1043778</v>
      </c>
      <c r="J52" s="330">
        <v>20117</v>
      </c>
      <c r="K52" s="331">
        <v>49</v>
      </c>
      <c r="L52" s="332">
        <v>26879</v>
      </c>
      <c r="M52" s="333">
        <v>2.4</v>
      </c>
      <c r="N52" s="334">
        <v>46.6</v>
      </c>
    </row>
    <row r="53" spans="1:14" x14ac:dyDescent="0.15">
      <c r="A53" s="250"/>
      <c r="B53" s="246"/>
      <c r="C53" s="246"/>
      <c r="D53" s="246"/>
      <c r="E53" s="246"/>
      <c r="F53" s="246"/>
      <c r="G53" s="312" t="s">
        <v>514</v>
      </c>
      <c r="H53" s="313"/>
      <c r="I53" s="321">
        <v>5289153</v>
      </c>
      <c r="J53" s="322">
        <v>103032</v>
      </c>
      <c r="K53" s="323">
        <v>37.4</v>
      </c>
      <c r="L53" s="324">
        <v>63956</v>
      </c>
      <c r="M53" s="325">
        <v>25.7</v>
      </c>
      <c r="N53" s="326">
        <v>11.7</v>
      </c>
    </row>
    <row r="54" spans="1:14" x14ac:dyDescent="0.15">
      <c r="A54" s="250"/>
      <c r="B54" s="246"/>
      <c r="C54" s="246"/>
      <c r="D54" s="246"/>
      <c r="E54" s="246"/>
      <c r="F54" s="246"/>
      <c r="G54" s="327"/>
      <c r="H54" s="328" t="s">
        <v>513</v>
      </c>
      <c r="I54" s="329">
        <v>2940627</v>
      </c>
      <c r="J54" s="330">
        <v>57283</v>
      </c>
      <c r="K54" s="331">
        <v>184.7</v>
      </c>
      <c r="L54" s="332">
        <v>29239</v>
      </c>
      <c r="M54" s="333">
        <v>8.8000000000000007</v>
      </c>
      <c r="N54" s="334">
        <v>175.9</v>
      </c>
    </row>
    <row r="55" spans="1:14" x14ac:dyDescent="0.15">
      <c r="A55" s="250"/>
      <c r="B55" s="246"/>
      <c r="C55" s="246"/>
      <c r="D55" s="246"/>
      <c r="E55" s="246"/>
      <c r="F55" s="246"/>
      <c r="G55" s="312" t="s">
        <v>515</v>
      </c>
      <c r="H55" s="313"/>
      <c r="I55" s="321">
        <v>3252771</v>
      </c>
      <c r="J55" s="322">
        <v>64285</v>
      </c>
      <c r="K55" s="323">
        <v>-37.6</v>
      </c>
      <c r="L55" s="324">
        <v>66255</v>
      </c>
      <c r="M55" s="325">
        <v>3.6</v>
      </c>
      <c r="N55" s="326">
        <v>-41.2</v>
      </c>
    </row>
    <row r="56" spans="1:14" x14ac:dyDescent="0.15">
      <c r="A56" s="250"/>
      <c r="B56" s="246"/>
      <c r="C56" s="246"/>
      <c r="D56" s="246"/>
      <c r="E56" s="246"/>
      <c r="F56" s="246"/>
      <c r="G56" s="327"/>
      <c r="H56" s="328" t="s">
        <v>513</v>
      </c>
      <c r="I56" s="329">
        <v>1698088</v>
      </c>
      <c r="J56" s="330">
        <v>33560</v>
      </c>
      <c r="K56" s="331">
        <v>-41.4</v>
      </c>
      <c r="L56" s="332">
        <v>31822</v>
      </c>
      <c r="M56" s="333">
        <v>8.8000000000000007</v>
      </c>
      <c r="N56" s="334">
        <v>-50.2</v>
      </c>
    </row>
    <row r="57" spans="1:14" x14ac:dyDescent="0.15">
      <c r="A57" s="250"/>
      <c r="B57" s="246"/>
      <c r="C57" s="246"/>
      <c r="D57" s="246"/>
      <c r="E57" s="246"/>
      <c r="F57" s="246"/>
      <c r="G57" s="312" t="s">
        <v>516</v>
      </c>
      <c r="H57" s="313"/>
      <c r="I57" s="321">
        <v>2888406</v>
      </c>
      <c r="J57" s="322">
        <v>57965</v>
      </c>
      <c r="K57" s="323">
        <v>-9.8000000000000007</v>
      </c>
      <c r="L57" s="324">
        <v>81768</v>
      </c>
      <c r="M57" s="325">
        <v>23.4</v>
      </c>
      <c r="N57" s="326">
        <v>-33.200000000000003</v>
      </c>
    </row>
    <row r="58" spans="1:14" x14ac:dyDescent="0.15">
      <c r="A58" s="250"/>
      <c r="B58" s="246"/>
      <c r="C58" s="246"/>
      <c r="D58" s="246"/>
      <c r="E58" s="246"/>
      <c r="F58" s="246"/>
      <c r="G58" s="327"/>
      <c r="H58" s="328" t="s">
        <v>513</v>
      </c>
      <c r="I58" s="329">
        <v>1117672</v>
      </c>
      <c r="J58" s="330">
        <v>22430</v>
      </c>
      <c r="K58" s="331">
        <v>-33.200000000000003</v>
      </c>
      <c r="L58" s="332">
        <v>37917</v>
      </c>
      <c r="M58" s="333">
        <v>19.2</v>
      </c>
      <c r="N58" s="334">
        <v>-52.4</v>
      </c>
    </row>
    <row r="59" spans="1:14" x14ac:dyDescent="0.15">
      <c r="A59" s="250"/>
      <c r="B59" s="246"/>
      <c r="C59" s="246"/>
      <c r="D59" s="246"/>
      <c r="E59" s="246"/>
      <c r="F59" s="246"/>
      <c r="G59" s="312" t="s">
        <v>517</v>
      </c>
      <c r="H59" s="313"/>
      <c r="I59" s="321">
        <v>2297213</v>
      </c>
      <c r="J59" s="322">
        <v>46782</v>
      </c>
      <c r="K59" s="323">
        <v>-19.3</v>
      </c>
      <c r="L59" s="324">
        <v>65876</v>
      </c>
      <c r="M59" s="325">
        <v>-19.399999999999999</v>
      </c>
      <c r="N59" s="326">
        <v>0.1</v>
      </c>
    </row>
    <row r="60" spans="1:14" x14ac:dyDescent="0.15">
      <c r="A60" s="250"/>
      <c r="B60" s="246"/>
      <c r="C60" s="246"/>
      <c r="D60" s="246"/>
      <c r="E60" s="246"/>
      <c r="F60" s="246"/>
      <c r="G60" s="327"/>
      <c r="H60" s="328" t="s">
        <v>513</v>
      </c>
      <c r="I60" s="335">
        <v>925676</v>
      </c>
      <c r="J60" s="330">
        <v>18851</v>
      </c>
      <c r="K60" s="331">
        <v>-16</v>
      </c>
      <c r="L60" s="332">
        <v>36484</v>
      </c>
      <c r="M60" s="333">
        <v>-3.8</v>
      </c>
      <c r="N60" s="334">
        <v>-12.2</v>
      </c>
    </row>
    <row r="61" spans="1:14" x14ac:dyDescent="0.15">
      <c r="A61" s="250"/>
      <c r="B61" s="246"/>
      <c r="C61" s="246"/>
      <c r="D61" s="246"/>
      <c r="E61" s="246"/>
      <c r="F61" s="246"/>
      <c r="G61" s="312" t="s">
        <v>518</v>
      </c>
      <c r="H61" s="336"/>
      <c r="I61" s="337">
        <v>3523783</v>
      </c>
      <c r="J61" s="338">
        <v>69413</v>
      </c>
      <c r="K61" s="339">
        <v>-1.8</v>
      </c>
      <c r="L61" s="340">
        <v>65747</v>
      </c>
      <c r="M61" s="341">
        <v>8.1</v>
      </c>
      <c r="N61" s="326">
        <v>-9.9</v>
      </c>
    </row>
    <row r="62" spans="1:14" x14ac:dyDescent="0.15">
      <c r="A62" s="250"/>
      <c r="B62" s="246"/>
      <c r="C62" s="246"/>
      <c r="D62" s="246"/>
      <c r="E62" s="246"/>
      <c r="F62" s="246"/>
      <c r="G62" s="327"/>
      <c r="H62" s="328" t="s">
        <v>513</v>
      </c>
      <c r="I62" s="329">
        <v>1545168</v>
      </c>
      <c r="J62" s="330">
        <v>30448</v>
      </c>
      <c r="K62" s="331">
        <v>28.6</v>
      </c>
      <c r="L62" s="332">
        <v>32468</v>
      </c>
      <c r="M62" s="333">
        <v>7.1</v>
      </c>
      <c r="N62" s="334">
        <v>21.5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B73" sqref="AB7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2" t="s">
        <v>3</v>
      </c>
      <c r="D47" s="1142"/>
      <c r="E47" s="1143"/>
      <c r="F47" s="11">
        <v>15.61</v>
      </c>
      <c r="G47" s="12">
        <v>16.13</v>
      </c>
      <c r="H47" s="12">
        <v>18.05</v>
      </c>
      <c r="I47" s="12">
        <v>20.7</v>
      </c>
      <c r="J47" s="13">
        <v>21.96</v>
      </c>
    </row>
    <row r="48" spans="2:10" ht="57.75" customHeight="1" x14ac:dyDescent="0.15">
      <c r="B48" s="14"/>
      <c r="C48" s="1144" t="s">
        <v>4</v>
      </c>
      <c r="D48" s="1144"/>
      <c r="E48" s="1145"/>
      <c r="F48" s="15">
        <v>4.9800000000000004</v>
      </c>
      <c r="G48" s="16">
        <v>4.6399999999999997</v>
      </c>
      <c r="H48" s="16">
        <v>5.97</v>
      </c>
      <c r="I48" s="16">
        <v>5.22</v>
      </c>
      <c r="J48" s="17">
        <v>5.56</v>
      </c>
    </row>
    <row r="49" spans="2:10" ht="57.75" customHeight="1" thickBot="1" x14ac:dyDescent="0.2">
      <c r="B49" s="18"/>
      <c r="C49" s="1146" t="s">
        <v>5</v>
      </c>
      <c r="D49" s="1146"/>
      <c r="E49" s="1147"/>
      <c r="F49" s="19">
        <v>11.2</v>
      </c>
      <c r="G49" s="20">
        <v>1.59</v>
      </c>
      <c r="H49" s="20">
        <v>4.0199999999999996</v>
      </c>
      <c r="I49" s="20">
        <v>4.5199999999999996</v>
      </c>
      <c r="J49" s="21">
        <v>1.74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B73" sqref="AB7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4" t="s">
        <v>525</v>
      </c>
      <c r="D34" s="1154"/>
      <c r="E34" s="1155"/>
      <c r="F34" s="32">
        <v>9.81</v>
      </c>
      <c r="G34" s="33">
        <v>10.6</v>
      </c>
      <c r="H34" s="33">
        <v>11.44</v>
      </c>
      <c r="I34" s="33">
        <v>10</v>
      </c>
      <c r="J34" s="34">
        <v>10</v>
      </c>
      <c r="K34" s="22"/>
      <c r="L34" s="22"/>
      <c r="M34" s="22"/>
      <c r="N34" s="22"/>
      <c r="O34" s="22"/>
      <c r="P34" s="22"/>
    </row>
    <row r="35" spans="1:16" ht="39" customHeight="1" x14ac:dyDescent="0.15">
      <c r="A35" s="22"/>
      <c r="B35" s="35"/>
      <c r="C35" s="1148" t="s">
        <v>526</v>
      </c>
      <c r="D35" s="1149"/>
      <c r="E35" s="1150"/>
      <c r="F35" s="36">
        <v>4.97</v>
      </c>
      <c r="G35" s="37">
        <v>4.63</v>
      </c>
      <c r="H35" s="37">
        <v>5.94</v>
      </c>
      <c r="I35" s="37">
        <v>5.3</v>
      </c>
      <c r="J35" s="38">
        <v>5.54</v>
      </c>
      <c r="K35" s="22"/>
      <c r="L35" s="22"/>
      <c r="M35" s="22"/>
      <c r="N35" s="22"/>
      <c r="O35" s="22"/>
      <c r="P35" s="22"/>
    </row>
    <row r="36" spans="1:16" ht="39" customHeight="1" x14ac:dyDescent="0.15">
      <c r="A36" s="22"/>
      <c r="B36" s="35"/>
      <c r="C36" s="1148" t="s">
        <v>527</v>
      </c>
      <c r="D36" s="1149"/>
      <c r="E36" s="1150"/>
      <c r="F36" s="36">
        <v>1.78</v>
      </c>
      <c r="G36" s="37">
        <v>1.87</v>
      </c>
      <c r="H36" s="37">
        <v>0.92</v>
      </c>
      <c r="I36" s="37">
        <v>1.38</v>
      </c>
      <c r="J36" s="38">
        <v>1.73</v>
      </c>
      <c r="K36" s="22"/>
      <c r="L36" s="22"/>
      <c r="M36" s="22"/>
      <c r="N36" s="22"/>
      <c r="O36" s="22"/>
      <c r="P36" s="22"/>
    </row>
    <row r="37" spans="1:16" ht="39" customHeight="1" x14ac:dyDescent="0.15">
      <c r="A37" s="22"/>
      <c r="B37" s="35"/>
      <c r="C37" s="1148" t="s">
        <v>528</v>
      </c>
      <c r="D37" s="1149"/>
      <c r="E37" s="1150"/>
      <c r="F37" s="36">
        <v>0.94</v>
      </c>
      <c r="G37" s="37">
        <v>0.76</v>
      </c>
      <c r="H37" s="37">
        <v>0.97</v>
      </c>
      <c r="I37" s="37">
        <v>1.0900000000000001</v>
      </c>
      <c r="J37" s="38">
        <v>0.96</v>
      </c>
      <c r="K37" s="22"/>
      <c r="L37" s="22"/>
      <c r="M37" s="22"/>
      <c r="N37" s="22"/>
      <c r="O37" s="22"/>
      <c r="P37" s="22"/>
    </row>
    <row r="38" spans="1:16" ht="39" customHeight="1" x14ac:dyDescent="0.15">
      <c r="A38" s="22"/>
      <c r="B38" s="35"/>
      <c r="C38" s="1148" t="s">
        <v>529</v>
      </c>
      <c r="D38" s="1149"/>
      <c r="E38" s="1150"/>
      <c r="F38" s="36">
        <v>0.02</v>
      </c>
      <c r="G38" s="37">
        <v>0.02</v>
      </c>
      <c r="H38" s="37">
        <v>0.03</v>
      </c>
      <c r="I38" s="37">
        <v>0.03</v>
      </c>
      <c r="J38" s="38">
        <v>0.03</v>
      </c>
      <c r="K38" s="22"/>
      <c r="L38" s="22"/>
      <c r="M38" s="22"/>
      <c r="N38" s="22"/>
      <c r="O38" s="22"/>
      <c r="P38" s="22"/>
    </row>
    <row r="39" spans="1:16" ht="39" customHeight="1" x14ac:dyDescent="0.15">
      <c r="A39" s="22"/>
      <c r="B39" s="35"/>
      <c r="C39" s="1148" t="s">
        <v>530</v>
      </c>
      <c r="D39" s="1149"/>
      <c r="E39" s="1150"/>
      <c r="F39" s="36">
        <v>0</v>
      </c>
      <c r="G39" s="37">
        <v>0</v>
      </c>
      <c r="H39" s="37">
        <v>0.02</v>
      </c>
      <c r="I39" s="37">
        <v>0</v>
      </c>
      <c r="J39" s="38">
        <v>0</v>
      </c>
      <c r="K39" s="22"/>
      <c r="L39" s="22"/>
      <c r="M39" s="22"/>
      <c r="N39" s="22"/>
      <c r="O39" s="22"/>
      <c r="P39" s="22"/>
    </row>
    <row r="40" spans="1:16" ht="39" customHeight="1" x14ac:dyDescent="0.15">
      <c r="A40" s="22"/>
      <c r="B40" s="35"/>
      <c r="C40" s="1148" t="s">
        <v>531</v>
      </c>
      <c r="D40" s="1149"/>
      <c r="E40" s="1150"/>
      <c r="F40" s="36" t="s">
        <v>481</v>
      </c>
      <c r="G40" s="37" t="s">
        <v>481</v>
      </c>
      <c r="H40" s="37" t="s">
        <v>481</v>
      </c>
      <c r="I40" s="37" t="s">
        <v>532</v>
      </c>
      <c r="J40" s="38">
        <v>0</v>
      </c>
      <c r="K40" s="22"/>
      <c r="L40" s="22"/>
      <c r="M40" s="22"/>
      <c r="N40" s="22"/>
      <c r="O40" s="22"/>
      <c r="P40" s="22"/>
    </row>
    <row r="41" spans="1:16" ht="39" customHeight="1" x14ac:dyDescent="0.15">
      <c r="A41" s="22"/>
      <c r="B41" s="35"/>
      <c r="C41" s="1148" t="s">
        <v>533</v>
      </c>
      <c r="D41" s="1149"/>
      <c r="E41" s="1150"/>
      <c r="F41" s="36">
        <v>0.09</v>
      </c>
      <c r="G41" s="37">
        <v>0.01</v>
      </c>
      <c r="H41" s="37">
        <v>0.01</v>
      </c>
      <c r="I41" s="37">
        <v>0</v>
      </c>
      <c r="J41" s="38">
        <v>0</v>
      </c>
      <c r="K41" s="22"/>
      <c r="L41" s="22"/>
      <c r="M41" s="22"/>
      <c r="N41" s="22"/>
      <c r="O41" s="22"/>
      <c r="P41" s="22"/>
    </row>
    <row r="42" spans="1:16" ht="39" customHeight="1" x14ac:dyDescent="0.15">
      <c r="A42" s="22"/>
      <c r="B42" s="39"/>
      <c r="C42" s="1148" t="s">
        <v>534</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535</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 zoomScaleNormal="100" zoomScaleSheetLayoutView="55" workbookViewId="0">
      <selection activeCell="AB73" sqref="AB7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3006</v>
      </c>
      <c r="L45" s="60">
        <v>2826</v>
      </c>
      <c r="M45" s="60">
        <v>2700</v>
      </c>
      <c r="N45" s="60">
        <v>2606</v>
      </c>
      <c r="O45" s="61">
        <v>2619</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1018</v>
      </c>
      <c r="L48" s="64">
        <v>1021</v>
      </c>
      <c r="M48" s="64">
        <v>1003</v>
      </c>
      <c r="N48" s="64">
        <v>936</v>
      </c>
      <c r="O48" s="65">
        <v>1070</v>
      </c>
      <c r="P48" s="48"/>
      <c r="Q48" s="48"/>
      <c r="R48" s="48"/>
      <c r="S48" s="48"/>
      <c r="T48" s="48"/>
      <c r="U48" s="48"/>
    </row>
    <row r="49" spans="1:21" ht="30.75" customHeight="1" x14ac:dyDescent="0.15">
      <c r="A49" s="48"/>
      <c r="B49" s="1166"/>
      <c r="C49" s="1167"/>
      <c r="D49" s="62"/>
      <c r="E49" s="1158" t="s">
        <v>16</v>
      </c>
      <c r="F49" s="1158"/>
      <c r="G49" s="1158"/>
      <c r="H49" s="1158"/>
      <c r="I49" s="1158"/>
      <c r="J49" s="1159"/>
      <c r="K49" s="63">
        <v>2</v>
      </c>
      <c r="L49" s="64">
        <v>1</v>
      </c>
      <c r="M49" s="64">
        <v>17</v>
      </c>
      <c r="N49" s="64">
        <v>22</v>
      </c>
      <c r="O49" s="65">
        <v>24</v>
      </c>
      <c r="P49" s="48"/>
      <c r="Q49" s="48"/>
      <c r="R49" s="48"/>
      <c r="S49" s="48"/>
      <c r="T49" s="48"/>
      <c r="U49" s="48"/>
    </row>
    <row r="50" spans="1:21" ht="30.75" customHeight="1" x14ac:dyDescent="0.15">
      <c r="A50" s="48"/>
      <c r="B50" s="1166"/>
      <c r="C50" s="1167"/>
      <c r="D50" s="62"/>
      <c r="E50" s="1158" t="s">
        <v>17</v>
      </c>
      <c r="F50" s="1158"/>
      <c r="G50" s="1158"/>
      <c r="H50" s="1158"/>
      <c r="I50" s="1158"/>
      <c r="J50" s="1159"/>
      <c r="K50" s="63">
        <v>249</v>
      </c>
      <c r="L50" s="64">
        <v>210</v>
      </c>
      <c r="M50" s="64">
        <v>165</v>
      </c>
      <c r="N50" s="64">
        <v>117</v>
      </c>
      <c r="O50" s="65">
        <v>73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2587</v>
      </c>
      <c r="L52" s="64">
        <v>2582</v>
      </c>
      <c r="M52" s="64">
        <v>2659</v>
      </c>
      <c r="N52" s="64">
        <v>2634</v>
      </c>
      <c r="O52" s="65">
        <v>2516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1688</v>
      </c>
      <c r="L53" s="69">
        <v>1476</v>
      </c>
      <c r="M53" s="69">
        <v>1226</v>
      </c>
      <c r="N53" s="69">
        <v>1047</v>
      </c>
      <c r="O53" s="70">
        <v>1270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4" sqref="K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2" t="s">
        <v>24</v>
      </c>
      <c r="C41" s="1173"/>
      <c r="D41" s="81"/>
      <c r="E41" s="1178" t="s">
        <v>25</v>
      </c>
      <c r="F41" s="1178"/>
      <c r="G41" s="1178"/>
      <c r="H41" s="1179"/>
      <c r="I41" s="82">
        <v>24462</v>
      </c>
      <c r="J41" s="83">
        <v>25108</v>
      </c>
      <c r="K41" s="83">
        <v>24672</v>
      </c>
      <c r="L41" s="83">
        <v>24182</v>
      </c>
      <c r="M41" s="84">
        <v>23537</v>
      </c>
    </row>
    <row r="42" spans="2:13" ht="27.75" customHeight="1" x14ac:dyDescent="0.15">
      <c r="B42" s="1174"/>
      <c r="C42" s="1175"/>
      <c r="D42" s="85"/>
      <c r="E42" s="1180" t="s">
        <v>26</v>
      </c>
      <c r="F42" s="1180"/>
      <c r="G42" s="1180"/>
      <c r="H42" s="1181"/>
      <c r="I42" s="86">
        <v>745</v>
      </c>
      <c r="J42" s="87">
        <v>510</v>
      </c>
      <c r="K42" s="87">
        <v>324</v>
      </c>
      <c r="L42" s="87">
        <v>190</v>
      </c>
      <c r="M42" s="88">
        <v>115</v>
      </c>
    </row>
    <row r="43" spans="2:13" ht="27.75" customHeight="1" x14ac:dyDescent="0.15">
      <c r="B43" s="1174"/>
      <c r="C43" s="1175"/>
      <c r="D43" s="85"/>
      <c r="E43" s="1180" t="s">
        <v>27</v>
      </c>
      <c r="F43" s="1180"/>
      <c r="G43" s="1180"/>
      <c r="H43" s="1181"/>
      <c r="I43" s="86">
        <v>11907</v>
      </c>
      <c r="J43" s="87">
        <v>10355</v>
      </c>
      <c r="K43" s="87">
        <v>9358</v>
      </c>
      <c r="L43" s="87">
        <v>8669</v>
      </c>
      <c r="M43" s="88">
        <v>8610</v>
      </c>
    </row>
    <row r="44" spans="2:13" ht="27.75" customHeight="1" x14ac:dyDescent="0.15">
      <c r="B44" s="1174"/>
      <c r="C44" s="1175"/>
      <c r="D44" s="85"/>
      <c r="E44" s="1180" t="s">
        <v>28</v>
      </c>
      <c r="F44" s="1180"/>
      <c r="G44" s="1180"/>
      <c r="H44" s="1181"/>
      <c r="I44" s="86">
        <v>184</v>
      </c>
      <c r="J44" s="87">
        <v>257</v>
      </c>
      <c r="K44" s="87">
        <v>500</v>
      </c>
      <c r="L44" s="87">
        <v>484</v>
      </c>
      <c r="M44" s="88">
        <v>460</v>
      </c>
    </row>
    <row r="45" spans="2:13" ht="27.75" customHeight="1" x14ac:dyDescent="0.15">
      <c r="B45" s="1174"/>
      <c r="C45" s="1175"/>
      <c r="D45" s="85"/>
      <c r="E45" s="1180" t="s">
        <v>29</v>
      </c>
      <c r="F45" s="1180"/>
      <c r="G45" s="1180"/>
      <c r="H45" s="1181"/>
      <c r="I45" s="86">
        <v>6246</v>
      </c>
      <c r="J45" s="87">
        <v>5986</v>
      </c>
      <c r="K45" s="87">
        <v>5467</v>
      </c>
      <c r="L45" s="87">
        <v>5043</v>
      </c>
      <c r="M45" s="88">
        <v>4824</v>
      </c>
    </row>
    <row r="46" spans="2:13" ht="27.75" customHeight="1" x14ac:dyDescent="0.15">
      <c r="B46" s="1174"/>
      <c r="C46" s="1175"/>
      <c r="D46" s="89"/>
      <c r="E46" s="1180" t="s">
        <v>30</v>
      </c>
      <c r="F46" s="1180"/>
      <c r="G46" s="1180"/>
      <c r="H46" s="1181"/>
      <c r="I46" s="86" t="s">
        <v>481</v>
      </c>
      <c r="J46" s="87" t="s">
        <v>481</v>
      </c>
      <c r="K46" s="87" t="s">
        <v>481</v>
      </c>
      <c r="L46" s="87" t="s">
        <v>481</v>
      </c>
      <c r="M46" s="88" t="s">
        <v>481</v>
      </c>
    </row>
    <row r="47" spans="2:13" ht="27.75" customHeight="1" x14ac:dyDescent="0.15">
      <c r="B47" s="1174"/>
      <c r="C47" s="1175"/>
      <c r="D47" s="90"/>
      <c r="E47" s="1182" t="s">
        <v>31</v>
      </c>
      <c r="F47" s="1183"/>
      <c r="G47" s="1183"/>
      <c r="H47" s="1184"/>
      <c r="I47" s="86" t="s">
        <v>481</v>
      </c>
      <c r="J47" s="87" t="s">
        <v>481</v>
      </c>
      <c r="K47" s="87" t="s">
        <v>481</v>
      </c>
      <c r="L47" s="87" t="s">
        <v>481</v>
      </c>
      <c r="M47" s="88" t="s">
        <v>481</v>
      </c>
    </row>
    <row r="48" spans="2:13" ht="27.75" customHeight="1" x14ac:dyDescent="0.15">
      <c r="B48" s="1174"/>
      <c r="C48" s="1175"/>
      <c r="D48" s="85"/>
      <c r="E48" s="1180" t="s">
        <v>32</v>
      </c>
      <c r="F48" s="1180"/>
      <c r="G48" s="1180"/>
      <c r="H48" s="1181"/>
      <c r="I48" s="86" t="s">
        <v>481</v>
      </c>
      <c r="J48" s="87" t="s">
        <v>481</v>
      </c>
      <c r="K48" s="87" t="s">
        <v>481</v>
      </c>
      <c r="L48" s="87" t="s">
        <v>481</v>
      </c>
      <c r="M48" s="88" t="s">
        <v>481</v>
      </c>
    </row>
    <row r="49" spans="2:13" ht="27.75" customHeight="1" x14ac:dyDescent="0.15">
      <c r="B49" s="1176"/>
      <c r="C49" s="1177"/>
      <c r="D49" s="85"/>
      <c r="E49" s="1180" t="s">
        <v>33</v>
      </c>
      <c r="F49" s="1180"/>
      <c r="G49" s="1180"/>
      <c r="H49" s="1181"/>
      <c r="I49" s="86" t="s">
        <v>481</v>
      </c>
      <c r="J49" s="87" t="s">
        <v>481</v>
      </c>
      <c r="K49" s="87" t="s">
        <v>481</v>
      </c>
      <c r="L49" s="87" t="s">
        <v>481</v>
      </c>
      <c r="M49" s="88" t="s">
        <v>481</v>
      </c>
    </row>
    <row r="50" spans="2:13" ht="27.75" customHeight="1" x14ac:dyDescent="0.15">
      <c r="B50" s="1185" t="s">
        <v>34</v>
      </c>
      <c r="C50" s="1186"/>
      <c r="D50" s="91"/>
      <c r="E50" s="1180" t="s">
        <v>35</v>
      </c>
      <c r="F50" s="1180"/>
      <c r="G50" s="1180"/>
      <c r="H50" s="1181"/>
      <c r="I50" s="86">
        <v>4991</v>
      </c>
      <c r="J50" s="87">
        <v>5432</v>
      </c>
      <c r="K50" s="87">
        <v>5488</v>
      </c>
      <c r="L50" s="87">
        <v>6558</v>
      </c>
      <c r="M50" s="88">
        <v>7035</v>
      </c>
    </row>
    <row r="51" spans="2:13" ht="27.75" customHeight="1" x14ac:dyDescent="0.15">
      <c r="B51" s="1174"/>
      <c r="C51" s="1175"/>
      <c r="D51" s="85"/>
      <c r="E51" s="1180" t="s">
        <v>36</v>
      </c>
      <c r="F51" s="1180"/>
      <c r="G51" s="1180"/>
      <c r="H51" s="1181"/>
      <c r="I51" s="86">
        <v>564</v>
      </c>
      <c r="J51" s="87">
        <v>483</v>
      </c>
      <c r="K51" s="87">
        <v>439</v>
      </c>
      <c r="L51" s="87">
        <v>395</v>
      </c>
      <c r="M51" s="88">
        <v>345</v>
      </c>
    </row>
    <row r="52" spans="2:13" ht="27.75" customHeight="1" x14ac:dyDescent="0.15">
      <c r="B52" s="1176"/>
      <c r="C52" s="1177"/>
      <c r="D52" s="85"/>
      <c r="E52" s="1180" t="s">
        <v>37</v>
      </c>
      <c r="F52" s="1180"/>
      <c r="G52" s="1180"/>
      <c r="H52" s="1181"/>
      <c r="I52" s="86">
        <v>24559</v>
      </c>
      <c r="J52" s="87">
        <v>23990</v>
      </c>
      <c r="K52" s="87">
        <v>23626</v>
      </c>
      <c r="L52" s="87">
        <v>22538</v>
      </c>
      <c r="M52" s="88">
        <v>21113</v>
      </c>
    </row>
    <row r="53" spans="2:13" ht="27.75" customHeight="1" thickBot="1" x14ac:dyDescent="0.2">
      <c r="B53" s="1187" t="s">
        <v>21</v>
      </c>
      <c r="C53" s="1188"/>
      <c r="D53" s="92"/>
      <c r="E53" s="1189" t="s">
        <v>38</v>
      </c>
      <c r="F53" s="1189"/>
      <c r="G53" s="1189"/>
      <c r="H53" s="1190"/>
      <c r="I53" s="93">
        <v>13429</v>
      </c>
      <c r="J53" s="94">
        <v>12312</v>
      </c>
      <c r="K53" s="94">
        <v>10768</v>
      </c>
      <c r="L53" s="94">
        <v>9077</v>
      </c>
      <c r="M53" s="95">
        <v>9053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552</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552</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554</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555</v>
      </c>
    </row>
    <row r="50" spans="1:17" x14ac:dyDescent="0.15">
      <c r="B50" s="250"/>
      <c r="C50" s="246"/>
      <c r="D50" s="246"/>
      <c r="E50" s="246"/>
      <c r="F50" s="246"/>
      <c r="G50" s="1212"/>
      <c r="H50" s="1213"/>
      <c r="I50" s="1213"/>
      <c r="J50" s="1214"/>
      <c r="K50" s="1215" t="s">
        <v>520</v>
      </c>
      <c r="L50" s="1215" t="s">
        <v>521</v>
      </c>
      <c r="M50" s="1215" t="s">
        <v>522</v>
      </c>
      <c r="N50" s="1215" t="s">
        <v>523</v>
      </c>
      <c r="O50" s="1215" t="s">
        <v>524</v>
      </c>
    </row>
    <row r="51" spans="1:17" x14ac:dyDescent="0.15">
      <c r="B51" s="250"/>
      <c r="C51" s="246"/>
      <c r="D51" s="246"/>
      <c r="E51" s="246"/>
      <c r="F51" s="246"/>
      <c r="G51" s="1216" t="s">
        <v>556</v>
      </c>
      <c r="H51" s="1217"/>
      <c r="I51" s="1218" t="s">
        <v>557</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558</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559</v>
      </c>
      <c r="H55" s="1231"/>
      <c r="I55" s="1225" t="s">
        <v>557</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558</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0" t="s">
        <v>554</v>
      </c>
      <c r="I64" s="1201"/>
      <c r="J64" s="1201"/>
      <c r="K64" s="1201"/>
      <c r="L64" s="246"/>
      <c r="M64" s="246"/>
      <c r="N64" s="246"/>
      <c r="O64" s="246"/>
    </row>
    <row r="65" spans="2:30" x14ac:dyDescent="0.15">
      <c r="B65" s="250"/>
      <c r="C65" s="246"/>
      <c r="D65" s="246"/>
      <c r="E65" s="246"/>
      <c r="F65" s="246"/>
      <c r="G65" s="1202" t="s">
        <v>561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562</v>
      </c>
      <c r="I71" s="1249"/>
      <c r="J71" s="1245"/>
      <c r="K71" s="1245"/>
      <c r="L71" s="1246"/>
      <c r="M71" s="1245"/>
      <c r="N71" s="1246"/>
      <c r="O71" s="1247"/>
    </row>
    <row r="72" spans="2:30" x14ac:dyDescent="0.15">
      <c r="B72" s="250"/>
      <c r="C72" s="246"/>
      <c r="D72" s="246"/>
      <c r="E72" s="246"/>
      <c r="F72" s="246"/>
      <c r="G72" s="1212"/>
      <c r="H72" s="1213"/>
      <c r="I72" s="1213"/>
      <c r="J72" s="1214"/>
      <c r="K72" s="1215" t="s">
        <v>520</v>
      </c>
      <c r="L72" s="1215" t="s">
        <v>521</v>
      </c>
      <c r="M72" s="1215" t="s">
        <v>522</v>
      </c>
      <c r="N72" s="1215" t="s">
        <v>523</v>
      </c>
      <c r="O72" s="1215" t="s">
        <v>524</v>
      </c>
    </row>
    <row r="73" spans="2:30" x14ac:dyDescent="0.15">
      <c r="B73" s="250"/>
      <c r="C73" s="246"/>
      <c r="D73" s="246"/>
      <c r="E73" s="246"/>
      <c r="F73" s="246"/>
      <c r="G73" s="1216" t="s">
        <v>556</v>
      </c>
      <c r="H73" s="1217"/>
      <c r="I73" s="1218" t="s">
        <v>557</v>
      </c>
      <c r="J73" s="1218"/>
      <c r="K73" s="1250">
        <v>129.9</v>
      </c>
      <c r="L73" s="1250">
        <v>117.9</v>
      </c>
      <c r="M73" s="1223">
        <v>106.5</v>
      </c>
      <c r="N73" s="1223">
        <v>87.4</v>
      </c>
      <c r="O73" s="1223">
        <v>87.8</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563</v>
      </c>
      <c r="J75" s="1225"/>
      <c r="K75" s="1251">
        <v>18.7</v>
      </c>
      <c r="L75" s="1251">
        <v>16.5</v>
      </c>
      <c r="M75" s="1251">
        <v>14.2</v>
      </c>
      <c r="N75" s="1251">
        <v>12.1</v>
      </c>
      <c r="O75" s="1251">
        <v>11.5</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559</v>
      </c>
      <c r="H77" s="1231"/>
      <c r="I77" s="1225" t="s">
        <v>557</v>
      </c>
      <c r="J77" s="1225"/>
      <c r="K77" s="1250">
        <v>58.2</v>
      </c>
      <c r="L77" s="1250">
        <v>50.3</v>
      </c>
      <c r="M77" s="1223">
        <v>45.9</v>
      </c>
      <c r="N77" s="1223">
        <v>56.8</v>
      </c>
      <c r="O77" s="1223">
        <v>52.3</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563</v>
      </c>
      <c r="J79" s="1235"/>
      <c r="K79" s="1253">
        <v>10.3</v>
      </c>
      <c r="L79" s="1253">
        <v>9.6</v>
      </c>
      <c r="M79" s="1253">
        <v>8.8000000000000007</v>
      </c>
      <c r="N79" s="1253">
        <v>10.199999999999999</v>
      </c>
      <c r="O79" s="1253">
        <v>10</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75000</v>
      </c>
      <c r="E3" s="118"/>
      <c r="F3" s="119">
        <v>50880</v>
      </c>
      <c r="G3" s="120"/>
      <c r="H3" s="121"/>
    </row>
    <row r="4" spans="1:8" x14ac:dyDescent="0.15">
      <c r="A4" s="122"/>
      <c r="B4" s="123"/>
      <c r="C4" s="124"/>
      <c r="D4" s="125">
        <v>20117</v>
      </c>
      <c r="E4" s="126"/>
      <c r="F4" s="127">
        <v>26879</v>
      </c>
      <c r="G4" s="128"/>
      <c r="H4" s="129"/>
    </row>
    <row r="5" spans="1:8" x14ac:dyDescent="0.15">
      <c r="A5" s="110" t="s">
        <v>514</v>
      </c>
      <c r="B5" s="115"/>
      <c r="C5" s="116"/>
      <c r="D5" s="117">
        <v>103032</v>
      </c>
      <c r="E5" s="118"/>
      <c r="F5" s="119">
        <v>63956</v>
      </c>
      <c r="G5" s="120"/>
      <c r="H5" s="121"/>
    </row>
    <row r="6" spans="1:8" x14ac:dyDescent="0.15">
      <c r="A6" s="122"/>
      <c r="B6" s="123"/>
      <c r="C6" s="124"/>
      <c r="D6" s="125">
        <v>57283</v>
      </c>
      <c r="E6" s="126"/>
      <c r="F6" s="127">
        <v>29239</v>
      </c>
      <c r="G6" s="128"/>
      <c r="H6" s="129"/>
    </row>
    <row r="7" spans="1:8" x14ac:dyDescent="0.15">
      <c r="A7" s="110" t="s">
        <v>515</v>
      </c>
      <c r="B7" s="115"/>
      <c r="C7" s="116"/>
      <c r="D7" s="117">
        <v>64285</v>
      </c>
      <c r="E7" s="118"/>
      <c r="F7" s="119">
        <v>66255</v>
      </c>
      <c r="G7" s="120"/>
      <c r="H7" s="121"/>
    </row>
    <row r="8" spans="1:8" x14ac:dyDescent="0.15">
      <c r="A8" s="122"/>
      <c r="B8" s="123"/>
      <c r="C8" s="124"/>
      <c r="D8" s="125">
        <v>33560</v>
      </c>
      <c r="E8" s="126"/>
      <c r="F8" s="127">
        <v>31822</v>
      </c>
      <c r="G8" s="128"/>
      <c r="H8" s="129"/>
    </row>
    <row r="9" spans="1:8" x14ac:dyDescent="0.15">
      <c r="A9" s="110" t="s">
        <v>516</v>
      </c>
      <c r="B9" s="115"/>
      <c r="C9" s="116"/>
      <c r="D9" s="117">
        <v>57965</v>
      </c>
      <c r="E9" s="118"/>
      <c r="F9" s="119">
        <v>81768</v>
      </c>
      <c r="G9" s="120"/>
      <c r="H9" s="121"/>
    </row>
    <row r="10" spans="1:8" x14ac:dyDescent="0.15">
      <c r="A10" s="122"/>
      <c r="B10" s="123"/>
      <c r="C10" s="124"/>
      <c r="D10" s="125">
        <v>22430</v>
      </c>
      <c r="E10" s="126"/>
      <c r="F10" s="127">
        <v>37917</v>
      </c>
      <c r="G10" s="128"/>
      <c r="H10" s="129"/>
    </row>
    <row r="11" spans="1:8" x14ac:dyDescent="0.15">
      <c r="A11" s="110" t="s">
        <v>517</v>
      </c>
      <c r="B11" s="115"/>
      <c r="C11" s="116"/>
      <c r="D11" s="117">
        <v>46782</v>
      </c>
      <c r="E11" s="118"/>
      <c r="F11" s="119">
        <v>65876</v>
      </c>
      <c r="G11" s="120"/>
      <c r="H11" s="121"/>
    </row>
    <row r="12" spans="1:8" x14ac:dyDescent="0.15">
      <c r="A12" s="122"/>
      <c r="B12" s="123"/>
      <c r="C12" s="130"/>
      <c r="D12" s="125">
        <v>18851</v>
      </c>
      <c r="E12" s="126"/>
      <c r="F12" s="127">
        <v>36484</v>
      </c>
      <c r="G12" s="128"/>
      <c r="H12" s="129"/>
    </row>
    <row r="13" spans="1:8" x14ac:dyDescent="0.15">
      <c r="A13" s="110"/>
      <c r="B13" s="115"/>
      <c r="C13" s="131"/>
      <c r="D13" s="132">
        <v>69413</v>
      </c>
      <c r="E13" s="133"/>
      <c r="F13" s="134">
        <v>65747</v>
      </c>
      <c r="G13" s="135"/>
      <c r="H13" s="121"/>
    </row>
    <row r="14" spans="1:8" x14ac:dyDescent="0.15">
      <c r="A14" s="122"/>
      <c r="B14" s="123"/>
      <c r="C14" s="124"/>
      <c r="D14" s="125">
        <v>30448</v>
      </c>
      <c r="E14" s="126"/>
      <c r="F14" s="127">
        <v>32468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4.9800000000000004</v>
      </c>
      <c r="C19" s="136">
        <f>ROUND(VALUE(SUBSTITUTE(実質収支比率等に係る経年分析!G$48,"▲","-")),2)</f>
        <v>4.6399999999999997</v>
      </c>
      <c r="D19" s="136">
        <f>ROUND(VALUE(SUBSTITUTE(実質収支比率等に係る経年分析!H$48,"▲","-")),2)</f>
        <v>5.97</v>
      </c>
      <c r="E19" s="136">
        <f>ROUND(VALUE(SUBSTITUTE(実質収支比率等に係る経年分析!I$48,"▲","-")),2)</f>
        <v>5.22</v>
      </c>
      <c r="F19" s="136">
        <f>ROUND(VALUE(SUBSTITUTE(実質収支比率等に係る経年分析!J$48,"▲","-")),2)</f>
        <v>5.56</v>
      </c>
    </row>
    <row r="20" spans="1:11" x14ac:dyDescent="0.15">
      <c r="A20" s="136" t="s">
        <v>43</v>
      </c>
      <c r="B20" s="136">
        <f>ROUND(VALUE(SUBSTITUTE(実質収支比率等に係る経年分析!F$47,"▲","-")),2)</f>
        <v>15.61</v>
      </c>
      <c r="C20" s="136">
        <f>ROUND(VALUE(SUBSTITUTE(実質収支比率等に係る経年分析!G$47,"▲","-")),2)</f>
        <v>16.13</v>
      </c>
      <c r="D20" s="136">
        <f>ROUND(VALUE(SUBSTITUTE(実質収支比率等に係る経年分析!H$47,"▲","-")),2)</f>
        <v>18.05</v>
      </c>
      <c r="E20" s="136">
        <f>ROUND(VALUE(SUBSTITUTE(実質収支比率等に係る経年分析!I$47,"▲","-")),2)</f>
        <v>20.7</v>
      </c>
      <c r="F20" s="136">
        <f>ROUND(VALUE(SUBSTITUTE(実質収支比率等に係る経年分析!J$47,"▲","-")),2)</f>
        <v>21.96</v>
      </c>
    </row>
    <row r="21" spans="1:11" x14ac:dyDescent="0.15">
      <c r="A21" s="136" t="s">
        <v>44</v>
      </c>
      <c r="B21" s="136">
        <f>IF(ISNUMBER(VALUE(SUBSTITUTE(実質収支比率等に係る経年分析!F$49,"▲","-"))),ROUND(VALUE(SUBSTITUTE(実質収支比率等に係る経年分析!F$49,"▲","-")),2),NA())</f>
        <v>11.2</v>
      </c>
      <c r="C21" s="136">
        <f>IF(ISNUMBER(VALUE(SUBSTITUTE(実質収支比率等に係る経年分析!G$49,"▲","-"))),ROUND(VALUE(SUBSTITUTE(実質収支比率等に係る経年分析!G$49,"▲","-")),2),NA())</f>
        <v>1.59</v>
      </c>
      <c r="D21" s="136">
        <f>IF(ISNUMBER(VALUE(SUBSTITUTE(実質収支比率等に係る経年分析!H$49,"▲","-"))),ROUND(VALUE(SUBSTITUTE(実質収支比率等に係る経年分析!H$49,"▲","-")),2),NA())</f>
        <v>4.0199999999999996</v>
      </c>
      <c r="E21" s="136">
        <f>IF(ISNUMBER(VALUE(SUBSTITUTE(実質収支比率等に係る経年分析!I$49,"▲","-"))),ROUND(VALUE(SUBSTITUTE(実質収支比率等に係る経年分析!I$49,"▲","-")),2),NA())</f>
        <v>4.5199999999999996</v>
      </c>
      <c r="F21" s="136">
        <f>IF(ISNUMBER(VALUE(SUBSTITUTE(実質収支比率等に係る経年分析!J$49,"▲","-"))),ROUND(VALUE(SUBSTITUTE(実質収支比率等に係る経年分析!J$49,"▲","-")),2),NA())</f>
        <v>1.74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漁業交流施設事業特別会計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f>IF(ROUND(VALUE(SUBSTITUTE(連結実質赤字比率に係る赤字・黒字の構成分析!I$40,"▲", "-")), 2) &lt; 0, ABS(ROUND(VALUE(SUBSTITUTE(連結実質赤字比率に係る赤字・黒字の構成分析!I$40,"▲", "-")), 2)), NA())</f>
        <v>0.09</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育英資金特別会計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氷見市下水道特別会計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5.54</v>
      </c>
    </row>
    <row r="36" spans="1:16" x14ac:dyDescent="0.15">
      <c r="A36" s="137" t="str">
        <f>IF(連結実質赤字比率に係る赤字・黒字の構成分析!C$34="",NA(),連結実質赤字比率に係る赤字・黒字の構成分析!C$34)</f>
        <v>氷見市水道事業会計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2587</v>
      </c>
      <c r="E42" s="138"/>
      <c r="F42" s="138"/>
      <c r="G42" s="138">
        <f>'実質公債費比率（分子）の構造'!L$52</f>
        <v>2582</v>
      </c>
      <c r="H42" s="138"/>
      <c r="I42" s="138"/>
      <c r="J42" s="138">
        <f>'実質公債費比率（分子）の構造'!M$52</f>
        <v>2659</v>
      </c>
      <c r="K42" s="138"/>
      <c r="L42" s="138"/>
      <c r="M42" s="138">
        <f>'実質公債費比率（分子）の構造'!N$52</f>
        <v>2634</v>
      </c>
      <c r="N42" s="138"/>
      <c r="O42" s="138"/>
      <c r="P42" s="138">
        <f>'実質公債費比率（分子）の構造'!O$52</f>
        <v>2516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249</v>
      </c>
      <c r="C44" s="138"/>
      <c r="D44" s="138"/>
      <c r="E44" s="138">
        <f>'実質公債費比率（分子）の構造'!L$50</f>
        <v>210</v>
      </c>
      <c r="F44" s="138"/>
      <c r="G44" s="138"/>
      <c r="H44" s="138">
        <f>'実質公債費比率（分子）の構造'!M$50</f>
        <v>165</v>
      </c>
      <c r="I44" s="138"/>
      <c r="J44" s="138"/>
      <c r="K44" s="138">
        <f>'実質公債費比率（分子）の構造'!N$50</f>
        <v>117</v>
      </c>
      <c r="L44" s="138"/>
      <c r="M44" s="138"/>
      <c r="N44" s="138">
        <f>'実質公債費比率（分子）の構造'!O$50</f>
        <v>73</v>
      </c>
      <c r="O44" s="138"/>
      <c r="P44" s="138"/>
    </row>
    <row r="45" spans="1:16" x14ac:dyDescent="0.15">
      <c r="A45" s="138" t="s">
        <v>54</v>
      </c>
      <c r="B45" s="138">
        <f>'実質公債費比率（分子）の構造'!K$49</f>
        <v>2</v>
      </c>
      <c r="C45" s="138"/>
      <c r="D45" s="138"/>
      <c r="E45" s="138">
        <f>'実質公債費比率（分子）の構造'!L$49</f>
        <v>1</v>
      </c>
      <c r="F45" s="138"/>
      <c r="G45" s="138"/>
      <c r="H45" s="138">
        <f>'実質公債費比率（分子）の構造'!M$49</f>
        <v>17</v>
      </c>
      <c r="I45" s="138"/>
      <c r="J45" s="138"/>
      <c r="K45" s="138">
        <f>'実質公債費比率（分子）の構造'!N$49</f>
        <v>22</v>
      </c>
      <c r="L45" s="138"/>
      <c r="M45" s="138"/>
      <c r="N45" s="138">
        <f>'実質公債費比率（分子）の構造'!O$49</f>
        <v>24</v>
      </c>
      <c r="O45" s="138"/>
      <c r="P45" s="138"/>
    </row>
    <row r="46" spans="1:16" x14ac:dyDescent="0.15">
      <c r="A46" s="138" t="s">
        <v>55</v>
      </c>
      <c r="B46" s="138">
        <f>'実質公債費比率（分子）の構造'!K$48</f>
        <v>1018</v>
      </c>
      <c r="C46" s="138"/>
      <c r="D46" s="138"/>
      <c r="E46" s="138">
        <f>'実質公債費比率（分子）の構造'!L$48</f>
        <v>1021</v>
      </c>
      <c r="F46" s="138"/>
      <c r="G46" s="138"/>
      <c r="H46" s="138">
        <f>'実質公債費比率（分子）の構造'!M$48</f>
        <v>1003</v>
      </c>
      <c r="I46" s="138"/>
      <c r="J46" s="138"/>
      <c r="K46" s="138">
        <f>'実質公債費比率（分子）の構造'!N$48</f>
        <v>936</v>
      </c>
      <c r="L46" s="138"/>
      <c r="M46" s="138"/>
      <c r="N46" s="138">
        <f>'実質公債費比率（分子）の構造'!O$48</f>
        <v>1070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3006</v>
      </c>
      <c r="C49" s="138"/>
      <c r="D49" s="138"/>
      <c r="E49" s="138">
        <f>'実質公債費比率（分子）の構造'!L$45</f>
        <v>2826</v>
      </c>
      <c r="F49" s="138"/>
      <c r="G49" s="138"/>
      <c r="H49" s="138">
        <f>'実質公債費比率（分子）の構造'!M$45</f>
        <v>2700</v>
      </c>
      <c r="I49" s="138"/>
      <c r="J49" s="138"/>
      <c r="K49" s="138">
        <f>'実質公債費比率（分子）の構造'!N$45</f>
        <v>2606</v>
      </c>
      <c r="L49" s="138"/>
      <c r="M49" s="138"/>
      <c r="N49" s="138">
        <f>'実質公債費比率（分子）の構造'!O$45</f>
        <v>2619</v>
      </c>
      <c r="O49" s="138"/>
      <c r="P49" s="138"/>
    </row>
    <row r="50" spans="1:16" x14ac:dyDescent="0.15">
      <c r="A50" s="138" t="s">
        <v>59</v>
      </c>
      <c r="B50" s="138" t="e">
        <f>NA()</f>
        <v>#N/A</v>
      </c>
      <c r="C50" s="138">
        <f>IF(ISNUMBER('実質公債費比率（分子）の構造'!K$53),'実質公債費比率（分子）の構造'!K$53,NA())</f>
        <v>1688</v>
      </c>
      <c r="D50" s="138" t="e">
        <f>NA()</f>
        <v>#N/A</v>
      </c>
      <c r="E50" s="138" t="e">
        <f>NA()</f>
        <v>#N/A</v>
      </c>
      <c r="F50" s="138">
        <f>IF(ISNUMBER('実質公債費比率（分子）の構造'!L$53),'実質公債費比率（分子）の構造'!L$53,NA())</f>
        <v>1476</v>
      </c>
      <c r="G50" s="138" t="e">
        <f>NA()</f>
        <v>#N/A</v>
      </c>
      <c r="H50" s="138" t="e">
        <f>NA()</f>
        <v>#N/A</v>
      </c>
      <c r="I50" s="138">
        <f>IF(ISNUMBER('実質公債費比率（分子）の構造'!M$53),'実質公債費比率（分子）の構造'!M$53,NA())</f>
        <v>1226</v>
      </c>
      <c r="J50" s="138" t="e">
        <f>NA()</f>
        <v>#N/A</v>
      </c>
      <c r="K50" s="138" t="e">
        <f>NA()</f>
        <v>#N/A</v>
      </c>
      <c r="L50" s="138">
        <f>IF(ISNUMBER('実質公債費比率（分子）の構造'!N$53),'実質公債費比率（分子）の構造'!N$53,NA())</f>
        <v>1047</v>
      </c>
      <c r="M50" s="138" t="e">
        <f>NA()</f>
        <v>#N/A</v>
      </c>
      <c r="N50" s="138" t="e">
        <f>NA()</f>
        <v>#N/A</v>
      </c>
      <c r="O50" s="138">
        <f>IF(ISNUMBER('実質公債費比率（分子）の構造'!O$53),'実質公債費比率（分子）の構造'!O$53,NA())</f>
        <v>1270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24559</v>
      </c>
      <c r="E56" s="137"/>
      <c r="F56" s="137"/>
      <c r="G56" s="137">
        <f>'将来負担比率（分子）の構造'!J$52</f>
        <v>23990</v>
      </c>
      <c r="H56" s="137"/>
      <c r="I56" s="137"/>
      <c r="J56" s="137">
        <f>'将来負担比率（分子）の構造'!K$52</f>
        <v>23626</v>
      </c>
      <c r="K56" s="137"/>
      <c r="L56" s="137"/>
      <c r="M56" s="137">
        <f>'将来負担比率（分子）の構造'!L$52</f>
        <v>22538</v>
      </c>
      <c r="N56" s="137"/>
      <c r="O56" s="137"/>
      <c r="P56" s="137">
        <f>'将来負担比率（分子）の構造'!M$52</f>
        <v>21113</v>
      </c>
    </row>
    <row r="57" spans="1:16" x14ac:dyDescent="0.15">
      <c r="A57" s="137" t="s">
        <v>36</v>
      </c>
      <c r="B57" s="137"/>
      <c r="C57" s="137"/>
      <c r="D57" s="137">
        <f>'将来負担比率（分子）の構造'!I$51</f>
        <v>564</v>
      </c>
      <c r="E57" s="137"/>
      <c r="F57" s="137"/>
      <c r="G57" s="137">
        <f>'将来負担比率（分子）の構造'!J$51</f>
        <v>483</v>
      </c>
      <c r="H57" s="137"/>
      <c r="I57" s="137"/>
      <c r="J57" s="137">
        <f>'将来負担比率（分子）の構造'!K$51</f>
        <v>439</v>
      </c>
      <c r="K57" s="137"/>
      <c r="L57" s="137"/>
      <c r="M57" s="137">
        <f>'将来負担比率（分子）の構造'!L$51</f>
        <v>395</v>
      </c>
      <c r="N57" s="137"/>
      <c r="O57" s="137"/>
      <c r="P57" s="137">
        <f>'将来負担比率（分子）の構造'!M$51</f>
        <v>345</v>
      </c>
    </row>
    <row r="58" spans="1:16" x14ac:dyDescent="0.15">
      <c r="A58" s="137" t="s">
        <v>35</v>
      </c>
      <c r="B58" s="137"/>
      <c r="C58" s="137"/>
      <c r="D58" s="137">
        <f>'将来負担比率（分子）の構造'!I$50</f>
        <v>4991</v>
      </c>
      <c r="E58" s="137"/>
      <c r="F58" s="137"/>
      <c r="G58" s="137">
        <f>'将来負担比率（分子）の構造'!J$50</f>
        <v>5432</v>
      </c>
      <c r="H58" s="137"/>
      <c r="I58" s="137"/>
      <c r="J58" s="137">
        <f>'将来負担比率（分子）の構造'!K$50</f>
        <v>5488</v>
      </c>
      <c r="K58" s="137"/>
      <c r="L58" s="137"/>
      <c r="M58" s="137">
        <f>'将来負担比率（分子）の構造'!L$50</f>
        <v>6558</v>
      </c>
      <c r="N58" s="137"/>
      <c r="O58" s="137"/>
      <c r="P58" s="137">
        <f>'将来負担比率（分子）の構造'!M$50</f>
        <v>7035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6246</v>
      </c>
      <c r="C62" s="137"/>
      <c r="D62" s="137"/>
      <c r="E62" s="137">
        <f>'将来負担比率（分子）の構造'!J$45</f>
        <v>5986</v>
      </c>
      <c r="F62" s="137"/>
      <c r="G62" s="137"/>
      <c r="H62" s="137">
        <f>'将来負担比率（分子）の構造'!K$45</f>
        <v>5467</v>
      </c>
      <c r="I62" s="137"/>
      <c r="J62" s="137"/>
      <c r="K62" s="137">
        <f>'将来負担比率（分子）の構造'!L$45</f>
        <v>5043</v>
      </c>
      <c r="L62" s="137"/>
      <c r="M62" s="137"/>
      <c r="N62" s="137">
        <f>'将来負担比率（分子）の構造'!M$45</f>
        <v>4824</v>
      </c>
      <c r="O62" s="137"/>
      <c r="P62" s="137"/>
    </row>
    <row r="63" spans="1:16" x14ac:dyDescent="0.15">
      <c r="A63" s="137" t="s">
        <v>28</v>
      </c>
      <c r="B63" s="137">
        <f>'将来負担比率（分子）の構造'!I$44</f>
        <v>184</v>
      </c>
      <c r="C63" s="137"/>
      <c r="D63" s="137"/>
      <c r="E63" s="137">
        <f>'将来負担比率（分子）の構造'!J$44</f>
        <v>257</v>
      </c>
      <c r="F63" s="137"/>
      <c r="G63" s="137"/>
      <c r="H63" s="137">
        <f>'将来負担比率（分子）の構造'!K$44</f>
        <v>500</v>
      </c>
      <c r="I63" s="137"/>
      <c r="J63" s="137"/>
      <c r="K63" s="137">
        <f>'将来負担比率（分子）の構造'!L$44</f>
        <v>484</v>
      </c>
      <c r="L63" s="137"/>
      <c r="M63" s="137"/>
      <c r="N63" s="137">
        <f>'将来負担比率（分子）の構造'!M$44</f>
        <v>460</v>
      </c>
      <c r="O63" s="137"/>
      <c r="P63" s="137"/>
    </row>
    <row r="64" spans="1:16" x14ac:dyDescent="0.15">
      <c r="A64" s="137" t="s">
        <v>27</v>
      </c>
      <c r="B64" s="137">
        <f>'将来負担比率（分子）の構造'!I$43</f>
        <v>11907</v>
      </c>
      <c r="C64" s="137"/>
      <c r="D64" s="137"/>
      <c r="E64" s="137">
        <f>'将来負担比率（分子）の構造'!J$43</f>
        <v>10355</v>
      </c>
      <c r="F64" s="137"/>
      <c r="G64" s="137"/>
      <c r="H64" s="137">
        <f>'将来負担比率（分子）の構造'!K$43</f>
        <v>9358</v>
      </c>
      <c r="I64" s="137"/>
      <c r="J64" s="137"/>
      <c r="K64" s="137">
        <f>'将来負担比率（分子）の構造'!L$43</f>
        <v>8669</v>
      </c>
      <c r="L64" s="137"/>
      <c r="M64" s="137"/>
      <c r="N64" s="137">
        <f>'将来負担比率（分子）の構造'!M$43</f>
        <v>8610</v>
      </c>
      <c r="O64" s="137"/>
      <c r="P64" s="137"/>
    </row>
    <row r="65" spans="1:16" x14ac:dyDescent="0.15">
      <c r="A65" s="137" t="s">
        <v>26</v>
      </c>
      <c r="B65" s="137">
        <f>'将来負担比率（分子）の構造'!I$42</f>
        <v>745</v>
      </c>
      <c r="C65" s="137"/>
      <c r="D65" s="137"/>
      <c r="E65" s="137">
        <f>'将来負担比率（分子）の構造'!J$42</f>
        <v>510</v>
      </c>
      <c r="F65" s="137"/>
      <c r="G65" s="137"/>
      <c r="H65" s="137">
        <f>'将来負担比率（分子）の構造'!K$42</f>
        <v>324</v>
      </c>
      <c r="I65" s="137"/>
      <c r="J65" s="137"/>
      <c r="K65" s="137">
        <f>'将来負担比率（分子）の構造'!L$42</f>
        <v>190</v>
      </c>
      <c r="L65" s="137"/>
      <c r="M65" s="137"/>
      <c r="N65" s="137">
        <f>'将来負担比率（分子）の構造'!M$42</f>
        <v>115</v>
      </c>
      <c r="O65" s="137"/>
      <c r="P65" s="137"/>
    </row>
    <row r="66" spans="1:16" x14ac:dyDescent="0.15">
      <c r="A66" s="137" t="s">
        <v>25</v>
      </c>
      <c r="B66" s="137">
        <f>'将来負担比率（分子）の構造'!I$41</f>
        <v>24462</v>
      </c>
      <c r="C66" s="137"/>
      <c r="D66" s="137"/>
      <c r="E66" s="137">
        <f>'将来負担比率（分子）の構造'!J$41</f>
        <v>25108</v>
      </c>
      <c r="F66" s="137"/>
      <c r="G66" s="137"/>
      <c r="H66" s="137">
        <f>'将来負担比率（分子）の構造'!K$41</f>
        <v>24672</v>
      </c>
      <c r="I66" s="137"/>
      <c r="J66" s="137"/>
      <c r="K66" s="137">
        <f>'将来負担比率（分子）の構造'!L$41</f>
        <v>24182</v>
      </c>
      <c r="L66" s="137"/>
      <c r="M66" s="137"/>
      <c r="N66" s="137">
        <f>'将来負担比率（分子）の構造'!M$41</f>
        <v>23537</v>
      </c>
      <c r="O66" s="137"/>
      <c r="P66" s="137"/>
    </row>
    <row r="67" spans="1:16" x14ac:dyDescent="0.15">
      <c r="A67" s="137" t="s">
        <v>63</v>
      </c>
      <c r="B67" s="137" t="e">
        <f>NA()</f>
        <v>#N/A</v>
      </c>
      <c r="C67" s="137">
        <f>IF(ISNUMBER('将来負担比率（分子）の構造'!I$53), IF('将来負担比率（分子）の構造'!I$53 &lt; 0, 0, '将来負担比率（分子）の構造'!I$53), NA())</f>
        <v>13429</v>
      </c>
      <c r="D67" s="137" t="e">
        <f>NA()</f>
        <v>#N/A</v>
      </c>
      <c r="E67" s="137" t="e">
        <f>NA()</f>
        <v>#N/A</v>
      </c>
      <c r="F67" s="137">
        <f>IF(ISNUMBER('将来負担比率（分子）の構造'!J$53), IF('将来負担比率（分子）の構造'!J$53 &lt; 0, 0, '将来負担比率（分子）の構造'!J$53), NA())</f>
        <v>12312</v>
      </c>
      <c r="G67" s="137" t="e">
        <f>NA()</f>
        <v>#N/A</v>
      </c>
      <c r="H67" s="137" t="e">
        <f>NA()</f>
        <v>#N/A</v>
      </c>
      <c r="I67" s="137">
        <f>IF(ISNUMBER('将来負担比率（分子）の構造'!K$53), IF('将来負担比率（分子）の構造'!K$53 &lt; 0, 0, '将来負担比率（分子）の構造'!K$53), NA())</f>
        <v>10768</v>
      </c>
      <c r="J67" s="137" t="e">
        <f>NA()</f>
        <v>#N/A</v>
      </c>
      <c r="K67" s="137" t="e">
        <f>NA()</f>
        <v>#N/A</v>
      </c>
      <c r="L67" s="137">
        <f>IF(ISNUMBER('将来負担比率（分子）の構造'!L$53), IF('将来負担比率（分子）の構造'!L$53 &lt; 0, 0, '将来負担比率（分子）の構造'!L$53), NA())</f>
        <v>9077</v>
      </c>
      <c r="M67" s="137" t="e">
        <f>NA()</f>
        <v>#N/A</v>
      </c>
      <c r="N67" s="137" t="e">
        <f>NA()</f>
        <v>#N/A</v>
      </c>
      <c r="O67" s="137">
        <f>IF(ISNUMBER('将来負担比率（分子）の構造'!M$53), IF('将来負担比率（分子）の構造'!M$53 &lt; 0, 0, '将来負担比率（分子）の構造'!M$53), NA())</f>
        <v>9053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2018-03-06T02:31:31Z</cp:lastPrinted>
  <dcterms:created xsi:type="dcterms:W3CDTF">2018-01-24T04:43:54Z</dcterms:created>
  <dcterms:modified xsi:type="dcterms:W3CDTF">2018-11-29T00:56:23Z</dcterms:modified>
  <cp:category/>
</cp:coreProperties>
</file>