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W35" i="10"/>
  <c r="BW36" i="10" s="1"/>
  <c r="BE35" i="10"/>
  <c r="AM35" i="10"/>
  <c r="U35" i="10"/>
  <c r="C35" i="10"/>
  <c r="BW34" i="10"/>
  <c r="BE34" i="10"/>
  <c r="AM34" i="10"/>
  <c r="U34" i="10"/>
  <c r="C34" i="10"/>
  <c r="BW37" i="10" l="1"/>
  <c r="BW38" i="10" s="1"/>
  <c r="CO34" i="10"/>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<sst xmlns="http://schemas.openxmlformats.org/spreadsheetml/2006/main" count="1050" uniqueCount="608">
  <si>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</si>
  <si>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</si>
  <si>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</si>
  <si>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</si>
  <si>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</si>
  <si>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</si>
  <si>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</si>
  <si>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</si>
  <si>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</si>
  <si>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</si>
  <si>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</si>
  <si>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</si>
  <si>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</si>
  <si>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</si>
  <si>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</si>
  <si>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</si>
  <si>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</si>
  <si>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</si>
  <si>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</si>
  <si>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</si>
  <si>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</si>
  <si>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</si>
  <si>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</si>
  <si>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</si>
  <si>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</si>
  <si>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</si>
  <si>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</si>
  <si>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</si>
  <si>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</si>
  <si>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</si>
  <si>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</si>
  <si>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</si>
  <si>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</si>
  <si>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</si>
  <si>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</si>
  <si>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</si>
  <si>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</si>
  <si>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</si>
  <si>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</si>
  <si>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</si>
  <si>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</si>
  <si>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</si>
  <si>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</si>
  <si>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</si>
  <si>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</si>
  <si>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</si>
  <si>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</si>
  <si>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</si>
  <si>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</si>
  <si>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</si>
  <si>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</si>
  <si>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</si>
  <si>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</si>
  <si>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</si>
  <si>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</si>
  <si>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</si>
  <si>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</si>
  <si>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</si>
  <si>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</si>
  <si>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</si>
  <si>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</si>
  <si>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</si>
  <si>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</si>
  <si>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</si>
  <si>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</si>
  <si>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</si>
  <si>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</si>
  <si>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</si>
  <si>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</si>
  <si>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</si>
  <si>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</si>
  <si>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</si>
  <si>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</si>
  <si>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</si>
  <si>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</si>
  <si>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</si>
  <si>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</si>
  <si>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</si>
  <si>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</si>
  <si>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</si>
  <si>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</si>
  <si>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</si>
  <si>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</si>
  <si>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</si>
  <si>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</si>
  <si>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</si>
  <si>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</si>
  <si>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</si>
  <si>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</si>
  <si>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</si>
  <si>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</si>
  <si>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</si>
  <si>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</si>
  <si>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</si>
  <si>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</si>
  <si>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</si>
  <si>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</si>
  <si>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</si>
  <si>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</si>
  <si>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</si>
  <si>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</si>
  <si>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</si>
  <si>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</si>
  <si>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</si>
  <si>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</si>
  <si>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</si>
  <si>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</si>
  <si>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</si>
  <si>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</si>
  <si>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</si>
  <si>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</si>
  <si>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</si>
  <si>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</si>
  <si>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</si>
  <si>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</si>
  <si>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</si>
  <si>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</si>
  <si>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</si>
  <si>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</si>
  <si>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</si>
  <si>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</si>
  <si>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</si>
  <si>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</si>
  <si>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</si>
  <si>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</si>
  <si>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</si>
  <si>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</si>
  <si>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</si>
  <si>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</si>
  <si>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</si>
  <si>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</si>
  <si>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</si>
  <si>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</si>
  <si>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</si>
  <si>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</si>
  <si>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</si>
  <si>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</si>
  <si>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</si>
  <si>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</si>
  <si>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</si>
  <si>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</si>
  <si>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</si>
  <si>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</si>
  <si>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</si>
  <si>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</si>
  <si>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</si>
  <si>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</si>
  <si>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</si>
  <si>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</si>
  <si>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</si>
  <si>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</si>
  <si>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</si>
  <si>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</si>
  <si>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</si>
  <si>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</si>
  <si>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</si>
  <si>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</si>
  <si>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</si>
  <si>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</si>
  <si>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</si>
  <si>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</si>
  <si>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</si>
  <si>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</si>
  <si>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</si>
  <si>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</si>
  <si>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</si>
  <si>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</si>
  <si>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</si>
  <si>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</si>
  <si>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</si>
  <si>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</si>
  <si>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</si>
  <si>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</si>
  <si>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</si>
  <si>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</si>
  <si>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</si>
  <si>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</si>
  <si>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</si>
  <si>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</si>
  <si>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</si>
  <si>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</si>
  <si>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</si>
  <si>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</si>
  <si>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</si>
  <si>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</si>
  <si>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</si>
  <si>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</si>
  <si>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</si>
  <si>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</si>
  <si>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</si>
  <si>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</si>
  <si>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</si>
  <si>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</si>
  <si>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</si>
  <si>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</si>
  <si>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</si>
  <si>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</si>
  <si>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</si>
  <si>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</si>
  <si>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</si>
  <si>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</si>
  <si>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</si>
  <si>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</si>
  <si>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</si>
  <si>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</si>
  <si>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</si>
  <si>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</si>
  <si>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</si>
  <si>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</si>
  <si>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</si>
  <si>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富山県射水市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</si>
  <si>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</si>
  <si>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</si>
  <si>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</si>
  <si>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</si>
  <si>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</si>
  <si>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</si>
  <si>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</si>
  <si>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</si>
  <si>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</si>
  <si>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</si>
  <si>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</si>
  <si>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</si>
  <si>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</si>
  <si>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</si>
  <si>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</si>
  <si>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</si>
  <si>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</si>
  <si>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</si>
  <si>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</si>
  <si>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</si>
  <si>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</si>
  <si>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</si>
  <si>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</si>
  <si>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</si>
  <si>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</si>
  <si>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</si>
  <si>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</si>
  <si>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</si>
  <si>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</si>
  <si>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</si>
  <si>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</si>
  <si>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</si>
  <si>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</si>
  <si>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</si>
  <si>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</si>
  <si>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</si>
  <si>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</si>
  <si>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</si>
  <si>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</si>
  <si>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</si>
  <si>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</si>
  <si>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</si>
  <si>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</si>
  <si>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</si>
  <si>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</si>
  <si>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</si>
  <si>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</si>
  <si>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</si>
  <si>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</si>
  <si>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</si>
  <si>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</si>
  <si>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</si>
  <si>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</si>
  <si>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</si>
  <si>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</si>
  <si>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</si>
  <si>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</si>
  <si>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</si>
  <si>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</si>
  <si>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</si>
  <si>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</si>
  <si>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</si>
  <si>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</si>
  <si>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</si>
  <si>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</si>
  <si>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</si>
  <si>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</si>
  <si>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</si>
  <si>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</si>
  <si>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</si>
  <si>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</si>
  <si>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</si>
  <si>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</si>
  <si>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</si>
  <si>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</si>
  <si>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</si>
  <si>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</si>
  <si>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</si>
  <si>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</si>
  <si>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</si>
  <si>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</si>
  <si>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</si>
  <si>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</si>
  <si>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</si>
  <si>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</si>
  <si>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</si>
  <si>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</si>
  <si>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</si>
  <si>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</si>
  <si>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</si>
  <si>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</si>
  <si>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</si>
  <si>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</si>
  <si>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</si>
  <si>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</si>
  <si>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</si>
  <si>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</si>
  <si>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</si>
  <si>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</si>
  <si>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</si>
  <si>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</si>
  <si>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</si>
  <si>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</si>
  <si>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</si>
  <si>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</si>
  <si>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</si>
  <si>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</si>
  <si>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</si>
  <si>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</si>
  <si>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</si>
  <si>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</si>
  <si>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</si>
  <si>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</si>
  <si>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</si>
  <si>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</si>
  <si>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</si>
  <si>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</si>
  <si>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</si>
  <si>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</si>
  <si>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</si>
  <si>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</si>
  <si>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</si>
  <si>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</si>
  <si>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</si>
  <si>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</si>
  <si>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</si>
  <si>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</si>
  <si>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</si>
  <si>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</si>
  <si>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</si>
  <si>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</si>
  <si>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</si>
  <si>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</si>
  <si>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</si>
  <si>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</si>
  <si>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</si>
  <si>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</si>
  <si>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</si>
  <si>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</si>
  <si>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</si>
  <si>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</si>
  <si>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</si>
  <si>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</si>
  <si>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</si>
  <si>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</si>
  <si>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</si>
  <si>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</si>
  <si>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</si>
  <si>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</si>
  <si>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</si>
  <si>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富山県射水市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</si>
  <si>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</si>
  <si>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</si>
  <si>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</si>
  <si>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</si>
  <si>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</si>
  <si>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</si>
  <si>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</si>
  <si>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</si>
  <si>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</si>
  <si>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</si>
  <si>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</si>
  <si>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</si>
  <si>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</si>
  <si>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</si>
  <si>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</si>
  <si>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</si>
  <si>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</si>
  <si>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</si>
  <si>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</si>
  <si>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</si>
  <si>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</si>
  <si>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</si>
  <si>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</si>
  <si>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</si>
  <si>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</si>
  <si>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</si>
  <si>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</si>
  <si>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</si>
  <si>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</si>
  <si>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</si>
  <si>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</si>
  <si>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</si>
  <si>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</si>
  <si>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</si>
  <si>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</si>
  <si>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</si>
  <si>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</si>
  <si>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</si>
  <si>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</si>
  <si>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</si>
  <si>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</si>
  <si>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</si>
  <si>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</si>
  <si>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</si>
  <si>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</si>
  <si>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</si>
  <si>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</si>
  <si>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</si>
  <si>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</si>
  <si>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</si>
  <si>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</si>
  <si>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</si>
  <si>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</si>
  <si>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</si>
  <si>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</si>
  <si>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</si>
  <si>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</si>
  <si>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</si>
  <si>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</si>
  <si>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</si>
  <si>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</si>
  <si>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</si>
  <si>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</si>
  <si>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</si>
  <si>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</si>
  <si>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</si>
  <si>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</si>
  <si>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</si>
  <si>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</si>
  <si>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</si>
  <si>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</si>
  <si>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</si>
  <si>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</si>
  <si>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</si>
  <si>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</si>
  <si>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</si>
  <si>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</si>
  <si>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</si>
  <si>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</si>
  <si>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</si>
  <si>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</si>
  <si>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</si>
  <si>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</si>
  <si>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</si>
  <si>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</si>
  <si>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</si>
  <si>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</si>
  <si>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</si>
  <si>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</si>
  <si>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</si>
  <si>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</si>
  <si>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</si>
  <si>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</si>
  <si>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</si>
  <si>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</si>
  <si>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</si>
  <si>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</si>
  <si>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</si>
  <si>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</si>
  <si>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</si>
  <si>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</si>
  <si>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</si>
  <si>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</si>
  <si>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</si>
  <si>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</si>
  <si>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</si>
  <si>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</si>
  <si>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</si>
  <si>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</si>
  <si>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</si>
  <si>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</si>
  <si>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</si>
  <si>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</si>
  <si>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</si>
  <si>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</si>
  <si>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</si>
  <si>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</si>
  <si>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</si>
  <si>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</si>
  <si>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</si>
  <si>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</si>
  <si>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</si>
  <si>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</si>
  <si>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</si>
  <si>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</si>
  <si>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</si>
  <si>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</si>
  <si>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</si>
  <si>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</si>
  <si>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</si>
  <si>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</si>
  <si>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</si>
  <si>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</si>
  <si>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</si>
  <si>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</si>
  <si>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</si>
  <si>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</si>
  <si>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</si>
  <si>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</si>
  <si>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</si>
  <si>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</si>
  <si>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</si>
  <si>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</si>
  <si>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</si>
  <si>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</si>
  <si>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</si>
  <si>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</si>
  <si>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</si>
  <si>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</si>
  <si>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</si>
  <si>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</si>
  <si>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</si>
  <si>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</si>
  <si>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</si>
  <si>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</si>
  <si>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</si>
  <si>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</si>
  <si>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</si>
  <si>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</si>
  <si>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</si>
  <si>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</si>
  <si>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</si>
  <si>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</si>
  <si>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</si>
  <si>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</si>
  <si>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</si>
  <si>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</si>
  <si>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</si>
  <si>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</si>
  <si>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</si>
  <si>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</si>
  <si>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</si>
  <si>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</si>
  <si>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</si>
  <si>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</si>
  <si>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</si>
  <si>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</si>
  <si>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</si>
  <si>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</si>
  <si>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</si>
  <si>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</si>
  <si>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</si>
  <si>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</si>
  <si>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</si>
  <si>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</si>
  <si>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</si>
  <si>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</si>
  <si>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</si>
  <si>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</si>
  <si>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</si>
  <si>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</si>
  <si>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</si>
  <si>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</si>
  <si>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</si>
  <si>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</si>
  <si>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</si>
  <si>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</si>
  <si>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</si>
  <si>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</si>
  <si>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</si>
  <si>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下水道事業会計</t>
  </si>
  <si>
    <t>国民健康保険事業</t>
  </si>
  <si>
    <t>介護保険事業</t>
  </si>
  <si>
    <t>病院事業会計</t>
  </si>
  <si>
    <t>後期高齢者医療事業</t>
  </si>
  <si>
    <t>その他会計（赤字）</t>
  </si>
  <si>
    <t>その他会計（黒字）</t>
  </si>
  <si>
    <t>-</t>
    <phoneticPr fontId="2"/>
  </si>
  <si>
    <t>（公財）射水市体育協会</t>
    <rPh sb="1" eb="2">
      <t>コウ</t>
    </rPh>
    <rPh sb="2" eb="3">
      <t>ザイ</t>
    </rPh>
    <rPh sb="4" eb="7">
      <t>イミズシ</t>
    </rPh>
    <rPh sb="7" eb="9">
      <t>タイイク</t>
    </rPh>
    <rPh sb="9" eb="11">
      <t>キョウカイ</t>
    </rPh>
    <phoneticPr fontId="24"/>
  </si>
  <si>
    <t>射水市土地開発公社</t>
    <rPh sb="0" eb="3">
      <t>イミズシ</t>
    </rPh>
    <rPh sb="3" eb="5">
      <t>トチ</t>
    </rPh>
    <rPh sb="5" eb="7">
      <t>カイハツ</t>
    </rPh>
    <rPh sb="7" eb="9">
      <t>コウシャ</t>
    </rPh>
    <phoneticPr fontId="24"/>
  </si>
  <si>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4"/>
  </si>
  <si>
    <t>（公財）射水市絵本文化振興財団</t>
    <rPh sb="1" eb="2">
      <t>コウ</t>
    </rPh>
    <rPh sb="2" eb="3">
      <t>ザイ</t>
    </rPh>
    <rPh sb="4" eb="7">
      <t>イミズシ</t>
    </rPh>
    <rPh sb="7" eb="8">
      <t>エ</t>
    </rPh>
    <rPh sb="9" eb="11">
      <t>ブンカ</t>
    </rPh>
    <rPh sb="11" eb="13">
      <t>シンコウ</t>
    </rPh>
    <rPh sb="13" eb="15">
      <t>ザイダン</t>
    </rPh>
    <phoneticPr fontId="24"/>
  </si>
  <si>
    <t>（公財）射水市文化振興財団</t>
  </si>
  <si>
    <t>（公財）とやま国際センター</t>
    <rPh sb="7" eb="9">
      <t>コクサイ</t>
    </rPh>
    <phoneticPr fontId="24"/>
  </si>
  <si>
    <t>（公財）伏木富山港・海王丸財団</t>
    <rPh sb="4" eb="6">
      <t>フシキ</t>
    </rPh>
    <rPh sb="6" eb="8">
      <t>トヤマ</t>
    </rPh>
    <rPh sb="8" eb="9">
      <t>コウ</t>
    </rPh>
    <rPh sb="10" eb="13">
      <t>カイオウマル</t>
    </rPh>
    <rPh sb="13" eb="15">
      <t>ザイダン</t>
    </rPh>
    <phoneticPr fontId="24"/>
  </si>
  <si>
    <t>万葉線（株）</t>
    <rPh sb="0" eb="3">
      <t>マンヨウセン</t>
    </rPh>
    <rPh sb="4" eb="5">
      <t>カブ</t>
    </rPh>
    <phoneticPr fontId="24"/>
  </si>
  <si>
    <t>（福）小杉福祉会</t>
    <rPh sb="1" eb="2">
      <t>フク</t>
    </rPh>
    <rPh sb="3" eb="5">
      <t>コスギ</t>
    </rPh>
    <rPh sb="5" eb="7">
      <t>フクシ</t>
    </rPh>
    <rPh sb="7" eb="8">
      <t>カイ</t>
    </rPh>
    <phoneticPr fontId="24"/>
  </si>
  <si>
    <t>○</t>
  </si>
  <si>
    <t>富山県市町村管理組合（一般会計）</t>
    <rPh sb="0" eb="3">
      <t>トヤマケン</t>
    </rPh>
    <rPh sb="3" eb="6">
      <t>シチョウソン</t>
    </rPh>
    <rPh sb="6" eb="8">
      <t>カンリ</t>
    </rPh>
    <rPh sb="8" eb="10">
      <t>クミアイ</t>
    </rPh>
    <rPh sb="11" eb="13">
      <t>イッパン</t>
    </rPh>
    <rPh sb="13" eb="15">
      <t>カイケイ</t>
    </rPh>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</si>
  <si>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</si>
  <si>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庄川水害予防組合（一般会計）</t>
    <rPh sb="0" eb="2">
      <t>ショウガワ</t>
    </rPh>
    <rPh sb="2" eb="4">
      <t>スイガイ</t>
    </rPh>
    <rPh sb="4" eb="6">
      <t>ヨボウ</t>
    </rPh>
    <rPh sb="6" eb="8">
      <t>クミアイ</t>
    </rPh>
    <rPh sb="9" eb="11">
      <t>イッパン</t>
    </rPh>
    <rPh sb="11" eb="13">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</si>
  <si>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</si>
  <si>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</si>
  <si>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t>
  </si>
  <si>
    <t>合併地域振興基金</t>
    <phoneticPr fontId="11"/>
  </si>
  <si>
    <t>公共施設建設等基金</t>
    <phoneticPr fontId="11"/>
  </si>
  <si>
    <t>小杉インターパーク管理基金</t>
    <phoneticPr fontId="11"/>
  </si>
  <si>
    <t>ふるさと射水応援基金</t>
    <phoneticPr fontId="11"/>
  </si>
  <si>
    <t>小林與三次基金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</si>
  <si>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</si>
  <si>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</si>
  <si>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</si>
  <si>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将来負担比率、有形固定資産減価償却率はともに減少傾向にあるが、類似団体との比較においては、将来負担比率は高い水準、有形固定資産減価償却率はやや低い水準となっている。
　これは、公共施設等総合管理計画に基づき公共施設の統廃合等を積極的に推進してきたことによる一方で、施設整備等に係る起債額が大きいためである。
　なお、有形固定資産減価償却率の上昇の度合いは類似団体と比較して大きくなっているが、翌年度以降、堀岡福祉センターや堀岡児童館等の施設の統廃合による取壊しが予定されており、上昇基調は変わらないものの、その度合いは比較的緩やかになるものと予想される。
　引き続き、公共施設等総合管理計画に基づく公共施設等の統廃合を推進するとともに、公共施設個別施設計画を策定するなど、中長期的な視点をもった施設の維持管理を適切に進めていく。</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ゲンショウ</t>
    </rPh>
    <rPh sb="25" eb="27">
      <t>ケイコウ</t>
    </rPh>
    <rPh sb="32" eb="34">
      <t>ルイジ</t>
    </rPh>
    <rPh sb="34" eb="36">
      <t>ダンタイ</t>
    </rPh>
    <rPh sb="38" eb="40">
      <t>ヒカク</t>
    </rPh>
    <rPh sb="46" eb="48">
      <t>ショウライ</t>
    </rPh>
    <rPh sb="48" eb="50">
      <t>フタン</t>
    </rPh>
    <rPh sb="50" eb="52">
      <t>ヒリツ</t>
    </rPh>
    <rPh sb="53" eb="54">
      <t>タカ</t>
    </rPh>
    <rPh sb="55" eb="57">
      <t>スイジュン</t>
    </rPh>
    <rPh sb="58" eb="60">
      <t>ユウケイ</t>
    </rPh>
    <rPh sb="60" eb="62">
      <t>コテイ</t>
    </rPh>
    <rPh sb="62" eb="64">
      <t>シサン</t>
    </rPh>
    <rPh sb="64" eb="66">
      <t>ゲンカ</t>
    </rPh>
    <rPh sb="66" eb="68">
      <t>ショウキャク</t>
    </rPh>
    <rPh sb="68" eb="69">
      <t>リツ</t>
    </rPh>
    <rPh sb="72" eb="73">
      <t>ヒク</t>
    </rPh>
    <rPh sb="74" eb="76">
      <t>スイジュン</t>
    </rPh>
    <rPh sb="89" eb="91">
      <t>コウキョウ</t>
    </rPh>
    <rPh sb="91" eb="93">
      <t>シセツ</t>
    </rPh>
    <rPh sb="93" eb="94">
      <t>トウ</t>
    </rPh>
    <rPh sb="94" eb="96">
      <t>ソウゴウ</t>
    </rPh>
    <rPh sb="96" eb="98">
      <t>カンリ</t>
    </rPh>
    <rPh sb="98" eb="100">
      <t>ケイカク</t>
    </rPh>
    <rPh sb="101" eb="102">
      <t>モト</t>
    </rPh>
    <rPh sb="129" eb="131">
      <t>イッポウ</t>
    </rPh>
    <rPh sb="133" eb="135">
      <t>シセツ</t>
    </rPh>
    <rPh sb="135" eb="137">
      <t>セイビ</t>
    </rPh>
    <rPh sb="137" eb="138">
      <t>トウ</t>
    </rPh>
    <rPh sb="139" eb="140">
      <t>カカ</t>
    </rPh>
    <rPh sb="143" eb="144">
      <t>ガク</t>
    </rPh>
    <rPh sb="145" eb="146">
      <t>オオ</t>
    </rPh>
    <rPh sb="178" eb="180">
      <t>ルイジ</t>
    </rPh>
    <rPh sb="180" eb="182">
      <t>ダンタイ</t>
    </rPh>
    <rPh sb="183" eb="185">
      <t>ヒカク</t>
    </rPh>
    <rPh sb="203" eb="205">
      <t>ホリオカ</t>
    </rPh>
    <rPh sb="205" eb="207">
      <t>フクシ</t>
    </rPh>
    <rPh sb="212" eb="214">
      <t>ホリオカ</t>
    </rPh>
    <rPh sb="214" eb="217">
      <t>ジドウカン</t>
    </rPh>
    <rPh sb="217" eb="218">
      <t>トウ</t>
    </rPh>
    <rPh sb="219" eb="221">
      <t>シセツ</t>
    </rPh>
    <rPh sb="222" eb="225">
      <t>トウハイゴウ</t>
    </rPh>
    <rPh sb="280" eb="281">
      <t>ヒ</t>
    </rPh>
    <rPh sb="282" eb="283">
      <t>ツヅ</t>
    </rPh>
    <rPh sb="285" eb="287">
      <t>コウキョウ</t>
    </rPh>
    <rPh sb="287" eb="289">
      <t>シセツ</t>
    </rPh>
    <rPh sb="289" eb="290">
      <t>トウ</t>
    </rPh>
    <rPh sb="290" eb="292">
      <t>ソウゴウ</t>
    </rPh>
    <rPh sb="292" eb="294">
      <t>カンリ</t>
    </rPh>
    <rPh sb="294" eb="296">
      <t>ケイカク</t>
    </rPh>
    <rPh sb="297" eb="298">
      <t>モト</t>
    </rPh>
    <rPh sb="300" eb="302">
      <t>シセツ</t>
    </rPh>
    <rPh sb="302" eb="303">
      <t>トウ</t>
    </rPh>
    <rPh sb="304" eb="307">
      <t>トウハイゴウ</t>
    </rPh>
    <rPh sb="308" eb="310">
      <t>スイシン</t>
    </rPh>
    <rPh sb="317" eb="318">
      <t>レイ</t>
    </rPh>
    <rPh sb="318" eb="319">
      <t>ワ</t>
    </rPh>
    <rPh sb="319" eb="321">
      <t>コウキョウ</t>
    </rPh>
    <rPh sb="321" eb="323">
      <t>シセツ</t>
    </rPh>
    <rPh sb="323" eb="325">
      <t>コベツ</t>
    </rPh>
    <rPh sb="325" eb="327">
      <t>シセツ</t>
    </rPh>
    <rPh sb="327" eb="329">
      <t>ケイカク</t>
    </rPh>
    <rPh sb="330" eb="332">
      <t>サクテイ</t>
    </rPh>
    <rPh sb="337" eb="341">
      <t>チュウチョウキテキ</t>
    </rPh>
    <rPh sb="342" eb="344">
      <t>シテン</t>
    </rPh>
    <rPh sb="348" eb="350">
      <t>シセツ</t>
    </rPh>
    <rPh sb="351" eb="353">
      <t>カンリ</t>
    </rPh>
    <rPh sb="354" eb="356">
      <t>テキセツ</t>
    </rPh>
    <rPh sb="356" eb="358">
      <t>テキセツ</t>
    </rPh>
    <rPh sb="359" eb="360">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</si>
  <si>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</si>
  <si>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</si>
  <si>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</si>
  <si>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</si>
  <si>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</si>
  <si>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</si>
  <si>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</si>
  <si>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</si>
  <si>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将来負担比率、実質公債費比率とも類似団体よりも高い水準にあるが、いずれも年々減少している。
　類似団体と比較して両指標とも高い要因については、統合庁舎等の公共施設の統廃合等に伴う普通建設事業の実施により地方債残高が大きいことなどの要因が考えられるが、本市では、地方債の発行に当たり緊急防災・減災事業債、合併特例事業債等の有利な起債の活用や積極的な繰上償還の実施をしており、両指標ともに大幅に改善してきている。
　引き続き、計画的な繰上償還や有利な起債の活用、充当可能基金の積み増し、事業の重要性や緊急性を勘案しながら新規借入れの抑制に努めるなど、財政の健全化に努めていく。　　</t>
    <rPh sb="37" eb="39">
      <t>ネンネン</t>
    </rPh>
    <rPh sb="57" eb="58">
      <t>リョウ</t>
    </rPh>
    <rPh sb="58" eb="60">
      <t>シヒョウ</t>
    </rPh>
    <rPh sb="62" eb="63">
      <t>タカ</t>
    </rPh>
    <rPh sb="64" eb="66">
      <t>ヨウイン</t>
    </rPh>
    <rPh sb="72" eb="74">
      <t>トウゴウ</t>
    </rPh>
    <rPh sb="74" eb="76">
      <t>チョウシャ</t>
    </rPh>
    <rPh sb="76" eb="77">
      <t>トウ</t>
    </rPh>
    <rPh sb="78" eb="80">
      <t>コウキョウ</t>
    </rPh>
    <rPh sb="80" eb="82">
      <t>シセツ</t>
    </rPh>
    <rPh sb="83" eb="86">
      <t>トウハイゴウ</t>
    </rPh>
    <rPh sb="86" eb="87">
      <t>トウ</t>
    </rPh>
    <rPh sb="88" eb="89">
      <t>トモナ</t>
    </rPh>
    <rPh sb="90" eb="92">
      <t>フツウ</t>
    </rPh>
    <rPh sb="92" eb="94">
      <t>ケンセツ</t>
    </rPh>
    <rPh sb="94" eb="96">
      <t>ジギョウ</t>
    </rPh>
    <rPh sb="97" eb="99">
      <t>ジッシ</t>
    </rPh>
    <rPh sb="108" eb="109">
      <t>オオ</t>
    </rPh>
    <rPh sb="126" eb="128">
      <t>ホンシ</t>
    </rPh>
    <rPh sb="131" eb="133">
      <t>チホウ</t>
    </rPh>
    <rPh sb="133" eb="134">
      <t>サイ</t>
    </rPh>
    <rPh sb="135" eb="137">
      <t>ハッコウ</t>
    </rPh>
    <rPh sb="138" eb="139">
      <t>ア</t>
    </rPh>
    <rPh sb="156" eb="158">
      <t>ジギョウ</t>
    </rPh>
    <rPh sb="161" eb="163">
      <t>ユウリ</t>
    </rPh>
    <rPh sb="170" eb="172">
      <t>セッキョク</t>
    </rPh>
    <rPh sb="172" eb="173">
      <t>テキ</t>
    </rPh>
    <rPh sb="179" eb="181">
      <t>ジッシ</t>
    </rPh>
    <rPh sb="242" eb="244">
      <t>ジギョウ</t>
    </rPh>
    <rPh sb="245" eb="248">
      <t>ジュウヨウセイ</t>
    </rPh>
    <rPh sb="249" eb="251">
      <t>キンキュウ</t>
    </rPh>
    <rPh sb="251" eb="252">
      <t>セイ</t>
    </rPh>
    <rPh sb="253" eb="255">
      <t>カンアン</t>
    </rPh>
    <rPh sb="259" eb="261">
      <t>シンキ</t>
    </rPh>
    <rPh sb="261" eb="263">
      <t>カリイレ</t>
    </rPh>
    <rPh sb="265" eb="267">
      <t>ヨクセイ</t>
    </rPh>
    <rPh sb="268" eb="269">
      <t>ツト</t>
    </rPh>
    <phoneticPr fontId="2"/>
  </si>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</sst>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44504</c:v>
                </c:pt>
                <c:pt idx="4">
                  <c:v>47820</c:v>
                </c:pt>
              </c:numCache>
            </c:numRef>
          </c:val>
          <c:smooth val="0"/>
          <c:extLst>
            <c:ext xmlns:c16="http://schemas.microsoft.com/office/drawing/2014/chart" uri="{C3380CC4-5D6E-409C-BE32-E72D297353CC}">
              <c16:uniqueId val="{00000000-0E7C-442E-A5FA-6EDBEF1D95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94369</c:v>
                </c:pt>
                <c:pt idx="1">
                  <c:v>91045</c:v>
                </c:pt>
                <c:pt idx="2">
                  <c:v>68324</c:v>
                </c:pt>
                <c:pt idx="3">
                  <c:v>91011</c:v>
                </c:pt>
                <c:pt idx="4">
                  <c:v>53724</c:v>
                </c:pt>
              </c:numCache>
            </c:numRef>
          </c:val>
          <c:smooth val="0"/>
          <c:extLst>
            <c:ext xmlns:c16="http://schemas.microsoft.com/office/drawing/2014/chart" uri="{C3380CC4-5D6E-409C-BE32-E72D297353CC}">
              <c16:uniqueId val="{00000001-0E7C-442E-A5FA-6EDBEF1D95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2.5299999999999998</c:v>
                </c:pt>
                <c:pt idx="1">
                  <c:v>3.36</c:v>
                </c:pt>
                <c:pt idx="2">
                  <c:v>4.41</c:v>
                </c:pt>
                <c:pt idx="3">
                  <c:v>3.97</c:v>
                </c:pt>
                <c:pt idx="4">
                  <c:v>6.65</c:v>
                </c:pt>
              </c:numCache>
            </c:numRef>
          </c:val>
          <c:extLst>
            <c:ext xmlns:c16="http://schemas.microsoft.com/office/drawing/2014/chart" uri="{C3380CC4-5D6E-409C-BE32-E72D297353CC}">
              <c16:uniqueId val="{00000000-D74C-43C1-A03F-EA4C30A7C1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16.350000000000001</c:v>
                </c:pt>
                <c:pt idx="1">
                  <c:v>15.93</c:v>
                </c:pt>
                <c:pt idx="2">
                  <c:v>16.399999999999999</c:v>
                </c:pt>
                <c:pt idx="3">
                  <c:v>15.63</c:v>
                </c:pt>
                <c:pt idx="4">
                  <c:v>13.49</c:v>
                </c:pt>
              </c:numCache>
            </c:numRef>
          </c:val>
          <c:extLst>
            <c:ext xmlns:c16="http://schemas.microsoft.com/office/drawing/2014/chart" uri="{C3380CC4-5D6E-409C-BE32-E72D297353CC}">
              <c16:uniqueId val="{00000001-D74C-43C1-A03F-EA4C30A7C1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2.79</c:v>
                </c:pt>
                <c:pt idx="1">
                  <c:v>1.66</c:v>
                </c:pt>
                <c:pt idx="2">
                  <c:v>3.33</c:v>
                </c:pt>
                <c:pt idx="3">
                  <c:v>1.33</c:v>
                </c:pt>
                <c:pt idx="4">
                  <c:v>3.51</c:v>
                </c:pt>
              </c:numCache>
            </c:numRef>
          </c:val>
          <c:smooth val="0"/>
          <c:extLst>
            <c:ext xmlns:c16="http://schemas.microsoft.com/office/drawing/2014/chart" uri="{C3380CC4-5D6E-409C-BE32-E72D297353CC}">
              <c16:uniqueId val="{00000002-D74C-43C1-A03F-EA4C30A7C1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12F9-4771-BA61-3114A4BC72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F9-4771-BA61-3114A4BC72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F9-4771-BA61-3114A4BC7267}"/>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0.17</c:v>
                </c:pt>
                <c:pt idx="6">
                  <c:v>#N/A</c:v>
                </c:pt>
                <c:pt idx="7">
                  <c:v>0.12</c:v>
                </c:pt>
                <c:pt idx="8">
                  <c:v>#N/A</c:v>
                </c:pt>
                <c:pt idx="9">
                  <c:v>0</c:v>
                </c:pt>
              </c:numCache>
            </c:numRef>
          </c:val>
          <c:extLst>
            <c:ext xmlns:c16="http://schemas.microsoft.com/office/drawing/2014/chart" uri="{C3380CC4-5D6E-409C-BE32-E72D297353CC}">
              <c16:uniqueId val="{00000003-12F9-4771-BA61-3114A4BC726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3.03</c:v>
                </c:pt>
                <c:pt idx="2">
                  <c:v>#N/A</c:v>
                </c:pt>
                <c:pt idx="3">
                  <c:v>3.95</c:v>
                </c:pt>
                <c:pt idx="4">
                  <c:v>#N/A</c:v>
                </c:pt>
                <c:pt idx="5">
                  <c:v>2.35</c:v>
                </c:pt>
                <c:pt idx="6">
                  <c:v>#N/A</c:v>
                </c:pt>
                <c:pt idx="7">
                  <c:v>2.0099999999999998</c:v>
                </c:pt>
                <c:pt idx="8">
                  <c:v>#N/A</c:v>
                </c:pt>
                <c:pt idx="9">
                  <c:v>0.51</c:v>
                </c:pt>
              </c:numCache>
            </c:numRef>
          </c:val>
          <c:extLst>
            <c:ext xmlns:c16="http://schemas.microsoft.com/office/drawing/2014/chart" uri="{C3380CC4-5D6E-409C-BE32-E72D297353CC}">
              <c16:uniqueId val="{00000004-12F9-4771-BA61-3114A4BC7267}"/>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0.25</c:v>
                </c:pt>
                <c:pt idx="2">
                  <c:v>#N/A</c:v>
                </c:pt>
                <c:pt idx="3">
                  <c:v>0.22</c:v>
                </c:pt>
                <c:pt idx="4">
                  <c:v>#N/A</c:v>
                </c:pt>
                <c:pt idx="5">
                  <c:v>0.71</c:v>
                </c:pt>
                <c:pt idx="6">
                  <c:v>#N/A</c:v>
                </c:pt>
                <c:pt idx="7">
                  <c:v>1.34</c:v>
                </c:pt>
                <c:pt idx="8">
                  <c:v>#N/A</c:v>
                </c:pt>
                <c:pt idx="9">
                  <c:v>0.77</c:v>
                </c:pt>
              </c:numCache>
            </c:numRef>
          </c:val>
          <c:extLst>
            <c:ext xmlns:c16="http://schemas.microsoft.com/office/drawing/2014/chart" uri="{C3380CC4-5D6E-409C-BE32-E72D297353CC}">
              <c16:uniqueId val="{00000005-12F9-4771-BA61-3114A4BC7267}"/>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0.75</c:v>
                </c:pt>
                <c:pt idx="2">
                  <c:v>#N/A</c:v>
                </c:pt>
                <c:pt idx="3">
                  <c:v>0.86</c:v>
                </c:pt>
                <c:pt idx="4">
                  <c:v>#N/A</c:v>
                </c:pt>
                <c:pt idx="5">
                  <c:v>0.18</c:v>
                </c:pt>
                <c:pt idx="6">
                  <c:v>#N/A</c:v>
                </c:pt>
                <c:pt idx="7">
                  <c:v>0.49</c:v>
                </c:pt>
                <c:pt idx="8">
                  <c:v>#N/A</c:v>
                </c:pt>
                <c:pt idx="9">
                  <c:v>0.94</c:v>
                </c:pt>
              </c:numCache>
            </c:numRef>
          </c:val>
          <c:extLst>
            <c:ext xmlns:c16="http://schemas.microsoft.com/office/drawing/2014/chart" uri="{C3380CC4-5D6E-409C-BE32-E72D297353CC}">
              <c16:uniqueId val="{00000006-12F9-4771-BA61-3114A4BC726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2.67</c:v>
                </c:pt>
                <c:pt idx="2">
                  <c:v>#N/A</c:v>
                </c:pt>
                <c:pt idx="3">
                  <c:v>2.74</c:v>
                </c:pt>
                <c:pt idx="4">
                  <c:v>#N/A</c:v>
                </c:pt>
                <c:pt idx="5">
                  <c:v>2.83</c:v>
                </c:pt>
                <c:pt idx="6">
                  <c:v>#N/A</c:v>
                </c:pt>
                <c:pt idx="7">
                  <c:v>2.92</c:v>
                </c:pt>
                <c:pt idx="8">
                  <c:v>#N/A</c:v>
                </c:pt>
                <c:pt idx="9">
                  <c:v>3.04</c:v>
                </c:pt>
              </c:numCache>
            </c:numRef>
          </c:val>
          <c:extLst>
            <c:ext xmlns:c16="http://schemas.microsoft.com/office/drawing/2014/chart" uri="{C3380CC4-5D6E-409C-BE32-E72D297353CC}">
              <c16:uniqueId val="{00000007-12F9-4771-BA61-3114A4BC726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3.44</c:v>
                </c:pt>
                <c:pt idx="2">
                  <c:v>#N/A</c:v>
                </c:pt>
                <c:pt idx="3">
                  <c:v>3.26</c:v>
                </c:pt>
                <c:pt idx="4">
                  <c:v>#N/A</c:v>
                </c:pt>
                <c:pt idx="5">
                  <c:v>3.97</c:v>
                </c:pt>
                <c:pt idx="6">
                  <c:v>#N/A</c:v>
                </c:pt>
                <c:pt idx="7">
                  <c:v>3.55</c:v>
                </c:pt>
                <c:pt idx="8">
                  <c:v>#N/A</c:v>
                </c:pt>
                <c:pt idx="9">
                  <c:v>3.77</c:v>
                </c:pt>
              </c:numCache>
            </c:numRef>
          </c:val>
          <c:extLst>
            <c:ext xmlns:c16="http://schemas.microsoft.com/office/drawing/2014/chart" uri="{C3380CC4-5D6E-409C-BE32-E72D297353CC}">
              <c16:uniqueId val="{00000008-12F9-4771-BA61-3114A4BC726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2.5299999999999998</c:v>
                </c:pt>
                <c:pt idx="2">
                  <c:v>#N/A</c:v>
                </c:pt>
                <c:pt idx="3">
                  <c:v>3.36</c:v>
                </c:pt>
                <c:pt idx="4">
                  <c:v>#N/A</c:v>
                </c:pt>
                <c:pt idx="5">
                  <c:v>4.4000000000000004</c:v>
                </c:pt>
                <c:pt idx="6">
                  <c:v>#N/A</c:v>
                </c:pt>
                <c:pt idx="7">
                  <c:v>3.97</c:v>
                </c:pt>
                <c:pt idx="8">
                  <c:v>#N/A</c:v>
                </c:pt>
                <c:pt idx="9">
                  <c:v>6.64</c:v>
                </c:pt>
              </c:numCache>
            </c:numRef>
          </c:val>
          <c:extLst>
            <c:ext xmlns:c16="http://schemas.microsoft.com/office/drawing/2014/chart" uri="{C3380CC4-5D6E-409C-BE32-E72D297353CC}">
              <c16:uniqueId val="{00000009-12F9-4771-BA61-3114A4BC72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4952</c:v>
                </c:pt>
                <c:pt idx="5">
                  <c:v>5416</c:v>
                </c:pt>
                <c:pt idx="8">
                  <c:v>5544</c:v>
                </c:pt>
                <c:pt idx="11">
                  <c:v>5605</c:v>
                </c:pt>
                <c:pt idx="14">
                  <c:v>5581</c:v>
                </c:pt>
              </c:numCache>
            </c:numRef>
          </c:val>
          <c:extLst>
            <c:ext xmlns:c16="http://schemas.microsoft.com/office/drawing/2014/chart" uri="{C3380CC4-5D6E-409C-BE32-E72D297353CC}">
              <c16:uniqueId val="{00000000-E680-499D-8736-E6DA87ECC2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80-499D-8736-E6DA87ECC2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189</c:v>
                </c:pt>
                <c:pt idx="3">
                  <c:v>151</c:v>
                </c:pt>
                <c:pt idx="6">
                  <c:v>120</c:v>
                </c:pt>
                <c:pt idx="9">
                  <c:v>102</c:v>
                </c:pt>
                <c:pt idx="12">
                  <c:v>99</c:v>
                </c:pt>
              </c:numCache>
            </c:numRef>
          </c:val>
          <c:extLst>
            <c:ext xmlns:c16="http://schemas.microsoft.com/office/drawing/2014/chart" uri="{C3380CC4-5D6E-409C-BE32-E72D297353CC}">
              <c16:uniqueId val="{00000002-E680-499D-8736-E6DA87ECC2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80-499D-8736-E6DA87ECC2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2006</c:v>
                </c:pt>
                <c:pt idx="3">
                  <c:v>1864</c:v>
                </c:pt>
                <c:pt idx="6">
                  <c:v>1872</c:v>
                </c:pt>
                <c:pt idx="9">
                  <c:v>1954</c:v>
                </c:pt>
                <c:pt idx="12">
                  <c:v>1950</c:v>
                </c:pt>
              </c:numCache>
            </c:numRef>
          </c:val>
          <c:extLst>
            <c:ext xmlns:c16="http://schemas.microsoft.com/office/drawing/2014/chart" uri="{C3380CC4-5D6E-409C-BE32-E72D297353CC}">
              <c16:uniqueId val="{00000004-E680-499D-8736-E6DA87ECC2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80-499D-8736-E6DA87ECC2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80-499D-8736-E6DA87ECC2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5415</c:v>
                </c:pt>
                <c:pt idx="3">
                  <c:v>5418</c:v>
                </c:pt>
                <c:pt idx="6">
                  <c:v>5668</c:v>
                </c:pt>
                <c:pt idx="9">
                  <c:v>5608</c:v>
                </c:pt>
                <c:pt idx="12">
                  <c:v>5352</c:v>
                </c:pt>
              </c:numCache>
            </c:numRef>
          </c:val>
          <c:extLst>
            <c:ext xmlns:c16="http://schemas.microsoft.com/office/drawing/2014/chart" uri="{C3380CC4-5D6E-409C-BE32-E72D297353CC}">
              <c16:uniqueId val="{00000007-E680-499D-8736-E6DA87ECC2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2658</c:v>
                </c:pt>
                <c:pt idx="2">
                  <c:v>#N/A</c:v>
                </c:pt>
                <c:pt idx="3">
                  <c:v>#N/A</c:v>
                </c:pt>
                <c:pt idx="4">
                  <c:v>2017</c:v>
                </c:pt>
                <c:pt idx="5">
                  <c:v>#N/A</c:v>
                </c:pt>
                <c:pt idx="6">
                  <c:v>#N/A</c:v>
                </c:pt>
                <c:pt idx="7">
                  <c:v>2116</c:v>
                </c:pt>
                <c:pt idx="8">
                  <c:v>#N/A</c:v>
                </c:pt>
                <c:pt idx="9">
                  <c:v>#N/A</c:v>
                </c:pt>
                <c:pt idx="10">
                  <c:v>2059</c:v>
                </c:pt>
                <c:pt idx="11">
                  <c:v>#N/A</c:v>
                </c:pt>
                <c:pt idx="12">
                  <c:v>#N/A</c:v>
                </c:pt>
                <c:pt idx="13">
                  <c:v>1820</c:v>
                </c:pt>
                <c:pt idx="14">
                  <c:v>#N/A</c:v>
                </c:pt>
              </c:numCache>
            </c:numRef>
          </c:val>
          <c:smooth val="0"/>
          <c:extLst>
            <c:ext xmlns:c16="http://schemas.microsoft.com/office/drawing/2014/chart" uri="{C3380CC4-5D6E-409C-BE32-E72D297353CC}">
              <c16:uniqueId val="{00000008-E680-499D-8736-E6DA87ECC2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59918</c:v>
                </c:pt>
                <c:pt idx="5">
                  <c:v>60595</c:v>
                </c:pt>
                <c:pt idx="8">
                  <c:v>61890</c:v>
                </c:pt>
                <c:pt idx="11">
                  <c:v>63316</c:v>
                </c:pt>
                <c:pt idx="14">
                  <c:v>61708</c:v>
                </c:pt>
              </c:numCache>
            </c:numRef>
          </c:val>
          <c:extLst>
            <c:ext xmlns:c16="http://schemas.microsoft.com/office/drawing/2014/chart" uri="{C3380CC4-5D6E-409C-BE32-E72D297353CC}">
              <c16:uniqueId val="{00000000-14BA-4C3E-BA49-FE4B7AA681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913</c:v>
                </c:pt>
                <c:pt idx="5">
                  <c:v>809</c:v>
                </c:pt>
                <c:pt idx="8">
                  <c:v>642</c:v>
                </c:pt>
                <c:pt idx="11">
                  <c:v>509</c:v>
                </c:pt>
                <c:pt idx="14">
                  <c:v>381</c:v>
                </c:pt>
              </c:numCache>
            </c:numRef>
          </c:val>
          <c:extLst>
            <c:ext xmlns:c16="http://schemas.microsoft.com/office/drawing/2014/chart" uri="{C3380CC4-5D6E-409C-BE32-E72D297353CC}">
              <c16:uniqueId val="{00000001-14BA-4C3E-BA49-FE4B7AA681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7004</c:v>
                </c:pt>
                <c:pt idx="5">
                  <c:v>7049</c:v>
                </c:pt>
                <c:pt idx="8">
                  <c:v>7034</c:v>
                </c:pt>
                <c:pt idx="11">
                  <c:v>6994</c:v>
                </c:pt>
                <c:pt idx="14">
                  <c:v>6632</c:v>
                </c:pt>
              </c:numCache>
            </c:numRef>
          </c:val>
          <c:extLst>
            <c:ext xmlns:c16="http://schemas.microsoft.com/office/drawing/2014/chart" uri="{C3380CC4-5D6E-409C-BE32-E72D297353CC}">
              <c16:uniqueId val="{00000002-14BA-4C3E-BA49-FE4B7AA681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BA-4C3E-BA49-FE4B7AA681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BA-4C3E-BA49-FE4B7AA681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810</c:v>
                </c:pt>
                <c:pt idx="3">
                  <c:v>797</c:v>
                </c:pt>
                <c:pt idx="6">
                  <c:v>577</c:v>
                </c:pt>
                <c:pt idx="9">
                  <c:v>681</c:v>
                </c:pt>
                <c:pt idx="12">
                  <c:v>9</c:v>
                </c:pt>
              </c:numCache>
            </c:numRef>
          </c:val>
          <c:extLst>
            <c:ext xmlns:c16="http://schemas.microsoft.com/office/drawing/2014/chart" uri="{C3380CC4-5D6E-409C-BE32-E72D297353CC}">
              <c16:uniqueId val="{00000005-14BA-4C3E-BA49-FE4B7AA681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6363</c:v>
                </c:pt>
                <c:pt idx="3">
                  <c:v>5697</c:v>
                </c:pt>
                <c:pt idx="6">
                  <c:v>5135</c:v>
                </c:pt>
                <c:pt idx="9">
                  <c:v>4861</c:v>
                </c:pt>
                <c:pt idx="12">
                  <c:v>4508</c:v>
                </c:pt>
              </c:numCache>
            </c:numRef>
          </c:val>
          <c:extLst>
            <c:ext xmlns:c16="http://schemas.microsoft.com/office/drawing/2014/chart" uri="{C3380CC4-5D6E-409C-BE32-E72D297353CC}">
              <c16:uniqueId val="{00000006-14BA-4C3E-BA49-FE4B7AA681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4BA-4C3E-BA49-FE4B7AA681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26854</c:v>
                </c:pt>
                <c:pt idx="3">
                  <c:v>23229</c:v>
                </c:pt>
                <c:pt idx="6">
                  <c:v>23683</c:v>
                </c:pt>
                <c:pt idx="9">
                  <c:v>23059</c:v>
                </c:pt>
                <c:pt idx="12">
                  <c:v>22715</c:v>
                </c:pt>
              </c:numCache>
            </c:numRef>
          </c:val>
          <c:extLst>
            <c:ext xmlns:c16="http://schemas.microsoft.com/office/drawing/2014/chart" uri="{C3380CC4-5D6E-409C-BE32-E72D297353CC}">
              <c16:uniqueId val="{00000008-14BA-4C3E-BA49-FE4B7AA681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957</c:v>
                </c:pt>
                <c:pt idx="3">
                  <c:v>814</c:v>
                </c:pt>
                <c:pt idx="6">
                  <c:v>701</c:v>
                </c:pt>
                <c:pt idx="9">
                  <c:v>605</c:v>
                </c:pt>
                <c:pt idx="12">
                  <c:v>510</c:v>
                </c:pt>
              </c:numCache>
            </c:numRef>
          </c:val>
          <c:extLst>
            <c:ext xmlns:c16="http://schemas.microsoft.com/office/drawing/2014/chart" uri="{C3380CC4-5D6E-409C-BE32-E72D297353CC}">
              <c16:uniqueId val="{00000009-14BA-4C3E-BA49-FE4B7AA681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56322</c:v>
                </c:pt>
                <c:pt idx="3">
                  <c:v>58453</c:v>
                </c:pt>
                <c:pt idx="6">
                  <c:v>59668</c:v>
                </c:pt>
                <c:pt idx="9">
                  <c:v>61314</c:v>
                </c:pt>
                <c:pt idx="12">
                  <c:v>59865</c:v>
                </c:pt>
              </c:numCache>
            </c:numRef>
          </c:val>
          <c:extLst>
            <c:ext xmlns:c16="http://schemas.microsoft.com/office/drawing/2014/chart" uri="{C3380CC4-5D6E-409C-BE32-E72D297353CC}">
              <c16:uniqueId val="{0000000A-14BA-4C3E-BA49-FE4B7AA681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23470</c:v>
                </c:pt>
                <c:pt idx="2">
                  <c:v>#N/A</c:v>
                </c:pt>
                <c:pt idx="3">
                  <c:v>#N/A</c:v>
                </c:pt>
                <c:pt idx="4">
                  <c:v>20537</c:v>
                </c:pt>
                <c:pt idx="5">
                  <c:v>#N/A</c:v>
                </c:pt>
                <c:pt idx="6">
                  <c:v>#N/A</c:v>
                </c:pt>
                <c:pt idx="7">
                  <c:v>20198</c:v>
                </c:pt>
                <c:pt idx="8">
                  <c:v>#N/A</c:v>
                </c:pt>
                <c:pt idx="9">
                  <c:v>#N/A</c:v>
                </c:pt>
                <c:pt idx="10">
                  <c:v>19701</c:v>
                </c:pt>
                <c:pt idx="11">
                  <c:v>#N/A</c:v>
                </c:pt>
                <c:pt idx="12">
                  <c:v>#N/A</c:v>
                </c:pt>
                <c:pt idx="13">
                  <c:v>18885</c:v>
                </c:pt>
                <c:pt idx="14">
                  <c:v>#N/A</c:v>
                </c:pt>
              </c:numCache>
            </c:numRef>
          </c:val>
          <c:smooth val="0"/>
          <c:extLst>
            <c:ext xmlns:c16="http://schemas.microsoft.com/office/drawing/2014/chart" uri="{C3380CC4-5D6E-409C-BE32-E72D297353CC}">
              <c16:uniqueId val="{0000000B-14BA-4C3E-BA49-FE4B7AA681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4057</c:v>
                </c:pt>
                <c:pt idx="1">
                  <c:v>3865</c:v>
                </c:pt>
                <c:pt idx="2">
                  <c:v>3328</c:v>
                </c:pt>
              </c:numCache>
            </c:numRef>
          </c:val>
          <c:extLst>
            <c:ext xmlns:c16="http://schemas.microsoft.com/office/drawing/2014/chart" uri="{C3380CC4-5D6E-409C-BE32-E72D297353CC}">
              <c16:uniqueId val="{00000000-693E-4371-A820-3BFC74367A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787</c:v>
                </c:pt>
                <c:pt idx="1">
                  <c:v>788</c:v>
                </c:pt>
                <c:pt idx="2">
                  <c:v>788</c:v>
                </c:pt>
              </c:numCache>
            </c:numRef>
          </c:val>
          <c:extLst>
            <c:ext xmlns:c16="http://schemas.microsoft.com/office/drawing/2014/chart" uri="{C3380CC4-5D6E-409C-BE32-E72D297353CC}">
              <c16:uniqueId val="{00000001-693E-4371-A820-3BFC74367A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5208</c:v>
                </c:pt>
                <c:pt idx="1">
                  <c:v>5312</c:v>
                </c:pt>
                <c:pt idx="2">
                  <c:v>5012</c:v>
                </c:pt>
              </c:numCache>
            </c:numRef>
          </c:val>
          <c:extLst>
            <c:ext xmlns:c16="http://schemas.microsoft.com/office/drawing/2014/chart" uri="{C3380CC4-5D6E-409C-BE32-E72D297353CC}">
              <c16:uniqueId val="{00000002-693E-4371-A820-3BFC74367A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{74A9B169-E27A-4121-9BB1-712A8C6B4F84}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FE1-43B3-8AA4-7719B1E523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{AB334E9A-F23A-41A4-B35F-5DF2753A2338}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E1-43B3-8AA4-7719B1E523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{66A703F5-3D6C-4EE6-BDB6-AD21EEDB650D}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E1-43B3-8AA4-7719B1E523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{13754ED5-BFE6-4847-B859-8C8701B5024B}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E1-43B3-8AA4-7719B1E523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{F67CF8B1-7BD4-4E60-A73C-C651A383FF85}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E1-43B3-8AA4-7719B1E523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{96E35BB6-5F22-4F8B-A504-7D69970A5EAB}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FE1-43B3-8AA4-7719B1E523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{B5C53C8B-87FE-49A6-8F00-44FC683A9971}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FE1-43B3-8AA4-7719B1E523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{2DB769C8-E9FE-420A-AB84-25B2B157F718}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FE1-43B3-8AA4-7719B1E523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{94A3B605-7FE3-405C-82CB-CDFD1A99D46F}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FE1-43B3-8AA4-7719B1E523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51.3</c:v>
                </c:pt>
                <c:pt idx="32">
                  <c:v>53.1</c:v>
                </c:pt>
              </c:numCache>
            </c:numRef>
          </c:xVal>
          <c:yVal>
            <c:numRef>
              <c:f>公会計指標分析・財政指標組合せ分析表!$BP$51:$DC$51</c:f>
              <c:numCache>
                <c:formatCode>#,##0.0;"▲ "#,##0.0</c:formatCode>
                <c:ptCount val="40"/>
                <c:pt idx="24">
                  <c:v>102.6</c:v>
                </c:pt>
                <c:pt idx="32">
                  <c:v>98.5</c:v>
                </c:pt>
              </c:numCache>
            </c:numRef>
          </c:yVal>
          <c:smooth val="0"/>
          <c:extLst>
            <c:ext xmlns:c16="http://schemas.microsoft.com/office/drawing/2014/chart" uri="{C3380CC4-5D6E-409C-BE32-E72D297353CC}">
              <c16:uniqueId val="{00000009-BFE1-43B3-8AA4-7719B1E523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{AA004C66-2A5A-4D7F-B76F-64D0E2BFD1FB}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FE1-43B3-8AA4-7719B1E523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{487763F8-2488-4627-880B-974095C55E9B}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E1-43B3-8AA4-7719B1E523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{FBA261AF-75FC-4ECB-A4B3-663D027A0146}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E1-43B3-8AA4-7719B1E523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{0D89E33C-942A-404E-938E-5EDA114DA3BE}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E1-43B3-8AA4-7719B1E523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{EACBF4B2-104F-451B-8559-0D0839BF8080}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E1-43B3-8AA4-7719B1E523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{48A6E999-15BD-48B0-8AA4-441BB76FCF9B}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FE1-43B3-8AA4-7719B1E523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{0B3AE681-5CE6-4546-A274-FEBB0B44755F}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FE1-43B3-8AA4-7719B1E523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{681EAD4A-9E3C-4550-A9A9-B5CBDE62056A}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FE1-43B3-8AA4-7719B1E523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{6379B38A-D180-42F5-BE2B-AD191D29A131}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FE1-43B3-8AA4-7719B1E523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BFE1-43B3-8AA4-7719B1E523D3}"/>
            </c:ext>
          </c:extLst>
        </c:ser>
        <c:dLbls>
          <c:showLegendKey val="0"/>
          <c:showVal val="1"/>
          <c:showCatName val="0"/>
          <c:showSerName val="0"/>
          <c:showPercent val="0"/>
          <c:showBubbleSize val="0"/>
        </c:dLbls>
        <c:axId val="46179840"/>
        <c:axId val="46181760"/>
      </c:scatterChart>
      <c:valAx>
        <c:axId val="46179840"/>
        <c:scaling>
          <c:orientation val="minMax"/>
          <c:max val="61.6"/>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{65BE7826-AECE-4290-B433-FAD1365429E5}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E7D-4711-AF6B-C5D8FE1540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{A067D411-482C-412C-8509-9FB5A088A8E3}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7D-4711-AF6B-C5D8FE1540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{669327CB-5A37-4EA2-AB0C-1C1C3D55042E}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7D-4711-AF6B-C5D8FE1540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{80ED24FC-FDA3-48D4-BB9C-861D314B1660}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7D-4711-AF6B-C5D8FE1540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{D530B44D-506C-45F9-92A2-6DFF8BE850F0}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7D-4711-AF6B-C5D8FE15402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{C3159E4E-140D-4C65-A3C1-3245546FF23E}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E7D-4711-AF6B-C5D8FE15402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{017043BA-E01C-49FB-A945-A64C1E6522A3}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E7D-4711-AF6B-C5D8FE15402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{56E100DC-2C5C-4D6C-B9FC-65E2939199C9}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E7D-4711-AF6B-C5D8FE15402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{ABBB7269-1B1C-44C0-ADF3-5BAD038DAEED}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E7D-4711-AF6B-C5D8FE1540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13</c:v>
                </c:pt>
                <c:pt idx="16">
                  <c:v>11.8</c:v>
                </c:pt>
                <c:pt idx="24">
                  <c:v>10.7</c:v>
                </c:pt>
                <c:pt idx="32">
                  <c:v>10.3</c:v>
                </c:pt>
              </c:numCache>
            </c:numRef>
          </c:xVal>
          <c:yVal>
            <c:numRef>
              <c:f>公会計指標分析・財政指標組合せ分析表!$BP$73:$DC$73</c:f>
              <c:numCache>
                <c:formatCode>#,##0.0;"▲ "#,##0.0</c:formatCode>
                <c:ptCount val="40"/>
                <c:pt idx="0">
                  <c:v>122.1</c:v>
                </c:pt>
                <c:pt idx="8">
                  <c:v>109</c:v>
                </c:pt>
                <c:pt idx="16">
                  <c:v>104.7</c:v>
                </c:pt>
                <c:pt idx="24">
                  <c:v>102.6</c:v>
                </c:pt>
                <c:pt idx="32">
                  <c:v>98.5</c:v>
                </c:pt>
              </c:numCache>
            </c:numRef>
          </c:yVal>
          <c:smooth val="0"/>
          <c:extLst>
            <c:ext xmlns:c16="http://schemas.microsoft.com/office/drawing/2014/chart" uri="{C3380CC4-5D6E-409C-BE32-E72D297353CC}">
              <c16:uniqueId val="{00000009-5E7D-4711-AF6B-C5D8FE1540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{C679DCFD-626E-49DF-8301-F3FFC6EC2DCD}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E7D-4711-AF6B-C5D8FE1540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{8FB3AFE9-1E62-4089-9C9B-C9ECB97D040A}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7D-4711-AF6B-C5D8FE1540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{C7D99339-8D27-4F3E-A884-FC150F47C7E8}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7D-4711-AF6B-C5D8FE1540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{5565F999-D2CB-4A55-8A79-51E611D5BD52}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7D-4711-AF6B-C5D8FE1540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{300F6AAB-33B1-467F-932E-DB3C3F300468}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7D-4711-AF6B-C5D8FE15402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{47E39C46-6D18-4B79-BE0E-FE964C9017BD}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E7D-4711-AF6B-C5D8FE15402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{81E31608-B5B2-4A7A-8037-2A7FB5EB0672}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E7D-4711-AF6B-C5D8FE154025}"/>
                </c:ext>
              </c:extLst>
            </c:dLbl>
            <c:dLbl>
              <c:idx val="24"/>
              <c:layout>
                <c:manualLayout>
                  <c:x val="-3.16177264540199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{76162F67-BDC2-4EF7-920F-8747BF620DAC}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E7D-4711-AF6B-C5D8FE154025}"/>
                </c:ext>
              </c:extLst>
            </c:dLbl>
            <c:dLbl>
              <c:idx val="32"/>
              <c:layout>
                <c:manualLayout>
                  <c:x val="-3.177825678420128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{22D82E5F-CACA-4BC1-97B6-D5F9DFF9F627}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E7D-4711-AF6B-C5D8FE1540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6.9</c:v>
                </c:pt>
                <c:pt idx="32">
                  <c:v>6.6</c:v>
                </c:pt>
              </c:numCache>
            </c:numRef>
          </c:xVal>
          <c:yVal>
            <c:numRef>
              <c:f>公会計指標分析・財政指標組合せ分析表!$BP$77:$DC$77</c:f>
              <c:numCache>
                <c:formatCode>#,##0.0;"▲ "#,##0.0</c:formatCode>
                <c:ptCount val="40"/>
                <c:pt idx="0">
                  <c:v>48.3</c:v>
                </c:pt>
                <c:pt idx="8">
                  <c:v>44.4</c:v>
                </c:pt>
                <c:pt idx="16">
                  <c:v>37.299999999999997</c:v>
                </c:pt>
                <c:pt idx="24">
                  <c:v>35.299999999999997</c:v>
                </c:pt>
                <c:pt idx="32">
                  <c:v>31.9</c:v>
                </c:pt>
              </c:numCache>
            </c:numRef>
          </c:yVal>
          <c:smooth val="0"/>
          <c:extLst>
            <c:ext xmlns:c16="http://schemas.microsoft.com/office/drawing/2014/chart" uri="{C3380CC4-5D6E-409C-BE32-E72D297353CC}">
              <c16:uniqueId val="{00000013-5E7D-4711-AF6B-C5D8FE154025}"/>
            </c:ext>
          </c:extLst>
        </c:ser>
        <c:dLbls>
          <c:showLegendKey val="0"/>
          <c:showVal val="1"/>
          <c:showCatName val="0"/>
          <c:showSerName val="0"/>
          <c:showPercent val="0"/>
          <c:showBubbleSize val="0"/>
        </c:dLbls>
        <c:axId val="84219776"/>
        <c:axId val="84234240"/>
      </c:scatterChart>
      <c:valAx>
        <c:axId val="84219776"/>
        <c:scaling>
          <c:orientation val="minMax"/>
          <c:max val="15.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元利償還金については、合併特例債を活用した大型事業の増、臨時財政対策債償還金の増により増加傾向にあるが、近年の借入起債のほとんどが合併特例債、緊急防災・減災事業債、臨時財政対策債といった交付税措置率が極めて高いものに限られていることから結果的に実質公債費比率の分子は、減少傾向にある。</a:t>
          </a:r>
        </a:p>
        <a:p>
          <a:r>
            <a:rPr kumimoji="1" lang="ja-JP" altLang="en-US" sz="1400">
              <a:latin typeface="ＭＳ ゴシック" pitchFamily="49" charset="-128"/>
              <a:ea typeface="ＭＳ ゴシック" pitchFamily="49" charset="-128"/>
            </a:rPr>
            <a:t>　今後とも、事業の重要性や緊急性を勘案しながら普通建設事業等に係る新たな借入の抑制に努めるとともに、計画的な市債の繰上償還の実施により実質公債費比率の上昇抑制に努める。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一般会計等に係る地方債の現在高は、合併後の大型事業等の実施により増加傾向にある。</a:t>
          </a:r>
        </a:p>
        <a:p>
          <a:r>
            <a:rPr kumimoji="1" lang="ja-JP" altLang="en-US" sz="1400">
              <a:latin typeface="ＭＳ ゴシック" pitchFamily="49" charset="-128"/>
              <a:ea typeface="ＭＳ ゴシック" pitchFamily="49" charset="-128"/>
            </a:rPr>
            <a:t>　公営企業債等繰入見込額については、水道事業や下水道事業における大型事業の償還終了に伴い減少している。</a:t>
          </a:r>
        </a:p>
        <a:p>
          <a:r>
            <a:rPr kumimoji="1" lang="ja-JP" altLang="en-US" sz="1400">
              <a:latin typeface="ＭＳ ゴシック" pitchFamily="49" charset="-128"/>
              <a:ea typeface="ＭＳ ゴシック" pitchFamily="49" charset="-128"/>
            </a:rPr>
            <a:t>　充当可能財源等については、財政調整基金等の積立により増加傾向にある。平成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年度は大雪の除雪経費として財政調整基金の多額の取崩しや各事業債の償還の順次終了等による基準財政需要額算入見込額の減により全体として減となった。</a:t>
          </a:r>
        </a:p>
        <a:p>
          <a:r>
            <a:rPr kumimoji="1" lang="ja-JP" altLang="en-US" sz="1400">
              <a:latin typeface="ＭＳ ゴシック" pitchFamily="49" charset="-128"/>
              <a:ea typeface="ＭＳ ゴシック" pitchFamily="49" charset="-128"/>
            </a:rPr>
            <a:t>　合併特例債、緊急防災・減災事業債、臨時財政対策債といった交付税措置率が極めて高い起債の活用、起債の計画的な繰上償還等により、将来負担比率の分子は年々減少しており、今後も逓減していく見通しである。</a:t>
          </a:r>
        </a:p>
        <a:p>
          <a:r>
            <a:rPr kumimoji="1" lang="ja-JP" altLang="en-US" sz="1400">
              <a:latin typeface="ＭＳ ゴシック" pitchFamily="49" charset="-128"/>
              <a:ea typeface="ＭＳ ゴシック" pitchFamily="49" charset="-128"/>
            </a:rPr>
            <a:t>　定員適正化計画等の行財政改革を推進し、さらに健全な財政基盤の確立に努める。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富山県射水市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決算上剰余金の一部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百万円をを公共施設建設等基金に積み立てた一方、除雪費用として財政調整基金から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計画において、見込まれる歳出に対する歳入の不足額を合併地域振興基金及び公共施設建設等基金などの繰入金で解消し、収支のバランスを図ることとしている。普通交付税の一本算定による歳入減や高齢化に伴う社会保障関係費の増、更には公共施設等の老朽化に伴う維持修繕費の増などの影響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年度にかけての財源不足の規模は約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億円と見込んでおり、引き続き行財政改革に取り組み、基金に過度に依存しない財政構造の確立に努める。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合併により誕生した本市住民の一体感醸成、地域の振興及び福祉の増進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公共施設の建設、維持管理、解体等に関する事業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小杉インターパークの管理、企業立地及び地域振興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①子育て支援、②高齢者支援、③人口増・交流、④教育・文化、⑤健康、⑥観光、⑦環境、⑧産業振興、⑨都市整備に関する事業、⑩そのほか市長が必要と認める事業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小林與三次基金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正力・小林記念館の改修等及び小林與三次氏の顕彰等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協働のまちづくり推進費等として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億円をを取り崩したことによる減</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コミュニティセンター整備事業等として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百万円をを取り崩したことによる減</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小杉インターパークの管理経費として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年度中の寄附額を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百万円を積み立て、寄附使途に応じた事業に充当するため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百万円を取り崩し。基金全体としては減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総合計画で計上する大型の投資的事業の財源に充当する。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毎年度の当初予算編成事業に見込まれる財源不足を補うため必要額を順次繰り入れる。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大雪の影響により多額の除雪費用が必要となったため、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社会保障関係経費、公共施設等の老朽化対策等に係る経費、災害への備え等のため、決算状況を踏まえ、可能な範囲での積み立てを行う。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当面の間、決算上剰余金を活用して市債の繰上償還することとし、原則として基金は取り崩さない。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93,572
91,338
109.43
41,526,683
39,775,116
1,640,319
24,674,256
59,865,073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b="0">
              <a:solidFill>
                <a:schemeClr val="tx1"/>
              </a:solidFill>
              <a:latin typeface="ＭＳ Ｐゴシック" panose="020B0600070205080204" pitchFamily="50" charset="-128"/>
              <a:ea typeface="ＭＳ Ｐゴシック" panose="020B0600070205080204" pitchFamily="50" charset="-128"/>
            </a:rPr>
            <a:t>17</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b="0">
              <a:solidFill>
                <a:schemeClr val="tx1"/>
              </a:solidFill>
              <a:latin typeface="ＭＳ Ｐゴシック" panose="020B0600070205080204" pitchFamily="50" charset="-128"/>
              <a:ea typeface="ＭＳ Ｐゴシック" panose="020B0600070205080204" pitchFamily="50" charset="-128"/>
            </a:rPr>
            <a:t>11</a:t>
          </a:r>
          <a:r>
            <a:rPr kumimoji="1" lang="ja-JP" altLang="en-US" sz="1100" b="0">
              <a:solidFill>
                <a:schemeClr val="tx1"/>
              </a:solidFill>
              <a:latin typeface="ＭＳ Ｐゴシック" panose="020B0600070205080204" pitchFamily="50" charset="-128"/>
              <a:ea typeface="ＭＳ Ｐゴシック" panose="020B0600070205080204" pitchFamily="50" charset="-128"/>
            </a:rPr>
            <a:t>月の市町村合併後、庁舎や小・中学校、保健センターの統合・整備・廃止のほか、市営住宅や図書館の廃止に取り組んだ結果、老朽化した公共施設の除却が進んだことから、平成</a:t>
          </a:r>
          <a:r>
            <a:rPr kumimoji="1" lang="en-US" altLang="ja-JP" sz="1100" b="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年度末の有形固定資産減価償却率については類似団体を下回っている。</a:t>
          </a:r>
        </a:p>
        <a:p>
          <a:r>
            <a:rPr kumimoji="1" lang="ja-JP" altLang="en-US" sz="1100" b="0">
              <a:solidFill>
                <a:schemeClr val="tx1"/>
              </a:solidFill>
              <a:latin typeface="ＭＳ Ｐゴシック" panose="020B0600070205080204" pitchFamily="50" charset="-128"/>
              <a:ea typeface="ＭＳ Ｐゴシック" panose="020B0600070205080204" pitchFamily="50" charset="-128"/>
            </a:rPr>
            <a:t>　当市では、平成</a:t>
          </a:r>
          <a:r>
            <a:rPr kumimoji="1" lang="en-US" altLang="ja-JP" sz="1100" b="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0">
              <a:solidFill>
                <a:schemeClr val="tx1"/>
              </a:solidFill>
              <a:latin typeface="ＭＳ Ｐゴシック" panose="020B0600070205080204" pitchFamily="50" charset="-128"/>
              <a:ea typeface="ＭＳ Ｐゴシック" panose="020B0600070205080204" pitchFamily="50" charset="-128"/>
            </a:rPr>
            <a:t>20</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％削減するという目標を掲げており、今後も施設の集約化や除却を進め、真に必要とされる公共施設の長寿命化を図り、公共施設の最適化を目指す。</a:t>
          </a:r>
        </a:p>
        <a:p>
          <a:endParaRPr kumimoji="1" lang="ja-JP" altLang="en-US" sz="1100" b="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10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125276</xdr:rowOff>
    </xdr:from>
    <xdr:to>
      <xdr:col>23</xdr:col>
      <xdr:colOff>136525</xdr:colOff>
      <xdr:row>31</xdr:row>
      <xdr:rowOff>55426</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7117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103703</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000-000051000000}"/>
            </a:ext>
          </a:extLst>
        </xdr:cNvPr>
        <xdr:cNvSpPr txBox="1"/>
      </xdr:nvSpPr>
      <xdr:spPr>
        <a:xfrm>
          <a:off x="4813300" y="6018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000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60144</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4051300" y="609110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102071</xdr:rowOff>
    </xdr:from>
    <xdr:ext cx="405111" cy="259045"/>
    <xdr:sp macro="" textlink="">
      <xdr:nvSpPr>
        <xdr:cNvPr id="86" name="n_1mainValue有形固定資産減価償却率">
          <a:extLst>
            <a:ext uri="{FF2B5EF4-FFF2-40B4-BE49-F238E27FC236}">
              <a16:creationId xmlns:a16="http://schemas.microsoft.com/office/drawing/2014/main" id="{00000000-0008-0000-0000-000056000000}"/>
            </a:ext>
          </a:extLst>
        </xdr:cNvPr>
        <xdr:cNvSpPr txBox="1"/>
      </xdr:nvSpPr>
      <xdr:spPr>
        <a:xfrm>
          <a:off x="38360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債務償還可能年数が全国平均を上回っている要因は、市町村合併以降、統合庁舎建設事業など公共施設の統廃合を推進してきたことにより、地方債残高が大きいためである。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「行財政改革大綱・集中改革プラン」に基づき、地方債の積極的な繰上償還を実施（</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憶）しており地方債残高の減少、基金の積立等を行うことにより、債務償還可能年数の減少に努める。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a:extLst>
            <a:ext uri="{FF2B5EF4-FFF2-40B4-BE49-F238E27FC236}">
              <a16:creationId xmlns:a16="http://schemas.microsoft.com/office/drawing/2014/main" id="{00000000-0008-0000-0000-000076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a:extLst>
            <a:ext uri="{FF2B5EF4-FFF2-40B4-BE49-F238E27FC236}">
              <a16:creationId xmlns:a16="http://schemas.microsoft.com/office/drawing/2014/main" id="{00000000-0008-0000-0000-000078000000}"/>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a:extLst>
            <a:ext uri="{FF2B5EF4-FFF2-40B4-BE49-F238E27FC236}">
              <a16:creationId xmlns:a16="http://schemas.microsoft.com/office/drawing/2014/main" id="{00000000-0008-0000-0000-00007A000000}"/>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25551</xdr:rowOff>
    </xdr:from>
    <xdr:to>
      <xdr:col>76</xdr:col>
      <xdr:colOff>73025</xdr:colOff>
      <xdr:row>30</xdr:row>
      <xdr:rowOff>127151</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14744700" y="59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48428</xdr:rowOff>
    </xdr:from>
    <xdr:ext cx="340478" cy="259045"/>
    <xdr:sp macro="" textlink="">
      <xdr:nvSpPr>
        <xdr:cNvPr id="130" name="債務償還可能年数該当値テキスト">
          <a:extLst>
            <a:ext uri="{FF2B5EF4-FFF2-40B4-BE49-F238E27FC236}">
              <a16:creationId xmlns:a16="http://schemas.microsoft.com/office/drawing/2014/main" id="{00000000-0008-0000-0000-000082000000}"/>
            </a:ext>
          </a:extLst>
        </xdr:cNvPr>
        <xdr:cNvSpPr txBox="1"/>
      </xdr:nvSpPr>
      <xdr:spPr>
        <a:xfrm>
          <a:off x="14846300" y="5792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93,572
91,338
109.43
41,526,683
39,775,116
1,640,319
24,674,256
59,865,073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144253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31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45176</xdr:rowOff>
    </xdr:from>
    <xdr:to>
      <xdr:col>24</xdr:col>
      <xdr:colOff>63500</xdr:colOff>
      <xdr:row>37</xdr:row>
      <xdr:rowOff>77833</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888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100-00004B000000}"/>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100-00004C000000}"/>
            </a:ext>
          </a:extLst>
        </xdr:cNvPr>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77" name="n_1mainValue【道路】&#10;有形固定資産減価償却率">
          <a:extLst>
            <a:ext uri="{FF2B5EF4-FFF2-40B4-BE49-F238E27FC236}">
              <a16:creationId xmlns:a16="http://schemas.microsoft.com/office/drawing/2014/main" id="{00000000-0008-0000-0100-00004D000000}"/>
            </a:ext>
          </a:extLst>
        </xdr:cNvPr>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47836</xdr:rowOff>
    </xdr:from>
    <xdr:to>
      <xdr:col>55</xdr:col>
      <xdr:colOff>50800</xdr:colOff>
      <xdr:row>41</xdr:row>
      <xdr:rowOff>149436</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70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70713</xdr:rowOff>
    </xdr:from>
    <xdr:ext cx="534377"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69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48472</xdr:rowOff>
    </xdr:from>
    <xdr:to>
      <xdr:col>50</xdr:col>
      <xdr:colOff>165100</xdr:colOff>
      <xdr:row>41</xdr:row>
      <xdr:rowOff>150072</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70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98636</xdr:rowOff>
    </xdr:from>
    <xdr:to>
      <xdr:col>55</xdr:col>
      <xdr:colOff>0</xdr:colOff>
      <xdr:row>41</xdr:row>
      <xdr:rowOff>99272</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9639300" y="7128086"/>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1" name="n_1aveValue【道路】&#10;一人当たり延長">
          <a:extLst>
            <a:ext uri="{FF2B5EF4-FFF2-40B4-BE49-F238E27FC236}">
              <a16:creationId xmlns:a16="http://schemas.microsoft.com/office/drawing/2014/main" id="{00000000-0008-0000-0100-000079000000}"/>
            </a:ext>
          </a:extLst>
        </xdr:cNvPr>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113792</xdr:rowOff>
    </xdr:from>
    <xdr:ext cx="534377" cy="259045"/>
    <xdr:sp macro="" textlink="">
      <xdr:nvSpPr>
        <xdr:cNvPr id="122" name="n_2aveValue【道路】&#10;一人当たり延長">
          <a:extLst>
            <a:ext uri="{FF2B5EF4-FFF2-40B4-BE49-F238E27FC236}">
              <a16:creationId xmlns:a16="http://schemas.microsoft.com/office/drawing/2014/main" id="{00000000-0008-0000-0100-00007A000000}"/>
            </a:ext>
          </a:extLst>
        </xdr:cNvPr>
        <xdr:cNvSpPr txBox="1"/>
      </xdr:nvSpPr>
      <xdr:spPr>
        <a:xfrm>
          <a:off x="8483111" y="68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166599</xdr:rowOff>
    </xdr:from>
    <xdr:ext cx="534377" cy="259045"/>
    <xdr:sp macro="" textlink="">
      <xdr:nvSpPr>
        <xdr:cNvPr id="123" name="n_1mainValue【道路】&#10;一人当たり延長">
          <a:extLst>
            <a:ext uri="{FF2B5EF4-FFF2-40B4-BE49-F238E27FC236}">
              <a16:creationId xmlns:a16="http://schemas.microsoft.com/office/drawing/2014/main" id="{00000000-0008-0000-0100-00007B000000}"/>
            </a:ext>
          </a:extLst>
        </xdr:cNvPr>
        <xdr:cNvSpPr txBox="1"/>
      </xdr:nvSpPr>
      <xdr:spPr>
        <a:xfrm>
          <a:off x="9359411" y="68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a:extLst>
            <a:ext uri="{FF2B5EF4-FFF2-40B4-BE49-F238E27FC236}">
              <a16:creationId xmlns:a16="http://schemas.microsoft.com/office/drawing/2014/main" id="{00000000-0008-0000-0100-000096000000}"/>
            </a:ext>
          </a:extLst>
        </xdr:cNvPr>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00000000-0008-0000-0100-000098000000}"/>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00000000-0008-0000-0100-00009A000000}"/>
            </a:ext>
          </a:extLst>
        </xdr:cNvPr>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a:extLst>
            <a:ext uri="{FF2B5EF4-FFF2-40B4-BE49-F238E27FC236}">
              <a16:creationId xmlns:a16="http://schemas.microsoft.com/office/drawing/2014/main" id="{00000000-0008-0000-0100-00009C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00000000-0008-0000-0100-0000A4000000}"/>
            </a:ext>
          </a:extLst>
        </xdr:cNvPr>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159838</xdr:rowOff>
    </xdr:from>
    <xdr:to>
      <xdr:col>20</xdr:col>
      <xdr:colOff>38100</xdr:colOff>
      <xdr:row>59</xdr:row>
      <xdr:rowOff>89988</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3746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39188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3797300" y="101269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00000000-0008-0000-0100-0000A7000000}"/>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168564</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00000000-0008-0000-0100-0000A8000000}"/>
            </a:ext>
          </a:extLst>
        </xdr:cNvPr>
        <xdr:cNvSpPr txBox="1"/>
      </xdr:nvSpPr>
      <xdr:spPr>
        <a:xfrm>
          <a:off x="2705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106515</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00000000-0008-0000-0100-0000C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00000000-0008-0000-0100-0000C2000000}"/>
            </a:ext>
          </a:extLst>
        </xdr:cNvPr>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id="{00000000-0008-0000-0100-0000C4000000}"/>
            </a:ext>
          </a:extLst>
        </xdr:cNvPr>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a:extLst>
            <a:ext uri="{FF2B5EF4-FFF2-40B4-BE49-F238E27FC236}">
              <a16:creationId xmlns:a16="http://schemas.microsoft.com/office/drawing/2014/main" id="{00000000-0008-0000-0100-0000C6000000}"/>
            </a:ext>
          </a:extLst>
        </xdr:cNvPr>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135010</xdr:rowOff>
    </xdr:from>
    <xdr:to>
      <xdr:col>46</xdr:col>
      <xdr:colOff>38100</xdr:colOff>
      <xdr:row>63</xdr:row>
      <xdr:rowOff>65160</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8699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49161</xdr:rowOff>
    </xdr:from>
    <xdr:to>
      <xdr:col>55</xdr:col>
      <xdr:colOff>50800</xdr:colOff>
      <xdr:row>63</xdr:row>
      <xdr:rowOff>150761</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10426700" y="108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72038</xdr:rowOff>
    </xdr:from>
    <xdr:ext cx="599010" cy="259045"/>
    <xdr:sp macro="" textlink="">
      <xdr:nvSpPr>
        <xdr:cNvPr id="208" name="【橋りょう・トンネル】&#10;一人当たり有形固定資産（償却資産）額該当値テキスト">
          <a:extLst>
            <a:ext uri="{FF2B5EF4-FFF2-40B4-BE49-F238E27FC236}">
              <a16:creationId xmlns:a16="http://schemas.microsoft.com/office/drawing/2014/main" id="{00000000-0008-0000-0100-0000D0000000}"/>
            </a:ext>
          </a:extLst>
        </xdr:cNvPr>
        <xdr:cNvSpPr txBox="1"/>
      </xdr:nvSpPr>
      <xdr:spPr>
        <a:xfrm>
          <a:off x="10515600" y="1070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49730</xdr:rowOff>
    </xdr:from>
    <xdr:to>
      <xdr:col>50</xdr:col>
      <xdr:colOff>165100</xdr:colOff>
      <xdr:row>63</xdr:row>
      <xdr:rowOff>151330</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9588500" y="10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99961</xdr:rowOff>
    </xdr:from>
    <xdr:to>
      <xdr:col>55</xdr:col>
      <xdr:colOff>0</xdr:colOff>
      <xdr:row>63</xdr:row>
      <xdr:rowOff>100530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9639300" y="10901311"/>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81687</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00000000-0008-0000-0100-0000D4000000}"/>
            </a:ext>
          </a:extLst>
        </xdr:cNvPr>
        <xdr:cNvSpPr txBox="1"/>
      </xdr:nvSpPr>
      <xdr:spPr>
        <a:xfrm>
          <a:off x="8450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167857</xdr:rowOff>
    </xdr:from>
    <xdr:ext cx="599010" cy="259045"/>
    <xdr:sp macro="" textlink="">
      <xdr:nvSpPr>
        <xdr:cNvPr id="213" name="n_1mainValue【橋りょう・トンネル】&#10;一人当たり有形固定資産（償却資産）額">
          <a:extLst>
            <a:ext uri="{FF2B5EF4-FFF2-40B4-BE49-F238E27FC236}">
              <a16:creationId xmlns:a16="http://schemas.microsoft.com/office/drawing/2014/main" id="{00000000-0008-0000-0100-0000D5000000}"/>
            </a:ext>
          </a:extLst>
        </xdr:cNvPr>
        <xdr:cNvSpPr txBox="1"/>
      </xdr:nvSpPr>
      <xdr:spPr>
        <a:xfrm>
          <a:off x="9327095" y="106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a:extLst>
            <a:ext uri="{FF2B5EF4-FFF2-40B4-BE49-F238E27FC236}">
              <a16:creationId xmlns:a16="http://schemas.microsoft.com/office/drawing/2014/main" id="{00000000-0008-0000-0100-0000E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a:extLst>
            <a:ext uri="{FF2B5EF4-FFF2-40B4-BE49-F238E27FC236}">
              <a16:creationId xmlns:a16="http://schemas.microsoft.com/office/drawing/2014/main" id="{00000000-0008-0000-0100-0000EF000000}"/>
            </a:ext>
          </a:extLst>
        </xdr:cNvPr>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a:extLst>
            <a:ext uri="{FF2B5EF4-FFF2-40B4-BE49-F238E27FC236}">
              <a16:creationId xmlns:a16="http://schemas.microsoft.com/office/drawing/2014/main" id="{00000000-0008-0000-0100-0000F1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3" name="【公営住宅】&#10;有形固定資産減価償却率平均値テキスト">
          <a:extLst>
            <a:ext uri="{FF2B5EF4-FFF2-40B4-BE49-F238E27FC236}">
              <a16:creationId xmlns:a16="http://schemas.microsoft.com/office/drawing/2014/main" id="{00000000-0008-0000-0100-0000F3000000}"/>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a:extLst>
            <a:ext uri="{FF2B5EF4-FFF2-40B4-BE49-F238E27FC236}">
              <a16:creationId xmlns:a16="http://schemas.microsoft.com/office/drawing/2014/main" id="{00000000-0008-0000-0100-0000F5000000}"/>
            </a:ext>
          </a:extLst>
        </xdr:cNvPr>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46" name="フローチャート: 判断 245">
          <a:extLst>
            <a:ext uri="{FF2B5EF4-FFF2-40B4-BE49-F238E27FC236}">
              <a16:creationId xmlns:a16="http://schemas.microsoft.com/office/drawing/2014/main" id="{00000000-0008-0000-0100-0000F6000000}"/>
            </a:ext>
          </a:extLst>
        </xdr:cNvPr>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19066</xdr:rowOff>
    </xdr:from>
    <xdr:ext cx="405111" cy="259045"/>
    <xdr:sp macro="" textlink="">
      <xdr:nvSpPr>
        <xdr:cNvPr id="253" name="【公営住宅】&#10;有形固定資産減価償却率該当値テキスト">
          <a:extLst>
            <a:ext uri="{FF2B5EF4-FFF2-40B4-BE49-F238E27FC236}">
              <a16:creationId xmlns:a16="http://schemas.microsoft.com/office/drawing/2014/main" id="{00000000-0008-0000-0100-0000FD000000}"/>
            </a:ext>
          </a:extLst>
        </xdr:cNvPr>
        <xdr:cNvSpPr txBox="1"/>
      </xdr:nvSpPr>
      <xdr:spPr>
        <a:xfrm>
          <a:off x="4673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133350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3797300" y="14150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6" name="n_1aveValue【公営住宅】&#10;有形固定資産減価償却率">
          <a:extLst>
            <a:ext uri="{FF2B5EF4-FFF2-40B4-BE49-F238E27FC236}">
              <a16:creationId xmlns:a16="http://schemas.microsoft.com/office/drawing/2014/main" id="{00000000-0008-0000-0100-000000010000}"/>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257" name="n_2aveValue【公営住宅】&#10;有形固定資産減価償却率">
          <a:extLst>
            <a:ext uri="{FF2B5EF4-FFF2-40B4-BE49-F238E27FC236}">
              <a16:creationId xmlns:a16="http://schemas.microsoft.com/office/drawing/2014/main" id="{00000000-0008-0000-0100-000001010000}"/>
            </a:ext>
          </a:extLst>
        </xdr:cNvPr>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58" name="n_1mainValue【公営住宅】&#10;有形固定資産減価償却率">
          <a:extLst>
            <a:ext uri="{FF2B5EF4-FFF2-40B4-BE49-F238E27FC236}">
              <a16:creationId xmlns:a16="http://schemas.microsoft.com/office/drawing/2014/main" id="{00000000-0008-0000-0100-000002010000}"/>
            </a:ext>
          </a:extLst>
        </xdr:cNvPr>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100-000019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a:extLst>
            <a:ext uri="{FF2B5EF4-FFF2-40B4-BE49-F238E27FC236}">
              <a16:creationId xmlns:a16="http://schemas.microsoft.com/office/drawing/2014/main" id="{00000000-0008-0000-0100-00001B010000}"/>
            </a:ext>
          </a:extLst>
        </xdr:cNvPr>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100-00001D010000}"/>
            </a:ext>
          </a:extLst>
        </xdr:cNvPr>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10426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295" name="【公営住宅】&#10;一人当たり面積該当値テキスト">
          <a:extLst>
            <a:ext uri="{FF2B5EF4-FFF2-40B4-BE49-F238E27FC236}">
              <a16:creationId xmlns:a16="http://schemas.microsoft.com/office/drawing/2014/main" id="{00000000-0008-0000-0100-000027010000}"/>
            </a:ext>
          </a:extLst>
        </xdr:cNvPr>
        <xdr:cNvSpPr txBox="1"/>
      </xdr:nvSpPr>
      <xdr:spPr>
        <a:xfrm>
          <a:off x="10515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163779</xdr:rowOff>
    </xdr:from>
    <xdr:to>
      <xdr:col>50</xdr:col>
      <xdr:colOff>165100</xdr:colOff>
      <xdr:row>85</xdr:row>
      <xdr:rowOff>93929</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95885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43129</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9639300" y="1461592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a:extLst>
            <a:ext uri="{FF2B5EF4-FFF2-40B4-BE49-F238E27FC236}">
              <a16:creationId xmlns:a16="http://schemas.microsoft.com/office/drawing/2014/main" id="{00000000-0008-0000-0100-00002A010000}"/>
            </a:ext>
          </a:extLst>
        </xdr:cNvPr>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299" name="n_2aveValue【公営住宅】&#10;一人当たり面積">
          <a:extLst>
            <a:ext uri="{FF2B5EF4-FFF2-40B4-BE49-F238E27FC236}">
              <a16:creationId xmlns:a16="http://schemas.microsoft.com/office/drawing/2014/main" id="{00000000-0008-0000-0100-00002B010000}"/>
            </a:ext>
          </a:extLst>
        </xdr:cNvPr>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85056</xdr:rowOff>
    </xdr:from>
    <xdr:ext cx="469744" cy="259045"/>
    <xdr:sp macro="" textlink="">
      <xdr:nvSpPr>
        <xdr:cNvPr id="300" name="n_1mainValue【公営住宅】&#10;一人当たり面積">
          <a:extLst>
            <a:ext uri="{FF2B5EF4-FFF2-40B4-BE49-F238E27FC236}">
              <a16:creationId xmlns:a16="http://schemas.microsoft.com/office/drawing/2014/main" id="{00000000-0008-0000-0100-00002C010000}"/>
            </a:ext>
          </a:extLst>
        </xdr:cNvPr>
        <xdr:cNvSpPr txBox="1"/>
      </xdr:nvSpPr>
      <xdr:spPr>
        <a:xfrm>
          <a:off x="9391727" y="1465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00000000-0008-0000-01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id="{00000000-0008-0000-0100-00005601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a:extLst>
            <a:ext uri="{FF2B5EF4-FFF2-40B4-BE49-F238E27FC236}">
              <a16:creationId xmlns:a16="http://schemas.microsoft.com/office/drawing/2014/main" id="{00000000-0008-0000-0100-000058010000}"/>
            </a:ext>
          </a:extLst>
        </xdr:cNvPr>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00000000-0008-0000-0100-00005A010000}"/>
            </a:ext>
          </a:extLst>
        </xdr:cNvPr>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55880</xdr:rowOff>
    </xdr:from>
    <xdr:to>
      <xdr:col>85</xdr:col>
      <xdr:colOff>177800</xdr:colOff>
      <xdr:row>37</xdr:row>
      <xdr:rowOff>157480</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6268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78757</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id="{00000000-0008-0000-0100-000064010000}"/>
            </a:ext>
          </a:extLst>
        </xdr:cNvPr>
        <xdr:cNvSpPr txBox="1"/>
      </xdr:nvSpPr>
      <xdr:spPr>
        <a:xfrm>
          <a:off x="16357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106680</xdr:rowOff>
    </xdr:from>
    <xdr:to>
      <xdr:col>85</xdr:col>
      <xdr:colOff>127000</xdr:colOff>
      <xdr:row>37</xdr:row>
      <xdr:rowOff>133350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15481300" y="6450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00000000-0008-0000-0100-00006701000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00000000-0008-0000-0100-000068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00000000-0008-0000-0100-000069010000}"/>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a16="http://schemas.microsoft.com/office/drawing/2014/main" id="{00000000-0008-0000-0100-00007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a:extLst>
            <a:ext uri="{FF2B5EF4-FFF2-40B4-BE49-F238E27FC236}">
              <a16:creationId xmlns:a16="http://schemas.microsoft.com/office/drawing/2014/main" id="{00000000-0008-0000-0100-000080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a:extLst>
            <a:ext uri="{FF2B5EF4-FFF2-40B4-BE49-F238E27FC236}">
              <a16:creationId xmlns:a16="http://schemas.microsoft.com/office/drawing/2014/main" id="{00000000-0008-0000-0100-000082010000}"/>
            </a:ext>
          </a:extLst>
        </xdr:cNvPr>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a:extLst>
            <a:ext uri="{FF2B5EF4-FFF2-40B4-BE49-F238E27FC236}">
              <a16:creationId xmlns:a16="http://schemas.microsoft.com/office/drawing/2014/main" id="{00000000-0008-0000-0100-000084010000}"/>
            </a:ext>
          </a:extLst>
        </xdr:cNvPr>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398" name="【認定こども園・幼稚園・保育所】&#10;一人当たり面積該当値テキスト">
          <a:extLst>
            <a:ext uri="{FF2B5EF4-FFF2-40B4-BE49-F238E27FC236}">
              <a16:creationId xmlns:a16="http://schemas.microsoft.com/office/drawing/2014/main" id="{00000000-0008-0000-0100-00008E010000}"/>
            </a:ext>
          </a:extLst>
        </xdr:cNvPr>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160782</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21323300" y="64952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00000000-0008-0000-0100-0000A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00000000-0008-0000-0100-0000AD01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00000000-0008-0000-0100-0000AF010000}"/>
            </a:ext>
          </a:extLst>
        </xdr:cNvPr>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00000000-0008-0000-0100-0000B1010000}"/>
            </a:ext>
          </a:extLst>
        </xdr:cNvPr>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43" name="【学校施設】&#10;有形固定資産減価償却率該当値テキスト">
          <a:extLst>
            <a:ext uri="{FF2B5EF4-FFF2-40B4-BE49-F238E27FC236}">
              <a16:creationId xmlns:a16="http://schemas.microsoft.com/office/drawing/2014/main" id="{00000000-0008-0000-0100-0000BB010000}"/>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88265</xdr:rowOff>
    </xdr:from>
    <xdr:to>
      <xdr:col>81</xdr:col>
      <xdr:colOff>101600</xdr:colOff>
      <xdr:row>62</xdr:row>
      <xdr:rowOff>18415</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5430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139065</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flipV="1">
          <a:off x="15481300" y="10561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a:extLst>
            <a:ext uri="{FF2B5EF4-FFF2-40B4-BE49-F238E27FC236}">
              <a16:creationId xmlns:a16="http://schemas.microsoft.com/office/drawing/2014/main" id="{00000000-0008-0000-0100-0000BE01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47" name="n_2aveValue【学校施設】&#10;有形固定資産減価償却率">
          <a:extLst>
            <a:ext uri="{FF2B5EF4-FFF2-40B4-BE49-F238E27FC236}">
              <a16:creationId xmlns:a16="http://schemas.microsoft.com/office/drawing/2014/main" id="{00000000-0008-0000-0100-0000BF010000}"/>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9542</xdr:rowOff>
    </xdr:from>
    <xdr:ext cx="405111" cy="259045"/>
    <xdr:sp macro="" textlink="">
      <xdr:nvSpPr>
        <xdr:cNvPr id="448" name="n_1mainValue【学校施設】&#10;有形固定資産減価償却率">
          <a:extLst>
            <a:ext uri="{FF2B5EF4-FFF2-40B4-BE49-F238E27FC236}">
              <a16:creationId xmlns:a16="http://schemas.microsoft.com/office/drawing/2014/main" id="{00000000-0008-0000-0100-0000C0010000}"/>
            </a:ext>
          </a:extLst>
        </xdr:cNvPr>
        <xdr:cNvSpPr txBox="1"/>
      </xdr:nvSpPr>
      <xdr:spPr>
        <a:xfrm>
          <a:off x="15266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a:extLst>
            <a:ext uri="{FF2B5EF4-FFF2-40B4-BE49-F238E27FC236}">
              <a16:creationId xmlns:a16="http://schemas.microsoft.com/office/drawing/2014/main" id="{00000000-0008-0000-0100-0000D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a:extLst>
            <a:ext uri="{FF2B5EF4-FFF2-40B4-BE49-F238E27FC236}">
              <a16:creationId xmlns:a16="http://schemas.microsoft.com/office/drawing/2014/main" id="{00000000-0008-0000-0100-0000D8010000}"/>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a:extLst>
            <a:ext uri="{FF2B5EF4-FFF2-40B4-BE49-F238E27FC236}">
              <a16:creationId xmlns:a16="http://schemas.microsoft.com/office/drawing/2014/main" id="{00000000-0008-0000-0100-0000DA010000}"/>
            </a:ext>
          </a:extLst>
        </xdr:cNvPr>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a:extLst>
            <a:ext uri="{FF2B5EF4-FFF2-40B4-BE49-F238E27FC236}">
              <a16:creationId xmlns:a16="http://schemas.microsoft.com/office/drawing/2014/main" id="{00000000-0008-0000-0100-0000DC010000}"/>
            </a:ext>
          </a:extLst>
        </xdr:cNvPr>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149454</xdr:rowOff>
    </xdr:from>
    <xdr:to>
      <xdr:col>116</xdr:col>
      <xdr:colOff>114300</xdr:colOff>
      <xdr:row>62</xdr:row>
      <xdr:rowOff>79604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106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881</xdr:rowOff>
    </xdr:from>
    <xdr:ext cx="469744" cy="259045"/>
    <xdr:sp macro="" textlink="">
      <xdr:nvSpPr>
        <xdr:cNvPr id="486" name="【学校施設】&#10;一人当たり面積該当値テキスト">
          <a:extLst>
            <a:ext uri="{FF2B5EF4-FFF2-40B4-BE49-F238E27FC236}">
              <a16:creationId xmlns:a16="http://schemas.microsoft.com/office/drawing/2014/main" id="{00000000-0008-0000-0100-0000E6010000}"/>
            </a:ext>
          </a:extLst>
        </xdr:cNvPr>
        <xdr:cNvSpPr txBox="1"/>
      </xdr:nvSpPr>
      <xdr:spPr>
        <a:xfrm>
          <a:off x="22199600" y="1045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151740</xdr:rowOff>
    </xdr:from>
    <xdr:to>
      <xdr:col>112</xdr:col>
      <xdr:colOff>38100</xdr:colOff>
      <xdr:row>62</xdr:row>
      <xdr:rowOff>81890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28804</xdr:rowOff>
    </xdr:from>
    <xdr:to>
      <xdr:col>116</xdr:col>
      <xdr:colOff>63500</xdr:colOff>
      <xdr:row>62</xdr:row>
      <xdr:rowOff>31090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106587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89" name="n_1aveValue【学校施設】&#10;一人当たり面積">
          <a:extLst>
            <a:ext uri="{FF2B5EF4-FFF2-40B4-BE49-F238E27FC236}">
              <a16:creationId xmlns:a16="http://schemas.microsoft.com/office/drawing/2014/main" id="{00000000-0008-0000-0100-0000E9010000}"/>
            </a:ext>
          </a:extLst>
        </xdr:cNvPr>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490" name="n_2aveValue【学校施設】&#10;一人当たり面積">
          <a:extLst>
            <a:ext uri="{FF2B5EF4-FFF2-40B4-BE49-F238E27FC236}">
              <a16:creationId xmlns:a16="http://schemas.microsoft.com/office/drawing/2014/main" id="{00000000-0008-0000-0100-0000EA010000}"/>
            </a:ext>
          </a:extLst>
        </xdr:cNvPr>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98417</xdr:rowOff>
    </xdr:from>
    <xdr:ext cx="469744" cy="259045"/>
    <xdr:sp macro="" textlink="">
      <xdr:nvSpPr>
        <xdr:cNvPr id="491" name="n_1mainValue【学校施設】&#10;一人当たり面積">
          <a:extLst>
            <a:ext uri="{FF2B5EF4-FFF2-40B4-BE49-F238E27FC236}">
              <a16:creationId xmlns:a16="http://schemas.microsoft.com/office/drawing/2014/main" id="{00000000-0008-0000-0100-0000EB010000}"/>
            </a:ext>
          </a:extLst>
        </xdr:cNvPr>
        <xdr:cNvSpPr txBox="1"/>
      </xdr:nvSpPr>
      <xdr:spPr>
        <a:xfrm>
          <a:off x="21075727" y="103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a:extLst>
            <a:ext uri="{FF2B5EF4-FFF2-40B4-BE49-F238E27FC236}">
              <a16:creationId xmlns:a16="http://schemas.microsoft.com/office/drawing/2014/main" id="{00000000-0008-0000-0100-00000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31" name="【児童館】&#10;有形固定資産減価償却率該当値テキスト">
          <a:extLst>
            <a:ext uri="{FF2B5EF4-FFF2-40B4-BE49-F238E27FC236}">
              <a16:creationId xmlns:a16="http://schemas.microsoft.com/office/drawing/2014/main" id="{00000000-0008-0000-0100-000013020000}"/>
            </a:ext>
          </a:extLst>
        </xdr:cNvPr>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99695</xdr:rowOff>
    </xdr:from>
    <xdr:to>
      <xdr:col>81</xdr:col>
      <xdr:colOff>101600</xdr:colOff>
      <xdr:row>80</xdr:row>
      <xdr:rowOff>29845</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5430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150495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5481300" y="136626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4" name="n_1aveValue【児童館】&#10;有形固定資産減価償却率">
          <a:extLst>
            <a:ext uri="{FF2B5EF4-FFF2-40B4-BE49-F238E27FC236}">
              <a16:creationId xmlns:a16="http://schemas.microsoft.com/office/drawing/2014/main" id="{00000000-0008-0000-0100-000016020000}"/>
            </a:ext>
          </a:extLst>
        </xdr:cNvPr>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5" name="n_2aveValue【児童館】&#10;有形固定資産減価償却率">
          <a:extLst>
            <a:ext uri="{FF2B5EF4-FFF2-40B4-BE49-F238E27FC236}">
              <a16:creationId xmlns:a16="http://schemas.microsoft.com/office/drawing/2014/main" id="{00000000-0008-0000-0100-000017020000}"/>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46372</xdr:rowOff>
    </xdr:from>
    <xdr:ext cx="405111" cy="259045"/>
    <xdr:sp macro="" textlink="">
      <xdr:nvSpPr>
        <xdr:cNvPr id="536" name="n_1mainValue【児童館】&#10;有形固定資産減価償却率">
          <a:extLst>
            <a:ext uri="{FF2B5EF4-FFF2-40B4-BE49-F238E27FC236}">
              <a16:creationId xmlns:a16="http://schemas.microsoft.com/office/drawing/2014/main" id="{00000000-0008-0000-0100-000018020000}"/>
            </a:ext>
          </a:extLst>
        </xdr:cNvPr>
        <xdr:cNvSpPr txBox="1"/>
      </xdr:nvSpPr>
      <xdr:spPr>
        <a:xfrm>
          <a:off x="152660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a:extLst>
            <a:ext uri="{FF2B5EF4-FFF2-40B4-BE49-F238E27FC236}">
              <a16:creationId xmlns:a16="http://schemas.microsoft.com/office/drawing/2014/main" id="{00000000-0008-0000-0100-00003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a:extLst>
            <a:ext uri="{FF2B5EF4-FFF2-40B4-BE49-F238E27FC236}">
              <a16:creationId xmlns:a16="http://schemas.microsoft.com/office/drawing/2014/main" id="{00000000-0008-0000-0100-00003302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a:extLst>
            <a:ext uri="{FF2B5EF4-FFF2-40B4-BE49-F238E27FC236}">
              <a16:creationId xmlns:a16="http://schemas.microsoft.com/office/drawing/2014/main" id="{00000000-0008-0000-0100-00003502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7" name="【児童館】&#10;一人当たり面積平均値テキスト">
          <a:extLst>
            <a:ext uri="{FF2B5EF4-FFF2-40B4-BE49-F238E27FC236}">
              <a16:creationId xmlns:a16="http://schemas.microsoft.com/office/drawing/2014/main" id="{00000000-0008-0000-0100-000037020000}"/>
            </a:ext>
          </a:extLst>
        </xdr:cNvPr>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50998</xdr:rowOff>
    </xdr:from>
    <xdr:ext cx="469744" cy="259045"/>
    <xdr:sp macro="" textlink="">
      <xdr:nvSpPr>
        <xdr:cNvPr id="577" name="【児童館】&#10;一人当たり面積該当値テキスト">
          <a:extLst>
            <a:ext uri="{FF2B5EF4-FFF2-40B4-BE49-F238E27FC236}">
              <a16:creationId xmlns:a16="http://schemas.microsoft.com/office/drawing/2014/main" id="{00000000-0008-0000-0100-000041020000}"/>
            </a:ext>
          </a:extLst>
        </xdr:cNvPr>
        <xdr:cNvSpPr txBox="1"/>
      </xdr:nvSpPr>
      <xdr:spPr>
        <a:xfrm>
          <a:off x="22199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78921</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1323300" y="1430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80" name="n_1aveValue【児童館】&#10;一人当たり面積">
          <a:extLst>
            <a:ext uri="{FF2B5EF4-FFF2-40B4-BE49-F238E27FC236}">
              <a16:creationId xmlns:a16="http://schemas.microsoft.com/office/drawing/2014/main" id="{00000000-0008-0000-0100-000044020000}"/>
            </a:ext>
          </a:extLst>
        </xdr:cNvPr>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1" name="n_2aveValue【児童館】&#10;一人当たり面積">
          <a:extLst>
            <a:ext uri="{FF2B5EF4-FFF2-40B4-BE49-F238E27FC236}">
              <a16:creationId xmlns:a16="http://schemas.microsoft.com/office/drawing/2014/main" id="{00000000-0008-0000-0100-000045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582" name="n_1mainValue【児童館】&#10;一人当たり面積">
          <a:extLst>
            <a:ext uri="{FF2B5EF4-FFF2-40B4-BE49-F238E27FC236}">
              <a16:creationId xmlns:a16="http://schemas.microsoft.com/office/drawing/2014/main" id="{00000000-0008-0000-0100-000046020000}"/>
            </a:ext>
          </a:extLst>
        </xdr:cNvPr>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id="{00000000-0008-0000-0100-00005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a:extLst>
            <a:ext uri="{FF2B5EF4-FFF2-40B4-BE49-F238E27FC236}">
              <a16:creationId xmlns:a16="http://schemas.microsoft.com/office/drawing/2014/main" id="{00000000-0008-0000-0100-000060020000}"/>
            </a:ext>
          </a:extLst>
        </xdr:cNvPr>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a:extLst>
            <a:ext uri="{FF2B5EF4-FFF2-40B4-BE49-F238E27FC236}">
              <a16:creationId xmlns:a16="http://schemas.microsoft.com/office/drawing/2014/main" id="{00000000-0008-0000-0100-00006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a:extLst>
            <a:ext uri="{FF2B5EF4-FFF2-40B4-BE49-F238E27FC236}">
              <a16:creationId xmlns:a16="http://schemas.microsoft.com/office/drawing/2014/main" id="{00000000-0008-0000-0100-000064020000}"/>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636</xdr:rowOff>
    </xdr:from>
    <xdr:to>
      <xdr:col>85</xdr:col>
      <xdr:colOff>177800</xdr:colOff>
      <xdr:row>104</xdr:row>
      <xdr:rowOff>102236</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6268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23513</xdr:rowOff>
    </xdr:from>
    <xdr:ext cx="405111" cy="259045"/>
    <xdr:sp macro="" textlink="">
      <xdr:nvSpPr>
        <xdr:cNvPr id="622" name="【公民館】&#10;有形固定資産減価償却率該当値テキスト">
          <a:extLst>
            <a:ext uri="{FF2B5EF4-FFF2-40B4-BE49-F238E27FC236}">
              <a16:creationId xmlns:a16="http://schemas.microsoft.com/office/drawing/2014/main" id="{00000000-0008-0000-0100-00006E020000}"/>
            </a:ext>
          </a:extLst>
        </xdr:cNvPr>
        <xdr:cNvSpPr txBox="1"/>
      </xdr:nvSpPr>
      <xdr:spPr>
        <a:xfrm>
          <a:off x="16357600"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55880</xdr:rowOff>
    </xdr:from>
    <xdr:to>
      <xdr:col>81</xdr:col>
      <xdr:colOff>101600</xdr:colOff>
      <xdr:row>104</xdr:row>
      <xdr:rowOff>157480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51436</xdr:rowOff>
    </xdr:from>
    <xdr:to>
      <xdr:col>85</xdr:col>
      <xdr:colOff>127000</xdr:colOff>
      <xdr:row>104</xdr:row>
      <xdr:rowOff>106680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5481300" y="1788223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25" name="n_1aveValue【公民館】&#10;有形固定資産減価償却率">
          <a:extLst>
            <a:ext uri="{FF2B5EF4-FFF2-40B4-BE49-F238E27FC236}">
              <a16:creationId xmlns:a16="http://schemas.microsoft.com/office/drawing/2014/main" id="{00000000-0008-0000-0100-000071020000}"/>
            </a:ext>
          </a:extLst>
        </xdr:cNvPr>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6" name="n_2aveValue【公民館】&#10;有形固定資産減価償却率">
          <a:extLst>
            <a:ext uri="{FF2B5EF4-FFF2-40B4-BE49-F238E27FC236}">
              <a16:creationId xmlns:a16="http://schemas.microsoft.com/office/drawing/2014/main" id="{00000000-0008-0000-0100-00007202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148607</xdr:rowOff>
    </xdr:from>
    <xdr:ext cx="405111" cy="259045"/>
    <xdr:sp macro="" textlink="">
      <xdr:nvSpPr>
        <xdr:cNvPr id="627" name="n_1mainValue【公民館】&#10;有形固定資産減価償却率">
          <a:extLst>
            <a:ext uri="{FF2B5EF4-FFF2-40B4-BE49-F238E27FC236}">
              <a16:creationId xmlns:a16="http://schemas.microsoft.com/office/drawing/2014/main" id="{00000000-0008-0000-0100-000073020000}"/>
            </a:ext>
          </a:extLst>
        </xdr:cNvPr>
        <xdr:cNvSpPr txBox="1"/>
      </xdr:nvSpPr>
      <xdr:spPr>
        <a:xfrm>
          <a:off x="152660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00000000-0008-0000-0100-00008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a:extLst>
            <a:ext uri="{FF2B5EF4-FFF2-40B4-BE49-F238E27FC236}">
              <a16:creationId xmlns:a16="http://schemas.microsoft.com/office/drawing/2014/main" id="{00000000-0008-0000-0100-00008E02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a:extLst>
            <a:ext uri="{FF2B5EF4-FFF2-40B4-BE49-F238E27FC236}">
              <a16:creationId xmlns:a16="http://schemas.microsoft.com/office/drawing/2014/main" id="{00000000-0008-0000-0100-00009002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8" name="【公民館】&#10;一人当たり面積平均値テキスト">
          <a:extLst>
            <a:ext uri="{FF2B5EF4-FFF2-40B4-BE49-F238E27FC236}">
              <a16:creationId xmlns:a16="http://schemas.microsoft.com/office/drawing/2014/main" id="{00000000-0008-0000-0100-000092020000}"/>
            </a:ext>
          </a:extLst>
        </xdr:cNvPr>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84182</xdr:rowOff>
    </xdr:from>
    <xdr:to>
      <xdr:col>116</xdr:col>
      <xdr:colOff>114300</xdr:colOff>
      <xdr:row>109</xdr:row>
      <xdr:rowOff>14332</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22110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170559</xdr:rowOff>
    </xdr:from>
    <xdr:ext cx="469744" cy="259045"/>
    <xdr:sp macro="" textlink="">
      <xdr:nvSpPr>
        <xdr:cNvPr id="668" name="【公民館】&#10;一人当たり面積該当値テキスト">
          <a:extLst>
            <a:ext uri="{FF2B5EF4-FFF2-40B4-BE49-F238E27FC236}">
              <a16:creationId xmlns:a16="http://schemas.microsoft.com/office/drawing/2014/main" id="{00000000-0008-0000-0100-00009C020000}"/>
            </a:ext>
          </a:extLst>
        </xdr:cNvPr>
        <xdr:cNvSpPr txBox="1"/>
      </xdr:nvSpPr>
      <xdr:spPr>
        <a:xfrm>
          <a:off x="22199600" y="1851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1272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134982</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21323300" y="1865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1" name="n_1aveValue【公民館】&#10;一人当たり面積">
          <a:extLst>
            <a:ext uri="{FF2B5EF4-FFF2-40B4-BE49-F238E27FC236}">
              <a16:creationId xmlns:a16="http://schemas.microsoft.com/office/drawing/2014/main" id="{00000000-0008-0000-0100-00009F020000}"/>
            </a:ext>
          </a:extLst>
        </xdr:cNvPr>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672" name="n_2aveValue【公民館】&#10;一人当たり面積">
          <a:extLst>
            <a:ext uri="{FF2B5EF4-FFF2-40B4-BE49-F238E27FC236}">
              <a16:creationId xmlns:a16="http://schemas.microsoft.com/office/drawing/2014/main" id="{00000000-0008-0000-0100-0000A0020000}"/>
            </a:ext>
          </a:extLst>
        </xdr:cNvPr>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673" name="n_1mainValue【公民館】&#10;一人当たり面積">
          <a:extLst>
            <a:ext uri="{FF2B5EF4-FFF2-40B4-BE49-F238E27FC236}">
              <a16:creationId xmlns:a16="http://schemas.microsoft.com/office/drawing/2014/main" id="{00000000-0008-0000-0100-0000A1020000}"/>
            </a:ext>
          </a:extLst>
        </xdr:cNvPr>
        <xdr:cNvSpPr txBox="1"/>
      </xdr:nvSpPr>
      <xdr:spPr>
        <a:xfrm>
          <a:off x="210757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上記類型別施設のうち、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有形固定資産減価償却率が特に高くなっているのは児童館であり、また、逆に低くなっているのは学校施設である。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児童館については、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有形固定資産減価償却率が高くなっている。各地区におけるコミュニティセンターの整備時にその機能を位置付け、老朽化が進んでいる単独館は廃止することを基本方針とし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年度は既存建物の除却はなかったが、子ども子育て総合支援センター内に大門児童館の機能を集約した。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学校施設については、小学校は全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校のうち平成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校、中学校は全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校のうち平成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年にそれぞれ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校を新たに整備したことにより、経過年数が短い施設の割合が高くなり有形固定資産減価償却率が低くなっている。全体的には、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建築後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いる小・中学校は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校あり老朽化が進んでい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順次、大規模改修を進めており、平成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歌の森小学校及び小杉南中学校において大規模改修に着手した。今後は、児童、生徒数の推移等をふまえ、適正規模・適正化を図るとともに、存続施設は施設の劣化や不具合の早期発見に努め、「予防保全型」の対策によりライフサイクルコストを縮減し施設の長寿命化を図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93,572
91,338
109.43
41,526,683
39,775,116
1,640,319
24,674,256
59,865,073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130084</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44924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200-000066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200-000068000000}"/>
            </a:ext>
          </a:extLst>
        </xdr:cNvPr>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200-00006A000000}"/>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200-000074000000}"/>
            </a:ext>
          </a:extLst>
        </xdr:cNvPr>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38100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639300" y="65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a:extLst>
            <a:ext uri="{FF2B5EF4-FFF2-40B4-BE49-F238E27FC236}">
              <a16:creationId xmlns:a16="http://schemas.microsoft.com/office/drawing/2014/main" id="{00000000-0008-0000-0200-000077000000}"/>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a:extLst>
            <a:ext uri="{FF2B5EF4-FFF2-40B4-BE49-F238E27FC236}">
              <a16:creationId xmlns:a16="http://schemas.microsoft.com/office/drawing/2014/main" id="{00000000-0008-0000-0200-000078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21" name="n_1mainValue【図書館】&#10;一人当たり面積">
          <a:extLst>
            <a:ext uri="{FF2B5EF4-FFF2-40B4-BE49-F238E27FC236}">
              <a16:creationId xmlns:a16="http://schemas.microsoft.com/office/drawing/2014/main" id="{00000000-0008-0000-0200-000079000000}"/>
            </a:ext>
          </a:extLst>
        </xdr:cNvPr>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id="{00000000-0008-0000-0200-000094000000}"/>
            </a:ext>
          </a:extLst>
        </xdr:cNvPr>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id="{00000000-0008-0000-0200-000096000000}"/>
            </a:ext>
          </a:extLst>
        </xdr:cNvPr>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00000000-0008-0000-0200-000098000000}"/>
            </a:ext>
          </a:extLst>
        </xdr:cNvPr>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a:extLst>
            <a:ext uri="{FF2B5EF4-FFF2-40B4-BE49-F238E27FC236}">
              <a16:creationId xmlns:a16="http://schemas.microsoft.com/office/drawing/2014/main" id="{00000000-0008-0000-0200-00009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55" name="フローチャート: 判断 154">
          <a:extLst>
            <a:ext uri="{FF2B5EF4-FFF2-40B4-BE49-F238E27FC236}">
              <a16:creationId xmlns:a16="http://schemas.microsoft.com/office/drawing/2014/main" id="{00000000-0008-0000-0200-00009B000000}"/>
            </a:ext>
          </a:extLst>
        </xdr:cNvPr>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61" name="楕円 160">
          <a:extLst>
            <a:ext uri="{FF2B5EF4-FFF2-40B4-BE49-F238E27FC236}">
              <a16:creationId xmlns:a16="http://schemas.microsoft.com/office/drawing/2014/main" id="{00000000-0008-0000-0200-0000A1000000}"/>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62" name="【体育館・プール】&#10;有形固定資産減価償却率該当値テキスト">
          <a:extLst>
            <a:ext uri="{FF2B5EF4-FFF2-40B4-BE49-F238E27FC236}">
              <a16:creationId xmlns:a16="http://schemas.microsoft.com/office/drawing/2014/main" id="{00000000-0008-0000-0200-0000A2000000}"/>
            </a:ext>
          </a:extLst>
        </xdr:cNvPr>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3797300" y="10138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65" name="n_1aveValue【体育館・プール】&#10;有形固定資産減価償却率">
          <a:extLst>
            <a:ext uri="{FF2B5EF4-FFF2-40B4-BE49-F238E27FC236}">
              <a16:creationId xmlns:a16="http://schemas.microsoft.com/office/drawing/2014/main" id="{00000000-0008-0000-0200-0000A5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66" name="n_2aveValue【体育館・プール】&#10;有形固定資産減価償却率">
          <a:extLst>
            <a:ext uri="{FF2B5EF4-FFF2-40B4-BE49-F238E27FC236}">
              <a16:creationId xmlns:a16="http://schemas.microsoft.com/office/drawing/2014/main" id="{00000000-0008-0000-0200-0000A6000000}"/>
            </a:ext>
          </a:extLst>
        </xdr:cNvPr>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67" name="n_1mainValue【体育館・プール】&#10;有形固定資産減価償却率">
          <a:extLst>
            <a:ext uri="{FF2B5EF4-FFF2-40B4-BE49-F238E27FC236}">
              <a16:creationId xmlns:a16="http://schemas.microsoft.com/office/drawing/2014/main" id="{00000000-0008-0000-0200-0000A7000000}"/>
            </a:ext>
          </a:extLst>
        </xdr:cNvPr>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a:extLst>
            <a:ext uri="{FF2B5EF4-FFF2-40B4-BE49-F238E27FC236}">
              <a16:creationId xmlns:a16="http://schemas.microsoft.com/office/drawing/2014/main" id="{00000000-0008-0000-02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a:extLst>
            <a:ext uri="{FF2B5EF4-FFF2-40B4-BE49-F238E27FC236}">
              <a16:creationId xmlns:a16="http://schemas.microsoft.com/office/drawing/2014/main" id="{00000000-0008-0000-0200-0000C0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a:extLst>
            <a:ext uri="{FF2B5EF4-FFF2-40B4-BE49-F238E27FC236}">
              <a16:creationId xmlns:a16="http://schemas.microsoft.com/office/drawing/2014/main" id="{00000000-0008-0000-0200-0000C2000000}"/>
            </a:ext>
          </a:extLst>
        </xdr:cNvPr>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a:extLst>
            <a:ext uri="{FF2B5EF4-FFF2-40B4-BE49-F238E27FC236}">
              <a16:creationId xmlns:a16="http://schemas.microsoft.com/office/drawing/2014/main" id="{00000000-0008-0000-0200-0000C4000000}"/>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13970</xdr:rowOff>
    </xdr:from>
    <xdr:to>
      <xdr:col>46</xdr:col>
      <xdr:colOff>38100</xdr:colOff>
      <xdr:row>60</xdr:row>
      <xdr:rowOff>115570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48260</xdr:rowOff>
    </xdr:from>
    <xdr:to>
      <xdr:col>55</xdr:col>
      <xdr:colOff>50800</xdr:colOff>
      <xdr:row>56</xdr:row>
      <xdr:rowOff>149860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10426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71137</xdr:rowOff>
    </xdr:from>
    <xdr:ext cx="469744" cy="259045"/>
    <xdr:sp macro="" textlink="">
      <xdr:nvSpPr>
        <xdr:cNvPr id="206" name="【体育館・プール】&#10;一人当たり面積該当値テキスト">
          <a:extLst>
            <a:ext uri="{FF2B5EF4-FFF2-40B4-BE49-F238E27FC236}">
              <a16:creationId xmlns:a16="http://schemas.microsoft.com/office/drawing/2014/main" id="{00000000-0008-0000-0200-0000CE000000}"/>
            </a:ext>
          </a:extLst>
        </xdr:cNvPr>
        <xdr:cNvSpPr txBox="1"/>
      </xdr:nvSpPr>
      <xdr:spPr>
        <a:xfrm>
          <a:off x="10515600"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52070</xdr:rowOff>
    </xdr:from>
    <xdr:to>
      <xdr:col>50</xdr:col>
      <xdr:colOff>165100</xdr:colOff>
      <xdr:row>56</xdr:row>
      <xdr:rowOff>153670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9588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99060</xdr:rowOff>
    </xdr:from>
    <xdr:to>
      <xdr:col>55</xdr:col>
      <xdr:colOff>0</xdr:colOff>
      <xdr:row>56</xdr:row>
      <xdr:rowOff>102870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9639300" y="9700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09" name="n_1aveValue【体育館・プール】&#10;一人当たり面積">
          <a:extLst>
            <a:ext uri="{FF2B5EF4-FFF2-40B4-BE49-F238E27FC236}">
              <a16:creationId xmlns:a16="http://schemas.microsoft.com/office/drawing/2014/main" id="{00000000-0008-0000-0200-0000D1000000}"/>
            </a:ext>
          </a:extLst>
        </xdr:cNvPr>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132097</xdr:rowOff>
    </xdr:from>
    <xdr:ext cx="469744" cy="259045"/>
    <xdr:sp macro="" textlink="">
      <xdr:nvSpPr>
        <xdr:cNvPr id="210" name="n_2aveValue【体育館・プール】&#10;一人当たり面積">
          <a:extLst>
            <a:ext uri="{FF2B5EF4-FFF2-40B4-BE49-F238E27FC236}">
              <a16:creationId xmlns:a16="http://schemas.microsoft.com/office/drawing/2014/main" id="{00000000-0008-0000-0200-0000D2000000}"/>
            </a:ext>
          </a:extLst>
        </xdr:cNvPr>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170197</xdr:rowOff>
    </xdr:from>
    <xdr:ext cx="469744" cy="259045"/>
    <xdr:sp macro="" textlink="">
      <xdr:nvSpPr>
        <xdr:cNvPr id="211" name="n_1mainValue【体育館・プール】&#10;一人当たり面積">
          <a:extLst>
            <a:ext uri="{FF2B5EF4-FFF2-40B4-BE49-F238E27FC236}">
              <a16:creationId xmlns:a16="http://schemas.microsoft.com/office/drawing/2014/main" id="{00000000-0008-0000-0200-0000D3000000}"/>
            </a:ext>
          </a:extLst>
        </xdr:cNvPr>
        <xdr:cNvSpPr txBox="1"/>
      </xdr:nvSpPr>
      <xdr:spPr>
        <a:xfrm>
          <a:off x="93917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00000000-0008-0000-02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a:extLst>
            <a:ext uri="{FF2B5EF4-FFF2-40B4-BE49-F238E27FC236}">
              <a16:creationId xmlns:a16="http://schemas.microsoft.com/office/drawing/2014/main" id="{00000000-0008-0000-0200-0000ED000000}"/>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a:extLst>
            <a:ext uri="{FF2B5EF4-FFF2-40B4-BE49-F238E27FC236}">
              <a16:creationId xmlns:a16="http://schemas.microsoft.com/office/drawing/2014/main" id="{00000000-0008-0000-02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00000000-0008-0000-0200-0000F1000000}"/>
            </a:ext>
          </a:extLst>
        </xdr:cNvPr>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105411</xdr:rowOff>
    </xdr:from>
    <xdr:to>
      <xdr:col>24</xdr:col>
      <xdr:colOff>114300</xdr:colOff>
      <xdr:row>80</xdr:row>
      <xdr:rowOff>35561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45847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128288</xdr:rowOff>
    </xdr:from>
    <xdr:ext cx="405111" cy="259045"/>
    <xdr:sp macro="" textlink="">
      <xdr:nvSpPr>
        <xdr:cNvPr id="251" name="【福祉施設】&#10;有形固定資産減価償却率該当値テキスト">
          <a:extLst>
            <a:ext uri="{FF2B5EF4-FFF2-40B4-BE49-F238E27FC236}">
              <a16:creationId xmlns:a16="http://schemas.microsoft.com/office/drawing/2014/main" id="{00000000-0008-0000-0200-0000FB000000}"/>
            </a:ext>
          </a:extLst>
        </xdr:cNvPr>
        <xdr:cNvSpPr txBox="1"/>
      </xdr:nvSpPr>
      <xdr:spPr>
        <a:xfrm>
          <a:off x="4673600"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156211</xdr:rowOff>
    </xdr:from>
    <xdr:to>
      <xdr:col>24</xdr:col>
      <xdr:colOff>63500</xdr:colOff>
      <xdr:row>80</xdr:row>
      <xdr:rowOff>32386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3797300" y="137007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a:extLst>
            <a:ext uri="{FF2B5EF4-FFF2-40B4-BE49-F238E27FC236}">
              <a16:creationId xmlns:a16="http://schemas.microsoft.com/office/drawing/2014/main" id="{00000000-0008-0000-0200-0000FE000000}"/>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5" name="n_2aveValue【福祉施設】&#10;有形固定資産減価償却率">
          <a:extLst>
            <a:ext uri="{FF2B5EF4-FFF2-40B4-BE49-F238E27FC236}">
              <a16:creationId xmlns:a16="http://schemas.microsoft.com/office/drawing/2014/main" id="{00000000-0008-0000-0200-0000FF00000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256" name="n_1mainValue【福祉施設】&#10;有形固定資産減価償却率">
          <a:extLst>
            <a:ext uri="{FF2B5EF4-FFF2-40B4-BE49-F238E27FC236}">
              <a16:creationId xmlns:a16="http://schemas.microsoft.com/office/drawing/2014/main" id="{00000000-0008-0000-0200-000000010000}"/>
            </a:ext>
          </a:extLst>
        </xdr:cNvPr>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a:extLst>
            <a:ext uri="{FF2B5EF4-FFF2-40B4-BE49-F238E27FC236}">
              <a16:creationId xmlns:a16="http://schemas.microsoft.com/office/drawing/2014/main" id="{00000000-0008-0000-02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a:extLst>
            <a:ext uri="{FF2B5EF4-FFF2-40B4-BE49-F238E27FC236}">
              <a16:creationId xmlns:a16="http://schemas.microsoft.com/office/drawing/2014/main" id="{00000000-0008-0000-0200-000017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a:extLst>
            <a:ext uri="{FF2B5EF4-FFF2-40B4-BE49-F238E27FC236}">
              <a16:creationId xmlns:a16="http://schemas.microsoft.com/office/drawing/2014/main" id="{00000000-0008-0000-0200-000019010000}"/>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a:extLst>
            <a:ext uri="{FF2B5EF4-FFF2-40B4-BE49-F238E27FC236}">
              <a16:creationId xmlns:a16="http://schemas.microsoft.com/office/drawing/2014/main" id="{00000000-0008-0000-0200-00001B010000}"/>
            </a:ext>
          </a:extLst>
        </xdr:cNvPr>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147320</xdr:rowOff>
    </xdr:from>
    <xdr:to>
      <xdr:col>46</xdr:col>
      <xdr:colOff>38100</xdr:colOff>
      <xdr:row>85</xdr:row>
      <xdr:rowOff>77470</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93" name="【福祉施設】&#10;一人当たり面積該当値テキスト">
          <a:extLst>
            <a:ext uri="{FF2B5EF4-FFF2-40B4-BE49-F238E27FC236}">
              <a16:creationId xmlns:a16="http://schemas.microsoft.com/office/drawing/2014/main" id="{00000000-0008-0000-0200-000025010000}"/>
            </a:ext>
          </a:extLst>
        </xdr:cNvPr>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3811</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9639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a:extLst>
            <a:ext uri="{FF2B5EF4-FFF2-40B4-BE49-F238E27FC236}">
              <a16:creationId xmlns:a16="http://schemas.microsoft.com/office/drawing/2014/main" id="{00000000-0008-0000-0200-000028010000}"/>
            </a:ext>
          </a:extLst>
        </xdr:cNvPr>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297" name="n_2aveValue【福祉施設】&#10;一人当たり面積">
          <a:extLst>
            <a:ext uri="{FF2B5EF4-FFF2-40B4-BE49-F238E27FC236}">
              <a16:creationId xmlns:a16="http://schemas.microsoft.com/office/drawing/2014/main" id="{00000000-0008-0000-0200-000029010000}"/>
            </a:ext>
          </a:extLst>
        </xdr:cNvPr>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98" name="n_1mainValue【福祉施設】&#10;一人当たり面積">
          <a:extLst>
            <a:ext uri="{FF2B5EF4-FFF2-40B4-BE49-F238E27FC236}">
              <a16:creationId xmlns:a16="http://schemas.microsoft.com/office/drawing/2014/main" id="{00000000-0008-0000-0200-00002A010000}"/>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a:extLst>
            <a:ext uri="{FF2B5EF4-FFF2-40B4-BE49-F238E27FC236}">
              <a16:creationId xmlns:a16="http://schemas.microsoft.com/office/drawing/2014/main" id="{00000000-0008-0000-0200-00004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a:extLst>
            <a:ext uri="{FF2B5EF4-FFF2-40B4-BE49-F238E27FC236}">
              <a16:creationId xmlns:a16="http://schemas.microsoft.com/office/drawing/2014/main" id="{00000000-0008-0000-0200-000045010000}"/>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a:extLst>
            <a:ext uri="{FF2B5EF4-FFF2-40B4-BE49-F238E27FC236}">
              <a16:creationId xmlns:a16="http://schemas.microsoft.com/office/drawing/2014/main" id="{00000000-0008-0000-0200-000047010000}"/>
            </a:ext>
          </a:extLst>
        </xdr:cNvPr>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a:extLst>
            <a:ext uri="{FF2B5EF4-FFF2-40B4-BE49-F238E27FC236}">
              <a16:creationId xmlns:a16="http://schemas.microsoft.com/office/drawing/2014/main" id="{00000000-0008-0000-0200-00004901000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100512</xdr:rowOff>
    </xdr:from>
    <xdr:to>
      <xdr:col>24</xdr:col>
      <xdr:colOff>114300</xdr:colOff>
      <xdr:row>104</xdr:row>
      <xdr:rowOff>30662</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4584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123389</xdr:rowOff>
    </xdr:from>
    <xdr:ext cx="405111" cy="259045"/>
    <xdr:sp macro="" textlink="">
      <xdr:nvSpPr>
        <xdr:cNvPr id="339" name="【市民会館】&#10;有形固定資産減価償却率該当値テキスト">
          <a:extLst>
            <a:ext uri="{FF2B5EF4-FFF2-40B4-BE49-F238E27FC236}">
              <a16:creationId xmlns:a16="http://schemas.microsoft.com/office/drawing/2014/main" id="{00000000-0008-0000-0200-000053010000}"/>
            </a:ext>
          </a:extLst>
        </xdr:cNvPr>
        <xdr:cNvSpPr txBox="1"/>
      </xdr:nvSpPr>
      <xdr:spPr>
        <a:xfrm>
          <a:off x="4673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151312</xdr:rowOff>
    </xdr:from>
    <xdr:to>
      <xdr:col>24</xdr:col>
      <xdr:colOff>63500</xdr:colOff>
      <xdr:row>104</xdr:row>
      <xdr:rowOff>14151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3797300" y="178106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2" name="n_1aveValue【市民会館】&#10;有形固定資産減価償却率">
          <a:extLst>
            <a:ext uri="{FF2B5EF4-FFF2-40B4-BE49-F238E27FC236}">
              <a16:creationId xmlns:a16="http://schemas.microsoft.com/office/drawing/2014/main" id="{00000000-0008-0000-0200-000056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3" name="n_2aveValue【市民会館】&#10;有形固定資産減価償却率">
          <a:extLst>
            <a:ext uri="{FF2B5EF4-FFF2-40B4-BE49-F238E27FC236}">
              <a16:creationId xmlns:a16="http://schemas.microsoft.com/office/drawing/2014/main" id="{00000000-0008-0000-0200-000057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56078</xdr:rowOff>
    </xdr:from>
    <xdr:ext cx="405111" cy="259045"/>
    <xdr:sp macro="" textlink="">
      <xdr:nvSpPr>
        <xdr:cNvPr id="344" name="n_1mainValue【市民会館】&#10;有形固定資産減価償却率">
          <a:extLst>
            <a:ext uri="{FF2B5EF4-FFF2-40B4-BE49-F238E27FC236}">
              <a16:creationId xmlns:a16="http://schemas.microsoft.com/office/drawing/2014/main" id="{00000000-0008-0000-0200-000058010000}"/>
            </a:ext>
          </a:extLst>
        </xdr:cNvPr>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id="{00000000-0008-0000-0200-00006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a:extLst>
            <a:ext uri="{FF2B5EF4-FFF2-40B4-BE49-F238E27FC236}">
              <a16:creationId xmlns:a16="http://schemas.microsoft.com/office/drawing/2014/main" id="{00000000-0008-0000-0200-000071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a:extLst>
            <a:ext uri="{FF2B5EF4-FFF2-40B4-BE49-F238E27FC236}">
              <a16:creationId xmlns:a16="http://schemas.microsoft.com/office/drawing/2014/main" id="{00000000-0008-0000-0200-000073010000}"/>
            </a:ext>
          </a:extLst>
        </xdr:cNvPr>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a:extLst>
            <a:ext uri="{FF2B5EF4-FFF2-40B4-BE49-F238E27FC236}">
              <a16:creationId xmlns:a16="http://schemas.microsoft.com/office/drawing/2014/main" id="{00000000-0008-0000-0200-000075010000}"/>
            </a:ext>
          </a:extLst>
        </xdr:cNvPr>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6350</xdr:rowOff>
    </xdr:from>
    <xdr:to>
      <xdr:col>55</xdr:col>
      <xdr:colOff>50800</xdr:colOff>
      <xdr:row>104</xdr:row>
      <xdr:rowOff>107950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10426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29227</xdr:rowOff>
    </xdr:from>
    <xdr:ext cx="469744" cy="259045"/>
    <xdr:sp macro="" textlink="">
      <xdr:nvSpPr>
        <xdr:cNvPr id="383" name="【市民会館】&#10;一人当たり面積該当値テキスト">
          <a:extLst>
            <a:ext uri="{FF2B5EF4-FFF2-40B4-BE49-F238E27FC236}">
              <a16:creationId xmlns:a16="http://schemas.microsoft.com/office/drawing/2014/main" id="{00000000-0008-0000-0200-00007F010000}"/>
            </a:ext>
          </a:extLst>
        </xdr:cNvPr>
        <xdr:cNvSpPr txBox="1"/>
      </xdr:nvSpPr>
      <xdr:spPr>
        <a:xfrm>
          <a:off x="10515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10161</xdr:rowOff>
    </xdr:from>
    <xdr:to>
      <xdr:col>50</xdr:col>
      <xdr:colOff>165100</xdr:colOff>
      <xdr:row>104</xdr:row>
      <xdr:rowOff>111761</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9588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57150</xdr:rowOff>
    </xdr:from>
    <xdr:to>
      <xdr:col>55</xdr:col>
      <xdr:colOff>0</xdr:colOff>
      <xdr:row>104</xdr:row>
      <xdr:rowOff>60961</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9639300" y="17887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386" name="n_1aveValue【市民会館】&#10;一人当たり面積">
          <a:extLst>
            <a:ext uri="{FF2B5EF4-FFF2-40B4-BE49-F238E27FC236}">
              <a16:creationId xmlns:a16="http://schemas.microsoft.com/office/drawing/2014/main" id="{00000000-0008-0000-0200-000082010000}"/>
            </a:ext>
          </a:extLst>
        </xdr:cNvPr>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48277</xdr:rowOff>
    </xdr:from>
    <xdr:ext cx="469744" cy="259045"/>
    <xdr:sp macro="" textlink="">
      <xdr:nvSpPr>
        <xdr:cNvPr id="387" name="n_2aveValue【市民会館】&#10;一人当たり面積">
          <a:extLst>
            <a:ext uri="{FF2B5EF4-FFF2-40B4-BE49-F238E27FC236}">
              <a16:creationId xmlns:a16="http://schemas.microsoft.com/office/drawing/2014/main" id="{00000000-0008-0000-0200-000083010000}"/>
            </a:ext>
          </a:extLst>
        </xdr:cNvPr>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128288</xdr:rowOff>
    </xdr:from>
    <xdr:ext cx="469744" cy="259045"/>
    <xdr:sp macro="" textlink="">
      <xdr:nvSpPr>
        <xdr:cNvPr id="388" name="n_1mainValue【市民会館】&#10;一人当たり面積">
          <a:extLst>
            <a:ext uri="{FF2B5EF4-FFF2-40B4-BE49-F238E27FC236}">
              <a16:creationId xmlns:a16="http://schemas.microsoft.com/office/drawing/2014/main" id="{00000000-0008-0000-0200-000084010000}"/>
            </a:ext>
          </a:extLst>
        </xdr:cNvPr>
        <xdr:cNvSpPr txBox="1"/>
      </xdr:nvSpPr>
      <xdr:spPr>
        <a:xfrm>
          <a:off x="93917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00000000-0008-0000-02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a:extLst>
            <a:ext uri="{FF2B5EF4-FFF2-40B4-BE49-F238E27FC236}">
              <a16:creationId xmlns:a16="http://schemas.microsoft.com/office/drawing/2014/main" id="{00000000-0008-0000-0200-00009F010000}"/>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00000000-0008-0000-0200-0000A1010000}"/>
            </a:ext>
          </a:extLst>
        </xdr:cNvPr>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00000000-0008-0000-0200-0000A3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107043</xdr:rowOff>
    </xdr:from>
    <xdr:to>
      <xdr:col>85</xdr:col>
      <xdr:colOff>177800</xdr:colOff>
      <xdr:row>37</xdr:row>
      <xdr:rowOff>37193</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6268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129920</xdr:rowOff>
    </xdr:from>
    <xdr:ext cx="405111" cy="259045"/>
    <xdr:sp macro="" textlink="">
      <xdr:nvSpPr>
        <xdr:cNvPr id="429" name="【一般廃棄物処理施設】&#10;有形固定資産減価償却率該当値テキスト">
          <a:extLst>
            <a:ext uri="{FF2B5EF4-FFF2-40B4-BE49-F238E27FC236}">
              <a16:creationId xmlns:a16="http://schemas.microsoft.com/office/drawing/2014/main" id="{00000000-0008-0000-0200-0000AD010000}"/>
            </a:ext>
          </a:extLst>
        </xdr:cNvPr>
        <xdr:cNvSpPr txBox="1"/>
      </xdr:nvSpPr>
      <xdr:spPr>
        <a:xfrm>
          <a:off x="163576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157843</xdr:rowOff>
    </xdr:from>
    <xdr:to>
      <xdr:col>85</xdr:col>
      <xdr:colOff>127000</xdr:colOff>
      <xdr:row>37</xdr:row>
      <xdr:rowOff>38644</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5481300" y="63300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32" name="n_1aveValue【一般廃棄物処理施設】&#10;有形固定資産減価償却率">
          <a:extLst>
            <a:ext uri="{FF2B5EF4-FFF2-40B4-BE49-F238E27FC236}">
              <a16:creationId xmlns:a16="http://schemas.microsoft.com/office/drawing/2014/main" id="{00000000-0008-0000-0200-0000B0010000}"/>
            </a:ext>
          </a:extLst>
        </xdr:cNvPr>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3" name="n_2aveValue【一般廃棄物処理施設】&#10;有形固定資産減価償却率">
          <a:extLst>
            <a:ext uri="{FF2B5EF4-FFF2-40B4-BE49-F238E27FC236}">
              <a16:creationId xmlns:a16="http://schemas.microsoft.com/office/drawing/2014/main" id="{00000000-0008-0000-0200-0000B1010000}"/>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80571</xdr:rowOff>
    </xdr:from>
    <xdr:ext cx="405111" cy="259045"/>
    <xdr:sp macro="" textlink="">
      <xdr:nvSpPr>
        <xdr:cNvPr id="434" name="n_1mainValue【一般廃棄物処理施設】&#10;有形固定資産減価償却率">
          <a:extLst>
            <a:ext uri="{FF2B5EF4-FFF2-40B4-BE49-F238E27FC236}">
              <a16:creationId xmlns:a16="http://schemas.microsoft.com/office/drawing/2014/main" id="{00000000-0008-0000-0200-0000B2010000}"/>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00000000-0008-0000-0200-0000C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a:extLst>
            <a:ext uri="{FF2B5EF4-FFF2-40B4-BE49-F238E27FC236}">
              <a16:creationId xmlns:a16="http://schemas.microsoft.com/office/drawing/2014/main" id="{00000000-0008-0000-0200-0000CB010000}"/>
            </a:ext>
          </a:extLst>
        </xdr:cNvPr>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a:extLst>
            <a:ext uri="{FF2B5EF4-FFF2-40B4-BE49-F238E27FC236}">
              <a16:creationId xmlns:a16="http://schemas.microsoft.com/office/drawing/2014/main" id="{00000000-0008-0000-0200-0000CD010000}"/>
            </a:ext>
          </a:extLst>
        </xdr:cNvPr>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63" name="【一般廃棄物処理施設】&#10;一人当たり有形固定資産（償却資産）額平均値テキスト">
          <a:extLst>
            <a:ext uri="{FF2B5EF4-FFF2-40B4-BE49-F238E27FC236}">
              <a16:creationId xmlns:a16="http://schemas.microsoft.com/office/drawing/2014/main" id="{00000000-0008-0000-0200-0000CF010000}"/>
            </a:ext>
          </a:extLst>
        </xdr:cNvPr>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70351</xdr:rowOff>
    </xdr:from>
    <xdr:to>
      <xdr:col>107</xdr:col>
      <xdr:colOff>101600</xdr:colOff>
      <xdr:row>39</xdr:row>
      <xdr:rowOff>501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13826</xdr:rowOff>
    </xdr:from>
    <xdr:to>
      <xdr:col>116</xdr:col>
      <xdr:colOff>114300</xdr:colOff>
      <xdr:row>40</xdr:row>
      <xdr:rowOff>115426</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22110700" y="68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163703</xdr:rowOff>
    </xdr:from>
    <xdr:ext cx="534377" cy="259045"/>
    <xdr:sp macro="" textlink="">
      <xdr:nvSpPr>
        <xdr:cNvPr id="473" name="【一般廃棄物処理施設】&#10;一人当たり有形固定資産（償却資産）額該当値テキスト">
          <a:extLst>
            <a:ext uri="{FF2B5EF4-FFF2-40B4-BE49-F238E27FC236}">
              <a16:creationId xmlns:a16="http://schemas.microsoft.com/office/drawing/2014/main" id="{00000000-0008-0000-0200-0000D9010000}"/>
            </a:ext>
          </a:extLst>
        </xdr:cNvPr>
        <xdr:cNvSpPr txBox="1"/>
      </xdr:nvSpPr>
      <xdr:spPr>
        <a:xfrm>
          <a:off x="22199600" y="685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15143</xdr:rowOff>
    </xdr:from>
    <xdr:to>
      <xdr:col>112</xdr:col>
      <xdr:colOff>38100</xdr:colOff>
      <xdr:row>40</xdr:row>
      <xdr:rowOff>116743</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21272500" y="68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64626</xdr:rowOff>
    </xdr:from>
    <xdr:to>
      <xdr:col>116</xdr:col>
      <xdr:colOff>63500</xdr:colOff>
      <xdr:row>40</xdr:row>
      <xdr:rowOff>65943</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21323300" y="6922626"/>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76" name="n_1ave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17027</xdr:rowOff>
    </xdr:from>
    <xdr:ext cx="534377" cy="259045"/>
    <xdr:sp macro="" textlink="">
      <xdr:nvSpPr>
        <xdr:cNvPr id="477" name="n_2aveValue【一般廃棄物処理施設】&#10;一人当たり有形固定資産（償却資産）額">
          <a:extLst>
            <a:ext uri="{FF2B5EF4-FFF2-40B4-BE49-F238E27FC236}">
              <a16:creationId xmlns:a16="http://schemas.microsoft.com/office/drawing/2014/main" id="{00000000-0008-0000-0200-0000DD010000}"/>
            </a:ext>
          </a:extLst>
        </xdr:cNvPr>
        <xdr:cNvSpPr txBox="1"/>
      </xdr:nvSpPr>
      <xdr:spPr>
        <a:xfrm>
          <a:off x="20167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107870</xdr:rowOff>
    </xdr:from>
    <xdr:ext cx="534377" cy="259045"/>
    <xdr:sp macro="" textlink="">
      <xdr:nvSpPr>
        <xdr:cNvPr id="478" name="n_1mainValue【一般廃棄物処理施設】&#10;一人当たり有形固定資産（償却資産）額">
          <a:extLst>
            <a:ext uri="{FF2B5EF4-FFF2-40B4-BE49-F238E27FC236}">
              <a16:creationId xmlns:a16="http://schemas.microsoft.com/office/drawing/2014/main" id="{00000000-0008-0000-0200-0000DE010000}"/>
            </a:ext>
          </a:extLst>
        </xdr:cNvPr>
        <xdr:cNvSpPr txBox="1"/>
      </xdr:nvSpPr>
      <xdr:spPr>
        <a:xfrm>
          <a:off x="21043411" y="69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a16="http://schemas.microsoft.com/office/drawing/2014/main" id="{00000000-0008-0000-0200-0000F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a:extLst>
            <a:ext uri="{FF2B5EF4-FFF2-40B4-BE49-F238E27FC236}">
              <a16:creationId xmlns:a16="http://schemas.microsoft.com/office/drawing/2014/main" id="{00000000-0008-0000-0200-0000F9010000}"/>
            </a:ext>
          </a:extLst>
        </xdr:cNvPr>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a:extLst>
            <a:ext uri="{FF2B5EF4-FFF2-40B4-BE49-F238E27FC236}">
              <a16:creationId xmlns:a16="http://schemas.microsoft.com/office/drawing/2014/main" id="{00000000-0008-0000-0200-0000FB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a:extLst>
            <a:ext uri="{FF2B5EF4-FFF2-40B4-BE49-F238E27FC236}">
              <a16:creationId xmlns:a16="http://schemas.microsoft.com/office/drawing/2014/main" id="{00000000-0008-0000-0200-0000FD010000}"/>
            </a:ext>
          </a:extLst>
        </xdr:cNvPr>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6268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146793</xdr:rowOff>
    </xdr:from>
    <xdr:ext cx="405111" cy="259045"/>
    <xdr:sp macro="" textlink="">
      <xdr:nvSpPr>
        <xdr:cNvPr id="519" name="【保健センター・保健所】&#10;有形固定資産減価償却率該当値テキスト">
          <a:extLst>
            <a:ext uri="{FF2B5EF4-FFF2-40B4-BE49-F238E27FC236}">
              <a16:creationId xmlns:a16="http://schemas.microsoft.com/office/drawing/2014/main" id="{00000000-0008-0000-0200-000007020000}"/>
            </a:ext>
          </a:extLst>
        </xdr:cNvPr>
        <xdr:cNvSpPr txBox="1"/>
      </xdr:nvSpPr>
      <xdr:spPr>
        <a:xfrm>
          <a:off x="16357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17962</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5481300" y="1046171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a:extLst>
            <a:ext uri="{FF2B5EF4-FFF2-40B4-BE49-F238E27FC236}">
              <a16:creationId xmlns:a16="http://schemas.microsoft.com/office/drawing/2014/main" id="{00000000-0008-0000-0200-00000A020000}"/>
            </a:ext>
          </a:extLst>
        </xdr:cNvPr>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3" name="n_2aveValue【保健センター・保健所】&#10;有形固定資産減価償却率">
          <a:extLst>
            <a:ext uri="{FF2B5EF4-FFF2-40B4-BE49-F238E27FC236}">
              <a16:creationId xmlns:a16="http://schemas.microsoft.com/office/drawing/2014/main" id="{00000000-0008-0000-0200-00000B020000}"/>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85289</xdr:rowOff>
    </xdr:from>
    <xdr:ext cx="405111" cy="259045"/>
    <xdr:sp macro="" textlink="">
      <xdr:nvSpPr>
        <xdr:cNvPr id="524" name="n_1mainValue【保健センター・保健所】&#10;有形固定資産減価償却率">
          <a:extLst>
            <a:ext uri="{FF2B5EF4-FFF2-40B4-BE49-F238E27FC236}">
              <a16:creationId xmlns:a16="http://schemas.microsoft.com/office/drawing/2014/main" id="{00000000-0008-0000-0200-00000C020000}"/>
            </a:ext>
          </a:extLst>
        </xdr:cNvPr>
        <xdr:cNvSpPr txBox="1"/>
      </xdr:nvSpPr>
      <xdr:spPr>
        <a:xfrm>
          <a:off x="152660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a:extLst>
            <a:ext uri="{FF2B5EF4-FFF2-40B4-BE49-F238E27FC236}">
              <a16:creationId xmlns:a16="http://schemas.microsoft.com/office/drawing/2014/main" id="{00000000-0008-0000-02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a:extLst>
            <a:ext uri="{FF2B5EF4-FFF2-40B4-BE49-F238E27FC236}">
              <a16:creationId xmlns:a16="http://schemas.microsoft.com/office/drawing/2014/main" id="{00000000-0008-0000-0200-000027020000}"/>
            </a:ext>
          </a:extLst>
        </xdr:cNvPr>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a:extLst>
            <a:ext uri="{FF2B5EF4-FFF2-40B4-BE49-F238E27FC236}">
              <a16:creationId xmlns:a16="http://schemas.microsoft.com/office/drawing/2014/main" id="{00000000-0008-0000-0200-000029020000}"/>
            </a:ext>
          </a:extLst>
        </xdr:cNvPr>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a:extLst>
            <a:ext uri="{FF2B5EF4-FFF2-40B4-BE49-F238E27FC236}">
              <a16:creationId xmlns:a16="http://schemas.microsoft.com/office/drawing/2014/main" id="{00000000-0008-0000-0200-00002B020000}"/>
            </a:ext>
          </a:extLst>
        </xdr:cNvPr>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147865</xdr:rowOff>
    </xdr:from>
    <xdr:to>
      <xdr:col>107</xdr:col>
      <xdr:colOff>101600</xdr:colOff>
      <xdr:row>62</xdr:row>
      <xdr:rowOff>78015</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131535</xdr:rowOff>
    </xdr:from>
    <xdr:to>
      <xdr:col>116</xdr:col>
      <xdr:colOff>114300</xdr:colOff>
      <xdr:row>64</xdr:row>
      <xdr:rowOff>61685</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2110700" y="109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46462</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id="{00000000-0008-0000-0200-000035020000}"/>
            </a:ext>
          </a:extLst>
        </xdr:cNvPr>
        <xdr:cNvSpPr txBox="1"/>
      </xdr:nvSpPr>
      <xdr:spPr>
        <a:xfrm>
          <a:off x="22199600" y="1084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131535</xdr:rowOff>
    </xdr:from>
    <xdr:to>
      <xdr:col>112</xdr:col>
      <xdr:colOff>38100</xdr:colOff>
      <xdr:row>64</xdr:row>
      <xdr:rowOff>61685</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21272500" y="109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10885</xdr:rowOff>
    </xdr:from>
    <xdr:to>
      <xdr:col>116</xdr:col>
      <xdr:colOff>63500</xdr:colOff>
      <xdr:row>64</xdr:row>
      <xdr:rowOff>10885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21323300" y="10983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a:extLst>
            <a:ext uri="{FF2B5EF4-FFF2-40B4-BE49-F238E27FC236}">
              <a16:creationId xmlns:a16="http://schemas.microsoft.com/office/drawing/2014/main" id="{00000000-0008-0000-0200-000038020000}"/>
            </a:ext>
          </a:extLst>
        </xdr:cNvPr>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94542</xdr:rowOff>
    </xdr:from>
    <xdr:ext cx="469744" cy="259045"/>
    <xdr:sp macro="" textlink="">
      <xdr:nvSpPr>
        <xdr:cNvPr id="569" name="n_2aveValue【保健センター・保健所】&#10;一人当たり面積">
          <a:extLst>
            <a:ext uri="{FF2B5EF4-FFF2-40B4-BE49-F238E27FC236}">
              <a16:creationId xmlns:a16="http://schemas.microsoft.com/office/drawing/2014/main" id="{00000000-0008-0000-0200-000039020000}"/>
            </a:ext>
          </a:extLst>
        </xdr:cNvPr>
        <xdr:cNvSpPr txBox="1"/>
      </xdr:nvSpPr>
      <xdr:spPr>
        <a:xfrm>
          <a:off x="20199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52812</xdr:rowOff>
    </xdr:from>
    <xdr:ext cx="469744" cy="259045"/>
    <xdr:sp macro="" textlink="">
      <xdr:nvSpPr>
        <xdr:cNvPr id="570" name="n_1mainValue【保健センター・保健所】&#10;一人当たり面積">
          <a:extLst>
            <a:ext uri="{FF2B5EF4-FFF2-40B4-BE49-F238E27FC236}">
              <a16:creationId xmlns:a16="http://schemas.microsoft.com/office/drawing/2014/main" id="{00000000-0008-0000-0200-00003A020000}"/>
            </a:ext>
          </a:extLst>
        </xdr:cNvPr>
        <xdr:cNvSpPr txBox="1"/>
      </xdr:nvSpPr>
      <xdr:spPr>
        <a:xfrm>
          <a:off x="21075727" y="1102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a:extLst>
            <a:ext uri="{FF2B5EF4-FFF2-40B4-BE49-F238E27FC236}">
              <a16:creationId xmlns:a16="http://schemas.microsoft.com/office/drawing/2014/main" id="{00000000-0008-0000-0200-00005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a:extLst>
            <a:ext uri="{FF2B5EF4-FFF2-40B4-BE49-F238E27FC236}">
              <a16:creationId xmlns:a16="http://schemas.microsoft.com/office/drawing/2014/main" id="{00000000-0008-0000-0200-000055020000}"/>
            </a:ext>
          </a:extLst>
        </xdr:cNvPr>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a:extLst>
            <a:ext uri="{FF2B5EF4-FFF2-40B4-BE49-F238E27FC236}">
              <a16:creationId xmlns:a16="http://schemas.microsoft.com/office/drawing/2014/main" id="{00000000-0008-0000-0200-000057020000}"/>
            </a:ext>
          </a:extLst>
        </xdr:cNvPr>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01" name="【消防施設】&#10;有形固定資産減価償却率平均値テキスト">
          <a:extLst>
            <a:ext uri="{FF2B5EF4-FFF2-40B4-BE49-F238E27FC236}">
              <a16:creationId xmlns:a16="http://schemas.microsoft.com/office/drawing/2014/main" id="{00000000-0008-0000-0200-000059020000}"/>
            </a:ext>
          </a:extLst>
        </xdr:cNvPr>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71863</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00000000-0008-0000-0200-000063020000}"/>
            </a:ext>
          </a:extLst>
        </xdr:cNvPr>
        <xdr:cNvSpPr txBox="1"/>
      </xdr:nvSpPr>
      <xdr:spPr>
        <a:xfrm>
          <a:off x="16357600" y="1378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5430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81</xdr:row>
      <xdr:rowOff>16873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5481300" y="1386023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14" name="n_1aveValue【消防施設】&#10;有形固定資産減価償却率">
          <a:extLst>
            <a:ext uri="{FF2B5EF4-FFF2-40B4-BE49-F238E27FC236}">
              <a16:creationId xmlns:a16="http://schemas.microsoft.com/office/drawing/2014/main" id="{00000000-0008-0000-0200-00006602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a:extLst>
            <a:ext uri="{FF2B5EF4-FFF2-40B4-BE49-F238E27FC236}">
              <a16:creationId xmlns:a16="http://schemas.microsoft.com/office/drawing/2014/main" id="{00000000-0008-0000-0200-000067020000}"/>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58800</xdr:rowOff>
    </xdr:from>
    <xdr:ext cx="405111" cy="259045"/>
    <xdr:sp macro="" textlink="">
      <xdr:nvSpPr>
        <xdr:cNvPr id="616" name="n_1mainValue【消防施設】&#10;有形固定資産減価償却率">
          <a:extLst>
            <a:ext uri="{FF2B5EF4-FFF2-40B4-BE49-F238E27FC236}">
              <a16:creationId xmlns:a16="http://schemas.microsoft.com/office/drawing/2014/main" id="{00000000-0008-0000-0200-000068020000}"/>
            </a:ext>
          </a:extLst>
        </xdr:cNvPr>
        <xdr:cNvSpPr txBox="1"/>
      </xdr:nvSpPr>
      <xdr:spPr>
        <a:xfrm>
          <a:off x="15266044" y="139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a:extLst>
            <a:ext uri="{FF2B5EF4-FFF2-40B4-BE49-F238E27FC236}">
              <a16:creationId xmlns:a16="http://schemas.microsoft.com/office/drawing/2014/main" id="{00000000-0008-0000-0200-00007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a:extLst>
            <a:ext uri="{FF2B5EF4-FFF2-40B4-BE49-F238E27FC236}">
              <a16:creationId xmlns:a16="http://schemas.microsoft.com/office/drawing/2014/main" id="{00000000-0008-0000-0200-00007F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a:extLst>
            <a:ext uri="{FF2B5EF4-FFF2-40B4-BE49-F238E27FC236}">
              <a16:creationId xmlns:a16="http://schemas.microsoft.com/office/drawing/2014/main" id="{00000000-0008-0000-0200-000081020000}"/>
            </a:ext>
          </a:extLst>
        </xdr:cNvPr>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3" name="【消防施設】&#10;一人当たり面積平均値テキスト">
          <a:extLst>
            <a:ext uri="{FF2B5EF4-FFF2-40B4-BE49-F238E27FC236}">
              <a16:creationId xmlns:a16="http://schemas.microsoft.com/office/drawing/2014/main" id="{00000000-0008-0000-0200-000083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53" name="【消防施設】&#10;一人当たり面積該当値テキスト">
          <a:extLst>
            <a:ext uri="{FF2B5EF4-FFF2-40B4-BE49-F238E27FC236}">
              <a16:creationId xmlns:a16="http://schemas.microsoft.com/office/drawing/2014/main" id="{00000000-0008-0000-0200-00008D020000}"/>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31242</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21323300" y="1425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56" name="n_1aveValue【消防施設】&#10;一人当たり面積">
          <a:extLst>
            <a:ext uri="{FF2B5EF4-FFF2-40B4-BE49-F238E27FC236}">
              <a16:creationId xmlns:a16="http://schemas.microsoft.com/office/drawing/2014/main" id="{00000000-0008-0000-0200-000090020000}"/>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7" name="n_2aveValue【消防施設】&#10;一人当たり面積">
          <a:extLst>
            <a:ext uri="{FF2B5EF4-FFF2-40B4-BE49-F238E27FC236}">
              <a16:creationId xmlns:a16="http://schemas.microsoft.com/office/drawing/2014/main" id="{00000000-0008-0000-0200-000091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658" name="n_1mainValue【消防施設】&#10;一人当たり面積">
          <a:extLst>
            <a:ext uri="{FF2B5EF4-FFF2-40B4-BE49-F238E27FC236}">
              <a16:creationId xmlns:a16="http://schemas.microsoft.com/office/drawing/2014/main" id="{00000000-0008-0000-0200-000092020000}"/>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a:extLst>
            <a:ext uri="{FF2B5EF4-FFF2-40B4-BE49-F238E27FC236}">
              <a16:creationId xmlns:a16="http://schemas.microsoft.com/office/drawing/2014/main" id="{00000000-0008-0000-0200-0000A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a:extLst>
            <a:ext uri="{FF2B5EF4-FFF2-40B4-BE49-F238E27FC236}">
              <a16:creationId xmlns:a16="http://schemas.microsoft.com/office/drawing/2014/main" id="{00000000-0008-0000-0200-0000AD020000}"/>
            </a:ext>
          </a:extLst>
        </xdr:cNvPr>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a:extLst>
            <a:ext uri="{FF2B5EF4-FFF2-40B4-BE49-F238E27FC236}">
              <a16:creationId xmlns:a16="http://schemas.microsoft.com/office/drawing/2014/main" id="{00000000-0008-0000-0200-0000AF020000}"/>
            </a:ext>
          </a:extLst>
        </xdr:cNvPr>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689" name="【庁舎】&#10;有形固定資産減価償却率平均値テキスト">
          <a:extLst>
            <a:ext uri="{FF2B5EF4-FFF2-40B4-BE49-F238E27FC236}">
              <a16:creationId xmlns:a16="http://schemas.microsoft.com/office/drawing/2014/main" id="{00000000-0008-0000-0200-0000B1020000}"/>
            </a:ext>
          </a:extLst>
        </xdr:cNvPr>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142966</xdr:rowOff>
    </xdr:from>
    <xdr:to>
      <xdr:col>85</xdr:col>
      <xdr:colOff>177800</xdr:colOff>
      <xdr:row>108</xdr:row>
      <xdr:rowOff>73116</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62687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57893</xdr:rowOff>
    </xdr:from>
    <xdr:ext cx="405111" cy="259045"/>
    <xdr:sp macro="" textlink="">
      <xdr:nvSpPr>
        <xdr:cNvPr id="699" name="【庁舎】&#10;有形固定資産減価償却率該当値テキスト">
          <a:extLst>
            <a:ext uri="{FF2B5EF4-FFF2-40B4-BE49-F238E27FC236}">
              <a16:creationId xmlns:a16="http://schemas.microsoft.com/office/drawing/2014/main" id="{00000000-0008-0000-0200-0000BB020000}"/>
            </a:ext>
          </a:extLst>
        </xdr:cNvPr>
        <xdr:cNvSpPr txBox="1"/>
      </xdr:nvSpPr>
      <xdr:spPr>
        <a:xfrm>
          <a:off x="16357600" y="1840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30299</xdr:rowOff>
    </xdr:from>
    <xdr:to>
      <xdr:col>81</xdr:col>
      <xdr:colOff>101600</xdr:colOff>
      <xdr:row>108</xdr:row>
      <xdr:rowOff>131899</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5430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22316</xdr:rowOff>
    </xdr:from>
    <xdr:to>
      <xdr:col>85</xdr:col>
      <xdr:colOff>127000</xdr:colOff>
      <xdr:row>108</xdr:row>
      <xdr:rowOff>81099</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5481300" y="1853891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02" name="n_1aveValue【庁舎】&#10;有形固定資産減価償却率">
          <a:extLst>
            <a:ext uri="{FF2B5EF4-FFF2-40B4-BE49-F238E27FC236}">
              <a16:creationId xmlns:a16="http://schemas.microsoft.com/office/drawing/2014/main" id="{00000000-0008-0000-0200-0000BE020000}"/>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03" name="n_2aveValue【庁舎】&#10;有形固定資産減価償却率">
          <a:extLst>
            <a:ext uri="{FF2B5EF4-FFF2-40B4-BE49-F238E27FC236}">
              <a16:creationId xmlns:a16="http://schemas.microsoft.com/office/drawing/2014/main" id="{00000000-0008-0000-0200-0000BF020000}"/>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123026</xdr:rowOff>
    </xdr:from>
    <xdr:ext cx="340478" cy="259045"/>
    <xdr:sp macro="" textlink="">
      <xdr:nvSpPr>
        <xdr:cNvPr id="704" name="n_1mainValue【庁舎】&#10;有形固定資産減価償却率">
          <a:extLst>
            <a:ext uri="{FF2B5EF4-FFF2-40B4-BE49-F238E27FC236}">
              <a16:creationId xmlns:a16="http://schemas.microsoft.com/office/drawing/2014/main" id="{00000000-0008-0000-0200-0000C0020000}"/>
            </a:ext>
          </a:extLst>
        </xdr:cNvPr>
        <xdr:cNvSpPr txBox="1"/>
      </xdr:nvSpPr>
      <xdr:spPr>
        <a:xfrm>
          <a:off x="15298361" y="18639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a:extLst>
            <a:ext uri="{FF2B5EF4-FFF2-40B4-BE49-F238E27FC236}">
              <a16:creationId xmlns:a16="http://schemas.microsoft.com/office/drawing/2014/main" id="{00000000-0008-0000-0200-0000D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a:extLst>
            <a:ext uri="{FF2B5EF4-FFF2-40B4-BE49-F238E27FC236}">
              <a16:creationId xmlns:a16="http://schemas.microsoft.com/office/drawing/2014/main" id="{00000000-0008-0000-0200-0000DA020000}"/>
            </a:ext>
          </a:extLst>
        </xdr:cNvPr>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a:extLst>
            <a:ext uri="{FF2B5EF4-FFF2-40B4-BE49-F238E27FC236}">
              <a16:creationId xmlns:a16="http://schemas.microsoft.com/office/drawing/2014/main" id="{00000000-0008-0000-0200-0000DC02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34" name="【庁舎】&#10;一人当たり面積平均値テキスト">
          <a:extLst>
            <a:ext uri="{FF2B5EF4-FFF2-40B4-BE49-F238E27FC236}">
              <a16:creationId xmlns:a16="http://schemas.microsoft.com/office/drawing/2014/main" id="{00000000-0008-0000-0200-0000DE020000}"/>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744" name="【庁舎】&#10;一人当たり面積該当値テキスト">
          <a:extLst>
            <a:ext uri="{FF2B5EF4-FFF2-40B4-BE49-F238E27FC236}">
              <a16:creationId xmlns:a16="http://schemas.microsoft.com/office/drawing/2014/main" id="{00000000-0008-0000-0200-0000E8020000}"/>
            </a:ext>
          </a:extLst>
        </xdr:cNvPr>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154939</xdr:rowOff>
    </xdr:from>
    <xdr:to>
      <xdr:col>112</xdr:col>
      <xdr:colOff>38100</xdr:colOff>
      <xdr:row>106</xdr:row>
      <xdr:rowOff>85089</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2127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34289</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21323300" y="182041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47" name="n_1aveValue【庁舎】&#10;一人当たり面積">
          <a:extLst>
            <a:ext uri="{FF2B5EF4-FFF2-40B4-BE49-F238E27FC236}">
              <a16:creationId xmlns:a16="http://schemas.microsoft.com/office/drawing/2014/main" id="{00000000-0008-0000-0200-0000EB020000}"/>
            </a:ext>
          </a:extLst>
        </xdr:cNvPr>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48" name="n_2aveValue【庁舎】&#10;一人当たり面積">
          <a:extLst>
            <a:ext uri="{FF2B5EF4-FFF2-40B4-BE49-F238E27FC236}">
              <a16:creationId xmlns:a16="http://schemas.microsoft.com/office/drawing/2014/main" id="{00000000-0008-0000-0200-0000EC02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101616</xdr:rowOff>
    </xdr:from>
    <xdr:ext cx="469744" cy="259045"/>
    <xdr:sp macro="" textlink="">
      <xdr:nvSpPr>
        <xdr:cNvPr id="749" name="n_1mainValue【庁舎】&#10;一人当たり面積">
          <a:extLst>
            <a:ext uri="{FF2B5EF4-FFF2-40B4-BE49-F238E27FC236}">
              <a16:creationId xmlns:a16="http://schemas.microsoft.com/office/drawing/2014/main" id="{00000000-0008-0000-0200-0000ED020000}"/>
            </a:ext>
          </a:extLst>
        </xdr:cNvPr>
        <xdr:cNvSpPr txBox="1"/>
      </xdr:nvSpPr>
      <xdr:spPr>
        <a:xfrm>
          <a:off x="21075727"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206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上記類型別施設のうち、類似団体と比較して有形固定資産減価償却率が特に高くなっているのは福祉施設であり、一方で低くなっているのは庁舎である。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福祉施設については、建築後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年以上経過している堀岡福祉センターのほか、</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経過している足洗老人福祉センターや小杉社会福祉会館など全体的に老朽化が進んでおり、有形固定資産減価償却率が高くなっている。高齢福祉施設については、老年人口の動態も見据えつつ統廃合や民間活用を図るため、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足洗老人福祉センターの民間活用に向け事業者に広く意見・提案を求める対話型市場調査を実施した。また、その他の福祉施設としては、小杉社会福祉会館を福祉拠点施設として大規模改修により今後存続させる一方で耐震安全性が確保されていない堀岡福祉センターを堀岡コミュニティセンターの整備時に廃止することとしており、老朽化が進んだ施設の除却を進め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庁舎については、平成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年に統合庁舎が整備されたことで全体の有形固定資産減価償却率が低くなっている。耐震安全性が確保されていない旧庁舎（新湊、小杉、下）は廃止することとしており、平成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年度中に旧小杉庁舎の取壊しが完了した。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また、一人当たりの面積で特に大きい施設は体育館・プールである。主要体育館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施設（新湊総合体育館、小杉総合体育センター、小杉体育館、大門総合体育館、大島体育館、下村体育館）のうち、大島体育館以外は建築後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経過しており、今後はコスト面のほか利用状況や市民ニーズを分析するとともに、施設利用方法の見直し、施設の機能集約の検討、利用者の分散方法などを整理し、使い勝手の良い拠点型施設への移行を目指す。</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93,572
91,338
109.43
41,526,683
39,775,116
1,640,319
24,674,256
59,865,073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　企業の設備投資の増により固定資産税が大幅増となる等、市税全般で増収となっている。投資的経費と公債費は、統合庁舎整備事業や防災行政無線整備事業の完了により、減少しており、財政力指数は類似団体平均を下回りながら、横ばい傾向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　市税の徴収強化や使用料・手数料に係る受益者負担割合の見直しによる歳入確保に努めるとともに、定員適正化計画の推進による職員数の削減、事務事業等の整理合理化、公共施設等総合管理計画に基づく施設の統廃合・長寿命化、必要性や効果を十分に検証した投資的経費の執行など、徹底した行財政改革を推進し、健全な財政運営を推進す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人件費、公債費の減及び</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地方消費税交付金、臨時財政対策債</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により、経常収支比率は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前年度と比較して減少しており、類似団体平均及び県平均を下回っている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これは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定員適正化計画の推進</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や市債の繰上償還や利率見直しの効果</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るものであり、引き続き取り組んでいく。あわせて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、公共施設等総合管理計画を踏まえ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公共施設の統廃合・長寿命化によるトータルコストの抑制、使用料・手数料に係る受益者負担割合の見直しなど、これまで以上に行財政改革を推進してい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60</xdr:row>
      <xdr:rowOff>33444</xdr:rowOff>
    </xdr:to>
    <xdr:cxnSp macro="">
      <xdr:nvCxnSpPr>
        <xdr:cNvPr id="132" name="直線コネクタ 131"/>
        <xdr:cNvCxnSpPr/>
      </xdr:nvCxnSpPr>
      <xdr:spPr>
        <a:xfrm flipV="1">
          <a:off x="4114800" y="102721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33444</xdr:rowOff>
    </xdr:to>
    <xdr:cxnSp macro="">
      <xdr:nvCxnSpPr>
        <xdr:cNvPr id="135" name="直線コネクタ 134"/>
        <xdr:cNvCxnSpPr/>
      </xdr:nvCxnSpPr>
      <xdr:spPr>
        <a:xfrm>
          <a:off x="3225800" y="102560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25400</xdr:rowOff>
    </xdr:to>
    <xdr:cxnSp macro="">
      <xdr:nvCxnSpPr>
        <xdr:cNvPr id="138" name="直線コネクタ 137"/>
        <xdr:cNvCxnSpPr/>
      </xdr:nvCxnSpPr>
      <xdr:spPr>
        <a:xfrm flipV="1">
          <a:off x="2336800" y="102560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49530</xdr:rowOff>
    </xdr:to>
    <xdr:cxnSp macro="">
      <xdr:nvCxnSpPr>
        <xdr:cNvPr id="141" name="直線コネクタ 140"/>
        <xdr:cNvCxnSpPr/>
      </xdr:nvCxnSpPr>
      <xdr:spPr>
        <a:xfrm flipV="1">
          <a:off x="1447800" y="1031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51012</xdr:rowOff>
    </xdr:from>
    <xdr:to>
      <xdr:col>11</xdr:col>
      <xdr:colOff>82550</xdr:colOff>
      <xdr:row>60</xdr:row>
      <xdr:rowOff>152612</xdr:rowOff>
    </xdr:to>
    <xdr:sp macro="" textlink="">
      <xdr:nvSpPr>
        <xdr:cNvPr id="142" name="フローチャート: 判断 141"/>
        <xdr:cNvSpPr/>
      </xdr:nvSpPr>
      <xdr:spPr>
        <a:xfrm>
          <a:off x="2286000" y="1033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137389</xdr:rowOff>
    </xdr:from>
    <xdr:ext cx="762000" cy="259045"/>
    <xdr:sp macro="" textlink="">
      <xdr:nvSpPr>
        <xdr:cNvPr id="143" name="テキスト ボックス 142"/>
        <xdr:cNvSpPr txBox="1"/>
      </xdr:nvSpPr>
      <xdr:spPr>
        <a:xfrm>
          <a:off x="19558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26881</xdr:rowOff>
    </xdr:from>
    <xdr:to>
      <xdr:col>7</xdr:col>
      <xdr:colOff>31750</xdr:colOff>
      <xdr:row>60</xdr:row>
      <xdr:rowOff>128481</xdr:rowOff>
    </xdr:to>
    <xdr:sp macro="" textlink="">
      <xdr:nvSpPr>
        <xdr:cNvPr id="144" name="フローチャート: 判断 143"/>
        <xdr:cNvSpPr/>
      </xdr:nvSpPr>
      <xdr:spPr>
        <a:xfrm>
          <a:off x="1397000" y="1031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113258</xdr:rowOff>
    </xdr:from>
    <xdr:ext cx="762000" cy="259045"/>
    <xdr:sp macro="" textlink="">
      <xdr:nvSpPr>
        <xdr:cNvPr id="145" name="テキスト ボックス 144"/>
        <xdr:cNvSpPr txBox="1"/>
      </xdr:nvSpPr>
      <xdr:spPr>
        <a:xfrm>
          <a:off x="1066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1" name="楕円 150"/>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2"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53" name="楕円 152"/>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54" name="テキスト ボックス 153"/>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5" name="楕円 154"/>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6" name="テキスト ボックス 155"/>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9" name="楕円 158"/>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0" name="テキスト ボックス 159"/>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類似団体平均に比べ高くなっているのは、主に物件費を要因としている。統合庁舎完成に伴う移転費用が減となる一方で、統廃合により使用廃止となった公共施設の解体費用が増加した。</a:t>
          </a:r>
          <a:r>
            <a:rPr kumimoji="1" lang="en-US" altLang="ja-JP" sz="1100">
              <a:latin typeface="ＭＳ Ｐゴシック" panose="020B0600070205080204" pitchFamily="50" charset="-128"/>
              <a:ea typeface="ＭＳ Ｐゴシック" panose="020B0600070205080204" pitchFamily="50" charset="-128"/>
            </a:rPr>
            <a:t>n</a:t>
          </a:r>
          <a:r>
            <a:rPr kumimoji="1" lang="ja-JP" altLang="en-US" sz="1100">
              <a:latin typeface="ＭＳ Ｐゴシック" panose="020B0600070205080204" pitchFamily="50" charset="-128"/>
              <a:ea typeface="ＭＳ Ｐゴシック" panose="020B0600070205080204" pitchFamily="50" charset="-128"/>
            </a:rPr>
            <a:t>なお、人件費については定員適正化計画の推進による人員削減により減となった。引き続き、職員数の適正化、事業の見直し、指定管理者制度の積極的な導入等を進めるとともに、公共施設等総合管理計画を踏まえ類似公共施設の統廃合、施設機能の複合化を進め効果的・効率的な施設管理を行い、関係経費の縮減に努め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80063</xdr:rowOff>
    </xdr:from>
    <xdr:to>
      <xdr:col>23</xdr:col>
      <xdr:colOff>133350</xdr:colOff>
      <xdr:row>85</xdr:row>
      <xdr:rowOff>83496</xdr:rowOff>
    </xdr:to>
    <xdr:cxnSp macro="">
      <xdr:nvCxnSpPr>
        <xdr:cNvPr id="195" name="直線コネクタ 194"/>
        <xdr:cNvCxnSpPr/>
      </xdr:nvCxnSpPr>
      <xdr:spPr>
        <a:xfrm>
          <a:off x="4114800" y="14653313"/>
          <a:ext cx="8382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167997</xdr:rowOff>
    </xdr:from>
    <xdr:to>
      <xdr:col>19</xdr:col>
      <xdr:colOff>133350</xdr:colOff>
      <xdr:row>85</xdr:row>
      <xdr:rowOff>80063</xdr:rowOff>
    </xdr:to>
    <xdr:cxnSp macro="">
      <xdr:nvCxnSpPr>
        <xdr:cNvPr id="198" name="直線コネクタ 197"/>
        <xdr:cNvCxnSpPr/>
      </xdr:nvCxnSpPr>
      <xdr:spPr>
        <a:xfrm>
          <a:off x="3225800" y="14569797"/>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167997</xdr:rowOff>
    </xdr:from>
    <xdr:to>
      <xdr:col>15</xdr:col>
      <xdr:colOff>82550</xdr:colOff>
      <xdr:row>85</xdr:row>
      <xdr:rowOff>4604</xdr:rowOff>
    </xdr:to>
    <xdr:cxnSp macro="">
      <xdr:nvCxnSpPr>
        <xdr:cNvPr id="201" name="直線コネクタ 200"/>
        <xdr:cNvCxnSpPr/>
      </xdr:nvCxnSpPr>
      <xdr:spPr>
        <a:xfrm flipV="1">
          <a:off x="2336800" y="14569797"/>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47514</xdr:rowOff>
    </xdr:from>
    <xdr:ext cx="762000" cy="259045"/>
    <xdr:sp macro="" textlink="">
      <xdr:nvSpPr>
        <xdr:cNvPr id="203" name="テキスト ボックス 202"/>
        <xdr:cNvSpPr txBox="1"/>
      </xdr:nvSpPr>
      <xdr:spPr>
        <a:xfrm>
          <a:off x="2844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78716</xdr:rowOff>
    </xdr:from>
    <xdr:to>
      <xdr:col>11</xdr:col>
      <xdr:colOff>31750</xdr:colOff>
      <xdr:row>85</xdr:row>
      <xdr:rowOff>4604</xdr:rowOff>
    </xdr:to>
    <xdr:cxnSp macro="">
      <xdr:nvCxnSpPr>
        <xdr:cNvPr id="204" name="直線コネクタ 203"/>
        <xdr:cNvCxnSpPr/>
      </xdr:nvCxnSpPr>
      <xdr:spPr>
        <a:xfrm>
          <a:off x="1447800" y="14480516"/>
          <a:ext cx="889000" cy="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23895</xdr:rowOff>
    </xdr:from>
    <xdr:to>
      <xdr:col>11</xdr:col>
      <xdr:colOff>82550</xdr:colOff>
      <xdr:row>84</xdr:row>
      <xdr:rowOff>125495</xdr:rowOff>
    </xdr:to>
    <xdr:sp macro="" textlink="">
      <xdr:nvSpPr>
        <xdr:cNvPr id="205" name="フローチャート: 判断 204"/>
        <xdr:cNvSpPr/>
      </xdr:nvSpPr>
      <xdr:spPr>
        <a:xfrm>
          <a:off x="2286000" y="144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135672</xdr:rowOff>
    </xdr:from>
    <xdr:ext cx="762000" cy="259045"/>
    <xdr:sp macro="" textlink="">
      <xdr:nvSpPr>
        <xdr:cNvPr id="206" name="テキスト ボックス 205"/>
        <xdr:cNvSpPr txBox="1"/>
      </xdr:nvSpPr>
      <xdr:spPr>
        <a:xfrm>
          <a:off x="1955800" y="1419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151119</xdr:rowOff>
    </xdr:from>
    <xdr:to>
      <xdr:col>7</xdr:col>
      <xdr:colOff>31750</xdr:colOff>
      <xdr:row>84</xdr:row>
      <xdr:rowOff>81269</xdr:rowOff>
    </xdr:to>
    <xdr:sp macro="" textlink="">
      <xdr:nvSpPr>
        <xdr:cNvPr id="207" name="フローチャート: 判断 206"/>
        <xdr:cNvSpPr/>
      </xdr:nvSpPr>
      <xdr:spPr>
        <a:xfrm>
          <a:off x="1397000" y="1438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91446</xdr:rowOff>
    </xdr:from>
    <xdr:ext cx="762000" cy="259045"/>
    <xdr:sp macro="" textlink="">
      <xdr:nvSpPr>
        <xdr:cNvPr id="208" name="テキスト ボックス 207"/>
        <xdr:cNvSpPr txBox="1"/>
      </xdr:nvSpPr>
      <xdr:spPr>
        <a:xfrm>
          <a:off x="1066800" y="141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32696</xdr:rowOff>
    </xdr:from>
    <xdr:to>
      <xdr:col>23</xdr:col>
      <xdr:colOff>184150</xdr:colOff>
      <xdr:row>85</xdr:row>
      <xdr:rowOff>134296</xdr:rowOff>
    </xdr:to>
    <xdr:sp macro="" textlink="">
      <xdr:nvSpPr>
        <xdr:cNvPr id="214" name="楕円 213"/>
        <xdr:cNvSpPr/>
      </xdr:nvSpPr>
      <xdr:spPr>
        <a:xfrm>
          <a:off x="49022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4773</xdr:rowOff>
    </xdr:from>
    <xdr:ext cx="762000" cy="259045"/>
    <xdr:sp macro="" textlink="">
      <xdr:nvSpPr>
        <xdr:cNvPr id="215" name="人件費・物件費等の状況該当値テキスト"/>
        <xdr:cNvSpPr txBox="1"/>
      </xdr:nvSpPr>
      <xdr:spPr>
        <a:xfrm>
          <a:off x="5041900" y="1457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29263</xdr:rowOff>
    </xdr:from>
    <xdr:to>
      <xdr:col>19</xdr:col>
      <xdr:colOff>184150</xdr:colOff>
      <xdr:row>85</xdr:row>
      <xdr:rowOff>130863</xdr:rowOff>
    </xdr:to>
    <xdr:sp macro="" textlink="">
      <xdr:nvSpPr>
        <xdr:cNvPr id="216" name="楕円 215"/>
        <xdr:cNvSpPr/>
      </xdr:nvSpPr>
      <xdr:spPr>
        <a:xfrm>
          <a:off x="4064000" y="146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115640</xdr:rowOff>
    </xdr:from>
    <xdr:ext cx="736600" cy="259045"/>
    <xdr:sp macro="" textlink="">
      <xdr:nvSpPr>
        <xdr:cNvPr id="217" name="テキスト ボックス 216"/>
        <xdr:cNvSpPr txBox="1"/>
      </xdr:nvSpPr>
      <xdr:spPr>
        <a:xfrm>
          <a:off x="3733800" y="1468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117197</xdr:rowOff>
    </xdr:from>
    <xdr:to>
      <xdr:col>15</xdr:col>
      <xdr:colOff>133350</xdr:colOff>
      <xdr:row>85</xdr:row>
      <xdr:rowOff>47347</xdr:rowOff>
    </xdr:to>
    <xdr:sp macro="" textlink="">
      <xdr:nvSpPr>
        <xdr:cNvPr id="218" name="楕円 217"/>
        <xdr:cNvSpPr/>
      </xdr:nvSpPr>
      <xdr:spPr>
        <a:xfrm>
          <a:off x="3175000" y="145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57524</xdr:rowOff>
    </xdr:from>
    <xdr:ext cx="762000" cy="259045"/>
    <xdr:sp macro="" textlink="">
      <xdr:nvSpPr>
        <xdr:cNvPr id="219" name="テキスト ボックス 218"/>
        <xdr:cNvSpPr txBox="1"/>
      </xdr:nvSpPr>
      <xdr:spPr>
        <a:xfrm>
          <a:off x="2844800" y="142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125254</xdr:rowOff>
    </xdr:from>
    <xdr:to>
      <xdr:col>11</xdr:col>
      <xdr:colOff>82550</xdr:colOff>
      <xdr:row>85</xdr:row>
      <xdr:rowOff>55404</xdr:rowOff>
    </xdr:to>
    <xdr:sp macro="" textlink="">
      <xdr:nvSpPr>
        <xdr:cNvPr id="220" name="楕円 219"/>
        <xdr:cNvSpPr/>
      </xdr:nvSpPr>
      <xdr:spPr>
        <a:xfrm>
          <a:off x="2286000" y="145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40181</xdr:rowOff>
    </xdr:from>
    <xdr:ext cx="762000" cy="259045"/>
    <xdr:sp macro="" textlink="">
      <xdr:nvSpPr>
        <xdr:cNvPr id="221" name="テキスト ボックス 220"/>
        <xdr:cNvSpPr txBox="1"/>
      </xdr:nvSpPr>
      <xdr:spPr>
        <a:xfrm>
          <a:off x="1955800" y="146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27916</xdr:rowOff>
    </xdr:from>
    <xdr:to>
      <xdr:col>7</xdr:col>
      <xdr:colOff>31750</xdr:colOff>
      <xdr:row>84</xdr:row>
      <xdr:rowOff>129516</xdr:rowOff>
    </xdr:to>
    <xdr:sp macro="" textlink="">
      <xdr:nvSpPr>
        <xdr:cNvPr id="222" name="楕円 221"/>
        <xdr:cNvSpPr/>
      </xdr:nvSpPr>
      <xdr:spPr>
        <a:xfrm>
          <a:off x="1397000" y="144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114293</xdr:rowOff>
    </xdr:from>
    <xdr:ext cx="762000" cy="259045"/>
    <xdr:sp macro="" textlink="">
      <xdr:nvSpPr>
        <xdr:cNvPr id="223" name="テキスト ボックス 222"/>
        <xdr:cNvSpPr txBox="1"/>
      </xdr:nvSpPr>
      <xdr:spPr>
        <a:xfrm>
          <a:off x="1066800" y="1451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全国市平均及び類似団体平均を下回っているのは、これまで職務・職責に応じた適切な給与支給、職員数の適正化、人件費の縮減に努めたことによるものである。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今後とも、職務・職責や人事評価に応じた給与制度の適正な運用に努めていく。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59" name="直線コネクタ 258"/>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84</xdr:row>
      <xdr:rowOff>30843</xdr:rowOff>
    </xdr:to>
    <xdr:cxnSp macro="">
      <xdr:nvCxnSpPr>
        <xdr:cNvPr id="262" name="直線コネクタ 261"/>
        <xdr:cNvCxnSpPr/>
      </xdr:nvCxnSpPr>
      <xdr:spPr>
        <a:xfrm flipV="1">
          <a:off x="15290800" y="141913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84</xdr:row>
      <xdr:rowOff>30843</xdr:rowOff>
    </xdr:to>
    <xdr:cxnSp macro="">
      <xdr:nvCxnSpPr>
        <xdr:cNvPr id="265" name="直線コネクタ 264"/>
        <xdr:cNvCxnSpPr/>
      </xdr:nvCxnSpPr>
      <xdr:spPr>
        <a:xfrm>
          <a:off x="14401800" y="142775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47171</xdr:rowOff>
    </xdr:to>
    <xdr:cxnSp macro="">
      <xdr:nvCxnSpPr>
        <xdr:cNvPr id="268" name="直線コネクタ 267"/>
        <xdr:cNvCxnSpPr/>
      </xdr:nvCxnSpPr>
      <xdr:spPr>
        <a:xfrm>
          <a:off x="13512800" y="141568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9" name="フローチャート: 判断 268"/>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70" name="テキスト ボックス 269"/>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8" name="楕円 277"/>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9"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0" name="楕円 279"/>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1" name="テキスト ボックス 280"/>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2" name="楕円 281"/>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3" name="テキスト ボックス 282"/>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6" name="楕円 285"/>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7" name="テキスト ボックス 286"/>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組織機構のスリム化・効率化や保育園の民営化推進等により、職員数の適正化に取り組んできた結果、類似団体の平均を上回っているものの、全国平均及び富山県平均を下回っている。　</a:t>
          </a:r>
        </a:p>
        <a:p>
          <a:r>
            <a:rPr kumimoji="1" lang="ja-JP" altLang="en-US" sz="1300">
              <a:latin typeface="ＭＳ Ｐゴシック" panose="020B0600070205080204" pitchFamily="50" charset="-128"/>
              <a:ea typeface="ＭＳ Ｐゴシック" panose="020B0600070205080204" pitchFamily="50" charset="-128"/>
            </a:rPr>
            <a:t>　今後も定員適正化計画や行財政改革プランに基づき、事業の見直しによる効率化や民間活力の活用等、適切な定員管理に努めていく。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137478</xdr:rowOff>
    </xdr:to>
    <xdr:cxnSp macro="">
      <xdr:nvCxnSpPr>
        <xdr:cNvPr id="322" name="直線コネクタ 321"/>
        <xdr:cNvCxnSpPr/>
      </xdr:nvCxnSpPr>
      <xdr:spPr>
        <a:xfrm>
          <a:off x="16179800" y="105898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141499</xdr:rowOff>
    </xdr:to>
    <xdr:cxnSp macro="">
      <xdr:nvCxnSpPr>
        <xdr:cNvPr id="325" name="直線コネクタ 324"/>
        <xdr:cNvCxnSpPr/>
      </xdr:nvCxnSpPr>
      <xdr:spPr>
        <a:xfrm flipV="1">
          <a:off x="15290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141499</xdr:rowOff>
    </xdr:from>
    <xdr:to>
      <xdr:col>72</xdr:col>
      <xdr:colOff>203200</xdr:colOff>
      <xdr:row>61</xdr:row>
      <xdr:rowOff>149543</xdr:rowOff>
    </xdr:to>
    <xdr:cxnSp macro="">
      <xdr:nvCxnSpPr>
        <xdr:cNvPr id="328" name="直線コネクタ 327"/>
        <xdr:cNvCxnSpPr/>
      </xdr:nvCxnSpPr>
      <xdr:spPr>
        <a:xfrm flipV="1">
          <a:off x="14401800" y="105999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30" name="テキスト ボックス 329"/>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62</xdr:row>
      <xdr:rowOff>26353</xdr:rowOff>
    </xdr:to>
    <xdr:cxnSp macro="">
      <xdr:nvCxnSpPr>
        <xdr:cNvPr id="331" name="直線コネクタ 330"/>
        <xdr:cNvCxnSpPr/>
      </xdr:nvCxnSpPr>
      <xdr:spPr>
        <a:xfrm flipV="1">
          <a:off x="13512800" y="106079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32" name="フローチャート: 判断 331"/>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33" name="テキスト ボックス 332"/>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4" name="フローチャート: 判断 333"/>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5" name="テキスト ボックス 334"/>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86678</xdr:rowOff>
    </xdr:from>
    <xdr:to>
      <xdr:col>81</xdr:col>
      <xdr:colOff>95250</xdr:colOff>
      <xdr:row>62</xdr:row>
      <xdr:rowOff>16828</xdr:rowOff>
    </xdr:to>
    <xdr:sp macro="" textlink="">
      <xdr:nvSpPr>
        <xdr:cNvPr id="341" name="楕円 340"/>
        <xdr:cNvSpPr/>
      </xdr:nvSpPr>
      <xdr:spPr>
        <a:xfrm>
          <a:off x="169672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58755</xdr:rowOff>
    </xdr:from>
    <xdr:ext cx="762000" cy="259045"/>
    <xdr:sp macro="" textlink="">
      <xdr:nvSpPr>
        <xdr:cNvPr id="342" name="定員管理の状況該当値テキスト"/>
        <xdr:cNvSpPr txBox="1"/>
      </xdr:nvSpPr>
      <xdr:spPr>
        <a:xfrm>
          <a:off x="17106900" y="1051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3" name="楕円 342"/>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4" name="テキスト ボックス 343"/>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90699</xdr:rowOff>
    </xdr:from>
    <xdr:to>
      <xdr:col>73</xdr:col>
      <xdr:colOff>44450</xdr:colOff>
      <xdr:row>62</xdr:row>
      <xdr:rowOff>20849</xdr:rowOff>
    </xdr:to>
    <xdr:sp macro="" textlink="">
      <xdr:nvSpPr>
        <xdr:cNvPr id="345" name="楕円 344"/>
        <xdr:cNvSpPr/>
      </xdr:nvSpPr>
      <xdr:spPr>
        <a:xfrm>
          <a:off x="15240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31026</xdr:rowOff>
    </xdr:from>
    <xdr:ext cx="762000" cy="259045"/>
    <xdr:sp macro="" textlink="">
      <xdr:nvSpPr>
        <xdr:cNvPr id="346" name="テキスト ボックス 345"/>
        <xdr:cNvSpPr txBox="1"/>
      </xdr:nvSpPr>
      <xdr:spPr>
        <a:xfrm>
          <a:off x="14909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98743</xdr:rowOff>
    </xdr:from>
    <xdr:to>
      <xdr:col>68</xdr:col>
      <xdr:colOff>203200</xdr:colOff>
      <xdr:row>62</xdr:row>
      <xdr:rowOff>28893</xdr:rowOff>
    </xdr:to>
    <xdr:sp macro="" textlink="">
      <xdr:nvSpPr>
        <xdr:cNvPr id="347" name="楕円 346"/>
        <xdr:cNvSpPr/>
      </xdr:nvSpPr>
      <xdr:spPr>
        <a:xfrm>
          <a:off x="14351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13670</xdr:rowOff>
    </xdr:from>
    <xdr:ext cx="762000" cy="259045"/>
    <xdr:sp macro="" textlink="">
      <xdr:nvSpPr>
        <xdr:cNvPr id="348" name="テキスト ボックス 347"/>
        <xdr:cNvSpPr txBox="1"/>
      </xdr:nvSpPr>
      <xdr:spPr>
        <a:xfrm>
          <a:off x="14020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49" name="楕円 348"/>
        <xdr:cNvSpPr/>
      </xdr:nvSpPr>
      <xdr:spPr>
        <a:xfrm>
          <a:off x="13462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50" name="テキスト ボックス 349"/>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前後の期間に集中した大型事業の償還等により、類似団体平均を上回っているが、近年の借入起債のほとんどが合併特例債、緊急防災・減災事業債、臨時財政対策債といった交付税措置率が極めて高いものに限られていることから、指数は大幅に改善してきている。</a:t>
          </a:r>
        </a:p>
        <a:p>
          <a:r>
            <a:rPr kumimoji="1" lang="ja-JP" altLang="en-US" sz="1200">
              <a:latin typeface="ＭＳ Ｐゴシック" panose="020B0600070205080204" pitchFamily="50" charset="-128"/>
              <a:ea typeface="ＭＳ Ｐゴシック" panose="020B0600070205080204" pitchFamily="50" charset="-128"/>
            </a:rPr>
            <a:t>　今後、斎場整備などの大型事業に伴う償還額の増が見込まれるが、中長期財政計画に基づき新規起債の抑制を図るとともに、引き続き、計画的な繰上償還を実施し、実質公債費比率の上昇抑制に努める。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145097</xdr:rowOff>
    </xdr:from>
    <xdr:to>
      <xdr:col>81</xdr:col>
      <xdr:colOff>44450</xdr:colOff>
      <xdr:row>40</xdr:row>
      <xdr:rowOff>169228</xdr:rowOff>
    </xdr:to>
    <xdr:cxnSp macro="">
      <xdr:nvCxnSpPr>
        <xdr:cNvPr id="380" name="直線コネクタ 379"/>
        <xdr:cNvCxnSpPr/>
      </xdr:nvCxnSpPr>
      <xdr:spPr>
        <a:xfrm flipV="1">
          <a:off x="16179800" y="700309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169228</xdr:rowOff>
    </xdr:from>
    <xdr:to>
      <xdr:col>77</xdr:col>
      <xdr:colOff>44450</xdr:colOff>
      <xdr:row>41</xdr:row>
      <xdr:rowOff>64135</xdr:rowOff>
    </xdr:to>
    <xdr:cxnSp macro="">
      <xdr:nvCxnSpPr>
        <xdr:cNvPr id="383" name="直線コネクタ 382"/>
        <xdr:cNvCxnSpPr/>
      </xdr:nvCxnSpPr>
      <xdr:spPr>
        <a:xfrm flipV="1">
          <a:off x="15290800" y="70272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64135</xdr:rowOff>
    </xdr:from>
    <xdr:to>
      <xdr:col>72</xdr:col>
      <xdr:colOff>203200</xdr:colOff>
      <xdr:row>41</xdr:row>
      <xdr:rowOff>136525</xdr:rowOff>
    </xdr:to>
    <xdr:cxnSp macro="">
      <xdr:nvCxnSpPr>
        <xdr:cNvPr id="386" name="直線コネクタ 385"/>
        <xdr:cNvCxnSpPr/>
      </xdr:nvCxnSpPr>
      <xdr:spPr>
        <a:xfrm flipV="1">
          <a:off x="14401800" y="70935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388" name="テキスト ボックス 387"/>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42</xdr:row>
      <xdr:rowOff>79693</xdr:rowOff>
    </xdr:to>
    <xdr:cxnSp macro="">
      <xdr:nvCxnSpPr>
        <xdr:cNvPr id="389" name="直線コネクタ 388"/>
        <xdr:cNvCxnSpPr/>
      </xdr:nvCxnSpPr>
      <xdr:spPr>
        <a:xfrm flipV="1">
          <a:off x="13512800" y="716597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40005</xdr:rowOff>
    </xdr:from>
    <xdr:to>
      <xdr:col>68</xdr:col>
      <xdr:colOff>203200</xdr:colOff>
      <xdr:row>40</xdr:row>
      <xdr:rowOff>141605</xdr:rowOff>
    </xdr:to>
    <xdr:sp macro="" textlink="">
      <xdr:nvSpPr>
        <xdr:cNvPr id="390" name="フローチャート: 判断 389"/>
        <xdr:cNvSpPr/>
      </xdr:nvSpPr>
      <xdr:spPr>
        <a:xfrm>
          <a:off x="14351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151782</xdr:rowOff>
    </xdr:from>
    <xdr:ext cx="762000" cy="259045"/>
    <xdr:sp macro="" textlink="">
      <xdr:nvSpPr>
        <xdr:cNvPr id="391" name="テキスト ボックス 390"/>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2" name="フローチャート: 判断 391"/>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3" name="テキスト ボックス 392"/>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94297</xdr:rowOff>
    </xdr:from>
    <xdr:to>
      <xdr:col>81</xdr:col>
      <xdr:colOff>95250</xdr:colOff>
      <xdr:row>41</xdr:row>
      <xdr:rowOff>24447</xdr:rowOff>
    </xdr:to>
    <xdr:sp macro="" textlink="">
      <xdr:nvSpPr>
        <xdr:cNvPr id="399" name="楕円 398"/>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66374</xdr:rowOff>
    </xdr:from>
    <xdr:ext cx="762000" cy="259045"/>
    <xdr:sp macro="" textlink="">
      <xdr:nvSpPr>
        <xdr:cNvPr id="400"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118428</xdr:rowOff>
    </xdr:from>
    <xdr:to>
      <xdr:col>77</xdr:col>
      <xdr:colOff>95250</xdr:colOff>
      <xdr:row>41</xdr:row>
      <xdr:rowOff>48578</xdr:rowOff>
    </xdr:to>
    <xdr:sp macro="" textlink="">
      <xdr:nvSpPr>
        <xdr:cNvPr id="401" name="楕円 400"/>
        <xdr:cNvSpPr/>
      </xdr:nvSpPr>
      <xdr:spPr>
        <a:xfrm>
          <a:off x="16129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33355</xdr:rowOff>
    </xdr:from>
    <xdr:ext cx="736600" cy="259045"/>
    <xdr:sp macro="" textlink="">
      <xdr:nvSpPr>
        <xdr:cNvPr id="402" name="テキスト ボックス 401"/>
        <xdr:cNvSpPr txBox="1"/>
      </xdr:nvSpPr>
      <xdr:spPr>
        <a:xfrm>
          <a:off x="15798800" y="706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13335</xdr:rowOff>
    </xdr:from>
    <xdr:to>
      <xdr:col>73</xdr:col>
      <xdr:colOff>44450</xdr:colOff>
      <xdr:row>41</xdr:row>
      <xdr:rowOff>114935</xdr:rowOff>
    </xdr:to>
    <xdr:sp macro="" textlink="">
      <xdr:nvSpPr>
        <xdr:cNvPr id="403" name="楕円 402"/>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99712</xdr:rowOff>
    </xdr:from>
    <xdr:ext cx="762000" cy="259045"/>
    <xdr:sp macro="" textlink="">
      <xdr:nvSpPr>
        <xdr:cNvPr id="404" name="テキスト ボックス 403"/>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85725</xdr:rowOff>
    </xdr:from>
    <xdr:to>
      <xdr:col>68</xdr:col>
      <xdr:colOff>203200</xdr:colOff>
      <xdr:row>42</xdr:row>
      <xdr:rowOff>15875</xdr:rowOff>
    </xdr:to>
    <xdr:sp macro="" textlink="">
      <xdr:nvSpPr>
        <xdr:cNvPr id="405" name="楕円 404"/>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652</xdr:rowOff>
    </xdr:from>
    <xdr:ext cx="762000" cy="259045"/>
    <xdr:sp macro="" textlink="">
      <xdr:nvSpPr>
        <xdr:cNvPr id="406" name="テキスト ボックス 405"/>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28893</xdr:rowOff>
    </xdr:from>
    <xdr:to>
      <xdr:col>64</xdr:col>
      <xdr:colOff>152400</xdr:colOff>
      <xdr:row>42</xdr:row>
      <xdr:rowOff>130493</xdr:rowOff>
    </xdr:to>
    <xdr:sp macro="" textlink="">
      <xdr:nvSpPr>
        <xdr:cNvPr id="407" name="楕円 406"/>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115270</xdr:rowOff>
    </xdr:from>
    <xdr:ext cx="762000" cy="259045"/>
    <xdr:sp macro="" textlink="">
      <xdr:nvSpPr>
        <xdr:cNvPr id="408" name="テキスト ボックス 407"/>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類似団体と比較して地方債残高が大きく、また、財政調整基金や減債基金などの充当可能基金残高が少ない（充当可能基金とみなされない合併地域振興基金を約</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億円保有）ため、将来負担は大きくなっている。しかし、ここ数年は、緊急防災・減災事業債、合併特例債等の交付税措置率の高い起債の活用により、指標が大幅に改善してきている。また今後は、合併地域振興基金の活用により、財政調整基金取り崩しの抑制を図ることから、将来負担比率の大幅な上昇には繋がらないものと考える。</a:t>
          </a:r>
        </a:p>
        <a:p>
          <a:r>
            <a:rPr kumimoji="1" lang="ja-JP" altLang="en-US" sz="1100">
              <a:latin typeface="ＭＳ Ｐゴシック" panose="020B0600070205080204" pitchFamily="50" charset="-128"/>
              <a:ea typeface="ＭＳ Ｐゴシック" panose="020B0600070205080204" pitchFamily="50" charset="-128"/>
            </a:rPr>
            <a:t>　引き続き、地方債の繰上償還や合併特例債等の有利な起債の活用、充当可能基金の積み増し等により、将来の市民負担が少しでも軽減するよう、財政の健全化に努める。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76835</xdr:rowOff>
    </xdr:from>
    <xdr:to>
      <xdr:col>81</xdr:col>
      <xdr:colOff>44450</xdr:colOff>
      <xdr:row>18</xdr:row>
      <xdr:rowOff>109813</xdr:rowOff>
    </xdr:to>
    <xdr:cxnSp macro="">
      <xdr:nvCxnSpPr>
        <xdr:cNvPr id="442" name="直線コネクタ 441"/>
        <xdr:cNvCxnSpPr/>
      </xdr:nvCxnSpPr>
      <xdr:spPr>
        <a:xfrm flipV="1">
          <a:off x="16179800" y="3162935"/>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109813</xdr:rowOff>
    </xdr:from>
    <xdr:to>
      <xdr:col>77</xdr:col>
      <xdr:colOff>44450</xdr:colOff>
      <xdr:row>18</xdr:row>
      <xdr:rowOff>126704</xdr:rowOff>
    </xdr:to>
    <xdr:cxnSp macro="">
      <xdr:nvCxnSpPr>
        <xdr:cNvPr id="445" name="直線コネクタ 444"/>
        <xdr:cNvCxnSpPr/>
      </xdr:nvCxnSpPr>
      <xdr:spPr>
        <a:xfrm flipV="1">
          <a:off x="15290800" y="319591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126704</xdr:rowOff>
    </xdr:from>
    <xdr:to>
      <xdr:col>72</xdr:col>
      <xdr:colOff>203200</xdr:colOff>
      <xdr:row>18</xdr:row>
      <xdr:rowOff>161290</xdr:rowOff>
    </xdr:to>
    <xdr:cxnSp macro="">
      <xdr:nvCxnSpPr>
        <xdr:cNvPr id="448" name="直線コネクタ 447"/>
        <xdr:cNvCxnSpPr/>
      </xdr:nvCxnSpPr>
      <xdr:spPr>
        <a:xfrm flipV="1">
          <a:off x="14401800" y="321280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161290</xdr:rowOff>
    </xdr:from>
    <xdr:to>
      <xdr:col>68</xdr:col>
      <xdr:colOff>152400</xdr:colOff>
      <xdr:row>19</xdr:row>
      <xdr:rowOff>95208</xdr:rowOff>
    </xdr:to>
    <xdr:cxnSp macro="">
      <xdr:nvCxnSpPr>
        <xdr:cNvPr id="451" name="直線コネクタ 450"/>
        <xdr:cNvCxnSpPr/>
      </xdr:nvCxnSpPr>
      <xdr:spPr>
        <a:xfrm flipV="1">
          <a:off x="13512800" y="3247390"/>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2" name="フローチャート: 判断 451"/>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3" name="テキスト ボックス 452"/>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4" name="フローチャート: 判断 453"/>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5" name="テキスト ボックス 454"/>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26035</xdr:rowOff>
    </xdr:from>
    <xdr:to>
      <xdr:col>81</xdr:col>
      <xdr:colOff>95250</xdr:colOff>
      <xdr:row>18</xdr:row>
      <xdr:rowOff>127635</xdr:rowOff>
    </xdr:to>
    <xdr:sp macro="" textlink="">
      <xdr:nvSpPr>
        <xdr:cNvPr id="461" name="楕円 460"/>
        <xdr:cNvSpPr/>
      </xdr:nvSpPr>
      <xdr:spPr>
        <a:xfrm>
          <a:off x="169672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169562</xdr:rowOff>
    </xdr:from>
    <xdr:ext cx="762000" cy="259045"/>
    <xdr:sp macro="" textlink="">
      <xdr:nvSpPr>
        <xdr:cNvPr id="462" name="将来負担の状況該当値テキスト"/>
        <xdr:cNvSpPr txBox="1"/>
      </xdr:nvSpPr>
      <xdr:spPr>
        <a:xfrm>
          <a:off x="17106900" y="308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59013</xdr:rowOff>
    </xdr:from>
    <xdr:to>
      <xdr:col>77</xdr:col>
      <xdr:colOff>95250</xdr:colOff>
      <xdr:row>18</xdr:row>
      <xdr:rowOff>160613</xdr:rowOff>
    </xdr:to>
    <xdr:sp macro="" textlink="">
      <xdr:nvSpPr>
        <xdr:cNvPr id="463" name="楕円 462"/>
        <xdr:cNvSpPr/>
      </xdr:nvSpPr>
      <xdr:spPr>
        <a:xfrm>
          <a:off x="16129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145390</xdr:rowOff>
    </xdr:from>
    <xdr:ext cx="736600" cy="259045"/>
    <xdr:sp macro="" textlink="">
      <xdr:nvSpPr>
        <xdr:cNvPr id="464" name="テキスト ボックス 463"/>
        <xdr:cNvSpPr txBox="1"/>
      </xdr:nvSpPr>
      <xdr:spPr>
        <a:xfrm>
          <a:off x="15798800" y="32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75904</xdr:rowOff>
    </xdr:from>
    <xdr:to>
      <xdr:col>73</xdr:col>
      <xdr:colOff>44450</xdr:colOff>
      <xdr:row>19</xdr:row>
      <xdr:rowOff>6054</xdr:rowOff>
    </xdr:to>
    <xdr:sp macro="" textlink="">
      <xdr:nvSpPr>
        <xdr:cNvPr id="465" name="楕円 464"/>
        <xdr:cNvSpPr/>
      </xdr:nvSpPr>
      <xdr:spPr>
        <a:xfrm>
          <a:off x="15240000" y="31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162281</xdr:rowOff>
    </xdr:from>
    <xdr:ext cx="762000" cy="259045"/>
    <xdr:sp macro="" textlink="">
      <xdr:nvSpPr>
        <xdr:cNvPr id="466" name="テキスト ボックス 465"/>
        <xdr:cNvSpPr txBox="1"/>
      </xdr:nvSpPr>
      <xdr:spPr>
        <a:xfrm>
          <a:off x="14909800" y="324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110490</xdr:rowOff>
    </xdr:from>
    <xdr:to>
      <xdr:col>68</xdr:col>
      <xdr:colOff>203200</xdr:colOff>
      <xdr:row>19</xdr:row>
      <xdr:rowOff>40640</xdr:rowOff>
    </xdr:to>
    <xdr:sp macro="" textlink="">
      <xdr:nvSpPr>
        <xdr:cNvPr id="467" name="楕円 466"/>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25417</xdr:rowOff>
    </xdr:from>
    <xdr:ext cx="762000" cy="259045"/>
    <xdr:sp macro="" textlink="">
      <xdr:nvSpPr>
        <xdr:cNvPr id="468" name="テキスト ボックス 467"/>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44408</xdr:rowOff>
    </xdr:from>
    <xdr:to>
      <xdr:col>64</xdr:col>
      <xdr:colOff>152400</xdr:colOff>
      <xdr:row>19</xdr:row>
      <xdr:rowOff>146008</xdr:rowOff>
    </xdr:to>
    <xdr:sp macro="" textlink="">
      <xdr:nvSpPr>
        <xdr:cNvPr id="469" name="楕円 468"/>
        <xdr:cNvSpPr/>
      </xdr:nvSpPr>
      <xdr:spPr>
        <a:xfrm>
          <a:off x="13462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130785</xdr:rowOff>
    </xdr:from>
    <xdr:ext cx="762000" cy="259045"/>
    <xdr:sp macro="" textlink="">
      <xdr:nvSpPr>
        <xdr:cNvPr id="470" name="テキスト ボックス 469"/>
        <xdr:cNvSpPr txBox="1"/>
      </xdr:nvSpPr>
      <xdr:spPr>
        <a:xfrm>
          <a:off x="13131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93,572
91,338
109.43
41,526,683
39,775,116
1,640,319
24,674,256
59,865,073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今後も引き続き、定員適正化計画の推進、行財政改革への取組を通じて人件費の抑制に努める。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50800</xdr:rowOff>
    </xdr:to>
    <xdr:cxnSp macro="">
      <xdr:nvCxnSpPr>
        <xdr:cNvPr id="66" name="直線コネクタ 65"/>
        <xdr:cNvCxnSpPr/>
      </xdr:nvCxnSpPr>
      <xdr:spPr>
        <a:xfrm flipV="1">
          <a:off x="3987800" y="5864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96520</xdr:rowOff>
    </xdr:to>
    <xdr:cxnSp macro="">
      <xdr:nvCxnSpPr>
        <xdr:cNvPr id="69" name="直線コネクタ 68"/>
        <xdr:cNvCxnSpPr/>
      </xdr:nvCxnSpPr>
      <xdr:spPr>
        <a:xfrm flipV="1">
          <a:off x="3098800" y="588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24130</xdr:rowOff>
    </xdr:to>
    <xdr:cxnSp macro="">
      <xdr:nvCxnSpPr>
        <xdr:cNvPr id="72" name="直線コネクタ 71"/>
        <xdr:cNvCxnSpPr/>
      </xdr:nvCxnSpPr>
      <xdr:spPr>
        <a:xfrm flipV="1">
          <a:off x="2209800" y="592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24130</xdr:rowOff>
    </xdr:to>
    <xdr:cxnSp macro="">
      <xdr:nvCxnSpPr>
        <xdr:cNvPr id="75" name="直線コネクタ 74"/>
        <xdr:cNvCxnSpPr/>
      </xdr:nvCxnSpPr>
      <xdr:spPr>
        <a:xfrm>
          <a:off x="1320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64787</xdr:rowOff>
    </xdr:from>
    <xdr:ext cx="762000" cy="259045"/>
    <xdr:sp macro="" textlink="">
      <xdr:nvSpPr>
        <xdr:cNvPr id="86" name="人件費該当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類似団体平均とほぼ同水準で推移している。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0" lang="ja-JP" altLang="en-US" sz="12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市町村合併等の影響もあり、類似施設が重複していることから施設の維持管理費が高止まりしている。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　平成</a:t>
          </a:r>
          <a:r>
            <a:rPr kumimoji="0" lang="en-US" altLang="ja-JP" sz="12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29</a:t>
          </a:r>
          <a:r>
            <a:rPr kumimoji="0" lang="ja-JP" altLang="en-US" sz="12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年度は、統合庁舎完成に伴う移転費用が減となる一方で、統廃合により使用廃止となった公共施設の解体費用が増となっている。引き続き、公共施設等総合管理計画に基づく類似公共施設の統廃合、施設機能の複合化を進めるとともに、事業の見直しを進め物件費の縮減に努め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94996</xdr:rowOff>
    </xdr:to>
    <xdr:cxnSp macro="">
      <xdr:nvCxnSpPr>
        <xdr:cNvPr id="125" name="直線コネクタ 124"/>
        <xdr:cNvCxnSpPr/>
      </xdr:nvCxnSpPr>
      <xdr:spPr>
        <a:xfrm flipV="1">
          <a:off x="15671800" y="2819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94996</xdr:rowOff>
    </xdr:to>
    <xdr:cxnSp macro="">
      <xdr:nvCxnSpPr>
        <xdr:cNvPr id="128" name="直線コネクタ 127"/>
        <xdr:cNvCxnSpPr/>
      </xdr:nvCxnSpPr>
      <xdr:spPr>
        <a:xfrm>
          <a:off x="14782800" y="2774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30988</xdr:rowOff>
    </xdr:to>
    <xdr:cxnSp macro="">
      <xdr:nvCxnSpPr>
        <xdr:cNvPr id="131" name="直線コネクタ 130"/>
        <xdr:cNvCxnSpPr/>
      </xdr:nvCxnSpPr>
      <xdr:spPr>
        <a:xfrm>
          <a:off x="13893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33" name="テキスト ボックス 132"/>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15</xdr:row>
      <xdr:rowOff>156718</xdr:rowOff>
    </xdr:to>
    <xdr:cxnSp macro="">
      <xdr:nvCxnSpPr>
        <xdr:cNvPr id="134" name="直線コネクタ 133"/>
        <xdr:cNvCxnSpPr/>
      </xdr:nvCxnSpPr>
      <xdr:spPr>
        <a:xfrm>
          <a:off x="13004800" y="2728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36" name="テキスト ボックス 135"/>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37" name="フローチャート: 判断 136"/>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38" name="テキスト ボックス 137"/>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4" name="楕円 143"/>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5"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6" name="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47" name="テキスト ボックス 146"/>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9" name="テキスト ボックス 148"/>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50" name="楕円 149"/>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20845</xdr:rowOff>
    </xdr:from>
    <xdr:ext cx="762000" cy="259045"/>
    <xdr:sp macro="" textlink="">
      <xdr:nvSpPr>
        <xdr:cNvPr id="151" name="テキスト ボックス 150"/>
        <xdr:cNvSpPr txBox="1"/>
      </xdr:nvSpPr>
      <xdr:spPr>
        <a:xfrm>
          <a:off x="13512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20845</xdr:rowOff>
    </xdr:from>
    <xdr:ext cx="762000" cy="259045"/>
    <xdr:sp macro="" textlink="">
      <xdr:nvSpPr>
        <xdr:cNvPr id="153" name="テキスト ボックス 152"/>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自立支援給付費、重度心身障害者等医療費助成等の経費が増加しており、今後も社会保障関係費の増加が見込まれることから、資格審査等の適正化や生活困窮者の自立支援等により、社会保障関係費の増大を抑制するとともに、市単独事業の見直し及び受益者負担の適正化等により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29028</xdr:rowOff>
    </xdr:to>
    <xdr:cxnSp macro="">
      <xdr:nvCxnSpPr>
        <xdr:cNvPr id="188" name="直線コネクタ 187"/>
        <xdr:cNvCxnSpPr/>
      </xdr:nvCxnSpPr>
      <xdr:spPr>
        <a:xfrm>
          <a:off x="3987800" y="9276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18143</xdr:rowOff>
    </xdr:to>
    <xdr:cxnSp macro="">
      <xdr:nvCxnSpPr>
        <xdr:cNvPr id="191" name="直線コネクタ 190"/>
        <xdr:cNvCxnSpPr/>
      </xdr:nvCxnSpPr>
      <xdr:spPr>
        <a:xfrm>
          <a:off x="3098800" y="927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18143</xdr:rowOff>
    </xdr:to>
    <xdr:cxnSp macro="">
      <xdr:nvCxnSpPr>
        <xdr:cNvPr id="194" name="直線コネクタ 193"/>
        <xdr:cNvCxnSpPr/>
      </xdr:nvCxnSpPr>
      <xdr:spPr>
        <a:xfrm>
          <a:off x="2209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83457</xdr:rowOff>
    </xdr:to>
    <xdr:cxnSp macro="">
      <xdr:nvCxnSpPr>
        <xdr:cNvPr id="197" name="直線コネクタ 196"/>
        <xdr:cNvCxnSpPr/>
      </xdr:nvCxnSpPr>
      <xdr:spPr>
        <a:xfrm flipV="1">
          <a:off x="1320800" y="9254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00" name="フローチャート: 判断 199"/>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151692</xdr:rowOff>
    </xdr:from>
    <xdr:ext cx="762000" cy="259045"/>
    <xdr:sp macro="" textlink="">
      <xdr:nvSpPr>
        <xdr:cNvPr id="201" name="テキスト ボックス 200"/>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7" name="楕円 206"/>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8"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09" name="楕円 208"/>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0" name="テキスト ボックス 209"/>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5" name="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6" name="テキスト ボックス 215"/>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後期高齢医療事業特別会計と介護保険事業特別会計の各繰出金が増加しており、今後も高齢化の進行の影響により、更なる増加が見込まれることから、健康寿命延伸につながる施策等に積極的に取り組むなど、一般会計繰出金の圧縮につなが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146050</xdr:rowOff>
    </xdr:to>
    <xdr:cxnSp macro="">
      <xdr:nvCxnSpPr>
        <xdr:cNvPr id="249" name="直線コネクタ 248"/>
        <xdr:cNvCxnSpPr/>
      </xdr:nvCxnSpPr>
      <xdr:spPr>
        <a:xfrm>
          <a:off x="15671800" y="953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100330</xdr:rowOff>
    </xdr:to>
    <xdr:cxnSp macro="">
      <xdr:nvCxnSpPr>
        <xdr:cNvPr id="252" name="直線コネクタ 251"/>
        <xdr:cNvCxnSpPr/>
      </xdr:nvCxnSpPr>
      <xdr:spPr>
        <a:xfrm>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100330</xdr:rowOff>
    </xdr:to>
    <xdr:cxnSp macro="">
      <xdr:nvCxnSpPr>
        <xdr:cNvPr id="255" name="直線コネクタ 254"/>
        <xdr:cNvCxnSpPr/>
      </xdr:nvCxnSpPr>
      <xdr:spPr>
        <a:xfrm flipV="1">
          <a:off x="13893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100330</xdr:rowOff>
    </xdr:to>
    <xdr:cxnSp macro="">
      <xdr:nvCxnSpPr>
        <xdr:cNvPr id="258" name="直線コネクタ 257"/>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0" name="テキスト ボックス 259"/>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0" name="楕円 269"/>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1" name="テキスト ボックス 270"/>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2" name="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4" name="楕円 273"/>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5" name="テキスト ボックス 274"/>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6" name="楕円 275"/>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7" name="テキスト ボックス 276"/>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公営企業会計への繰出金による影響が大きい。</a:t>
          </a:r>
        </a:p>
        <a:p>
          <a:r>
            <a:rPr kumimoji="1" lang="ja-JP" altLang="en-US" sz="1300">
              <a:latin typeface="ＭＳ Ｐゴシック" panose="020B0600070205080204" pitchFamily="50" charset="-128"/>
              <a:ea typeface="ＭＳ Ｐゴシック" panose="020B0600070205080204" pitchFamily="50" charset="-128"/>
            </a:rPr>
            <a:t>　今後も、独立採算の原則に基づき、繰出金の抑制に努める。</a:t>
          </a:r>
        </a:p>
        <a:p>
          <a:r>
            <a:rPr kumimoji="1" lang="ja-JP" altLang="en-US" sz="1300">
              <a:latin typeface="ＭＳ Ｐゴシック" panose="020B0600070205080204" pitchFamily="50" charset="-128"/>
              <a:ea typeface="ＭＳ Ｐゴシック" panose="020B0600070205080204" pitchFamily="50" charset="-128"/>
            </a:rPr>
            <a:t>　市単独の各種補助金については、交付する事業の目的や費用対効果、さらには、経費負担のあり方を検証し、見直しや廃止に努める。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159004</xdr:rowOff>
    </xdr:to>
    <xdr:cxnSp macro="">
      <xdr:nvCxnSpPr>
        <xdr:cNvPr id="307" name="直線コネクタ 306"/>
        <xdr:cNvCxnSpPr/>
      </xdr:nvCxnSpPr>
      <xdr:spPr>
        <a:xfrm flipV="1">
          <a:off x="15671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159004</xdr:rowOff>
    </xdr:to>
    <xdr:cxnSp macro="">
      <xdr:nvCxnSpPr>
        <xdr:cNvPr id="310" name="直線コネクタ 309"/>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154432</xdr:rowOff>
    </xdr:to>
    <xdr:cxnSp macro="">
      <xdr:nvCxnSpPr>
        <xdr:cNvPr id="313" name="直線コネクタ 312"/>
        <xdr:cNvCxnSpPr/>
      </xdr:nvCxnSpPr>
      <xdr:spPr>
        <a:xfrm flipV="1">
          <a:off x="13893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5" name="テキスト ボックス 31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168148</xdr:rowOff>
    </xdr:to>
    <xdr:cxnSp macro="">
      <xdr:nvCxnSpPr>
        <xdr:cNvPr id="316" name="直線コネクタ 315"/>
        <xdr:cNvCxnSpPr/>
      </xdr:nvCxnSpPr>
      <xdr:spPr>
        <a:xfrm flipV="1">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7" name="フローチャート: 判断 316"/>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18" name="テキスト ボックス 317"/>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9" name="フローチャート: 判断 318"/>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0" name="テキスト ボックス 319"/>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6" name="楕円 325"/>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7"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9" name="テキスト ボックス 328"/>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　市町村合併前後の期間に集中した大型事業の償還等により、類似団体平均を</a:t>
          </a:r>
          <a:r>
            <a:rPr kumimoji="0" lang="en-US" altLang="ja-JP" sz="13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5.0</a:t>
          </a:r>
          <a:r>
            <a:rPr kumimoji="0" lang="ja-JP" altLang="en-US" sz="13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ポイント上回っているが、近年の借入起債のほとんどが合併特例債、緊急防災・減災事業債、臨時財政対策債といった交付税措置が高いものに限られていることから、実質的な財政負担は少ない。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　今後も、計画的な繰上償還の実施を行うとともに、交付税措置の高い有利な起債の活用に努め、実質負担の更なる抑制に努める。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42418</xdr:rowOff>
    </xdr:to>
    <xdr:cxnSp macro="">
      <xdr:nvCxnSpPr>
        <xdr:cNvPr id="365" name="直線コネクタ 364"/>
        <xdr:cNvCxnSpPr/>
      </xdr:nvCxnSpPr>
      <xdr:spPr>
        <a:xfrm flipV="1">
          <a:off x="3987800" y="135321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42418</xdr:rowOff>
    </xdr:to>
    <xdr:cxnSp macro="">
      <xdr:nvCxnSpPr>
        <xdr:cNvPr id="368" name="直線コネクタ 367"/>
        <xdr:cNvCxnSpPr/>
      </xdr:nvCxnSpPr>
      <xdr:spPr>
        <a:xfrm>
          <a:off x="3098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19558</xdr:rowOff>
    </xdr:to>
    <xdr:cxnSp macro="">
      <xdr:nvCxnSpPr>
        <xdr:cNvPr id="371" name="直線コネクタ 370"/>
        <xdr:cNvCxnSpPr/>
      </xdr:nvCxnSpPr>
      <xdr:spPr>
        <a:xfrm>
          <a:off x="2209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28702</xdr:rowOff>
    </xdr:to>
    <xdr:cxnSp macro="">
      <xdr:nvCxnSpPr>
        <xdr:cNvPr id="374" name="直線コネクタ 373"/>
        <xdr:cNvCxnSpPr/>
      </xdr:nvCxnSpPr>
      <xdr:spPr>
        <a:xfrm flipV="1">
          <a:off x="1320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7" name="フローチャート: 判断 376"/>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8" name="テキスト ボックス 377"/>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4" name="楕円 383"/>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85"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6" name="楕円 385"/>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7" name="テキスト ボックス 386"/>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8" name="楕円 387"/>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9" name="テキスト ボックス 388"/>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0" name="楕円 389"/>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1" name="テキスト ボックス 39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92" name="楕円 391"/>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393" name="テキスト ボックス 392"/>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人件費の削減等の努力により、類似団体平均を</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ポイントと大きく下回っている。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今後も行財政改革の推進による財政運営のさらなる効率化を図り、健全な財政運営に努める。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62230</xdr:rowOff>
    </xdr:from>
    <xdr:to>
      <xdr:col>82</xdr:col>
      <xdr:colOff>107950</xdr:colOff>
      <xdr:row>74</xdr:row>
      <xdr:rowOff>62230</xdr:rowOff>
    </xdr:to>
    <xdr:cxnSp macro="">
      <xdr:nvCxnSpPr>
        <xdr:cNvPr id="426" name="直線コネクタ 425"/>
        <xdr:cNvCxnSpPr/>
      </xdr:nvCxnSpPr>
      <xdr:spPr>
        <a:xfrm>
          <a:off x="15671800" y="12749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20320</xdr:rowOff>
    </xdr:from>
    <xdr:to>
      <xdr:col>78</xdr:col>
      <xdr:colOff>69850</xdr:colOff>
      <xdr:row>74</xdr:row>
      <xdr:rowOff>62230</xdr:rowOff>
    </xdr:to>
    <xdr:cxnSp macro="">
      <xdr:nvCxnSpPr>
        <xdr:cNvPr id="429" name="直線コネクタ 428"/>
        <xdr:cNvCxnSpPr/>
      </xdr:nvCxnSpPr>
      <xdr:spPr>
        <a:xfrm>
          <a:off x="14782800" y="12707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77470</xdr:rowOff>
    </xdr:to>
    <xdr:cxnSp macro="">
      <xdr:nvCxnSpPr>
        <xdr:cNvPr id="432" name="直線コネクタ 431"/>
        <xdr:cNvCxnSpPr/>
      </xdr:nvCxnSpPr>
      <xdr:spPr>
        <a:xfrm flipV="1">
          <a:off x="13893800" y="12707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4" name="テキスト ボックス 433"/>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88900</xdr:rowOff>
    </xdr:to>
    <xdr:cxnSp macro="">
      <xdr:nvCxnSpPr>
        <xdr:cNvPr id="435" name="直線コネクタ 434"/>
        <xdr:cNvCxnSpPr/>
      </xdr:nvCxnSpPr>
      <xdr:spPr>
        <a:xfrm flipV="1">
          <a:off x="13004800" y="12764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72390</xdr:rowOff>
    </xdr:from>
    <xdr:to>
      <xdr:col>69</xdr:col>
      <xdr:colOff>142875</xdr:colOff>
      <xdr:row>76</xdr:row>
      <xdr:rowOff>2539</xdr:rowOff>
    </xdr:to>
    <xdr:sp macro="" textlink="">
      <xdr:nvSpPr>
        <xdr:cNvPr id="436" name="フローチャート: 判断 435"/>
        <xdr:cNvSpPr/>
      </xdr:nvSpPr>
      <xdr:spPr>
        <a:xfrm>
          <a:off x="13843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158766</xdr:rowOff>
    </xdr:from>
    <xdr:ext cx="762000" cy="259045"/>
    <xdr:sp macro="" textlink="">
      <xdr:nvSpPr>
        <xdr:cNvPr id="437" name="テキスト ボックス 436"/>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38" name="フローチャート: 判断 437"/>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135907</xdr:rowOff>
    </xdr:from>
    <xdr:ext cx="762000" cy="259045"/>
    <xdr:sp macro="" textlink="">
      <xdr:nvSpPr>
        <xdr:cNvPr id="439" name="テキスト ボックス 438"/>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xdr:rowOff>
    </xdr:from>
    <xdr:to>
      <xdr:col>82</xdr:col>
      <xdr:colOff>158750</xdr:colOff>
      <xdr:row>74</xdr:row>
      <xdr:rowOff>113030</xdr:rowOff>
    </xdr:to>
    <xdr:sp macro="" textlink="">
      <xdr:nvSpPr>
        <xdr:cNvPr id="445" name="楕円 444"/>
        <xdr:cNvSpPr/>
      </xdr:nvSpPr>
      <xdr:spPr>
        <a:xfrm>
          <a:off x="164592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91457</xdr:rowOff>
    </xdr:from>
    <xdr:ext cx="762000" cy="259045"/>
    <xdr:sp macro="" textlink="">
      <xdr:nvSpPr>
        <xdr:cNvPr id="446" name="公債費以外該当値テキスト"/>
        <xdr:cNvSpPr txBox="1"/>
      </xdr:nvSpPr>
      <xdr:spPr>
        <a:xfrm>
          <a:off x="16598900" y="126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xdr:rowOff>
    </xdr:from>
    <xdr:to>
      <xdr:col>78</xdr:col>
      <xdr:colOff>120650</xdr:colOff>
      <xdr:row>74</xdr:row>
      <xdr:rowOff>113030</xdr:rowOff>
    </xdr:to>
    <xdr:sp macro="" textlink="">
      <xdr:nvSpPr>
        <xdr:cNvPr id="447" name="楕円 446"/>
        <xdr:cNvSpPr/>
      </xdr:nvSpPr>
      <xdr:spPr>
        <a:xfrm>
          <a:off x="15621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123207</xdr:rowOff>
    </xdr:from>
    <xdr:ext cx="736600" cy="259045"/>
    <xdr:sp macro="" textlink="">
      <xdr:nvSpPr>
        <xdr:cNvPr id="448" name="テキスト ボックス 447"/>
        <xdr:cNvSpPr txBox="1"/>
      </xdr:nvSpPr>
      <xdr:spPr>
        <a:xfrm>
          <a:off x="15290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140970</xdr:rowOff>
    </xdr:from>
    <xdr:to>
      <xdr:col>74</xdr:col>
      <xdr:colOff>31750</xdr:colOff>
      <xdr:row>74</xdr:row>
      <xdr:rowOff>71120</xdr:rowOff>
    </xdr:to>
    <xdr:sp macro="" textlink="">
      <xdr:nvSpPr>
        <xdr:cNvPr id="449" name="楕円 448"/>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81297</xdr:rowOff>
    </xdr:from>
    <xdr:ext cx="762000" cy="259045"/>
    <xdr:sp macro="" textlink="">
      <xdr:nvSpPr>
        <xdr:cNvPr id="450" name="テキスト ボックス 449"/>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51" name="楕円 450"/>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52" name="テキスト ボックス 451"/>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53" name="楕円 452"/>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4" name="テキスト ボックス 453"/>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162014</xdr:rowOff>
    </xdr:from>
    <xdr:to>
      <xdr:col>29</xdr:col>
      <xdr:colOff>127000</xdr:colOff>
      <xdr:row>18</xdr:row>
      <xdr:rowOff>168872</xdr:rowOff>
    </xdr:to>
    <xdr:cxnSp macro="">
      <xdr:nvCxnSpPr>
        <xdr:cNvPr id="50" name="直線コネクタ 49"/>
        <xdr:cNvCxnSpPr/>
      </xdr:nvCxnSpPr>
      <xdr:spPr bwMode="auto">
        <a:xfrm>
          <a:off x="5003800" y="3295739"/>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127343</xdr:rowOff>
    </xdr:from>
    <xdr:to>
      <xdr:col>26</xdr:col>
      <xdr:colOff>50800</xdr:colOff>
      <xdr:row>18</xdr:row>
      <xdr:rowOff>162014</xdr:rowOff>
    </xdr:to>
    <xdr:cxnSp macro="">
      <xdr:nvCxnSpPr>
        <xdr:cNvPr id="53" name="直線コネクタ 52"/>
        <xdr:cNvCxnSpPr/>
      </xdr:nvCxnSpPr>
      <xdr:spPr bwMode="auto">
        <a:xfrm>
          <a:off x="4305300" y="3261068"/>
          <a:ext cx="6985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98977</xdr:rowOff>
    </xdr:from>
    <xdr:to>
      <xdr:col>22</xdr:col>
      <xdr:colOff>114300</xdr:colOff>
      <xdr:row>18</xdr:row>
      <xdr:rowOff>127343</xdr:rowOff>
    </xdr:to>
    <xdr:cxnSp macro="">
      <xdr:nvCxnSpPr>
        <xdr:cNvPr id="56" name="直線コネクタ 55"/>
        <xdr:cNvCxnSpPr/>
      </xdr:nvCxnSpPr>
      <xdr:spPr bwMode="auto">
        <a:xfrm>
          <a:off x="3606800" y="3232702"/>
          <a:ext cx="6985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98977</xdr:rowOff>
    </xdr:from>
    <xdr:to>
      <xdr:col>18</xdr:col>
      <xdr:colOff>177800</xdr:colOff>
      <xdr:row>18</xdr:row>
      <xdr:rowOff>122733</xdr:rowOff>
    </xdr:to>
    <xdr:cxnSp macro="">
      <xdr:nvCxnSpPr>
        <xdr:cNvPr id="59" name="直線コネクタ 58"/>
        <xdr:cNvCxnSpPr/>
      </xdr:nvCxnSpPr>
      <xdr:spPr bwMode="auto">
        <a:xfrm flipV="1">
          <a:off x="2908300" y="3232702"/>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55503</xdr:rowOff>
    </xdr:from>
    <xdr:ext cx="762000" cy="259045"/>
    <xdr:sp macro="" textlink="">
      <xdr:nvSpPr>
        <xdr:cNvPr id="61" name="テキスト ボックス 60"/>
        <xdr:cNvSpPr txBox="1"/>
      </xdr:nvSpPr>
      <xdr:spPr>
        <a:xfrm>
          <a:off x="32258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84974</xdr:rowOff>
    </xdr:from>
    <xdr:ext cx="762000" cy="259045"/>
    <xdr:sp macro="" textlink="">
      <xdr:nvSpPr>
        <xdr:cNvPr id="63" name="テキスト ボックス 62"/>
        <xdr:cNvSpPr txBox="1"/>
      </xdr:nvSpPr>
      <xdr:spPr>
        <a:xfrm>
          <a:off x="2527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118072</xdr:rowOff>
    </xdr:from>
    <xdr:to>
      <xdr:col>29</xdr:col>
      <xdr:colOff>177800</xdr:colOff>
      <xdr:row>19</xdr:row>
      <xdr:rowOff>48222</xdr:rowOff>
    </xdr:to>
    <xdr:sp macro="" textlink="">
      <xdr:nvSpPr>
        <xdr:cNvPr id="69" name="楕円 68"/>
        <xdr:cNvSpPr/>
      </xdr:nvSpPr>
      <xdr:spPr bwMode="auto">
        <a:xfrm>
          <a:off x="5600700" y="325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26649</xdr:rowOff>
    </xdr:from>
    <xdr:ext cx="762000" cy="259045"/>
    <xdr:sp macro="" textlink="">
      <xdr:nvSpPr>
        <xdr:cNvPr id="70" name="人口1人当たり決算額の推移該当値テキスト130"/>
        <xdr:cNvSpPr txBox="1"/>
      </xdr:nvSpPr>
      <xdr:spPr>
        <a:xfrm>
          <a:off x="5740400" y="316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111214</xdr:rowOff>
    </xdr:from>
    <xdr:to>
      <xdr:col>26</xdr:col>
      <xdr:colOff>101600</xdr:colOff>
      <xdr:row>19</xdr:row>
      <xdr:rowOff>41364</xdr:rowOff>
    </xdr:to>
    <xdr:sp macro="" textlink="">
      <xdr:nvSpPr>
        <xdr:cNvPr id="71" name="楕円 70"/>
        <xdr:cNvSpPr/>
      </xdr:nvSpPr>
      <xdr:spPr bwMode="auto">
        <a:xfrm>
          <a:off x="4953000" y="324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26141</xdr:rowOff>
    </xdr:from>
    <xdr:ext cx="736600" cy="259045"/>
    <xdr:sp macro="" textlink="">
      <xdr:nvSpPr>
        <xdr:cNvPr id="72" name="テキスト ボックス 71"/>
        <xdr:cNvSpPr txBox="1"/>
      </xdr:nvSpPr>
      <xdr:spPr>
        <a:xfrm>
          <a:off x="4622800" y="333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76543</xdr:rowOff>
    </xdr:from>
    <xdr:to>
      <xdr:col>22</xdr:col>
      <xdr:colOff>165100</xdr:colOff>
      <xdr:row>19</xdr:row>
      <xdr:rowOff>6693</xdr:rowOff>
    </xdr:to>
    <xdr:sp macro="" textlink="">
      <xdr:nvSpPr>
        <xdr:cNvPr id="73" name="楕円 72"/>
        <xdr:cNvSpPr/>
      </xdr:nvSpPr>
      <xdr:spPr bwMode="auto">
        <a:xfrm>
          <a:off x="4254500" y="32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162920</xdr:rowOff>
    </xdr:from>
    <xdr:ext cx="762000" cy="259045"/>
    <xdr:sp macro="" textlink="">
      <xdr:nvSpPr>
        <xdr:cNvPr id="74" name="テキスト ボックス 73"/>
        <xdr:cNvSpPr txBox="1"/>
      </xdr:nvSpPr>
      <xdr:spPr>
        <a:xfrm>
          <a:off x="3924300" y="329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48177</xdr:rowOff>
    </xdr:from>
    <xdr:to>
      <xdr:col>19</xdr:col>
      <xdr:colOff>38100</xdr:colOff>
      <xdr:row>18</xdr:row>
      <xdr:rowOff>149778</xdr:rowOff>
    </xdr:to>
    <xdr:sp macro="" textlink="">
      <xdr:nvSpPr>
        <xdr:cNvPr id="75" name="楕円 74"/>
        <xdr:cNvSpPr/>
      </xdr:nvSpPr>
      <xdr:spPr bwMode="auto">
        <a:xfrm>
          <a:off x="3556000" y="318190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134554</xdr:rowOff>
    </xdr:from>
    <xdr:ext cx="762000" cy="259045"/>
    <xdr:sp macro="" textlink="">
      <xdr:nvSpPr>
        <xdr:cNvPr id="76" name="テキスト ボックス 75"/>
        <xdr:cNvSpPr txBox="1"/>
      </xdr:nvSpPr>
      <xdr:spPr>
        <a:xfrm>
          <a:off x="3225800" y="32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71933</xdr:rowOff>
    </xdr:from>
    <xdr:to>
      <xdr:col>15</xdr:col>
      <xdr:colOff>101600</xdr:colOff>
      <xdr:row>19</xdr:row>
      <xdr:rowOff>2083</xdr:rowOff>
    </xdr:to>
    <xdr:sp macro="" textlink="">
      <xdr:nvSpPr>
        <xdr:cNvPr id="77" name="楕円 76"/>
        <xdr:cNvSpPr/>
      </xdr:nvSpPr>
      <xdr:spPr bwMode="auto">
        <a:xfrm>
          <a:off x="28575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158310</xdr:rowOff>
    </xdr:from>
    <xdr:ext cx="762000" cy="259045"/>
    <xdr:sp macro="" textlink="">
      <xdr:nvSpPr>
        <xdr:cNvPr id="78" name="テキスト ボックス 77"/>
        <xdr:cNvSpPr txBox="1"/>
      </xdr:nvSpPr>
      <xdr:spPr>
        <a:xfrm>
          <a:off x="25273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301454</xdr:rowOff>
    </xdr:from>
    <xdr:to>
      <xdr:col>29</xdr:col>
      <xdr:colOff>127000</xdr:colOff>
      <xdr:row>35</xdr:row>
      <xdr:rowOff>39087</xdr:rowOff>
    </xdr:to>
    <xdr:cxnSp macro="">
      <xdr:nvCxnSpPr>
        <xdr:cNvPr id="113" name="直線コネクタ 112"/>
        <xdr:cNvCxnSpPr/>
      </xdr:nvCxnSpPr>
      <xdr:spPr bwMode="auto">
        <a:xfrm>
          <a:off x="5003800" y="6568904"/>
          <a:ext cx="6477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283983</xdr:rowOff>
    </xdr:from>
    <xdr:to>
      <xdr:col>26</xdr:col>
      <xdr:colOff>50800</xdr:colOff>
      <xdr:row>34</xdr:row>
      <xdr:rowOff>301454</xdr:rowOff>
    </xdr:to>
    <xdr:cxnSp macro="">
      <xdr:nvCxnSpPr>
        <xdr:cNvPr id="116" name="直線コネクタ 115"/>
        <xdr:cNvCxnSpPr/>
      </xdr:nvCxnSpPr>
      <xdr:spPr bwMode="auto">
        <a:xfrm>
          <a:off x="4305300" y="6551433"/>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283983</xdr:rowOff>
    </xdr:from>
    <xdr:to>
      <xdr:col>22</xdr:col>
      <xdr:colOff>114300</xdr:colOff>
      <xdr:row>34</xdr:row>
      <xdr:rowOff>321767</xdr:rowOff>
    </xdr:to>
    <xdr:cxnSp macro="">
      <xdr:nvCxnSpPr>
        <xdr:cNvPr id="119" name="直線コネクタ 118"/>
        <xdr:cNvCxnSpPr/>
      </xdr:nvCxnSpPr>
      <xdr:spPr bwMode="auto">
        <a:xfrm flipV="1">
          <a:off x="3606800" y="6551433"/>
          <a:ext cx="698500" cy="3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102409</xdr:rowOff>
    </xdr:from>
    <xdr:to>
      <xdr:col>18</xdr:col>
      <xdr:colOff>177800</xdr:colOff>
      <xdr:row>34</xdr:row>
      <xdr:rowOff>321767</xdr:rowOff>
    </xdr:to>
    <xdr:cxnSp macro="">
      <xdr:nvCxnSpPr>
        <xdr:cNvPr id="122" name="直線コネクタ 121"/>
        <xdr:cNvCxnSpPr/>
      </xdr:nvCxnSpPr>
      <xdr:spPr bwMode="auto">
        <a:xfrm>
          <a:off x="2908300" y="6369859"/>
          <a:ext cx="698500" cy="21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331187</xdr:rowOff>
    </xdr:from>
    <xdr:to>
      <xdr:col>29</xdr:col>
      <xdr:colOff>177800</xdr:colOff>
      <xdr:row>35</xdr:row>
      <xdr:rowOff>89887</xdr:rowOff>
    </xdr:to>
    <xdr:sp macro="" textlink="">
      <xdr:nvSpPr>
        <xdr:cNvPr id="132" name="楕円 131"/>
        <xdr:cNvSpPr/>
      </xdr:nvSpPr>
      <xdr:spPr bwMode="auto">
        <a:xfrm>
          <a:off x="56007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176264</xdr:rowOff>
    </xdr:from>
    <xdr:ext cx="762000" cy="259045"/>
    <xdr:sp macro="" textlink="">
      <xdr:nvSpPr>
        <xdr:cNvPr id="133" name="人口1人当たり決算額の推移該当値テキスト445"/>
        <xdr:cNvSpPr txBox="1"/>
      </xdr:nvSpPr>
      <xdr:spPr>
        <a:xfrm>
          <a:off x="5740400" y="64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250654</xdr:rowOff>
    </xdr:from>
    <xdr:to>
      <xdr:col>26</xdr:col>
      <xdr:colOff>101600</xdr:colOff>
      <xdr:row>35</xdr:row>
      <xdr:rowOff>9354</xdr:rowOff>
    </xdr:to>
    <xdr:sp macro="" textlink="">
      <xdr:nvSpPr>
        <xdr:cNvPr id="134" name="楕円 133"/>
        <xdr:cNvSpPr/>
      </xdr:nvSpPr>
      <xdr:spPr bwMode="auto">
        <a:xfrm>
          <a:off x="4953000" y="651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19531</xdr:rowOff>
    </xdr:from>
    <xdr:ext cx="736600" cy="259045"/>
    <xdr:sp macro="" textlink="">
      <xdr:nvSpPr>
        <xdr:cNvPr id="135" name="テキスト ボックス 134"/>
        <xdr:cNvSpPr txBox="1"/>
      </xdr:nvSpPr>
      <xdr:spPr>
        <a:xfrm>
          <a:off x="4622800" y="628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233183</xdr:rowOff>
    </xdr:from>
    <xdr:to>
      <xdr:col>22</xdr:col>
      <xdr:colOff>165100</xdr:colOff>
      <xdr:row>34</xdr:row>
      <xdr:rowOff>334783</xdr:rowOff>
    </xdr:to>
    <xdr:sp macro="" textlink="">
      <xdr:nvSpPr>
        <xdr:cNvPr id="136" name="楕円 135"/>
        <xdr:cNvSpPr/>
      </xdr:nvSpPr>
      <xdr:spPr bwMode="auto">
        <a:xfrm>
          <a:off x="4254500" y="650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2060</xdr:rowOff>
    </xdr:from>
    <xdr:ext cx="762000" cy="259045"/>
    <xdr:sp macro="" textlink="">
      <xdr:nvSpPr>
        <xdr:cNvPr id="137" name="テキスト ボックス 136"/>
        <xdr:cNvSpPr txBox="1"/>
      </xdr:nvSpPr>
      <xdr:spPr>
        <a:xfrm>
          <a:off x="3924300" y="626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270967</xdr:rowOff>
    </xdr:from>
    <xdr:to>
      <xdr:col>19</xdr:col>
      <xdr:colOff>38100</xdr:colOff>
      <xdr:row>35</xdr:row>
      <xdr:rowOff>29667</xdr:rowOff>
    </xdr:to>
    <xdr:sp macro="" textlink="">
      <xdr:nvSpPr>
        <xdr:cNvPr id="138" name="楕円 137"/>
        <xdr:cNvSpPr/>
      </xdr:nvSpPr>
      <xdr:spPr bwMode="auto">
        <a:xfrm>
          <a:off x="3556000" y="653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39844</xdr:rowOff>
    </xdr:from>
    <xdr:ext cx="762000" cy="259045"/>
    <xdr:sp macro="" textlink="">
      <xdr:nvSpPr>
        <xdr:cNvPr id="139" name="テキスト ボックス 138"/>
        <xdr:cNvSpPr txBox="1"/>
      </xdr:nvSpPr>
      <xdr:spPr>
        <a:xfrm>
          <a:off x="3225800" y="630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51609</xdr:rowOff>
    </xdr:from>
    <xdr:to>
      <xdr:col>15</xdr:col>
      <xdr:colOff>101600</xdr:colOff>
      <xdr:row>34</xdr:row>
      <xdr:rowOff>153209</xdr:rowOff>
    </xdr:to>
    <xdr:sp macro="" textlink="">
      <xdr:nvSpPr>
        <xdr:cNvPr id="140" name="楕円 139"/>
        <xdr:cNvSpPr/>
      </xdr:nvSpPr>
      <xdr:spPr bwMode="auto">
        <a:xfrm>
          <a:off x="2857500" y="631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163386</xdr:rowOff>
    </xdr:from>
    <xdr:ext cx="762000" cy="259045"/>
    <xdr:sp macro="" textlink="">
      <xdr:nvSpPr>
        <xdr:cNvPr id="141" name="テキスト ボックス 140"/>
        <xdr:cNvSpPr txBox="1"/>
      </xdr:nvSpPr>
      <xdr:spPr>
        <a:xfrm>
          <a:off x="2527300" y="6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93,572
91,338
109.43
41,526,683
39,775,116
1,640,319
24,674,256
59,865,073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125356</xdr:rowOff>
    </xdr:from>
    <xdr:to>
      <xdr:col>24</xdr:col>
      <xdr:colOff>63500</xdr:colOff>
      <xdr:row>37</xdr:row>
      <xdr:rowOff>132175</xdr:rowOff>
    </xdr:to>
    <xdr:cxnSp macro="">
      <xdr:nvCxnSpPr>
        <xdr:cNvPr id="61" name="直線コネクタ 60"/>
        <xdr:cNvCxnSpPr/>
      </xdr:nvCxnSpPr>
      <xdr:spPr>
        <a:xfrm>
          <a:off x="3797300" y="6469006"/>
          <a:ext cx="8382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58433</xdr:rowOff>
    </xdr:from>
    <xdr:to>
      <xdr:col>19</xdr:col>
      <xdr:colOff>177800</xdr:colOff>
      <xdr:row>37</xdr:row>
      <xdr:rowOff>125356</xdr:rowOff>
    </xdr:to>
    <xdr:cxnSp macro="">
      <xdr:nvCxnSpPr>
        <xdr:cNvPr id="64" name="直線コネクタ 63"/>
        <xdr:cNvCxnSpPr/>
      </xdr:nvCxnSpPr>
      <xdr:spPr>
        <a:xfrm>
          <a:off x="2908300" y="6402083"/>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51251</xdr:rowOff>
    </xdr:from>
    <xdr:to>
      <xdr:col>15</xdr:col>
      <xdr:colOff>50800</xdr:colOff>
      <xdr:row>37</xdr:row>
      <xdr:rowOff>58433</xdr:rowOff>
    </xdr:to>
    <xdr:cxnSp macro="">
      <xdr:nvCxnSpPr>
        <xdr:cNvPr id="67" name="直線コネクタ 66"/>
        <xdr:cNvCxnSpPr/>
      </xdr:nvCxnSpPr>
      <xdr:spPr>
        <a:xfrm>
          <a:off x="2019300" y="6394901"/>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27652</xdr:rowOff>
    </xdr:from>
    <xdr:ext cx="534377" cy="259045"/>
    <xdr:sp macro="" textlink="">
      <xdr:nvSpPr>
        <xdr:cNvPr id="69" name="テキスト ボックス 68"/>
        <xdr:cNvSpPr txBox="1"/>
      </xdr:nvSpPr>
      <xdr:spPr>
        <a:xfrm>
          <a:off x="2641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51251</xdr:rowOff>
    </xdr:from>
    <xdr:to>
      <xdr:col>10</xdr:col>
      <xdr:colOff>114300</xdr:colOff>
      <xdr:row>37</xdr:row>
      <xdr:rowOff>75235</xdr:rowOff>
    </xdr:to>
    <xdr:cxnSp macro="">
      <xdr:nvCxnSpPr>
        <xdr:cNvPr id="70" name="直線コネクタ 69"/>
        <xdr:cNvCxnSpPr/>
      </xdr:nvCxnSpPr>
      <xdr:spPr>
        <a:xfrm flipV="1">
          <a:off x="1130300" y="6394901"/>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122809</xdr:rowOff>
    </xdr:from>
    <xdr:to>
      <xdr:col>10</xdr:col>
      <xdr:colOff>165100</xdr:colOff>
      <xdr:row>37</xdr:row>
      <xdr:rowOff>52959</xdr:rowOff>
    </xdr:to>
    <xdr:sp macro="" textlink="">
      <xdr:nvSpPr>
        <xdr:cNvPr id="71" name="フローチャート: 判断 70"/>
        <xdr:cNvSpPr/>
      </xdr:nvSpPr>
      <xdr:spPr>
        <a:xfrm>
          <a:off x="1968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69486</xdr:rowOff>
    </xdr:from>
    <xdr:ext cx="534377" cy="259045"/>
    <xdr:sp macro="" textlink="">
      <xdr:nvSpPr>
        <xdr:cNvPr id="72" name="テキスト ボックス 71"/>
        <xdr:cNvSpPr txBox="1"/>
      </xdr:nvSpPr>
      <xdr:spPr>
        <a:xfrm>
          <a:off x="1752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135058</xdr:rowOff>
    </xdr:from>
    <xdr:to>
      <xdr:col>6</xdr:col>
      <xdr:colOff>38100</xdr:colOff>
      <xdr:row>37</xdr:row>
      <xdr:rowOff>65208</xdr:rowOff>
    </xdr:to>
    <xdr:sp macro="" textlink="">
      <xdr:nvSpPr>
        <xdr:cNvPr id="73" name="フローチャート: 判断 72"/>
        <xdr:cNvSpPr/>
      </xdr:nvSpPr>
      <xdr:spPr>
        <a:xfrm>
          <a:off x="1079500" y="63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81735</xdr:rowOff>
    </xdr:from>
    <xdr:ext cx="534377" cy="259045"/>
    <xdr:sp macro="" textlink="">
      <xdr:nvSpPr>
        <xdr:cNvPr id="74" name="テキスト ボックス 73"/>
        <xdr:cNvSpPr txBox="1"/>
      </xdr:nvSpPr>
      <xdr:spPr>
        <a:xfrm>
          <a:off x="863111" y="60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81375</xdr:rowOff>
    </xdr:from>
    <xdr:to>
      <xdr:col>24</xdr:col>
      <xdr:colOff>114300</xdr:colOff>
      <xdr:row>38</xdr:row>
      <xdr:rowOff>11525</xdr:rowOff>
    </xdr:to>
    <xdr:sp macro="" textlink="">
      <xdr:nvSpPr>
        <xdr:cNvPr id="80" name="楕円 79"/>
        <xdr:cNvSpPr/>
      </xdr:nvSpPr>
      <xdr:spPr>
        <a:xfrm>
          <a:off x="4584700" y="64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59802</xdr:rowOff>
    </xdr:from>
    <xdr:ext cx="534377" cy="259045"/>
    <xdr:sp macro="" textlink="">
      <xdr:nvSpPr>
        <xdr:cNvPr id="81" name="人件費該当値テキスト"/>
        <xdr:cNvSpPr txBox="1"/>
      </xdr:nvSpPr>
      <xdr:spPr>
        <a:xfrm>
          <a:off x="4686300" y="64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74556</xdr:rowOff>
    </xdr:from>
    <xdr:to>
      <xdr:col>20</xdr:col>
      <xdr:colOff>38100</xdr:colOff>
      <xdr:row>38</xdr:row>
      <xdr:rowOff>4705</xdr:rowOff>
    </xdr:to>
    <xdr:sp macro="" textlink="">
      <xdr:nvSpPr>
        <xdr:cNvPr id="82" name="楕円 81"/>
        <xdr:cNvSpPr/>
      </xdr:nvSpPr>
      <xdr:spPr>
        <a:xfrm>
          <a:off x="3746500" y="6418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167282</xdr:rowOff>
    </xdr:from>
    <xdr:ext cx="534377" cy="259045"/>
    <xdr:sp macro="" textlink="">
      <xdr:nvSpPr>
        <xdr:cNvPr id="83" name="テキスト ボックス 82"/>
        <xdr:cNvSpPr txBox="1"/>
      </xdr:nvSpPr>
      <xdr:spPr>
        <a:xfrm>
          <a:off x="3530111" y="65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7633</xdr:rowOff>
    </xdr:from>
    <xdr:to>
      <xdr:col>15</xdr:col>
      <xdr:colOff>101600</xdr:colOff>
      <xdr:row>37</xdr:row>
      <xdr:rowOff>109233</xdr:rowOff>
    </xdr:to>
    <xdr:sp macro="" textlink="">
      <xdr:nvSpPr>
        <xdr:cNvPr id="84" name="楕円 83"/>
        <xdr:cNvSpPr/>
      </xdr:nvSpPr>
      <xdr:spPr>
        <a:xfrm>
          <a:off x="2857500" y="63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100360</xdr:rowOff>
    </xdr:from>
    <xdr:ext cx="534377" cy="259045"/>
    <xdr:sp macro="" textlink="">
      <xdr:nvSpPr>
        <xdr:cNvPr id="85" name="テキスト ボックス 84"/>
        <xdr:cNvSpPr txBox="1"/>
      </xdr:nvSpPr>
      <xdr:spPr>
        <a:xfrm>
          <a:off x="2641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451</xdr:rowOff>
    </xdr:from>
    <xdr:to>
      <xdr:col>10</xdr:col>
      <xdr:colOff>165100</xdr:colOff>
      <xdr:row>37</xdr:row>
      <xdr:rowOff>102051</xdr:rowOff>
    </xdr:to>
    <xdr:sp macro="" textlink="">
      <xdr:nvSpPr>
        <xdr:cNvPr id="86" name="楕円 85"/>
        <xdr:cNvSpPr/>
      </xdr:nvSpPr>
      <xdr:spPr>
        <a:xfrm>
          <a:off x="1968500" y="63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93178</xdr:rowOff>
    </xdr:from>
    <xdr:ext cx="534377" cy="259045"/>
    <xdr:sp macro="" textlink="">
      <xdr:nvSpPr>
        <xdr:cNvPr id="87" name="テキスト ボックス 86"/>
        <xdr:cNvSpPr txBox="1"/>
      </xdr:nvSpPr>
      <xdr:spPr>
        <a:xfrm>
          <a:off x="1752111" y="64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24435</xdr:rowOff>
    </xdr:from>
    <xdr:to>
      <xdr:col>6</xdr:col>
      <xdr:colOff>38100</xdr:colOff>
      <xdr:row>37</xdr:row>
      <xdr:rowOff>126035</xdr:rowOff>
    </xdr:to>
    <xdr:sp macro="" textlink="">
      <xdr:nvSpPr>
        <xdr:cNvPr id="88" name="楕円 87"/>
        <xdr:cNvSpPr/>
      </xdr:nvSpPr>
      <xdr:spPr>
        <a:xfrm>
          <a:off x="1079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117162</xdr:rowOff>
    </xdr:from>
    <xdr:ext cx="534377" cy="259045"/>
    <xdr:sp macro="" textlink="">
      <xdr:nvSpPr>
        <xdr:cNvPr id="89" name="テキスト ボックス 88"/>
        <xdr:cNvSpPr txBox="1"/>
      </xdr:nvSpPr>
      <xdr:spPr>
        <a:xfrm>
          <a:off x="863111" y="64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109851</xdr:rowOff>
    </xdr:from>
    <xdr:to>
      <xdr:col>24</xdr:col>
      <xdr:colOff>63500</xdr:colOff>
      <xdr:row>53</xdr:row>
      <xdr:rowOff>105116</xdr:rowOff>
    </xdr:to>
    <xdr:cxnSp macro="">
      <xdr:nvCxnSpPr>
        <xdr:cNvPr id="121" name="直線コネクタ 120"/>
        <xdr:cNvCxnSpPr/>
      </xdr:nvCxnSpPr>
      <xdr:spPr>
        <a:xfrm>
          <a:off x="3797300" y="9025251"/>
          <a:ext cx="838200" cy="16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109851</xdr:rowOff>
    </xdr:from>
    <xdr:to>
      <xdr:col>19</xdr:col>
      <xdr:colOff>177800</xdr:colOff>
      <xdr:row>54</xdr:row>
      <xdr:rowOff>29580</xdr:rowOff>
    </xdr:to>
    <xdr:cxnSp macro="">
      <xdr:nvCxnSpPr>
        <xdr:cNvPr id="124" name="直線コネクタ 123"/>
        <xdr:cNvCxnSpPr/>
      </xdr:nvCxnSpPr>
      <xdr:spPr>
        <a:xfrm flipV="1">
          <a:off x="2908300" y="9025251"/>
          <a:ext cx="889000" cy="26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29580</xdr:rowOff>
    </xdr:from>
    <xdr:to>
      <xdr:col>15</xdr:col>
      <xdr:colOff>50800</xdr:colOff>
      <xdr:row>54</xdr:row>
      <xdr:rowOff>40096</xdr:rowOff>
    </xdr:to>
    <xdr:cxnSp macro="">
      <xdr:nvCxnSpPr>
        <xdr:cNvPr id="127" name="直線コネクタ 126"/>
        <xdr:cNvCxnSpPr/>
      </xdr:nvCxnSpPr>
      <xdr:spPr>
        <a:xfrm flipV="1">
          <a:off x="2019300" y="928788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24467</xdr:rowOff>
    </xdr:from>
    <xdr:to>
      <xdr:col>15</xdr:col>
      <xdr:colOff>101600</xdr:colOff>
      <xdr:row>54</xdr:row>
      <xdr:rowOff>126067</xdr:rowOff>
    </xdr:to>
    <xdr:sp macro="" textlink="">
      <xdr:nvSpPr>
        <xdr:cNvPr id="128" name="フローチャート: 判断 127"/>
        <xdr:cNvSpPr/>
      </xdr:nvSpPr>
      <xdr:spPr>
        <a:xfrm>
          <a:off x="2857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117194</xdr:rowOff>
    </xdr:from>
    <xdr:ext cx="534377" cy="259045"/>
    <xdr:sp macro="" textlink="">
      <xdr:nvSpPr>
        <xdr:cNvPr id="129" name="テキスト ボックス 128"/>
        <xdr:cNvSpPr txBox="1"/>
      </xdr:nvSpPr>
      <xdr:spPr>
        <a:xfrm>
          <a:off x="2641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40096</xdr:rowOff>
    </xdr:from>
    <xdr:to>
      <xdr:col>10</xdr:col>
      <xdr:colOff>114300</xdr:colOff>
      <xdr:row>55</xdr:row>
      <xdr:rowOff>13546</xdr:rowOff>
    </xdr:to>
    <xdr:cxnSp macro="">
      <xdr:nvCxnSpPr>
        <xdr:cNvPr id="130" name="直線コネクタ 129"/>
        <xdr:cNvCxnSpPr/>
      </xdr:nvCxnSpPr>
      <xdr:spPr>
        <a:xfrm flipV="1">
          <a:off x="1130300" y="9298396"/>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34623</xdr:rowOff>
    </xdr:from>
    <xdr:to>
      <xdr:col>10</xdr:col>
      <xdr:colOff>165100</xdr:colOff>
      <xdr:row>55</xdr:row>
      <xdr:rowOff>136223</xdr:rowOff>
    </xdr:to>
    <xdr:sp macro="" textlink="">
      <xdr:nvSpPr>
        <xdr:cNvPr id="131" name="フローチャート: 判断 130"/>
        <xdr:cNvSpPr/>
      </xdr:nvSpPr>
      <xdr:spPr>
        <a:xfrm>
          <a:off x="1968500" y="946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127350</xdr:rowOff>
    </xdr:from>
    <xdr:ext cx="534377" cy="259045"/>
    <xdr:sp macro="" textlink="">
      <xdr:nvSpPr>
        <xdr:cNvPr id="132" name="テキスト ボックス 131"/>
        <xdr:cNvSpPr txBox="1"/>
      </xdr:nvSpPr>
      <xdr:spPr>
        <a:xfrm>
          <a:off x="1752111" y="95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95399</xdr:rowOff>
    </xdr:from>
    <xdr:to>
      <xdr:col>6</xdr:col>
      <xdr:colOff>38100</xdr:colOff>
      <xdr:row>56</xdr:row>
      <xdr:rowOff>25549</xdr:rowOff>
    </xdr:to>
    <xdr:sp macro="" textlink="">
      <xdr:nvSpPr>
        <xdr:cNvPr id="133" name="フローチャート: 判断 132"/>
        <xdr:cNvSpPr/>
      </xdr:nvSpPr>
      <xdr:spPr>
        <a:xfrm>
          <a:off x="1079500" y="952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16676</xdr:rowOff>
    </xdr:from>
    <xdr:ext cx="534377" cy="259045"/>
    <xdr:sp macro="" textlink="">
      <xdr:nvSpPr>
        <xdr:cNvPr id="134" name="テキスト ボックス 133"/>
        <xdr:cNvSpPr txBox="1"/>
      </xdr:nvSpPr>
      <xdr:spPr>
        <a:xfrm>
          <a:off x="863111" y="96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54316</xdr:rowOff>
    </xdr:from>
    <xdr:to>
      <xdr:col>24</xdr:col>
      <xdr:colOff>114300</xdr:colOff>
      <xdr:row>53</xdr:row>
      <xdr:rowOff>155916</xdr:rowOff>
    </xdr:to>
    <xdr:sp macro="" textlink="">
      <xdr:nvSpPr>
        <xdr:cNvPr id="140" name="楕円 139"/>
        <xdr:cNvSpPr/>
      </xdr:nvSpPr>
      <xdr:spPr>
        <a:xfrm>
          <a:off x="4584700" y="91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77193</xdr:rowOff>
    </xdr:from>
    <xdr:ext cx="534377" cy="259045"/>
    <xdr:sp macro="" textlink="">
      <xdr:nvSpPr>
        <xdr:cNvPr id="141" name="物件費該当値テキスト"/>
        <xdr:cNvSpPr txBox="1"/>
      </xdr:nvSpPr>
      <xdr:spPr>
        <a:xfrm>
          <a:off x="4686300" y="89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59051</xdr:rowOff>
    </xdr:from>
    <xdr:to>
      <xdr:col>20</xdr:col>
      <xdr:colOff>38100</xdr:colOff>
      <xdr:row>52</xdr:row>
      <xdr:rowOff>160651</xdr:rowOff>
    </xdr:to>
    <xdr:sp macro="" textlink="">
      <xdr:nvSpPr>
        <xdr:cNvPr id="142" name="楕円 141"/>
        <xdr:cNvSpPr/>
      </xdr:nvSpPr>
      <xdr:spPr>
        <a:xfrm>
          <a:off x="3746500" y="89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5728</xdr:rowOff>
    </xdr:from>
    <xdr:ext cx="534377" cy="259045"/>
    <xdr:sp macro="" textlink="">
      <xdr:nvSpPr>
        <xdr:cNvPr id="143" name="テキスト ボックス 142"/>
        <xdr:cNvSpPr txBox="1"/>
      </xdr:nvSpPr>
      <xdr:spPr>
        <a:xfrm>
          <a:off x="3530111" y="874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150230</xdr:rowOff>
    </xdr:from>
    <xdr:to>
      <xdr:col>15</xdr:col>
      <xdr:colOff>101600</xdr:colOff>
      <xdr:row>54</xdr:row>
      <xdr:rowOff>80380</xdr:rowOff>
    </xdr:to>
    <xdr:sp macro="" textlink="">
      <xdr:nvSpPr>
        <xdr:cNvPr id="144" name="楕円 143"/>
        <xdr:cNvSpPr/>
      </xdr:nvSpPr>
      <xdr:spPr>
        <a:xfrm>
          <a:off x="2857500" y="92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96907</xdr:rowOff>
    </xdr:from>
    <xdr:ext cx="534377" cy="259045"/>
    <xdr:sp macro="" textlink="">
      <xdr:nvSpPr>
        <xdr:cNvPr id="145" name="テキスト ボックス 144"/>
        <xdr:cNvSpPr txBox="1"/>
      </xdr:nvSpPr>
      <xdr:spPr>
        <a:xfrm>
          <a:off x="2641111" y="901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160746</xdr:rowOff>
    </xdr:from>
    <xdr:to>
      <xdr:col>10</xdr:col>
      <xdr:colOff>165100</xdr:colOff>
      <xdr:row>54</xdr:row>
      <xdr:rowOff>90896</xdr:rowOff>
    </xdr:to>
    <xdr:sp macro="" textlink="">
      <xdr:nvSpPr>
        <xdr:cNvPr id="146" name="楕円 145"/>
        <xdr:cNvSpPr/>
      </xdr:nvSpPr>
      <xdr:spPr>
        <a:xfrm>
          <a:off x="1968500" y="92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107423</xdr:rowOff>
    </xdr:from>
    <xdr:ext cx="534377" cy="259045"/>
    <xdr:sp macro="" textlink="">
      <xdr:nvSpPr>
        <xdr:cNvPr id="147" name="テキスト ボックス 146"/>
        <xdr:cNvSpPr txBox="1"/>
      </xdr:nvSpPr>
      <xdr:spPr>
        <a:xfrm>
          <a:off x="1752111" y="9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134196</xdr:rowOff>
    </xdr:from>
    <xdr:to>
      <xdr:col>6</xdr:col>
      <xdr:colOff>38100</xdr:colOff>
      <xdr:row>55</xdr:row>
      <xdr:rowOff>64346</xdr:rowOff>
    </xdr:to>
    <xdr:sp macro="" textlink="">
      <xdr:nvSpPr>
        <xdr:cNvPr id="148" name="楕円 147"/>
        <xdr:cNvSpPr/>
      </xdr:nvSpPr>
      <xdr:spPr>
        <a:xfrm>
          <a:off x="1079500" y="9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80873</xdr:rowOff>
    </xdr:from>
    <xdr:ext cx="534377" cy="259045"/>
    <xdr:sp macro="" textlink="">
      <xdr:nvSpPr>
        <xdr:cNvPr id="149" name="テキスト ボックス 148"/>
        <xdr:cNvSpPr txBox="1"/>
      </xdr:nvSpPr>
      <xdr:spPr>
        <a:xfrm>
          <a:off x="863111" y="91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44008</xdr:rowOff>
    </xdr:from>
    <xdr:to>
      <xdr:col>24</xdr:col>
      <xdr:colOff>63500</xdr:colOff>
      <xdr:row>76</xdr:row>
      <xdr:rowOff>135722</xdr:rowOff>
    </xdr:to>
    <xdr:cxnSp macro="">
      <xdr:nvCxnSpPr>
        <xdr:cNvPr id="176" name="直線コネクタ 175"/>
        <xdr:cNvCxnSpPr/>
      </xdr:nvCxnSpPr>
      <xdr:spPr>
        <a:xfrm flipV="1">
          <a:off x="3797300" y="12902758"/>
          <a:ext cx="838200" cy="2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135722</xdr:rowOff>
    </xdr:from>
    <xdr:to>
      <xdr:col>19</xdr:col>
      <xdr:colOff>177800</xdr:colOff>
      <xdr:row>76</xdr:row>
      <xdr:rowOff>143952</xdr:rowOff>
    </xdr:to>
    <xdr:cxnSp macro="">
      <xdr:nvCxnSpPr>
        <xdr:cNvPr id="179" name="直線コネクタ 178"/>
        <xdr:cNvCxnSpPr/>
      </xdr:nvCxnSpPr>
      <xdr:spPr>
        <a:xfrm flipV="1">
          <a:off x="2908300" y="131659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143952</xdr:rowOff>
    </xdr:from>
    <xdr:to>
      <xdr:col>15</xdr:col>
      <xdr:colOff>50800</xdr:colOff>
      <xdr:row>77</xdr:row>
      <xdr:rowOff>3226</xdr:rowOff>
    </xdr:to>
    <xdr:cxnSp macro="">
      <xdr:nvCxnSpPr>
        <xdr:cNvPr id="182" name="直線コネクタ 181"/>
        <xdr:cNvCxnSpPr/>
      </xdr:nvCxnSpPr>
      <xdr:spPr>
        <a:xfrm flipV="1">
          <a:off x="2019300" y="13174152"/>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83" name="フローチャート: 判断 182"/>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6748</xdr:rowOff>
    </xdr:from>
    <xdr:ext cx="469744" cy="259045"/>
    <xdr:sp macro="" textlink="">
      <xdr:nvSpPr>
        <xdr:cNvPr id="184" name="テキスト ボックス 183"/>
        <xdr:cNvSpPr txBox="1"/>
      </xdr:nvSpPr>
      <xdr:spPr>
        <a:xfrm>
          <a:off x="2673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3226</xdr:rowOff>
    </xdr:from>
    <xdr:to>
      <xdr:col>10</xdr:col>
      <xdr:colOff>114300</xdr:colOff>
      <xdr:row>77</xdr:row>
      <xdr:rowOff>74777</xdr:rowOff>
    </xdr:to>
    <xdr:cxnSp macro="">
      <xdr:nvCxnSpPr>
        <xdr:cNvPr id="185" name="直線コネクタ 184"/>
        <xdr:cNvCxnSpPr/>
      </xdr:nvCxnSpPr>
      <xdr:spPr>
        <a:xfrm flipV="1">
          <a:off x="1130300" y="13204876"/>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94889</xdr:rowOff>
    </xdr:from>
    <xdr:to>
      <xdr:col>10</xdr:col>
      <xdr:colOff>165100</xdr:colOff>
      <xdr:row>78</xdr:row>
      <xdr:rowOff>25039</xdr:rowOff>
    </xdr:to>
    <xdr:sp macro="" textlink="">
      <xdr:nvSpPr>
        <xdr:cNvPr id="186" name="フローチャート: 判断 185"/>
        <xdr:cNvSpPr/>
      </xdr:nvSpPr>
      <xdr:spPr>
        <a:xfrm>
          <a:off x="1968500" y="132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16166</xdr:rowOff>
    </xdr:from>
    <xdr:ext cx="469744" cy="259045"/>
    <xdr:sp macro="" textlink="">
      <xdr:nvSpPr>
        <xdr:cNvPr id="187" name="テキスト ボックス 186"/>
        <xdr:cNvSpPr txBox="1"/>
      </xdr:nvSpPr>
      <xdr:spPr>
        <a:xfrm>
          <a:off x="1784428" y="133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89815</xdr:rowOff>
    </xdr:from>
    <xdr:to>
      <xdr:col>6</xdr:col>
      <xdr:colOff>38100</xdr:colOff>
      <xdr:row>78</xdr:row>
      <xdr:rowOff>19965</xdr:rowOff>
    </xdr:to>
    <xdr:sp macro="" textlink="">
      <xdr:nvSpPr>
        <xdr:cNvPr id="188" name="フローチャート: 判断 187"/>
        <xdr:cNvSpPr/>
      </xdr:nvSpPr>
      <xdr:spPr>
        <a:xfrm>
          <a:off x="1079500" y="132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11092</xdr:rowOff>
    </xdr:from>
    <xdr:ext cx="469744" cy="259045"/>
    <xdr:sp macro="" textlink="">
      <xdr:nvSpPr>
        <xdr:cNvPr id="189" name="テキスト ボックス 188"/>
        <xdr:cNvSpPr txBox="1"/>
      </xdr:nvSpPr>
      <xdr:spPr>
        <a:xfrm>
          <a:off x="895428" y="133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164658</xdr:rowOff>
    </xdr:from>
    <xdr:to>
      <xdr:col>24</xdr:col>
      <xdr:colOff>114300</xdr:colOff>
      <xdr:row>75</xdr:row>
      <xdr:rowOff>94808</xdr:rowOff>
    </xdr:to>
    <xdr:sp macro="" textlink="">
      <xdr:nvSpPr>
        <xdr:cNvPr id="195" name="楕円 194"/>
        <xdr:cNvSpPr/>
      </xdr:nvSpPr>
      <xdr:spPr>
        <a:xfrm>
          <a:off x="4584700" y="128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16085</xdr:rowOff>
    </xdr:from>
    <xdr:ext cx="534377" cy="259045"/>
    <xdr:sp macro="" textlink="">
      <xdr:nvSpPr>
        <xdr:cNvPr id="196" name="維持補修費該当値テキスト"/>
        <xdr:cNvSpPr txBox="1"/>
      </xdr:nvSpPr>
      <xdr:spPr>
        <a:xfrm>
          <a:off x="4686300" y="127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84922</xdr:rowOff>
    </xdr:from>
    <xdr:to>
      <xdr:col>20</xdr:col>
      <xdr:colOff>38100</xdr:colOff>
      <xdr:row>77</xdr:row>
      <xdr:rowOff>15072</xdr:rowOff>
    </xdr:to>
    <xdr:sp macro="" textlink="">
      <xdr:nvSpPr>
        <xdr:cNvPr id="197" name="楕円 196"/>
        <xdr:cNvSpPr/>
      </xdr:nvSpPr>
      <xdr:spPr>
        <a:xfrm>
          <a:off x="374650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31600</xdr:rowOff>
    </xdr:from>
    <xdr:ext cx="469744" cy="259045"/>
    <xdr:sp macro="" textlink="">
      <xdr:nvSpPr>
        <xdr:cNvPr id="198" name="テキスト ボックス 197"/>
        <xdr:cNvSpPr txBox="1"/>
      </xdr:nvSpPr>
      <xdr:spPr>
        <a:xfrm>
          <a:off x="3562428" y="128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93152</xdr:rowOff>
    </xdr:from>
    <xdr:to>
      <xdr:col>15</xdr:col>
      <xdr:colOff>101600</xdr:colOff>
      <xdr:row>77</xdr:row>
      <xdr:rowOff>23302</xdr:rowOff>
    </xdr:to>
    <xdr:sp macro="" textlink="">
      <xdr:nvSpPr>
        <xdr:cNvPr id="199" name="楕円 198"/>
        <xdr:cNvSpPr/>
      </xdr:nvSpPr>
      <xdr:spPr>
        <a:xfrm>
          <a:off x="2857500" y="1312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39829</xdr:rowOff>
    </xdr:from>
    <xdr:ext cx="469744" cy="259045"/>
    <xdr:sp macro="" textlink="">
      <xdr:nvSpPr>
        <xdr:cNvPr id="200" name="テキスト ボックス 199"/>
        <xdr:cNvSpPr txBox="1"/>
      </xdr:nvSpPr>
      <xdr:spPr>
        <a:xfrm>
          <a:off x="2673428" y="1289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123876</xdr:rowOff>
    </xdr:from>
    <xdr:to>
      <xdr:col>10</xdr:col>
      <xdr:colOff>165100</xdr:colOff>
      <xdr:row>77</xdr:row>
      <xdr:rowOff>54026</xdr:rowOff>
    </xdr:to>
    <xdr:sp macro="" textlink="">
      <xdr:nvSpPr>
        <xdr:cNvPr id="201" name="楕円 200"/>
        <xdr:cNvSpPr/>
      </xdr:nvSpPr>
      <xdr:spPr>
        <a:xfrm>
          <a:off x="1968500" y="131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70553</xdr:rowOff>
    </xdr:from>
    <xdr:ext cx="469744" cy="259045"/>
    <xdr:sp macro="" textlink="">
      <xdr:nvSpPr>
        <xdr:cNvPr id="202" name="テキスト ボックス 201"/>
        <xdr:cNvSpPr txBox="1"/>
      </xdr:nvSpPr>
      <xdr:spPr>
        <a:xfrm>
          <a:off x="1784428" y="129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23977</xdr:rowOff>
    </xdr:from>
    <xdr:to>
      <xdr:col>6</xdr:col>
      <xdr:colOff>38100</xdr:colOff>
      <xdr:row>77</xdr:row>
      <xdr:rowOff>125577</xdr:rowOff>
    </xdr:to>
    <xdr:sp macro="" textlink="">
      <xdr:nvSpPr>
        <xdr:cNvPr id="203" name="楕円 202"/>
        <xdr:cNvSpPr/>
      </xdr:nvSpPr>
      <xdr:spPr>
        <a:xfrm>
          <a:off x="1079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142104</xdr:rowOff>
    </xdr:from>
    <xdr:ext cx="469744" cy="259045"/>
    <xdr:sp macro="" textlink="">
      <xdr:nvSpPr>
        <xdr:cNvPr id="204" name="テキスト ボックス 203"/>
        <xdr:cNvSpPr txBox="1"/>
      </xdr:nvSpPr>
      <xdr:spPr>
        <a:xfrm>
          <a:off x="895428" y="130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108031</xdr:rowOff>
    </xdr:from>
    <xdr:to>
      <xdr:col>24</xdr:col>
      <xdr:colOff>63500</xdr:colOff>
      <xdr:row>97</xdr:row>
      <xdr:rowOff>123272</xdr:rowOff>
    </xdr:to>
    <xdr:cxnSp macro="">
      <xdr:nvCxnSpPr>
        <xdr:cNvPr id="232" name="直線コネクタ 231"/>
        <xdr:cNvCxnSpPr/>
      </xdr:nvCxnSpPr>
      <xdr:spPr>
        <a:xfrm flipV="1">
          <a:off x="3797300" y="16738681"/>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123272</xdr:rowOff>
    </xdr:from>
    <xdr:to>
      <xdr:col>19</xdr:col>
      <xdr:colOff>177800</xdr:colOff>
      <xdr:row>97</xdr:row>
      <xdr:rowOff>158826</xdr:rowOff>
    </xdr:to>
    <xdr:cxnSp macro="">
      <xdr:nvCxnSpPr>
        <xdr:cNvPr id="235" name="直線コネクタ 234"/>
        <xdr:cNvCxnSpPr/>
      </xdr:nvCxnSpPr>
      <xdr:spPr>
        <a:xfrm flipV="1">
          <a:off x="2908300" y="16753922"/>
          <a:ext cx="889000" cy="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158826</xdr:rowOff>
    </xdr:from>
    <xdr:to>
      <xdr:col>15</xdr:col>
      <xdr:colOff>50800</xdr:colOff>
      <xdr:row>98</xdr:row>
      <xdr:rowOff>23191</xdr:rowOff>
    </xdr:to>
    <xdr:cxnSp macro="">
      <xdr:nvCxnSpPr>
        <xdr:cNvPr id="238" name="直線コネクタ 237"/>
        <xdr:cNvCxnSpPr/>
      </xdr:nvCxnSpPr>
      <xdr:spPr>
        <a:xfrm flipV="1">
          <a:off x="2019300" y="16789476"/>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9" name="フローチャート: 判断 238"/>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161337</xdr:rowOff>
    </xdr:from>
    <xdr:ext cx="534377" cy="259045"/>
    <xdr:sp macro="" textlink="">
      <xdr:nvSpPr>
        <xdr:cNvPr id="240" name="テキスト ボックス 239"/>
        <xdr:cNvSpPr txBox="1"/>
      </xdr:nvSpPr>
      <xdr:spPr>
        <a:xfrm>
          <a:off x="2641111" y="164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23191</xdr:rowOff>
    </xdr:from>
    <xdr:to>
      <xdr:col>10</xdr:col>
      <xdr:colOff>114300</xdr:colOff>
      <xdr:row>98</xdr:row>
      <xdr:rowOff>80767</xdr:rowOff>
    </xdr:to>
    <xdr:cxnSp macro="">
      <xdr:nvCxnSpPr>
        <xdr:cNvPr id="241" name="直線コネクタ 240"/>
        <xdr:cNvCxnSpPr/>
      </xdr:nvCxnSpPr>
      <xdr:spPr>
        <a:xfrm flipV="1">
          <a:off x="1130300" y="16825291"/>
          <a:ext cx="889000" cy="5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76495</xdr:rowOff>
    </xdr:from>
    <xdr:to>
      <xdr:col>10</xdr:col>
      <xdr:colOff>165100</xdr:colOff>
      <xdr:row>98</xdr:row>
      <xdr:rowOff>6645</xdr:rowOff>
    </xdr:to>
    <xdr:sp macro="" textlink="">
      <xdr:nvSpPr>
        <xdr:cNvPr id="242" name="フローチャート: 判断 241"/>
        <xdr:cNvSpPr/>
      </xdr:nvSpPr>
      <xdr:spPr>
        <a:xfrm>
          <a:off x="1968500" y="1670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23172</xdr:rowOff>
    </xdr:from>
    <xdr:ext cx="534377" cy="259045"/>
    <xdr:sp macro="" textlink="">
      <xdr:nvSpPr>
        <xdr:cNvPr id="243" name="テキスト ボックス 242"/>
        <xdr:cNvSpPr txBox="1"/>
      </xdr:nvSpPr>
      <xdr:spPr>
        <a:xfrm>
          <a:off x="1752111" y="164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160299</xdr:rowOff>
    </xdr:from>
    <xdr:to>
      <xdr:col>6</xdr:col>
      <xdr:colOff>38100</xdr:colOff>
      <xdr:row>98</xdr:row>
      <xdr:rowOff>90449</xdr:rowOff>
    </xdr:to>
    <xdr:sp macro="" textlink="">
      <xdr:nvSpPr>
        <xdr:cNvPr id="244" name="フローチャート: 判断 243"/>
        <xdr:cNvSpPr/>
      </xdr:nvSpPr>
      <xdr:spPr>
        <a:xfrm>
          <a:off x="1079500" y="1679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106976</xdr:rowOff>
    </xdr:from>
    <xdr:ext cx="534377" cy="259045"/>
    <xdr:sp macro="" textlink="">
      <xdr:nvSpPr>
        <xdr:cNvPr id="245" name="テキスト ボックス 244"/>
        <xdr:cNvSpPr txBox="1"/>
      </xdr:nvSpPr>
      <xdr:spPr>
        <a:xfrm>
          <a:off x="863111" y="165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57231</xdr:rowOff>
    </xdr:from>
    <xdr:to>
      <xdr:col>24</xdr:col>
      <xdr:colOff>114300</xdr:colOff>
      <xdr:row>97</xdr:row>
      <xdr:rowOff>158831</xdr:rowOff>
    </xdr:to>
    <xdr:sp macro="" textlink="">
      <xdr:nvSpPr>
        <xdr:cNvPr id="251" name="楕円 250"/>
        <xdr:cNvSpPr/>
      </xdr:nvSpPr>
      <xdr:spPr>
        <a:xfrm>
          <a:off x="4584700" y="166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35658</xdr:rowOff>
    </xdr:from>
    <xdr:ext cx="534377" cy="259045"/>
    <xdr:sp macro="" textlink="">
      <xdr:nvSpPr>
        <xdr:cNvPr id="252" name="扶助費該当値テキスト"/>
        <xdr:cNvSpPr txBox="1"/>
      </xdr:nvSpPr>
      <xdr:spPr>
        <a:xfrm>
          <a:off x="4686300" y="1666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72472</xdr:rowOff>
    </xdr:from>
    <xdr:to>
      <xdr:col>20</xdr:col>
      <xdr:colOff>38100</xdr:colOff>
      <xdr:row>98</xdr:row>
      <xdr:rowOff>2622</xdr:rowOff>
    </xdr:to>
    <xdr:sp macro="" textlink="">
      <xdr:nvSpPr>
        <xdr:cNvPr id="253" name="楕円 252"/>
        <xdr:cNvSpPr/>
      </xdr:nvSpPr>
      <xdr:spPr>
        <a:xfrm>
          <a:off x="3746500" y="167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165199</xdr:rowOff>
    </xdr:from>
    <xdr:ext cx="534377" cy="259045"/>
    <xdr:sp macro="" textlink="">
      <xdr:nvSpPr>
        <xdr:cNvPr id="254" name="テキスト ボックス 253"/>
        <xdr:cNvSpPr txBox="1"/>
      </xdr:nvSpPr>
      <xdr:spPr>
        <a:xfrm>
          <a:off x="3530111" y="167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108026</xdr:rowOff>
    </xdr:from>
    <xdr:to>
      <xdr:col>15</xdr:col>
      <xdr:colOff>101600</xdr:colOff>
      <xdr:row>98</xdr:row>
      <xdr:rowOff>38176</xdr:rowOff>
    </xdr:to>
    <xdr:sp macro="" textlink="">
      <xdr:nvSpPr>
        <xdr:cNvPr id="255" name="楕円 254"/>
        <xdr:cNvSpPr/>
      </xdr:nvSpPr>
      <xdr:spPr>
        <a:xfrm>
          <a:off x="2857500" y="167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29303</xdr:rowOff>
    </xdr:from>
    <xdr:ext cx="534377" cy="259045"/>
    <xdr:sp macro="" textlink="">
      <xdr:nvSpPr>
        <xdr:cNvPr id="256" name="テキスト ボックス 255"/>
        <xdr:cNvSpPr txBox="1"/>
      </xdr:nvSpPr>
      <xdr:spPr>
        <a:xfrm>
          <a:off x="2641111" y="168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143841</xdr:rowOff>
    </xdr:from>
    <xdr:to>
      <xdr:col>10</xdr:col>
      <xdr:colOff>165100</xdr:colOff>
      <xdr:row>98</xdr:row>
      <xdr:rowOff>73991</xdr:rowOff>
    </xdr:to>
    <xdr:sp macro="" textlink="">
      <xdr:nvSpPr>
        <xdr:cNvPr id="257" name="楕円 256"/>
        <xdr:cNvSpPr/>
      </xdr:nvSpPr>
      <xdr:spPr>
        <a:xfrm>
          <a:off x="1968500" y="167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65118</xdr:rowOff>
    </xdr:from>
    <xdr:ext cx="534377" cy="259045"/>
    <xdr:sp macro="" textlink="">
      <xdr:nvSpPr>
        <xdr:cNvPr id="258" name="テキスト ボックス 257"/>
        <xdr:cNvSpPr txBox="1"/>
      </xdr:nvSpPr>
      <xdr:spPr>
        <a:xfrm>
          <a:off x="1752111" y="168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29967</xdr:rowOff>
    </xdr:from>
    <xdr:to>
      <xdr:col>6</xdr:col>
      <xdr:colOff>38100</xdr:colOff>
      <xdr:row>98</xdr:row>
      <xdr:rowOff>131567</xdr:rowOff>
    </xdr:to>
    <xdr:sp macro="" textlink="">
      <xdr:nvSpPr>
        <xdr:cNvPr id="259" name="楕円 258"/>
        <xdr:cNvSpPr/>
      </xdr:nvSpPr>
      <xdr:spPr>
        <a:xfrm>
          <a:off x="1079500" y="168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122694</xdr:rowOff>
    </xdr:from>
    <xdr:ext cx="534377" cy="259045"/>
    <xdr:sp macro="" textlink="">
      <xdr:nvSpPr>
        <xdr:cNvPr id="260" name="テキスト ボックス 259"/>
        <xdr:cNvSpPr txBox="1"/>
      </xdr:nvSpPr>
      <xdr:spPr>
        <a:xfrm>
          <a:off x="863111" y="16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34671</xdr:rowOff>
    </xdr:from>
    <xdr:to>
      <xdr:col>55</xdr:col>
      <xdr:colOff>0</xdr:colOff>
      <xdr:row>35</xdr:row>
      <xdr:rowOff>124092</xdr:rowOff>
    </xdr:to>
    <xdr:cxnSp macro="">
      <xdr:nvCxnSpPr>
        <xdr:cNvPr id="289" name="直線コネクタ 288"/>
        <xdr:cNvCxnSpPr/>
      </xdr:nvCxnSpPr>
      <xdr:spPr>
        <a:xfrm flipV="1">
          <a:off x="9639300" y="6035421"/>
          <a:ext cx="8382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88557</xdr:rowOff>
    </xdr:from>
    <xdr:to>
      <xdr:col>50</xdr:col>
      <xdr:colOff>114300</xdr:colOff>
      <xdr:row>35</xdr:row>
      <xdr:rowOff>124092</xdr:rowOff>
    </xdr:to>
    <xdr:cxnSp macro="">
      <xdr:nvCxnSpPr>
        <xdr:cNvPr id="292" name="直線コネクタ 291"/>
        <xdr:cNvCxnSpPr/>
      </xdr:nvCxnSpPr>
      <xdr:spPr>
        <a:xfrm>
          <a:off x="8750300" y="6089307"/>
          <a:ext cx="8890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88557</xdr:rowOff>
    </xdr:from>
    <xdr:to>
      <xdr:col>45</xdr:col>
      <xdr:colOff>177800</xdr:colOff>
      <xdr:row>36</xdr:row>
      <xdr:rowOff>13043</xdr:rowOff>
    </xdr:to>
    <xdr:cxnSp macro="">
      <xdr:nvCxnSpPr>
        <xdr:cNvPr id="295" name="直線コネクタ 294"/>
        <xdr:cNvCxnSpPr/>
      </xdr:nvCxnSpPr>
      <xdr:spPr>
        <a:xfrm flipV="1">
          <a:off x="7861300" y="608930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6" name="フローチャート: 判断 295"/>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7" name="テキスト ボックス 296"/>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13043</xdr:rowOff>
    </xdr:from>
    <xdr:to>
      <xdr:col>41</xdr:col>
      <xdr:colOff>50800</xdr:colOff>
      <xdr:row>36</xdr:row>
      <xdr:rowOff>18631</xdr:rowOff>
    </xdr:to>
    <xdr:cxnSp macro="">
      <xdr:nvCxnSpPr>
        <xdr:cNvPr id="298" name="直線コネクタ 297"/>
        <xdr:cNvCxnSpPr/>
      </xdr:nvCxnSpPr>
      <xdr:spPr>
        <a:xfrm flipV="1">
          <a:off x="6972300" y="618524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9" name="フローチャート: 判断 298"/>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300" name="テキスト ボックス 299"/>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301" name="フローチャート: 判断 300"/>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302" name="テキスト ボックス 301"/>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155321</xdr:rowOff>
    </xdr:from>
    <xdr:to>
      <xdr:col>55</xdr:col>
      <xdr:colOff>50800</xdr:colOff>
      <xdr:row>35</xdr:row>
      <xdr:rowOff>85471</xdr:rowOff>
    </xdr:to>
    <xdr:sp macro="" textlink="">
      <xdr:nvSpPr>
        <xdr:cNvPr id="308" name="楕円 307"/>
        <xdr:cNvSpPr/>
      </xdr:nvSpPr>
      <xdr:spPr>
        <a:xfrm>
          <a:off x="10426700" y="59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6748</xdr:rowOff>
    </xdr:from>
    <xdr:ext cx="534377" cy="259045"/>
    <xdr:sp macro="" textlink="">
      <xdr:nvSpPr>
        <xdr:cNvPr id="309" name="補助費等該当値テキスト"/>
        <xdr:cNvSpPr txBox="1"/>
      </xdr:nvSpPr>
      <xdr:spPr>
        <a:xfrm>
          <a:off x="10528300" y="58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73292</xdr:rowOff>
    </xdr:from>
    <xdr:to>
      <xdr:col>50</xdr:col>
      <xdr:colOff>165100</xdr:colOff>
      <xdr:row>36</xdr:row>
      <xdr:rowOff>3442</xdr:rowOff>
    </xdr:to>
    <xdr:sp macro="" textlink="">
      <xdr:nvSpPr>
        <xdr:cNvPr id="310" name="楕円 309"/>
        <xdr:cNvSpPr/>
      </xdr:nvSpPr>
      <xdr:spPr>
        <a:xfrm>
          <a:off x="9588500" y="60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19969</xdr:rowOff>
    </xdr:from>
    <xdr:ext cx="534377" cy="259045"/>
    <xdr:sp macro="" textlink="">
      <xdr:nvSpPr>
        <xdr:cNvPr id="311" name="テキスト ボックス 310"/>
        <xdr:cNvSpPr txBox="1"/>
      </xdr:nvSpPr>
      <xdr:spPr>
        <a:xfrm>
          <a:off x="9372111" y="58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37757</xdr:rowOff>
    </xdr:from>
    <xdr:to>
      <xdr:col>46</xdr:col>
      <xdr:colOff>38100</xdr:colOff>
      <xdr:row>35</xdr:row>
      <xdr:rowOff>139357</xdr:rowOff>
    </xdr:to>
    <xdr:sp macro="" textlink="">
      <xdr:nvSpPr>
        <xdr:cNvPr id="312" name="楕円 311"/>
        <xdr:cNvSpPr/>
      </xdr:nvSpPr>
      <xdr:spPr>
        <a:xfrm>
          <a:off x="8699500" y="60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155884</xdr:rowOff>
    </xdr:from>
    <xdr:ext cx="534377" cy="259045"/>
    <xdr:sp macro="" textlink="">
      <xdr:nvSpPr>
        <xdr:cNvPr id="313" name="テキスト ボックス 312"/>
        <xdr:cNvSpPr txBox="1"/>
      </xdr:nvSpPr>
      <xdr:spPr>
        <a:xfrm>
          <a:off x="8483111" y="58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133693</xdr:rowOff>
    </xdr:from>
    <xdr:to>
      <xdr:col>41</xdr:col>
      <xdr:colOff>101600</xdr:colOff>
      <xdr:row>36</xdr:row>
      <xdr:rowOff>63843</xdr:rowOff>
    </xdr:to>
    <xdr:sp macro="" textlink="">
      <xdr:nvSpPr>
        <xdr:cNvPr id="314" name="楕円 313"/>
        <xdr:cNvSpPr/>
      </xdr:nvSpPr>
      <xdr:spPr>
        <a:xfrm>
          <a:off x="7810500" y="61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54970</xdr:rowOff>
    </xdr:from>
    <xdr:ext cx="534377" cy="259045"/>
    <xdr:sp macro="" textlink="">
      <xdr:nvSpPr>
        <xdr:cNvPr id="315" name="テキスト ボックス 314"/>
        <xdr:cNvSpPr txBox="1"/>
      </xdr:nvSpPr>
      <xdr:spPr>
        <a:xfrm>
          <a:off x="7594111" y="6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139281</xdr:rowOff>
    </xdr:from>
    <xdr:to>
      <xdr:col>36</xdr:col>
      <xdr:colOff>165100</xdr:colOff>
      <xdr:row>36</xdr:row>
      <xdr:rowOff>69431</xdr:rowOff>
    </xdr:to>
    <xdr:sp macro="" textlink="">
      <xdr:nvSpPr>
        <xdr:cNvPr id="316" name="楕円 315"/>
        <xdr:cNvSpPr/>
      </xdr:nvSpPr>
      <xdr:spPr>
        <a:xfrm>
          <a:off x="6921500" y="61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60558</xdr:rowOff>
    </xdr:from>
    <xdr:ext cx="534377" cy="259045"/>
    <xdr:sp macro="" textlink="">
      <xdr:nvSpPr>
        <xdr:cNvPr id="317" name="テキスト ボックス 316"/>
        <xdr:cNvSpPr txBox="1"/>
      </xdr:nvSpPr>
      <xdr:spPr>
        <a:xfrm>
          <a:off x="6705111" y="62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66497</xdr:rowOff>
    </xdr:from>
    <xdr:to>
      <xdr:col>55</xdr:col>
      <xdr:colOff>0</xdr:colOff>
      <xdr:row>57</xdr:row>
      <xdr:rowOff>65524</xdr:rowOff>
    </xdr:to>
    <xdr:cxnSp macro="">
      <xdr:nvCxnSpPr>
        <xdr:cNvPr id="344" name="直線コネクタ 343"/>
        <xdr:cNvCxnSpPr/>
      </xdr:nvCxnSpPr>
      <xdr:spPr>
        <a:xfrm>
          <a:off x="9639300" y="9667697"/>
          <a:ext cx="838200" cy="1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66497</xdr:rowOff>
    </xdr:from>
    <xdr:to>
      <xdr:col>50</xdr:col>
      <xdr:colOff>114300</xdr:colOff>
      <xdr:row>56</xdr:row>
      <xdr:rowOff>170223</xdr:rowOff>
    </xdr:to>
    <xdr:cxnSp macro="">
      <xdr:nvCxnSpPr>
        <xdr:cNvPr id="347" name="直線コネクタ 346"/>
        <xdr:cNvCxnSpPr/>
      </xdr:nvCxnSpPr>
      <xdr:spPr>
        <a:xfrm flipV="1">
          <a:off x="8750300" y="9667697"/>
          <a:ext cx="889000" cy="10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66342</xdr:rowOff>
    </xdr:from>
    <xdr:to>
      <xdr:col>45</xdr:col>
      <xdr:colOff>177800</xdr:colOff>
      <xdr:row>56</xdr:row>
      <xdr:rowOff>170223</xdr:rowOff>
    </xdr:to>
    <xdr:cxnSp macro="">
      <xdr:nvCxnSpPr>
        <xdr:cNvPr id="350" name="直線コネクタ 349"/>
        <xdr:cNvCxnSpPr/>
      </xdr:nvCxnSpPr>
      <xdr:spPr>
        <a:xfrm>
          <a:off x="7861300" y="9667542"/>
          <a:ext cx="889000" cy="10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51" name="フローチャート: 判断 350"/>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105151</xdr:rowOff>
    </xdr:from>
    <xdr:ext cx="534377" cy="259045"/>
    <xdr:sp macro="" textlink="">
      <xdr:nvSpPr>
        <xdr:cNvPr id="352" name="テキスト ボックス 351"/>
        <xdr:cNvSpPr txBox="1"/>
      </xdr:nvSpPr>
      <xdr:spPr>
        <a:xfrm>
          <a:off x="8483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51145</xdr:rowOff>
    </xdr:from>
    <xdr:to>
      <xdr:col>41</xdr:col>
      <xdr:colOff>50800</xdr:colOff>
      <xdr:row>56</xdr:row>
      <xdr:rowOff>66342</xdr:rowOff>
    </xdr:to>
    <xdr:cxnSp macro="">
      <xdr:nvCxnSpPr>
        <xdr:cNvPr id="353" name="直線コネクタ 352"/>
        <xdr:cNvCxnSpPr/>
      </xdr:nvCxnSpPr>
      <xdr:spPr>
        <a:xfrm>
          <a:off x="6972300" y="9652345"/>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166880</xdr:rowOff>
    </xdr:from>
    <xdr:to>
      <xdr:col>41</xdr:col>
      <xdr:colOff>101600</xdr:colOff>
      <xdr:row>57</xdr:row>
      <xdr:rowOff>97030</xdr:rowOff>
    </xdr:to>
    <xdr:sp macro="" textlink="">
      <xdr:nvSpPr>
        <xdr:cNvPr id="354" name="フローチャート: 判断 353"/>
        <xdr:cNvSpPr/>
      </xdr:nvSpPr>
      <xdr:spPr>
        <a:xfrm>
          <a:off x="7810500" y="976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88157</xdr:rowOff>
    </xdr:from>
    <xdr:ext cx="534377" cy="259045"/>
    <xdr:sp macro="" textlink="">
      <xdr:nvSpPr>
        <xdr:cNvPr id="355" name="テキスト ボックス 354"/>
        <xdr:cNvSpPr txBox="1"/>
      </xdr:nvSpPr>
      <xdr:spPr>
        <a:xfrm>
          <a:off x="7594111" y="98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3153</xdr:rowOff>
    </xdr:from>
    <xdr:to>
      <xdr:col>36</xdr:col>
      <xdr:colOff>165100</xdr:colOff>
      <xdr:row>57</xdr:row>
      <xdr:rowOff>104753</xdr:rowOff>
    </xdr:to>
    <xdr:sp macro="" textlink="">
      <xdr:nvSpPr>
        <xdr:cNvPr id="356" name="フローチャート: 判断 355"/>
        <xdr:cNvSpPr/>
      </xdr:nvSpPr>
      <xdr:spPr>
        <a:xfrm>
          <a:off x="6921500" y="977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95880</xdr:rowOff>
    </xdr:from>
    <xdr:ext cx="534377" cy="259045"/>
    <xdr:sp macro="" textlink="">
      <xdr:nvSpPr>
        <xdr:cNvPr id="357" name="テキスト ボックス 356"/>
        <xdr:cNvSpPr txBox="1"/>
      </xdr:nvSpPr>
      <xdr:spPr>
        <a:xfrm>
          <a:off x="6705111" y="98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14724</xdr:rowOff>
    </xdr:from>
    <xdr:to>
      <xdr:col>55</xdr:col>
      <xdr:colOff>50800</xdr:colOff>
      <xdr:row>57</xdr:row>
      <xdr:rowOff>116324</xdr:rowOff>
    </xdr:to>
    <xdr:sp macro="" textlink="">
      <xdr:nvSpPr>
        <xdr:cNvPr id="363" name="楕円 362"/>
        <xdr:cNvSpPr/>
      </xdr:nvSpPr>
      <xdr:spPr>
        <a:xfrm>
          <a:off x="10426700" y="97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37601</xdr:rowOff>
    </xdr:from>
    <xdr:ext cx="534377" cy="259045"/>
    <xdr:sp macro="" textlink="">
      <xdr:nvSpPr>
        <xdr:cNvPr id="364" name="普通建設事業費該当値テキスト"/>
        <xdr:cNvSpPr txBox="1"/>
      </xdr:nvSpPr>
      <xdr:spPr>
        <a:xfrm>
          <a:off x="10528300" y="96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15697</xdr:rowOff>
    </xdr:from>
    <xdr:to>
      <xdr:col>50</xdr:col>
      <xdr:colOff>165100</xdr:colOff>
      <xdr:row>56</xdr:row>
      <xdr:rowOff>117297</xdr:rowOff>
    </xdr:to>
    <xdr:sp macro="" textlink="">
      <xdr:nvSpPr>
        <xdr:cNvPr id="365" name="楕円 364"/>
        <xdr:cNvSpPr/>
      </xdr:nvSpPr>
      <xdr:spPr>
        <a:xfrm>
          <a:off x="9588500" y="96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133824</xdr:rowOff>
    </xdr:from>
    <xdr:ext cx="534377" cy="259045"/>
    <xdr:sp macro="" textlink="">
      <xdr:nvSpPr>
        <xdr:cNvPr id="366" name="テキスト ボックス 365"/>
        <xdr:cNvSpPr txBox="1"/>
      </xdr:nvSpPr>
      <xdr:spPr>
        <a:xfrm>
          <a:off x="9372111" y="93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119423</xdr:rowOff>
    </xdr:from>
    <xdr:to>
      <xdr:col>46</xdr:col>
      <xdr:colOff>38100</xdr:colOff>
      <xdr:row>57</xdr:row>
      <xdr:rowOff>49573</xdr:rowOff>
    </xdr:to>
    <xdr:sp macro="" textlink="">
      <xdr:nvSpPr>
        <xdr:cNvPr id="367" name="楕円 366"/>
        <xdr:cNvSpPr/>
      </xdr:nvSpPr>
      <xdr:spPr>
        <a:xfrm>
          <a:off x="8699500" y="97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66100</xdr:rowOff>
    </xdr:from>
    <xdr:ext cx="534377" cy="259045"/>
    <xdr:sp macro="" textlink="">
      <xdr:nvSpPr>
        <xdr:cNvPr id="368" name="テキスト ボックス 367"/>
        <xdr:cNvSpPr txBox="1"/>
      </xdr:nvSpPr>
      <xdr:spPr>
        <a:xfrm>
          <a:off x="8483111" y="9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15542</xdr:rowOff>
    </xdr:from>
    <xdr:to>
      <xdr:col>41</xdr:col>
      <xdr:colOff>101600</xdr:colOff>
      <xdr:row>56</xdr:row>
      <xdr:rowOff>117142</xdr:rowOff>
    </xdr:to>
    <xdr:sp macro="" textlink="">
      <xdr:nvSpPr>
        <xdr:cNvPr id="369" name="楕円 368"/>
        <xdr:cNvSpPr/>
      </xdr:nvSpPr>
      <xdr:spPr>
        <a:xfrm>
          <a:off x="7810500" y="96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133669</xdr:rowOff>
    </xdr:from>
    <xdr:ext cx="534377" cy="259045"/>
    <xdr:sp macro="" textlink="">
      <xdr:nvSpPr>
        <xdr:cNvPr id="370" name="テキスト ボックス 369"/>
        <xdr:cNvSpPr txBox="1"/>
      </xdr:nvSpPr>
      <xdr:spPr>
        <a:xfrm>
          <a:off x="7594111" y="939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345</xdr:rowOff>
    </xdr:from>
    <xdr:to>
      <xdr:col>36</xdr:col>
      <xdr:colOff>165100</xdr:colOff>
      <xdr:row>56</xdr:row>
      <xdr:rowOff>101945</xdr:rowOff>
    </xdr:to>
    <xdr:sp macro="" textlink="">
      <xdr:nvSpPr>
        <xdr:cNvPr id="371" name="楕円 370"/>
        <xdr:cNvSpPr/>
      </xdr:nvSpPr>
      <xdr:spPr>
        <a:xfrm>
          <a:off x="6921500" y="96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118472</xdr:rowOff>
    </xdr:from>
    <xdr:ext cx="534377" cy="259045"/>
    <xdr:sp macro="" textlink="">
      <xdr:nvSpPr>
        <xdr:cNvPr id="372" name="テキスト ボックス 371"/>
        <xdr:cNvSpPr txBox="1"/>
      </xdr:nvSpPr>
      <xdr:spPr>
        <a:xfrm>
          <a:off x="6705111" y="93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137420</xdr:rowOff>
    </xdr:from>
    <xdr:to>
      <xdr:col>55</xdr:col>
      <xdr:colOff>0</xdr:colOff>
      <xdr:row>77</xdr:row>
      <xdr:rowOff>144797</xdr:rowOff>
    </xdr:to>
    <xdr:cxnSp macro="">
      <xdr:nvCxnSpPr>
        <xdr:cNvPr id="397" name="直線コネクタ 396"/>
        <xdr:cNvCxnSpPr/>
      </xdr:nvCxnSpPr>
      <xdr:spPr>
        <a:xfrm>
          <a:off x="9639300" y="13339070"/>
          <a:ext cx="8382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89957</xdr:rowOff>
    </xdr:from>
    <xdr:to>
      <xdr:col>50</xdr:col>
      <xdr:colOff>114300</xdr:colOff>
      <xdr:row>77</xdr:row>
      <xdr:rowOff>137420</xdr:rowOff>
    </xdr:to>
    <xdr:cxnSp macro="">
      <xdr:nvCxnSpPr>
        <xdr:cNvPr id="400" name="直線コネクタ 399"/>
        <xdr:cNvCxnSpPr/>
      </xdr:nvCxnSpPr>
      <xdr:spPr>
        <a:xfrm>
          <a:off x="8750300" y="13120157"/>
          <a:ext cx="889000" cy="2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89957</xdr:rowOff>
    </xdr:from>
    <xdr:to>
      <xdr:col>45</xdr:col>
      <xdr:colOff>177800</xdr:colOff>
      <xdr:row>76</xdr:row>
      <xdr:rowOff>106279</xdr:rowOff>
    </xdr:to>
    <xdr:cxnSp macro="">
      <xdr:nvCxnSpPr>
        <xdr:cNvPr id="403" name="直線コネクタ 402"/>
        <xdr:cNvCxnSpPr/>
      </xdr:nvCxnSpPr>
      <xdr:spPr>
        <a:xfrm flipV="1">
          <a:off x="7861300" y="13120157"/>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4" name="フローチャート: 判断 403"/>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118448</xdr:rowOff>
    </xdr:from>
    <xdr:ext cx="534377" cy="259045"/>
    <xdr:sp macro="" textlink="">
      <xdr:nvSpPr>
        <xdr:cNvPr id="405" name="テキスト ボックス 404"/>
        <xdr:cNvSpPr txBox="1"/>
      </xdr:nvSpPr>
      <xdr:spPr>
        <a:xfrm>
          <a:off x="8483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27338</xdr:rowOff>
    </xdr:from>
    <xdr:to>
      <xdr:col>41</xdr:col>
      <xdr:colOff>101600</xdr:colOff>
      <xdr:row>77</xdr:row>
      <xdr:rowOff>128938</xdr:rowOff>
    </xdr:to>
    <xdr:sp macro="" textlink="">
      <xdr:nvSpPr>
        <xdr:cNvPr id="406" name="フローチャート: 判断 405"/>
        <xdr:cNvSpPr/>
      </xdr:nvSpPr>
      <xdr:spPr>
        <a:xfrm>
          <a:off x="7810500" y="1322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120065</xdr:rowOff>
    </xdr:from>
    <xdr:ext cx="534377" cy="259045"/>
    <xdr:sp macro="" textlink="">
      <xdr:nvSpPr>
        <xdr:cNvPr id="407" name="テキスト ボックス 406"/>
        <xdr:cNvSpPr txBox="1"/>
      </xdr:nvSpPr>
      <xdr:spPr>
        <a:xfrm>
          <a:off x="7594111" y="133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93997</xdr:rowOff>
    </xdr:from>
    <xdr:to>
      <xdr:col>55</xdr:col>
      <xdr:colOff>50800</xdr:colOff>
      <xdr:row>78</xdr:row>
      <xdr:rowOff>24147</xdr:rowOff>
    </xdr:to>
    <xdr:sp macro="" textlink="">
      <xdr:nvSpPr>
        <xdr:cNvPr id="413" name="楕円 412"/>
        <xdr:cNvSpPr/>
      </xdr:nvSpPr>
      <xdr:spPr>
        <a:xfrm>
          <a:off x="10426700" y="132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4"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86620</xdr:rowOff>
    </xdr:from>
    <xdr:to>
      <xdr:col>50</xdr:col>
      <xdr:colOff>165100</xdr:colOff>
      <xdr:row>78</xdr:row>
      <xdr:rowOff>16770</xdr:rowOff>
    </xdr:to>
    <xdr:sp macro="" textlink="">
      <xdr:nvSpPr>
        <xdr:cNvPr id="415" name="楕円 414"/>
        <xdr:cNvSpPr/>
      </xdr:nvSpPr>
      <xdr:spPr>
        <a:xfrm>
          <a:off x="9588500" y="13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7897</xdr:rowOff>
    </xdr:from>
    <xdr:ext cx="534377" cy="259045"/>
    <xdr:sp macro="" textlink="">
      <xdr:nvSpPr>
        <xdr:cNvPr id="416" name="テキスト ボックス 415"/>
        <xdr:cNvSpPr txBox="1"/>
      </xdr:nvSpPr>
      <xdr:spPr>
        <a:xfrm>
          <a:off x="9372111" y="133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39157</xdr:rowOff>
    </xdr:from>
    <xdr:to>
      <xdr:col>46</xdr:col>
      <xdr:colOff>38100</xdr:colOff>
      <xdr:row>76</xdr:row>
      <xdr:rowOff>140757</xdr:rowOff>
    </xdr:to>
    <xdr:sp macro="" textlink="">
      <xdr:nvSpPr>
        <xdr:cNvPr id="417" name="楕円 416"/>
        <xdr:cNvSpPr/>
      </xdr:nvSpPr>
      <xdr:spPr>
        <a:xfrm>
          <a:off x="8699500" y="130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157284</xdr:rowOff>
    </xdr:from>
    <xdr:ext cx="534377" cy="259045"/>
    <xdr:sp macro="" textlink="">
      <xdr:nvSpPr>
        <xdr:cNvPr id="418" name="テキスト ボックス 417"/>
        <xdr:cNvSpPr txBox="1"/>
      </xdr:nvSpPr>
      <xdr:spPr>
        <a:xfrm>
          <a:off x="8483111" y="128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55479</xdr:rowOff>
    </xdr:from>
    <xdr:to>
      <xdr:col>41</xdr:col>
      <xdr:colOff>101600</xdr:colOff>
      <xdr:row>76</xdr:row>
      <xdr:rowOff>157079</xdr:rowOff>
    </xdr:to>
    <xdr:sp macro="" textlink="">
      <xdr:nvSpPr>
        <xdr:cNvPr id="419" name="楕円 418"/>
        <xdr:cNvSpPr/>
      </xdr:nvSpPr>
      <xdr:spPr>
        <a:xfrm>
          <a:off x="7810500" y="130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2156</xdr:rowOff>
    </xdr:from>
    <xdr:ext cx="534377" cy="259045"/>
    <xdr:sp macro="" textlink="">
      <xdr:nvSpPr>
        <xdr:cNvPr id="420" name="テキスト ボックス 419"/>
        <xdr:cNvSpPr txBox="1"/>
      </xdr:nvSpPr>
      <xdr:spPr>
        <a:xfrm>
          <a:off x="7594111" y="128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74304</xdr:rowOff>
    </xdr:from>
    <xdr:to>
      <xdr:col>55</xdr:col>
      <xdr:colOff>0</xdr:colOff>
      <xdr:row>96</xdr:row>
      <xdr:rowOff>76231</xdr:rowOff>
    </xdr:to>
    <xdr:cxnSp macro="">
      <xdr:nvCxnSpPr>
        <xdr:cNvPr id="451" name="直線コネクタ 450"/>
        <xdr:cNvCxnSpPr/>
      </xdr:nvCxnSpPr>
      <xdr:spPr>
        <a:xfrm>
          <a:off x="9639300" y="15847704"/>
          <a:ext cx="838200" cy="68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74304</xdr:rowOff>
    </xdr:from>
    <xdr:to>
      <xdr:col>50</xdr:col>
      <xdr:colOff>114300</xdr:colOff>
      <xdr:row>98</xdr:row>
      <xdr:rowOff>124727</xdr:rowOff>
    </xdr:to>
    <xdr:cxnSp macro="">
      <xdr:nvCxnSpPr>
        <xdr:cNvPr id="454" name="直線コネクタ 453"/>
        <xdr:cNvCxnSpPr/>
      </xdr:nvCxnSpPr>
      <xdr:spPr>
        <a:xfrm flipV="1">
          <a:off x="8750300" y="15847704"/>
          <a:ext cx="889000" cy="107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162201</xdr:rowOff>
    </xdr:from>
    <xdr:to>
      <xdr:col>45</xdr:col>
      <xdr:colOff>177800</xdr:colOff>
      <xdr:row>98</xdr:row>
      <xdr:rowOff>124727</xdr:rowOff>
    </xdr:to>
    <xdr:cxnSp macro="">
      <xdr:nvCxnSpPr>
        <xdr:cNvPr id="457" name="直線コネクタ 456"/>
        <xdr:cNvCxnSpPr/>
      </xdr:nvCxnSpPr>
      <xdr:spPr>
        <a:xfrm>
          <a:off x="7861300" y="16449951"/>
          <a:ext cx="889000" cy="4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8" name="フローチャート: 判断 457"/>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118053</xdr:rowOff>
    </xdr:from>
    <xdr:ext cx="534377" cy="259045"/>
    <xdr:sp macro="" textlink="">
      <xdr:nvSpPr>
        <xdr:cNvPr id="459" name="テキスト ボックス 458"/>
        <xdr:cNvSpPr txBox="1"/>
      </xdr:nvSpPr>
      <xdr:spPr>
        <a:xfrm>
          <a:off x="8483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91497</xdr:rowOff>
    </xdr:from>
    <xdr:to>
      <xdr:col>41</xdr:col>
      <xdr:colOff>101600</xdr:colOff>
      <xdr:row>97</xdr:row>
      <xdr:rowOff>21647</xdr:rowOff>
    </xdr:to>
    <xdr:sp macro="" textlink="">
      <xdr:nvSpPr>
        <xdr:cNvPr id="460" name="フローチャート: 判断 459"/>
        <xdr:cNvSpPr/>
      </xdr:nvSpPr>
      <xdr:spPr>
        <a:xfrm>
          <a:off x="7810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12774</xdr:rowOff>
    </xdr:from>
    <xdr:ext cx="534377" cy="259045"/>
    <xdr:sp macro="" textlink="">
      <xdr:nvSpPr>
        <xdr:cNvPr id="461" name="テキスト ボックス 460"/>
        <xdr:cNvSpPr txBox="1"/>
      </xdr:nvSpPr>
      <xdr:spPr>
        <a:xfrm>
          <a:off x="7594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25431</xdr:rowOff>
    </xdr:from>
    <xdr:to>
      <xdr:col>55</xdr:col>
      <xdr:colOff>50800</xdr:colOff>
      <xdr:row>96</xdr:row>
      <xdr:rowOff>127031</xdr:rowOff>
    </xdr:to>
    <xdr:sp macro="" textlink="">
      <xdr:nvSpPr>
        <xdr:cNvPr id="467" name="楕円 466"/>
        <xdr:cNvSpPr/>
      </xdr:nvSpPr>
      <xdr:spPr>
        <a:xfrm>
          <a:off x="10426700" y="164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48308</xdr:rowOff>
    </xdr:from>
    <xdr:ext cx="534377" cy="259045"/>
    <xdr:sp macro="" textlink="">
      <xdr:nvSpPr>
        <xdr:cNvPr id="468" name="普通建設事業費 （ うち更新整備　）該当値テキスト"/>
        <xdr:cNvSpPr txBox="1"/>
      </xdr:nvSpPr>
      <xdr:spPr>
        <a:xfrm>
          <a:off x="10528300" y="163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23504</xdr:rowOff>
    </xdr:from>
    <xdr:to>
      <xdr:col>50</xdr:col>
      <xdr:colOff>165100</xdr:colOff>
      <xdr:row>92</xdr:row>
      <xdr:rowOff>125104</xdr:rowOff>
    </xdr:to>
    <xdr:sp macro="" textlink="">
      <xdr:nvSpPr>
        <xdr:cNvPr id="469" name="楕円 468"/>
        <xdr:cNvSpPr/>
      </xdr:nvSpPr>
      <xdr:spPr>
        <a:xfrm>
          <a:off x="9588500" y="157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141631</xdr:rowOff>
    </xdr:from>
    <xdr:ext cx="534377" cy="259045"/>
    <xdr:sp macro="" textlink="">
      <xdr:nvSpPr>
        <xdr:cNvPr id="470" name="テキスト ボックス 469"/>
        <xdr:cNvSpPr txBox="1"/>
      </xdr:nvSpPr>
      <xdr:spPr>
        <a:xfrm>
          <a:off x="9372111" y="155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73927</xdr:rowOff>
    </xdr:from>
    <xdr:to>
      <xdr:col>46</xdr:col>
      <xdr:colOff>38100</xdr:colOff>
      <xdr:row>99</xdr:row>
      <xdr:rowOff>4077</xdr:rowOff>
    </xdr:to>
    <xdr:sp macro="" textlink="">
      <xdr:nvSpPr>
        <xdr:cNvPr id="471" name="楕円 470"/>
        <xdr:cNvSpPr/>
      </xdr:nvSpPr>
      <xdr:spPr>
        <a:xfrm>
          <a:off x="8699500" y="168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166654</xdr:rowOff>
    </xdr:from>
    <xdr:ext cx="469744" cy="259045"/>
    <xdr:sp macro="" textlink="">
      <xdr:nvSpPr>
        <xdr:cNvPr id="472" name="テキスト ボックス 471"/>
        <xdr:cNvSpPr txBox="1"/>
      </xdr:nvSpPr>
      <xdr:spPr>
        <a:xfrm>
          <a:off x="8515428" y="169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111401</xdr:rowOff>
    </xdr:from>
    <xdr:to>
      <xdr:col>41</xdr:col>
      <xdr:colOff>101600</xdr:colOff>
      <xdr:row>96</xdr:row>
      <xdr:rowOff>41551</xdr:rowOff>
    </xdr:to>
    <xdr:sp macro="" textlink="">
      <xdr:nvSpPr>
        <xdr:cNvPr id="473" name="楕円 472"/>
        <xdr:cNvSpPr/>
      </xdr:nvSpPr>
      <xdr:spPr>
        <a:xfrm>
          <a:off x="7810500" y="16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58078</xdr:rowOff>
    </xdr:from>
    <xdr:ext cx="534377" cy="259045"/>
    <xdr:sp macro="" textlink="">
      <xdr:nvSpPr>
        <xdr:cNvPr id="474" name="テキスト ボックス 473"/>
        <xdr:cNvSpPr txBox="1"/>
      </xdr:nvSpPr>
      <xdr:spPr>
        <a:xfrm>
          <a:off x="7594111" y="1617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89114</xdr:rowOff>
    </xdr:from>
    <xdr:to>
      <xdr:col>85</xdr:col>
      <xdr:colOff>127000</xdr:colOff>
      <xdr:row>39</xdr:row>
      <xdr:rowOff>98878</xdr:rowOff>
    </xdr:to>
    <xdr:cxnSp macro="">
      <xdr:nvCxnSpPr>
        <xdr:cNvPr id="505" name="直線コネクタ 504"/>
        <xdr:cNvCxnSpPr/>
      </xdr:nvCxnSpPr>
      <xdr:spPr>
        <a:xfrm flipV="1">
          <a:off x="15481300" y="6775664"/>
          <a:ext cx="8382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96038</xdr:rowOff>
    </xdr:from>
    <xdr:to>
      <xdr:col>81</xdr:col>
      <xdr:colOff>50800</xdr:colOff>
      <xdr:row>39</xdr:row>
      <xdr:rowOff>98878</xdr:rowOff>
    </xdr:to>
    <xdr:cxnSp macro="">
      <xdr:nvCxnSpPr>
        <xdr:cNvPr id="508" name="直線コネクタ 507"/>
        <xdr:cNvCxnSpPr/>
      </xdr:nvCxnSpPr>
      <xdr:spPr>
        <a:xfrm>
          <a:off x="14592300" y="6782588"/>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92511</xdr:rowOff>
    </xdr:from>
    <xdr:to>
      <xdr:col>76</xdr:col>
      <xdr:colOff>114300</xdr:colOff>
      <xdr:row>39</xdr:row>
      <xdr:rowOff>96038</xdr:rowOff>
    </xdr:to>
    <xdr:cxnSp macro="">
      <xdr:nvCxnSpPr>
        <xdr:cNvPr id="511" name="直線コネクタ 510"/>
        <xdr:cNvCxnSpPr/>
      </xdr:nvCxnSpPr>
      <xdr:spPr>
        <a:xfrm>
          <a:off x="13703300" y="677906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12" name="フローチャート: 判断 511"/>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119081</xdr:rowOff>
    </xdr:from>
    <xdr:ext cx="469744" cy="259045"/>
    <xdr:sp macro="" textlink="">
      <xdr:nvSpPr>
        <xdr:cNvPr id="513" name="テキスト ボックス 512"/>
        <xdr:cNvSpPr txBox="1"/>
      </xdr:nvSpPr>
      <xdr:spPr>
        <a:xfrm>
          <a:off x="14357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92511</xdr:rowOff>
    </xdr:from>
    <xdr:to>
      <xdr:col>71</xdr:col>
      <xdr:colOff>177800</xdr:colOff>
      <xdr:row>39</xdr:row>
      <xdr:rowOff>94437</xdr:rowOff>
    </xdr:to>
    <xdr:cxnSp macro="">
      <xdr:nvCxnSpPr>
        <xdr:cNvPr id="514" name="直線コネクタ 513"/>
        <xdr:cNvCxnSpPr/>
      </xdr:nvCxnSpPr>
      <xdr:spPr>
        <a:xfrm flipV="1">
          <a:off x="12814300" y="6779061"/>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41253</xdr:rowOff>
    </xdr:from>
    <xdr:to>
      <xdr:col>72</xdr:col>
      <xdr:colOff>38100</xdr:colOff>
      <xdr:row>39</xdr:row>
      <xdr:rowOff>142853</xdr:rowOff>
    </xdr:to>
    <xdr:sp macro="" textlink="">
      <xdr:nvSpPr>
        <xdr:cNvPr id="515" name="フローチャート: 判断 514"/>
        <xdr:cNvSpPr/>
      </xdr:nvSpPr>
      <xdr:spPr>
        <a:xfrm>
          <a:off x="13652500" y="672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159380</xdr:rowOff>
    </xdr:from>
    <xdr:ext cx="378565" cy="259045"/>
    <xdr:sp macro="" textlink="">
      <xdr:nvSpPr>
        <xdr:cNvPr id="516" name="テキスト ボックス 515"/>
        <xdr:cNvSpPr txBox="1"/>
      </xdr:nvSpPr>
      <xdr:spPr>
        <a:xfrm>
          <a:off x="13514017" y="650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35930</xdr:rowOff>
    </xdr:from>
    <xdr:to>
      <xdr:col>67</xdr:col>
      <xdr:colOff>101600</xdr:colOff>
      <xdr:row>39</xdr:row>
      <xdr:rowOff>137530</xdr:rowOff>
    </xdr:to>
    <xdr:sp macro="" textlink="">
      <xdr:nvSpPr>
        <xdr:cNvPr id="517" name="フローチャート: 判断 516"/>
        <xdr:cNvSpPr/>
      </xdr:nvSpPr>
      <xdr:spPr>
        <a:xfrm>
          <a:off x="12763500" y="67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154057</xdr:rowOff>
    </xdr:from>
    <xdr:ext cx="378565" cy="259045"/>
    <xdr:sp macro="" textlink="">
      <xdr:nvSpPr>
        <xdr:cNvPr id="518" name="テキスト ボックス 517"/>
        <xdr:cNvSpPr txBox="1"/>
      </xdr:nvSpPr>
      <xdr:spPr>
        <a:xfrm>
          <a:off x="12625017" y="649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38314</xdr:rowOff>
    </xdr:from>
    <xdr:to>
      <xdr:col>85</xdr:col>
      <xdr:colOff>177800</xdr:colOff>
      <xdr:row>39</xdr:row>
      <xdr:rowOff>139914</xdr:rowOff>
    </xdr:to>
    <xdr:sp macro="" textlink="">
      <xdr:nvSpPr>
        <xdr:cNvPr id="524" name="楕円 523"/>
        <xdr:cNvSpPr/>
      </xdr:nvSpPr>
      <xdr:spPr>
        <a:xfrm>
          <a:off x="16268700" y="67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45238</xdr:rowOff>
    </xdr:from>
    <xdr:to>
      <xdr:col>76</xdr:col>
      <xdr:colOff>165100</xdr:colOff>
      <xdr:row>39</xdr:row>
      <xdr:rowOff>146838</xdr:rowOff>
    </xdr:to>
    <xdr:sp macro="" textlink="">
      <xdr:nvSpPr>
        <xdr:cNvPr id="528" name="楕円 527"/>
        <xdr:cNvSpPr/>
      </xdr:nvSpPr>
      <xdr:spPr>
        <a:xfrm>
          <a:off x="14541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137965</xdr:rowOff>
    </xdr:from>
    <xdr:ext cx="313932" cy="259045"/>
    <xdr:sp macro="" textlink="">
      <xdr:nvSpPr>
        <xdr:cNvPr id="529" name="テキスト ボックス 528"/>
        <xdr:cNvSpPr txBox="1"/>
      </xdr:nvSpPr>
      <xdr:spPr>
        <a:xfrm>
          <a:off x="14435333" y="6824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41711</xdr:rowOff>
    </xdr:from>
    <xdr:to>
      <xdr:col>72</xdr:col>
      <xdr:colOff>38100</xdr:colOff>
      <xdr:row>39</xdr:row>
      <xdr:rowOff>143311</xdr:rowOff>
    </xdr:to>
    <xdr:sp macro="" textlink="">
      <xdr:nvSpPr>
        <xdr:cNvPr id="530" name="楕円 529"/>
        <xdr:cNvSpPr/>
      </xdr:nvSpPr>
      <xdr:spPr>
        <a:xfrm>
          <a:off x="13652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134438</xdr:rowOff>
    </xdr:from>
    <xdr:ext cx="378565" cy="259045"/>
    <xdr:sp macro="" textlink="">
      <xdr:nvSpPr>
        <xdr:cNvPr id="531" name="テキスト ボックス 530"/>
        <xdr:cNvSpPr txBox="1"/>
      </xdr:nvSpPr>
      <xdr:spPr>
        <a:xfrm>
          <a:off x="13514017" y="6820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43637</xdr:rowOff>
    </xdr:from>
    <xdr:to>
      <xdr:col>67</xdr:col>
      <xdr:colOff>101600</xdr:colOff>
      <xdr:row>39</xdr:row>
      <xdr:rowOff>145237</xdr:rowOff>
    </xdr:to>
    <xdr:sp macro="" textlink="">
      <xdr:nvSpPr>
        <xdr:cNvPr id="532" name="楕円 531"/>
        <xdr:cNvSpPr/>
      </xdr:nvSpPr>
      <xdr:spPr>
        <a:xfrm>
          <a:off x="12763500" y="67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136364</xdr:rowOff>
    </xdr:from>
    <xdr:ext cx="378565" cy="259045"/>
    <xdr:sp macro="" textlink="">
      <xdr:nvSpPr>
        <xdr:cNvPr id="533" name="テキスト ボックス 532"/>
        <xdr:cNvSpPr txBox="1"/>
      </xdr:nvSpPr>
      <xdr:spPr>
        <a:xfrm>
          <a:off x="12625017" y="682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58382</xdr:rowOff>
    </xdr:from>
    <xdr:to>
      <xdr:col>85</xdr:col>
      <xdr:colOff>127000</xdr:colOff>
      <xdr:row>74</xdr:row>
      <xdr:rowOff>73749</xdr:rowOff>
    </xdr:to>
    <xdr:cxnSp macro="">
      <xdr:nvCxnSpPr>
        <xdr:cNvPr id="611" name="直線コネクタ 610"/>
        <xdr:cNvCxnSpPr/>
      </xdr:nvCxnSpPr>
      <xdr:spPr>
        <a:xfrm>
          <a:off x="15481300" y="12745682"/>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58382</xdr:rowOff>
    </xdr:from>
    <xdr:to>
      <xdr:col>81</xdr:col>
      <xdr:colOff>50800</xdr:colOff>
      <xdr:row>74</xdr:row>
      <xdr:rowOff>92990</xdr:rowOff>
    </xdr:to>
    <xdr:cxnSp macro="">
      <xdr:nvCxnSpPr>
        <xdr:cNvPr id="614" name="直線コネクタ 613"/>
        <xdr:cNvCxnSpPr/>
      </xdr:nvCxnSpPr>
      <xdr:spPr>
        <a:xfrm flipV="1">
          <a:off x="14592300" y="12745682"/>
          <a:ext cx="889000" cy="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92990</xdr:rowOff>
    </xdr:from>
    <xdr:to>
      <xdr:col>76</xdr:col>
      <xdr:colOff>114300</xdr:colOff>
      <xdr:row>74</xdr:row>
      <xdr:rowOff>136830</xdr:rowOff>
    </xdr:to>
    <xdr:cxnSp macro="">
      <xdr:nvCxnSpPr>
        <xdr:cNvPr id="617" name="直線コネクタ 616"/>
        <xdr:cNvCxnSpPr/>
      </xdr:nvCxnSpPr>
      <xdr:spPr>
        <a:xfrm flipV="1">
          <a:off x="13703300" y="12780290"/>
          <a:ext cx="889000" cy="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8" name="フローチャート: 判断 617"/>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9" name="テキスト ボックス 618"/>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136830</xdr:rowOff>
    </xdr:from>
    <xdr:to>
      <xdr:col>71</xdr:col>
      <xdr:colOff>177800</xdr:colOff>
      <xdr:row>74</xdr:row>
      <xdr:rowOff>147041</xdr:rowOff>
    </xdr:to>
    <xdr:cxnSp macro="">
      <xdr:nvCxnSpPr>
        <xdr:cNvPr id="620" name="直線コネクタ 619"/>
        <xdr:cNvCxnSpPr/>
      </xdr:nvCxnSpPr>
      <xdr:spPr>
        <a:xfrm flipV="1">
          <a:off x="12814300" y="12824130"/>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21" name="フローチャート: 判断 620"/>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22" name="テキスト ボックス 621"/>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23" name="フローチャート: 判断 622"/>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24" name="テキスト ボックス 623"/>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22949</xdr:rowOff>
    </xdr:from>
    <xdr:to>
      <xdr:col>85</xdr:col>
      <xdr:colOff>177800</xdr:colOff>
      <xdr:row>74</xdr:row>
      <xdr:rowOff>124549</xdr:rowOff>
    </xdr:to>
    <xdr:sp macro="" textlink="">
      <xdr:nvSpPr>
        <xdr:cNvPr id="630" name="楕円 629"/>
        <xdr:cNvSpPr/>
      </xdr:nvSpPr>
      <xdr:spPr>
        <a:xfrm>
          <a:off x="16268700" y="12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45826</xdr:rowOff>
    </xdr:from>
    <xdr:ext cx="534377" cy="259045"/>
    <xdr:sp macro="" textlink="">
      <xdr:nvSpPr>
        <xdr:cNvPr id="631" name="公債費該当値テキスト"/>
        <xdr:cNvSpPr txBox="1"/>
      </xdr:nvSpPr>
      <xdr:spPr>
        <a:xfrm>
          <a:off x="16370300" y="125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7582</xdr:rowOff>
    </xdr:from>
    <xdr:to>
      <xdr:col>81</xdr:col>
      <xdr:colOff>101600</xdr:colOff>
      <xdr:row>74</xdr:row>
      <xdr:rowOff>109182</xdr:rowOff>
    </xdr:to>
    <xdr:sp macro="" textlink="">
      <xdr:nvSpPr>
        <xdr:cNvPr id="632" name="楕円 631"/>
        <xdr:cNvSpPr/>
      </xdr:nvSpPr>
      <xdr:spPr>
        <a:xfrm>
          <a:off x="15430500" y="126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125709</xdr:rowOff>
    </xdr:from>
    <xdr:ext cx="534377" cy="259045"/>
    <xdr:sp macro="" textlink="">
      <xdr:nvSpPr>
        <xdr:cNvPr id="633" name="テキスト ボックス 632"/>
        <xdr:cNvSpPr txBox="1"/>
      </xdr:nvSpPr>
      <xdr:spPr>
        <a:xfrm>
          <a:off x="15214111" y="124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42190</xdr:rowOff>
    </xdr:from>
    <xdr:to>
      <xdr:col>76</xdr:col>
      <xdr:colOff>165100</xdr:colOff>
      <xdr:row>74</xdr:row>
      <xdr:rowOff>143790</xdr:rowOff>
    </xdr:to>
    <xdr:sp macro="" textlink="">
      <xdr:nvSpPr>
        <xdr:cNvPr id="634" name="楕円 633"/>
        <xdr:cNvSpPr/>
      </xdr:nvSpPr>
      <xdr:spPr>
        <a:xfrm>
          <a:off x="14541500" y="127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160317</xdr:rowOff>
    </xdr:from>
    <xdr:ext cx="534377" cy="259045"/>
    <xdr:sp macro="" textlink="">
      <xdr:nvSpPr>
        <xdr:cNvPr id="635" name="テキスト ボックス 634"/>
        <xdr:cNvSpPr txBox="1"/>
      </xdr:nvSpPr>
      <xdr:spPr>
        <a:xfrm>
          <a:off x="14325111" y="125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86030</xdr:rowOff>
    </xdr:from>
    <xdr:to>
      <xdr:col>72</xdr:col>
      <xdr:colOff>38100</xdr:colOff>
      <xdr:row>75</xdr:row>
      <xdr:rowOff>16180</xdr:rowOff>
    </xdr:to>
    <xdr:sp macro="" textlink="">
      <xdr:nvSpPr>
        <xdr:cNvPr id="636" name="楕円 635"/>
        <xdr:cNvSpPr/>
      </xdr:nvSpPr>
      <xdr:spPr>
        <a:xfrm>
          <a:off x="13652500" y="127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32707</xdr:rowOff>
    </xdr:from>
    <xdr:ext cx="534377" cy="259045"/>
    <xdr:sp macro="" textlink="">
      <xdr:nvSpPr>
        <xdr:cNvPr id="637" name="テキスト ボックス 636"/>
        <xdr:cNvSpPr txBox="1"/>
      </xdr:nvSpPr>
      <xdr:spPr>
        <a:xfrm>
          <a:off x="13436111" y="125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96241</xdr:rowOff>
    </xdr:from>
    <xdr:to>
      <xdr:col>67</xdr:col>
      <xdr:colOff>101600</xdr:colOff>
      <xdr:row>75</xdr:row>
      <xdr:rowOff>26391</xdr:rowOff>
    </xdr:to>
    <xdr:sp macro="" textlink="">
      <xdr:nvSpPr>
        <xdr:cNvPr id="638" name="楕円 637"/>
        <xdr:cNvSpPr/>
      </xdr:nvSpPr>
      <xdr:spPr>
        <a:xfrm>
          <a:off x="12763500" y="127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42918</xdr:rowOff>
    </xdr:from>
    <xdr:ext cx="534377" cy="259045"/>
    <xdr:sp macro="" textlink="">
      <xdr:nvSpPr>
        <xdr:cNvPr id="639" name="テキスト ボックス 638"/>
        <xdr:cNvSpPr txBox="1"/>
      </xdr:nvSpPr>
      <xdr:spPr>
        <a:xfrm>
          <a:off x="12547111" y="125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43459</xdr:rowOff>
    </xdr:from>
    <xdr:to>
      <xdr:col>85</xdr:col>
      <xdr:colOff>127000</xdr:colOff>
      <xdr:row>99</xdr:row>
      <xdr:rowOff>61649</xdr:rowOff>
    </xdr:to>
    <xdr:cxnSp macro="">
      <xdr:nvCxnSpPr>
        <xdr:cNvPr id="670" name="直線コネクタ 669"/>
        <xdr:cNvCxnSpPr/>
      </xdr:nvCxnSpPr>
      <xdr:spPr>
        <a:xfrm>
          <a:off x="15481300" y="16845559"/>
          <a:ext cx="8382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32176</xdr:rowOff>
    </xdr:from>
    <xdr:to>
      <xdr:col>81</xdr:col>
      <xdr:colOff>50800</xdr:colOff>
      <xdr:row>98</xdr:row>
      <xdr:rowOff>43459</xdr:rowOff>
    </xdr:to>
    <xdr:cxnSp macro="">
      <xdr:nvCxnSpPr>
        <xdr:cNvPr id="673" name="直線コネクタ 672"/>
        <xdr:cNvCxnSpPr/>
      </xdr:nvCxnSpPr>
      <xdr:spPr>
        <a:xfrm>
          <a:off x="14592300" y="16834276"/>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32176</xdr:rowOff>
    </xdr:from>
    <xdr:to>
      <xdr:col>76</xdr:col>
      <xdr:colOff>114300</xdr:colOff>
      <xdr:row>98</xdr:row>
      <xdr:rowOff>33711</xdr:rowOff>
    </xdr:to>
    <xdr:cxnSp macro="">
      <xdr:nvCxnSpPr>
        <xdr:cNvPr id="676" name="直線コネクタ 675"/>
        <xdr:cNvCxnSpPr/>
      </xdr:nvCxnSpPr>
      <xdr:spPr>
        <a:xfrm flipV="1">
          <a:off x="13703300" y="1683427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7" name="フローチャート: 判断 676"/>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98286</xdr:rowOff>
    </xdr:from>
    <xdr:ext cx="534377" cy="259045"/>
    <xdr:sp macro="" textlink="">
      <xdr:nvSpPr>
        <xdr:cNvPr id="678" name="テキスト ボックス 677"/>
        <xdr:cNvSpPr txBox="1"/>
      </xdr:nvSpPr>
      <xdr:spPr>
        <a:xfrm>
          <a:off x="14325111" y="16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108545</xdr:rowOff>
    </xdr:from>
    <xdr:to>
      <xdr:col>71</xdr:col>
      <xdr:colOff>177800</xdr:colOff>
      <xdr:row>98</xdr:row>
      <xdr:rowOff>33711</xdr:rowOff>
    </xdr:to>
    <xdr:cxnSp macro="">
      <xdr:nvCxnSpPr>
        <xdr:cNvPr id="679" name="直線コネクタ 678"/>
        <xdr:cNvCxnSpPr/>
      </xdr:nvCxnSpPr>
      <xdr:spPr>
        <a:xfrm>
          <a:off x="12814300" y="16739195"/>
          <a:ext cx="889000" cy="9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54561</xdr:rowOff>
    </xdr:from>
    <xdr:to>
      <xdr:col>72</xdr:col>
      <xdr:colOff>38100</xdr:colOff>
      <xdr:row>98</xdr:row>
      <xdr:rowOff>156161</xdr:rowOff>
    </xdr:to>
    <xdr:sp macro="" textlink="">
      <xdr:nvSpPr>
        <xdr:cNvPr id="680" name="フローチャート: 判断 679"/>
        <xdr:cNvSpPr/>
      </xdr:nvSpPr>
      <xdr:spPr>
        <a:xfrm>
          <a:off x="13652500" y="1685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147288</xdr:rowOff>
    </xdr:from>
    <xdr:ext cx="534377" cy="259045"/>
    <xdr:sp macro="" textlink="">
      <xdr:nvSpPr>
        <xdr:cNvPr id="681" name="テキスト ボックス 680"/>
        <xdr:cNvSpPr txBox="1"/>
      </xdr:nvSpPr>
      <xdr:spPr>
        <a:xfrm>
          <a:off x="13436111" y="169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12956</xdr:rowOff>
    </xdr:from>
    <xdr:to>
      <xdr:col>67</xdr:col>
      <xdr:colOff>101600</xdr:colOff>
      <xdr:row>98</xdr:row>
      <xdr:rowOff>114556</xdr:rowOff>
    </xdr:to>
    <xdr:sp macro="" textlink="">
      <xdr:nvSpPr>
        <xdr:cNvPr id="682" name="フローチャート: 判断 681"/>
        <xdr:cNvSpPr/>
      </xdr:nvSpPr>
      <xdr:spPr>
        <a:xfrm>
          <a:off x="12763500" y="1681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105683</xdr:rowOff>
    </xdr:from>
    <xdr:ext cx="534377" cy="259045"/>
    <xdr:sp macro="" textlink="">
      <xdr:nvSpPr>
        <xdr:cNvPr id="683" name="テキスト ボックス 682"/>
        <xdr:cNvSpPr txBox="1"/>
      </xdr:nvSpPr>
      <xdr:spPr>
        <a:xfrm>
          <a:off x="12547111" y="169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10849</xdr:rowOff>
    </xdr:from>
    <xdr:to>
      <xdr:col>85</xdr:col>
      <xdr:colOff>177800</xdr:colOff>
      <xdr:row>99</xdr:row>
      <xdr:rowOff>112449</xdr:rowOff>
    </xdr:to>
    <xdr:sp macro="" textlink="">
      <xdr:nvSpPr>
        <xdr:cNvPr id="689" name="楕円 688"/>
        <xdr:cNvSpPr/>
      </xdr:nvSpPr>
      <xdr:spPr>
        <a:xfrm>
          <a:off x="16268700" y="169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97226</xdr:rowOff>
    </xdr:from>
    <xdr:ext cx="469744" cy="259045"/>
    <xdr:sp macro="" textlink="">
      <xdr:nvSpPr>
        <xdr:cNvPr id="690" name="積立金該当値テキスト"/>
        <xdr:cNvSpPr txBox="1"/>
      </xdr:nvSpPr>
      <xdr:spPr>
        <a:xfrm>
          <a:off x="16370300" y="1689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164109</xdr:rowOff>
    </xdr:from>
    <xdr:to>
      <xdr:col>81</xdr:col>
      <xdr:colOff>101600</xdr:colOff>
      <xdr:row>98</xdr:row>
      <xdr:rowOff>94259</xdr:rowOff>
    </xdr:to>
    <xdr:sp macro="" textlink="">
      <xdr:nvSpPr>
        <xdr:cNvPr id="691" name="楕円 690"/>
        <xdr:cNvSpPr/>
      </xdr:nvSpPr>
      <xdr:spPr>
        <a:xfrm>
          <a:off x="15430500" y="167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110786</xdr:rowOff>
    </xdr:from>
    <xdr:ext cx="534377" cy="259045"/>
    <xdr:sp macro="" textlink="">
      <xdr:nvSpPr>
        <xdr:cNvPr id="692" name="テキスト ボックス 691"/>
        <xdr:cNvSpPr txBox="1"/>
      </xdr:nvSpPr>
      <xdr:spPr>
        <a:xfrm>
          <a:off x="15214111" y="165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152826</xdr:rowOff>
    </xdr:from>
    <xdr:to>
      <xdr:col>76</xdr:col>
      <xdr:colOff>165100</xdr:colOff>
      <xdr:row>98</xdr:row>
      <xdr:rowOff>82976</xdr:rowOff>
    </xdr:to>
    <xdr:sp macro="" textlink="">
      <xdr:nvSpPr>
        <xdr:cNvPr id="693" name="楕円 692"/>
        <xdr:cNvSpPr/>
      </xdr:nvSpPr>
      <xdr:spPr>
        <a:xfrm>
          <a:off x="14541500" y="167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99503</xdr:rowOff>
    </xdr:from>
    <xdr:ext cx="534377" cy="259045"/>
    <xdr:sp macro="" textlink="">
      <xdr:nvSpPr>
        <xdr:cNvPr id="694" name="テキスト ボックス 693"/>
        <xdr:cNvSpPr txBox="1"/>
      </xdr:nvSpPr>
      <xdr:spPr>
        <a:xfrm>
          <a:off x="14325111" y="165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154361</xdr:rowOff>
    </xdr:from>
    <xdr:to>
      <xdr:col>72</xdr:col>
      <xdr:colOff>38100</xdr:colOff>
      <xdr:row>98</xdr:row>
      <xdr:rowOff>84511</xdr:rowOff>
    </xdr:to>
    <xdr:sp macro="" textlink="">
      <xdr:nvSpPr>
        <xdr:cNvPr id="695" name="楕円 694"/>
        <xdr:cNvSpPr/>
      </xdr:nvSpPr>
      <xdr:spPr>
        <a:xfrm>
          <a:off x="13652500" y="167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101038</xdr:rowOff>
    </xdr:from>
    <xdr:ext cx="534377" cy="259045"/>
    <xdr:sp macro="" textlink="">
      <xdr:nvSpPr>
        <xdr:cNvPr id="696" name="テキスト ボックス 695"/>
        <xdr:cNvSpPr txBox="1"/>
      </xdr:nvSpPr>
      <xdr:spPr>
        <a:xfrm>
          <a:off x="13436111" y="165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57745</xdr:rowOff>
    </xdr:from>
    <xdr:to>
      <xdr:col>67</xdr:col>
      <xdr:colOff>101600</xdr:colOff>
      <xdr:row>97</xdr:row>
      <xdr:rowOff>159345</xdr:rowOff>
    </xdr:to>
    <xdr:sp macro="" textlink="">
      <xdr:nvSpPr>
        <xdr:cNvPr id="697" name="楕円 696"/>
        <xdr:cNvSpPr/>
      </xdr:nvSpPr>
      <xdr:spPr>
        <a:xfrm>
          <a:off x="12763500" y="166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4422</xdr:rowOff>
    </xdr:from>
    <xdr:ext cx="534377" cy="259045"/>
    <xdr:sp macro="" textlink="">
      <xdr:nvSpPr>
        <xdr:cNvPr id="698" name="テキスト ボックス 697"/>
        <xdr:cNvSpPr txBox="1"/>
      </xdr:nvSpPr>
      <xdr:spPr>
        <a:xfrm>
          <a:off x="12547111" y="1646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160492</xdr:rowOff>
    </xdr:from>
    <xdr:to>
      <xdr:col>116</xdr:col>
      <xdr:colOff>63500</xdr:colOff>
      <xdr:row>35</xdr:row>
      <xdr:rowOff>64044</xdr:rowOff>
    </xdr:to>
    <xdr:cxnSp macro="">
      <xdr:nvCxnSpPr>
        <xdr:cNvPr id="729" name="直線コネクタ 728"/>
        <xdr:cNvCxnSpPr/>
      </xdr:nvCxnSpPr>
      <xdr:spPr>
        <a:xfrm flipV="1">
          <a:off x="21323300" y="5989792"/>
          <a:ext cx="838200" cy="7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1343</xdr:rowOff>
    </xdr:from>
    <xdr:to>
      <xdr:col>111</xdr:col>
      <xdr:colOff>177800</xdr:colOff>
      <xdr:row>35</xdr:row>
      <xdr:rowOff>64044</xdr:rowOff>
    </xdr:to>
    <xdr:cxnSp macro="">
      <xdr:nvCxnSpPr>
        <xdr:cNvPr id="732" name="直線コネクタ 731"/>
        <xdr:cNvCxnSpPr/>
      </xdr:nvCxnSpPr>
      <xdr:spPr>
        <a:xfrm>
          <a:off x="20434300" y="6002093"/>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1343</xdr:rowOff>
    </xdr:from>
    <xdr:to>
      <xdr:col>107</xdr:col>
      <xdr:colOff>50800</xdr:colOff>
      <xdr:row>35</xdr:row>
      <xdr:rowOff>19957</xdr:rowOff>
    </xdr:to>
    <xdr:cxnSp macro="">
      <xdr:nvCxnSpPr>
        <xdr:cNvPr id="735" name="直線コネクタ 734"/>
        <xdr:cNvCxnSpPr/>
      </xdr:nvCxnSpPr>
      <xdr:spPr>
        <a:xfrm flipV="1">
          <a:off x="19545300" y="6002093"/>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6" name="フローチャート: 判断 735"/>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105863</xdr:rowOff>
    </xdr:from>
    <xdr:ext cx="469744" cy="259045"/>
    <xdr:sp macro="" textlink="">
      <xdr:nvSpPr>
        <xdr:cNvPr id="737" name="テキスト ボックス 736"/>
        <xdr:cNvSpPr txBox="1"/>
      </xdr:nvSpPr>
      <xdr:spPr>
        <a:xfrm>
          <a:off x="20199428" y="6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131536</xdr:rowOff>
    </xdr:from>
    <xdr:to>
      <xdr:col>102</xdr:col>
      <xdr:colOff>114300</xdr:colOff>
      <xdr:row>35</xdr:row>
      <xdr:rowOff>19957</xdr:rowOff>
    </xdr:to>
    <xdr:cxnSp macro="">
      <xdr:nvCxnSpPr>
        <xdr:cNvPr id="738" name="直線コネクタ 737"/>
        <xdr:cNvCxnSpPr/>
      </xdr:nvCxnSpPr>
      <xdr:spPr>
        <a:xfrm>
          <a:off x="18656300" y="5960836"/>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147901</xdr:rowOff>
    </xdr:from>
    <xdr:to>
      <xdr:col>102</xdr:col>
      <xdr:colOff>165100</xdr:colOff>
      <xdr:row>37</xdr:row>
      <xdr:rowOff>78051</xdr:rowOff>
    </xdr:to>
    <xdr:sp macro="" textlink="">
      <xdr:nvSpPr>
        <xdr:cNvPr id="739" name="フローチャート: 判断 738"/>
        <xdr:cNvSpPr/>
      </xdr:nvSpPr>
      <xdr:spPr>
        <a:xfrm>
          <a:off x="19494500" y="632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69178</xdr:rowOff>
    </xdr:from>
    <xdr:ext cx="469744" cy="259045"/>
    <xdr:sp macro="" textlink="">
      <xdr:nvSpPr>
        <xdr:cNvPr id="740" name="テキスト ボックス 739"/>
        <xdr:cNvSpPr txBox="1"/>
      </xdr:nvSpPr>
      <xdr:spPr>
        <a:xfrm>
          <a:off x="19310428" y="641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18796</xdr:rowOff>
    </xdr:from>
    <xdr:to>
      <xdr:col>98</xdr:col>
      <xdr:colOff>38100</xdr:colOff>
      <xdr:row>37</xdr:row>
      <xdr:rowOff>120396</xdr:rowOff>
    </xdr:to>
    <xdr:sp macro="" textlink="">
      <xdr:nvSpPr>
        <xdr:cNvPr id="741" name="フローチャート: 判断 740"/>
        <xdr:cNvSpPr/>
      </xdr:nvSpPr>
      <xdr:spPr>
        <a:xfrm>
          <a:off x="18605500" y="636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111523</xdr:rowOff>
    </xdr:from>
    <xdr:ext cx="469744" cy="259045"/>
    <xdr:sp macro="" textlink="">
      <xdr:nvSpPr>
        <xdr:cNvPr id="742" name="テキスト ボックス 741"/>
        <xdr:cNvSpPr txBox="1"/>
      </xdr:nvSpPr>
      <xdr:spPr>
        <a:xfrm>
          <a:off x="18421428"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109692</xdr:rowOff>
    </xdr:from>
    <xdr:to>
      <xdr:col>116</xdr:col>
      <xdr:colOff>114300</xdr:colOff>
      <xdr:row>35</xdr:row>
      <xdr:rowOff>39842</xdr:rowOff>
    </xdr:to>
    <xdr:sp macro="" textlink="">
      <xdr:nvSpPr>
        <xdr:cNvPr id="748" name="楕円 747"/>
        <xdr:cNvSpPr/>
      </xdr:nvSpPr>
      <xdr:spPr>
        <a:xfrm>
          <a:off x="22110700" y="59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132569</xdr:rowOff>
    </xdr:from>
    <xdr:ext cx="469744" cy="259045"/>
    <xdr:sp macro="" textlink="">
      <xdr:nvSpPr>
        <xdr:cNvPr id="749" name="投資及び出資金該当値テキスト"/>
        <xdr:cNvSpPr txBox="1"/>
      </xdr:nvSpPr>
      <xdr:spPr>
        <a:xfrm>
          <a:off x="22212300" y="57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13244</xdr:rowOff>
    </xdr:from>
    <xdr:to>
      <xdr:col>112</xdr:col>
      <xdr:colOff>38100</xdr:colOff>
      <xdr:row>35</xdr:row>
      <xdr:rowOff>114844</xdr:rowOff>
    </xdr:to>
    <xdr:sp macro="" textlink="">
      <xdr:nvSpPr>
        <xdr:cNvPr id="750" name="楕円 749"/>
        <xdr:cNvSpPr/>
      </xdr:nvSpPr>
      <xdr:spPr>
        <a:xfrm>
          <a:off x="21272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131371</xdr:rowOff>
    </xdr:from>
    <xdr:ext cx="469744" cy="259045"/>
    <xdr:sp macro="" textlink="">
      <xdr:nvSpPr>
        <xdr:cNvPr id="751" name="テキスト ボックス 750"/>
        <xdr:cNvSpPr txBox="1"/>
      </xdr:nvSpPr>
      <xdr:spPr>
        <a:xfrm>
          <a:off x="21088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121993</xdr:rowOff>
    </xdr:from>
    <xdr:to>
      <xdr:col>107</xdr:col>
      <xdr:colOff>101600</xdr:colOff>
      <xdr:row>35</xdr:row>
      <xdr:rowOff>52143</xdr:rowOff>
    </xdr:to>
    <xdr:sp macro="" textlink="">
      <xdr:nvSpPr>
        <xdr:cNvPr id="752" name="楕円 751"/>
        <xdr:cNvSpPr/>
      </xdr:nvSpPr>
      <xdr:spPr>
        <a:xfrm>
          <a:off x="20383500" y="59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68670</xdr:rowOff>
    </xdr:from>
    <xdr:ext cx="469744" cy="259045"/>
    <xdr:sp macro="" textlink="">
      <xdr:nvSpPr>
        <xdr:cNvPr id="753" name="テキスト ボックス 752"/>
        <xdr:cNvSpPr txBox="1"/>
      </xdr:nvSpPr>
      <xdr:spPr>
        <a:xfrm>
          <a:off x="20199428" y="572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140607</xdr:rowOff>
    </xdr:from>
    <xdr:to>
      <xdr:col>102</xdr:col>
      <xdr:colOff>165100</xdr:colOff>
      <xdr:row>35</xdr:row>
      <xdr:rowOff>70757</xdr:rowOff>
    </xdr:to>
    <xdr:sp macro="" textlink="">
      <xdr:nvSpPr>
        <xdr:cNvPr id="754" name="楕円 753"/>
        <xdr:cNvSpPr/>
      </xdr:nvSpPr>
      <xdr:spPr>
        <a:xfrm>
          <a:off x="19494500" y="59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87284</xdr:rowOff>
    </xdr:from>
    <xdr:ext cx="469744" cy="259045"/>
    <xdr:sp macro="" textlink="">
      <xdr:nvSpPr>
        <xdr:cNvPr id="755" name="テキスト ボックス 754"/>
        <xdr:cNvSpPr txBox="1"/>
      </xdr:nvSpPr>
      <xdr:spPr>
        <a:xfrm>
          <a:off x="19310428" y="574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80736</xdr:rowOff>
    </xdr:from>
    <xdr:to>
      <xdr:col>98</xdr:col>
      <xdr:colOff>38100</xdr:colOff>
      <xdr:row>35</xdr:row>
      <xdr:rowOff>10886</xdr:rowOff>
    </xdr:to>
    <xdr:sp macro="" textlink="">
      <xdr:nvSpPr>
        <xdr:cNvPr id="756" name="楕円 755"/>
        <xdr:cNvSpPr/>
      </xdr:nvSpPr>
      <xdr:spPr>
        <a:xfrm>
          <a:off x="18605500" y="5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27413</xdr:rowOff>
    </xdr:from>
    <xdr:ext cx="469744" cy="259045"/>
    <xdr:sp macro="" textlink="">
      <xdr:nvSpPr>
        <xdr:cNvPr id="757" name="テキスト ボックス 756"/>
        <xdr:cNvSpPr txBox="1"/>
      </xdr:nvSpPr>
      <xdr:spPr>
        <a:xfrm>
          <a:off x="18421428" y="56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7661</xdr:rowOff>
    </xdr:from>
    <xdr:to>
      <xdr:col>116</xdr:col>
      <xdr:colOff>63500</xdr:colOff>
      <xdr:row>56</xdr:row>
      <xdr:rowOff>99421</xdr:rowOff>
    </xdr:to>
    <xdr:cxnSp macro="">
      <xdr:nvCxnSpPr>
        <xdr:cNvPr id="784" name="直線コネクタ 783"/>
        <xdr:cNvCxnSpPr/>
      </xdr:nvCxnSpPr>
      <xdr:spPr>
        <a:xfrm>
          <a:off x="21323300" y="9608861"/>
          <a:ext cx="838200" cy="9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1397</xdr:rowOff>
    </xdr:from>
    <xdr:to>
      <xdr:col>111</xdr:col>
      <xdr:colOff>177800</xdr:colOff>
      <xdr:row>56</xdr:row>
      <xdr:rowOff>7661</xdr:rowOff>
    </xdr:to>
    <xdr:cxnSp macro="">
      <xdr:nvCxnSpPr>
        <xdr:cNvPr id="787" name="直線コネクタ 786"/>
        <xdr:cNvCxnSpPr/>
      </xdr:nvCxnSpPr>
      <xdr:spPr>
        <a:xfrm>
          <a:off x="20434300" y="9602597"/>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142032</xdr:rowOff>
    </xdr:from>
    <xdr:to>
      <xdr:col>107</xdr:col>
      <xdr:colOff>50800</xdr:colOff>
      <xdr:row>56</xdr:row>
      <xdr:rowOff>1397</xdr:rowOff>
    </xdr:to>
    <xdr:cxnSp macro="">
      <xdr:nvCxnSpPr>
        <xdr:cNvPr id="790" name="直線コネクタ 789"/>
        <xdr:cNvCxnSpPr/>
      </xdr:nvCxnSpPr>
      <xdr:spPr>
        <a:xfrm>
          <a:off x="19545300" y="9571782"/>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91" name="フローチャート: 判断 790"/>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52194</xdr:rowOff>
    </xdr:from>
    <xdr:ext cx="469744" cy="259045"/>
    <xdr:sp macro="" textlink="">
      <xdr:nvSpPr>
        <xdr:cNvPr id="792" name="テキスト ボックス 791"/>
        <xdr:cNvSpPr txBox="1"/>
      </xdr:nvSpPr>
      <xdr:spPr>
        <a:xfrm>
          <a:off x="20199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25126</xdr:rowOff>
    </xdr:from>
    <xdr:to>
      <xdr:col>102</xdr:col>
      <xdr:colOff>114300</xdr:colOff>
      <xdr:row>55</xdr:row>
      <xdr:rowOff>142032</xdr:rowOff>
    </xdr:to>
    <xdr:cxnSp macro="">
      <xdr:nvCxnSpPr>
        <xdr:cNvPr id="793" name="直線コネクタ 792"/>
        <xdr:cNvCxnSpPr/>
      </xdr:nvCxnSpPr>
      <xdr:spPr>
        <a:xfrm>
          <a:off x="18656300" y="9454876"/>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148885</xdr:rowOff>
    </xdr:from>
    <xdr:to>
      <xdr:col>102</xdr:col>
      <xdr:colOff>165100</xdr:colOff>
      <xdr:row>56</xdr:row>
      <xdr:rowOff>79035</xdr:rowOff>
    </xdr:to>
    <xdr:sp macro="" textlink="">
      <xdr:nvSpPr>
        <xdr:cNvPr id="794" name="フローチャート: 判断 793"/>
        <xdr:cNvSpPr/>
      </xdr:nvSpPr>
      <xdr:spPr>
        <a:xfrm>
          <a:off x="19494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70162</xdr:rowOff>
    </xdr:from>
    <xdr:ext cx="469744" cy="259045"/>
    <xdr:sp macro="" textlink="">
      <xdr:nvSpPr>
        <xdr:cNvPr id="795" name="テキスト ボックス 794"/>
        <xdr:cNvSpPr txBox="1"/>
      </xdr:nvSpPr>
      <xdr:spPr>
        <a:xfrm>
          <a:off x="19310428" y="967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123876</xdr:rowOff>
    </xdr:from>
    <xdr:to>
      <xdr:col>98</xdr:col>
      <xdr:colOff>38100</xdr:colOff>
      <xdr:row>56</xdr:row>
      <xdr:rowOff>54026</xdr:rowOff>
    </xdr:to>
    <xdr:sp macro="" textlink="">
      <xdr:nvSpPr>
        <xdr:cNvPr id="796" name="フローチャート: 判断 795"/>
        <xdr:cNvSpPr/>
      </xdr:nvSpPr>
      <xdr:spPr>
        <a:xfrm>
          <a:off x="18605500" y="955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45153</xdr:rowOff>
    </xdr:from>
    <xdr:ext cx="534377" cy="259045"/>
    <xdr:sp macro="" textlink="">
      <xdr:nvSpPr>
        <xdr:cNvPr id="797" name="テキスト ボックス 796"/>
        <xdr:cNvSpPr txBox="1"/>
      </xdr:nvSpPr>
      <xdr:spPr>
        <a:xfrm>
          <a:off x="18389111" y="9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48621</xdr:rowOff>
    </xdr:from>
    <xdr:to>
      <xdr:col>116</xdr:col>
      <xdr:colOff>114300</xdr:colOff>
      <xdr:row>56</xdr:row>
      <xdr:rowOff>150221</xdr:rowOff>
    </xdr:to>
    <xdr:sp macro="" textlink="">
      <xdr:nvSpPr>
        <xdr:cNvPr id="803" name="楕円 802"/>
        <xdr:cNvSpPr/>
      </xdr:nvSpPr>
      <xdr:spPr>
        <a:xfrm>
          <a:off x="22110700" y="96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71498</xdr:rowOff>
    </xdr:from>
    <xdr:ext cx="469744" cy="259045"/>
    <xdr:sp macro="" textlink="">
      <xdr:nvSpPr>
        <xdr:cNvPr id="804" name="貸付金該当値テキスト"/>
        <xdr:cNvSpPr txBox="1"/>
      </xdr:nvSpPr>
      <xdr:spPr>
        <a:xfrm>
          <a:off x="22212300" y="950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128311</xdr:rowOff>
    </xdr:from>
    <xdr:to>
      <xdr:col>112</xdr:col>
      <xdr:colOff>38100</xdr:colOff>
      <xdr:row>56</xdr:row>
      <xdr:rowOff>58461</xdr:rowOff>
    </xdr:to>
    <xdr:sp macro="" textlink="">
      <xdr:nvSpPr>
        <xdr:cNvPr id="805" name="楕円 804"/>
        <xdr:cNvSpPr/>
      </xdr:nvSpPr>
      <xdr:spPr>
        <a:xfrm>
          <a:off x="21272500" y="9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74988</xdr:rowOff>
    </xdr:from>
    <xdr:ext cx="534377" cy="259045"/>
    <xdr:sp macro="" textlink="">
      <xdr:nvSpPr>
        <xdr:cNvPr id="806" name="テキスト ボックス 805"/>
        <xdr:cNvSpPr txBox="1"/>
      </xdr:nvSpPr>
      <xdr:spPr>
        <a:xfrm>
          <a:off x="21056111" y="93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122047</xdr:rowOff>
    </xdr:from>
    <xdr:to>
      <xdr:col>107</xdr:col>
      <xdr:colOff>101600</xdr:colOff>
      <xdr:row>56</xdr:row>
      <xdr:rowOff>52197</xdr:rowOff>
    </xdr:to>
    <xdr:sp macro="" textlink="">
      <xdr:nvSpPr>
        <xdr:cNvPr id="807" name="楕円 806"/>
        <xdr:cNvSpPr/>
      </xdr:nvSpPr>
      <xdr:spPr>
        <a:xfrm>
          <a:off x="20383500" y="95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68724</xdr:rowOff>
    </xdr:from>
    <xdr:ext cx="534377" cy="259045"/>
    <xdr:sp macro="" textlink="">
      <xdr:nvSpPr>
        <xdr:cNvPr id="808" name="テキスト ボックス 807"/>
        <xdr:cNvSpPr txBox="1"/>
      </xdr:nvSpPr>
      <xdr:spPr>
        <a:xfrm>
          <a:off x="20167111" y="93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91232</xdr:rowOff>
    </xdr:from>
    <xdr:to>
      <xdr:col>102</xdr:col>
      <xdr:colOff>165100</xdr:colOff>
      <xdr:row>56</xdr:row>
      <xdr:rowOff>21382</xdr:rowOff>
    </xdr:to>
    <xdr:sp macro="" textlink="">
      <xdr:nvSpPr>
        <xdr:cNvPr id="809" name="楕円 808"/>
        <xdr:cNvSpPr/>
      </xdr:nvSpPr>
      <xdr:spPr>
        <a:xfrm>
          <a:off x="19494500" y="95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37909</xdr:rowOff>
    </xdr:from>
    <xdr:ext cx="534377" cy="259045"/>
    <xdr:sp macro="" textlink="">
      <xdr:nvSpPr>
        <xdr:cNvPr id="810" name="テキスト ボックス 809"/>
        <xdr:cNvSpPr txBox="1"/>
      </xdr:nvSpPr>
      <xdr:spPr>
        <a:xfrm>
          <a:off x="19278111" y="92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145776</xdr:rowOff>
    </xdr:from>
    <xdr:to>
      <xdr:col>98</xdr:col>
      <xdr:colOff>38100</xdr:colOff>
      <xdr:row>55</xdr:row>
      <xdr:rowOff>75926</xdr:rowOff>
    </xdr:to>
    <xdr:sp macro="" textlink="">
      <xdr:nvSpPr>
        <xdr:cNvPr id="811" name="楕円 810"/>
        <xdr:cNvSpPr/>
      </xdr:nvSpPr>
      <xdr:spPr>
        <a:xfrm>
          <a:off x="18605500" y="94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92453</xdr:rowOff>
    </xdr:from>
    <xdr:ext cx="534377" cy="259045"/>
    <xdr:sp macro="" textlink="">
      <xdr:nvSpPr>
        <xdr:cNvPr id="812" name="テキスト ボックス 811"/>
        <xdr:cNvSpPr txBox="1"/>
      </xdr:nvSpPr>
      <xdr:spPr>
        <a:xfrm>
          <a:off x="18389111" y="91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42683</xdr:rowOff>
    </xdr:from>
    <xdr:to>
      <xdr:col>116</xdr:col>
      <xdr:colOff>63500</xdr:colOff>
      <xdr:row>77</xdr:row>
      <xdr:rowOff>70914</xdr:rowOff>
    </xdr:to>
    <xdr:cxnSp macro="">
      <xdr:nvCxnSpPr>
        <xdr:cNvPr id="840" name="直線コネクタ 839"/>
        <xdr:cNvCxnSpPr/>
      </xdr:nvCxnSpPr>
      <xdr:spPr>
        <a:xfrm flipV="1">
          <a:off x="21323300" y="13244333"/>
          <a:ext cx="8382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55987</xdr:rowOff>
    </xdr:from>
    <xdr:to>
      <xdr:col>111</xdr:col>
      <xdr:colOff>177800</xdr:colOff>
      <xdr:row>77</xdr:row>
      <xdr:rowOff>70914</xdr:rowOff>
    </xdr:to>
    <xdr:cxnSp macro="">
      <xdr:nvCxnSpPr>
        <xdr:cNvPr id="843" name="直線コネクタ 842"/>
        <xdr:cNvCxnSpPr/>
      </xdr:nvCxnSpPr>
      <xdr:spPr>
        <a:xfrm>
          <a:off x="20434300" y="13257637"/>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55987</xdr:rowOff>
    </xdr:from>
    <xdr:to>
      <xdr:col>107</xdr:col>
      <xdr:colOff>50800</xdr:colOff>
      <xdr:row>77</xdr:row>
      <xdr:rowOff>91945</xdr:rowOff>
    </xdr:to>
    <xdr:cxnSp macro="">
      <xdr:nvCxnSpPr>
        <xdr:cNvPr id="846" name="直線コネクタ 845"/>
        <xdr:cNvCxnSpPr/>
      </xdr:nvCxnSpPr>
      <xdr:spPr>
        <a:xfrm flipV="1">
          <a:off x="19545300" y="13257637"/>
          <a:ext cx="889000" cy="3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7" name="フローチャート: 判断 846"/>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53660</xdr:rowOff>
    </xdr:from>
    <xdr:ext cx="534377" cy="259045"/>
    <xdr:sp macro="" textlink="">
      <xdr:nvSpPr>
        <xdr:cNvPr id="848" name="テキスト ボックス 847"/>
        <xdr:cNvSpPr txBox="1"/>
      </xdr:nvSpPr>
      <xdr:spPr>
        <a:xfrm>
          <a:off x="20167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14701</xdr:rowOff>
    </xdr:from>
    <xdr:to>
      <xdr:col>102</xdr:col>
      <xdr:colOff>114300</xdr:colOff>
      <xdr:row>77</xdr:row>
      <xdr:rowOff>91945</xdr:rowOff>
    </xdr:to>
    <xdr:cxnSp macro="">
      <xdr:nvCxnSpPr>
        <xdr:cNvPr id="849" name="直線コネクタ 848"/>
        <xdr:cNvCxnSpPr/>
      </xdr:nvCxnSpPr>
      <xdr:spPr>
        <a:xfrm>
          <a:off x="18656300" y="13216351"/>
          <a:ext cx="889000" cy="7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46472</xdr:rowOff>
    </xdr:from>
    <xdr:to>
      <xdr:col>102</xdr:col>
      <xdr:colOff>165100</xdr:colOff>
      <xdr:row>75</xdr:row>
      <xdr:rowOff>148072</xdr:rowOff>
    </xdr:to>
    <xdr:sp macro="" textlink="">
      <xdr:nvSpPr>
        <xdr:cNvPr id="850" name="フローチャート: 判断 849"/>
        <xdr:cNvSpPr/>
      </xdr:nvSpPr>
      <xdr:spPr>
        <a:xfrm>
          <a:off x="19494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164599</xdr:rowOff>
    </xdr:from>
    <xdr:ext cx="534377" cy="259045"/>
    <xdr:sp macro="" textlink="">
      <xdr:nvSpPr>
        <xdr:cNvPr id="851" name="テキスト ボックス 850"/>
        <xdr:cNvSpPr txBox="1"/>
      </xdr:nvSpPr>
      <xdr:spPr>
        <a:xfrm>
          <a:off x="19278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79093</xdr:rowOff>
    </xdr:from>
    <xdr:to>
      <xdr:col>98</xdr:col>
      <xdr:colOff>38100</xdr:colOff>
      <xdr:row>76</xdr:row>
      <xdr:rowOff>9243</xdr:rowOff>
    </xdr:to>
    <xdr:sp macro="" textlink="">
      <xdr:nvSpPr>
        <xdr:cNvPr id="852" name="フローチャート: 判断 851"/>
        <xdr:cNvSpPr/>
      </xdr:nvSpPr>
      <xdr:spPr>
        <a:xfrm>
          <a:off x="18605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25770</xdr:rowOff>
    </xdr:from>
    <xdr:ext cx="534377" cy="259045"/>
    <xdr:sp macro="" textlink="">
      <xdr:nvSpPr>
        <xdr:cNvPr id="853" name="テキスト ボックス 852"/>
        <xdr:cNvSpPr txBox="1"/>
      </xdr:nvSpPr>
      <xdr:spPr>
        <a:xfrm>
          <a:off x="18389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163333</xdr:rowOff>
    </xdr:from>
    <xdr:to>
      <xdr:col>116</xdr:col>
      <xdr:colOff>114300</xdr:colOff>
      <xdr:row>77</xdr:row>
      <xdr:rowOff>93483</xdr:rowOff>
    </xdr:to>
    <xdr:sp macro="" textlink="">
      <xdr:nvSpPr>
        <xdr:cNvPr id="859" name="楕円 858"/>
        <xdr:cNvSpPr/>
      </xdr:nvSpPr>
      <xdr:spPr>
        <a:xfrm>
          <a:off x="22110700" y="131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141760</xdr:rowOff>
    </xdr:from>
    <xdr:ext cx="534377" cy="259045"/>
    <xdr:sp macro="" textlink="">
      <xdr:nvSpPr>
        <xdr:cNvPr id="860" name="繰出金該当値テキスト"/>
        <xdr:cNvSpPr txBox="1"/>
      </xdr:nvSpPr>
      <xdr:spPr>
        <a:xfrm>
          <a:off x="22212300" y="1317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20114</xdr:rowOff>
    </xdr:from>
    <xdr:to>
      <xdr:col>112</xdr:col>
      <xdr:colOff>38100</xdr:colOff>
      <xdr:row>77</xdr:row>
      <xdr:rowOff>121714</xdr:rowOff>
    </xdr:to>
    <xdr:sp macro="" textlink="">
      <xdr:nvSpPr>
        <xdr:cNvPr id="861" name="楕円 860"/>
        <xdr:cNvSpPr/>
      </xdr:nvSpPr>
      <xdr:spPr>
        <a:xfrm>
          <a:off x="21272500" y="132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112841</xdr:rowOff>
    </xdr:from>
    <xdr:ext cx="534377" cy="259045"/>
    <xdr:sp macro="" textlink="">
      <xdr:nvSpPr>
        <xdr:cNvPr id="862" name="テキスト ボックス 861"/>
        <xdr:cNvSpPr txBox="1"/>
      </xdr:nvSpPr>
      <xdr:spPr>
        <a:xfrm>
          <a:off x="21056111" y="1331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5187</xdr:rowOff>
    </xdr:from>
    <xdr:to>
      <xdr:col>107</xdr:col>
      <xdr:colOff>101600</xdr:colOff>
      <xdr:row>77</xdr:row>
      <xdr:rowOff>106787</xdr:rowOff>
    </xdr:to>
    <xdr:sp macro="" textlink="">
      <xdr:nvSpPr>
        <xdr:cNvPr id="863" name="楕円 862"/>
        <xdr:cNvSpPr/>
      </xdr:nvSpPr>
      <xdr:spPr>
        <a:xfrm>
          <a:off x="20383500" y="132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97914</xdr:rowOff>
    </xdr:from>
    <xdr:ext cx="534377" cy="259045"/>
    <xdr:sp macro="" textlink="">
      <xdr:nvSpPr>
        <xdr:cNvPr id="864" name="テキスト ボックス 863"/>
        <xdr:cNvSpPr txBox="1"/>
      </xdr:nvSpPr>
      <xdr:spPr>
        <a:xfrm>
          <a:off x="20167111" y="132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41145</xdr:rowOff>
    </xdr:from>
    <xdr:to>
      <xdr:col>102</xdr:col>
      <xdr:colOff>165100</xdr:colOff>
      <xdr:row>77</xdr:row>
      <xdr:rowOff>142745</xdr:rowOff>
    </xdr:to>
    <xdr:sp macro="" textlink="">
      <xdr:nvSpPr>
        <xdr:cNvPr id="865" name="楕円 864"/>
        <xdr:cNvSpPr/>
      </xdr:nvSpPr>
      <xdr:spPr>
        <a:xfrm>
          <a:off x="19494500" y="132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133872</xdr:rowOff>
    </xdr:from>
    <xdr:ext cx="534377" cy="259045"/>
    <xdr:sp macro="" textlink="">
      <xdr:nvSpPr>
        <xdr:cNvPr id="866" name="テキスト ボックス 865"/>
        <xdr:cNvSpPr txBox="1"/>
      </xdr:nvSpPr>
      <xdr:spPr>
        <a:xfrm>
          <a:off x="19278111" y="133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135351</xdr:rowOff>
    </xdr:from>
    <xdr:to>
      <xdr:col>98</xdr:col>
      <xdr:colOff>38100</xdr:colOff>
      <xdr:row>77</xdr:row>
      <xdr:rowOff>65501</xdr:rowOff>
    </xdr:to>
    <xdr:sp macro="" textlink="">
      <xdr:nvSpPr>
        <xdr:cNvPr id="867" name="楕円 866"/>
        <xdr:cNvSpPr/>
      </xdr:nvSpPr>
      <xdr:spPr>
        <a:xfrm>
          <a:off x="18605500" y="131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56628</xdr:rowOff>
    </xdr:from>
    <xdr:ext cx="534377" cy="259045"/>
    <xdr:sp macro="" textlink="">
      <xdr:nvSpPr>
        <xdr:cNvPr id="868" name="テキスト ボックス 867"/>
        <xdr:cNvSpPr txBox="1"/>
      </xdr:nvSpPr>
      <xdr:spPr>
        <a:xfrm>
          <a:off x="18389111" y="132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425,075</a:t>
          </a:r>
          <a:r>
            <a:rPr kumimoji="1" lang="ja-JP" altLang="en-US" sz="1300">
              <a:latin typeface="ＭＳ Ｐゴシック" panose="020B0600070205080204" pitchFamily="50" charset="-128"/>
              <a:ea typeface="ＭＳ Ｐゴシック" panose="020B0600070205080204" pitchFamily="50" charset="-128"/>
            </a:rPr>
            <a:t>円となっている。主な構成項目の一つである人件費は、住民一人当たり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53,395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年度から逓減している。定員適正化計画や行財政改革の推進など、これまでの取組の成果が表れていると言える。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73,328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が、増加傾向にある。これは、生活保護費や自立支援給付費等の障がい者福祉、高齢者福祉に係る経費の増による影響が大きく、今後も社会保障関係費の増加が見込まれ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61,309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類似施設が重複し施設の維持管理費が高止まりしていることが主な要因であり、今後は、公共施設等総合管理計画に基づき、施設の統廃合等により維持管理費を縮減し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53,724</a:t>
          </a:r>
          <a:r>
            <a:rPr kumimoji="1" lang="ja-JP" altLang="en-US" sz="1300">
              <a:latin typeface="ＭＳ Ｐゴシック" panose="020B0600070205080204" pitchFamily="50" charset="-128"/>
              <a:ea typeface="ＭＳ Ｐゴシック" panose="020B0600070205080204" pitchFamily="50" charset="-128"/>
            </a:rPr>
            <a:t>円となっている。統合庁舎整備事業や防災行政無線整備事業等の完了により前年と比較して大幅減となっているものの、小・中学校整備の着手により、引き続き、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65,193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る。これは、過去に行った小中学校等公共施設の耐震化といった大型整備事業の影響が大きいが、近年の借入起債のほとんどが合併特例債、緊急防災・減災事業債、臨時財政対策債といった交付税措置率の高いものに限られていることから、実質的な財政負担は少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93,572
91,338
109.43
41,526,683
39,775,116
1,640,319
24,674,256
59,865,073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xdr:rowOff>
    </xdr:from>
    <xdr:to>
      <xdr:col>24</xdr:col>
      <xdr:colOff>63500</xdr:colOff>
      <xdr:row>36</xdr:row>
      <xdr:rowOff>4826</xdr:rowOff>
    </xdr:to>
    <xdr:cxnSp macro="">
      <xdr:nvCxnSpPr>
        <xdr:cNvPr id="59" name="直線コネクタ 58"/>
        <xdr:cNvCxnSpPr/>
      </xdr:nvCxnSpPr>
      <xdr:spPr>
        <a:xfrm flipV="1">
          <a:off x="3797300" y="617382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49175</xdr:rowOff>
    </xdr:from>
    <xdr:to>
      <xdr:col>19</xdr:col>
      <xdr:colOff>177800</xdr:colOff>
      <xdr:row>36</xdr:row>
      <xdr:rowOff>4826</xdr:rowOff>
    </xdr:to>
    <xdr:cxnSp macro="">
      <xdr:nvCxnSpPr>
        <xdr:cNvPr id="62" name="直線コネクタ 61"/>
        <xdr:cNvCxnSpPr/>
      </xdr:nvCxnSpPr>
      <xdr:spPr>
        <a:xfrm>
          <a:off x="2908300" y="6049925"/>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49175</xdr:rowOff>
    </xdr:from>
    <xdr:to>
      <xdr:col>15</xdr:col>
      <xdr:colOff>50800</xdr:colOff>
      <xdr:row>35</xdr:row>
      <xdr:rowOff>131928</xdr:rowOff>
    </xdr:to>
    <xdr:cxnSp macro="">
      <xdr:nvCxnSpPr>
        <xdr:cNvPr id="65" name="直線コネクタ 64"/>
        <xdr:cNvCxnSpPr/>
      </xdr:nvCxnSpPr>
      <xdr:spPr>
        <a:xfrm flipV="1">
          <a:off x="2019300" y="6049925"/>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67" name="テキスト ボックス 66"/>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29972</xdr:rowOff>
    </xdr:from>
    <xdr:to>
      <xdr:col>10</xdr:col>
      <xdr:colOff>114300</xdr:colOff>
      <xdr:row>35</xdr:row>
      <xdr:rowOff>131928</xdr:rowOff>
    </xdr:to>
    <xdr:cxnSp macro="">
      <xdr:nvCxnSpPr>
        <xdr:cNvPr id="68" name="直線コネクタ 67"/>
        <xdr:cNvCxnSpPr/>
      </xdr:nvCxnSpPr>
      <xdr:spPr>
        <a:xfrm>
          <a:off x="1130300" y="6030722"/>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96672</xdr:rowOff>
    </xdr:from>
    <xdr:to>
      <xdr:col>10</xdr:col>
      <xdr:colOff>165100</xdr:colOff>
      <xdr:row>35</xdr:row>
      <xdr:rowOff>26822</xdr:rowOff>
    </xdr:to>
    <xdr:sp macro="" textlink="">
      <xdr:nvSpPr>
        <xdr:cNvPr id="69" name="フローチャート: 判断 68"/>
        <xdr:cNvSpPr/>
      </xdr:nvSpPr>
      <xdr:spPr>
        <a:xfrm>
          <a:off x="1968500" y="592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43349</xdr:rowOff>
    </xdr:from>
    <xdr:ext cx="469744" cy="259045"/>
    <xdr:sp macro="" textlink="">
      <xdr:nvSpPr>
        <xdr:cNvPr id="70" name="テキスト ボックス 69"/>
        <xdr:cNvSpPr txBox="1"/>
      </xdr:nvSpPr>
      <xdr:spPr>
        <a:xfrm>
          <a:off x="1784428" y="57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109474</xdr:rowOff>
    </xdr:from>
    <xdr:to>
      <xdr:col>6</xdr:col>
      <xdr:colOff>38100</xdr:colOff>
      <xdr:row>35</xdr:row>
      <xdr:rowOff>39624</xdr:rowOff>
    </xdr:to>
    <xdr:sp macro="" textlink="">
      <xdr:nvSpPr>
        <xdr:cNvPr id="71" name="フローチャート: 判断 70"/>
        <xdr:cNvSpPr/>
      </xdr:nvSpPr>
      <xdr:spPr>
        <a:xfrm>
          <a:off x="1079500" y="593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56151</xdr:rowOff>
    </xdr:from>
    <xdr:ext cx="469744" cy="259045"/>
    <xdr:sp macro="" textlink="">
      <xdr:nvSpPr>
        <xdr:cNvPr id="72" name="テキスト ボックス 71"/>
        <xdr:cNvSpPr txBox="1"/>
      </xdr:nvSpPr>
      <xdr:spPr>
        <a:xfrm>
          <a:off x="895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122275</xdr:rowOff>
    </xdr:from>
    <xdr:to>
      <xdr:col>24</xdr:col>
      <xdr:colOff>114300</xdr:colOff>
      <xdr:row>36</xdr:row>
      <xdr:rowOff>52425</xdr:rowOff>
    </xdr:to>
    <xdr:sp macro="" textlink="">
      <xdr:nvSpPr>
        <xdr:cNvPr id="78" name="楕円 77"/>
        <xdr:cNvSpPr/>
      </xdr:nvSpPr>
      <xdr:spPr>
        <a:xfrm>
          <a:off x="45847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100702</xdr:rowOff>
    </xdr:from>
    <xdr:ext cx="469744" cy="259045"/>
    <xdr:sp macro="" textlink="">
      <xdr:nvSpPr>
        <xdr:cNvPr id="79" name="議会費該当値テキスト"/>
        <xdr:cNvSpPr txBox="1"/>
      </xdr:nvSpPr>
      <xdr:spPr>
        <a:xfrm>
          <a:off x="4686300"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125476</xdr:rowOff>
    </xdr:from>
    <xdr:to>
      <xdr:col>20</xdr:col>
      <xdr:colOff>38100</xdr:colOff>
      <xdr:row>36</xdr:row>
      <xdr:rowOff>55626</xdr:rowOff>
    </xdr:to>
    <xdr:sp macro="" textlink="">
      <xdr:nvSpPr>
        <xdr:cNvPr id="80" name="楕円 79"/>
        <xdr:cNvSpPr/>
      </xdr:nvSpPr>
      <xdr:spPr>
        <a:xfrm>
          <a:off x="3746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46753</xdr:rowOff>
    </xdr:from>
    <xdr:ext cx="469744" cy="259045"/>
    <xdr:sp macro="" textlink="">
      <xdr:nvSpPr>
        <xdr:cNvPr id="81" name="テキスト ボックス 80"/>
        <xdr:cNvSpPr txBox="1"/>
      </xdr:nvSpPr>
      <xdr:spPr>
        <a:xfrm>
          <a:off x="3562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169825</xdr:rowOff>
    </xdr:from>
    <xdr:to>
      <xdr:col>15</xdr:col>
      <xdr:colOff>101600</xdr:colOff>
      <xdr:row>35</xdr:row>
      <xdr:rowOff>99975</xdr:rowOff>
    </xdr:to>
    <xdr:sp macro="" textlink="">
      <xdr:nvSpPr>
        <xdr:cNvPr id="82" name="楕円 81"/>
        <xdr:cNvSpPr/>
      </xdr:nvSpPr>
      <xdr:spPr>
        <a:xfrm>
          <a:off x="2857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91102</xdr:rowOff>
    </xdr:from>
    <xdr:ext cx="469744" cy="259045"/>
    <xdr:sp macro="" textlink="">
      <xdr:nvSpPr>
        <xdr:cNvPr id="83" name="テキスト ボックス 82"/>
        <xdr:cNvSpPr txBox="1"/>
      </xdr:nvSpPr>
      <xdr:spPr>
        <a:xfrm>
          <a:off x="2673428" y="60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81128</xdr:rowOff>
    </xdr:from>
    <xdr:to>
      <xdr:col>10</xdr:col>
      <xdr:colOff>165100</xdr:colOff>
      <xdr:row>36</xdr:row>
      <xdr:rowOff>11278</xdr:rowOff>
    </xdr:to>
    <xdr:sp macro="" textlink="">
      <xdr:nvSpPr>
        <xdr:cNvPr id="84" name="楕円 83"/>
        <xdr:cNvSpPr/>
      </xdr:nvSpPr>
      <xdr:spPr>
        <a:xfrm>
          <a:off x="1968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2405</xdr:rowOff>
    </xdr:from>
    <xdr:ext cx="469744" cy="259045"/>
    <xdr:sp macro="" textlink="">
      <xdr:nvSpPr>
        <xdr:cNvPr id="85" name="テキスト ボックス 84"/>
        <xdr:cNvSpPr txBox="1"/>
      </xdr:nvSpPr>
      <xdr:spPr>
        <a:xfrm>
          <a:off x="1784428"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150622</xdr:rowOff>
    </xdr:from>
    <xdr:to>
      <xdr:col>6</xdr:col>
      <xdr:colOff>38100</xdr:colOff>
      <xdr:row>35</xdr:row>
      <xdr:rowOff>80772</xdr:rowOff>
    </xdr:to>
    <xdr:sp macro="" textlink="">
      <xdr:nvSpPr>
        <xdr:cNvPr id="86" name="楕円 85"/>
        <xdr:cNvSpPr/>
      </xdr:nvSpPr>
      <xdr:spPr>
        <a:xfrm>
          <a:off x="1079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71899</xdr:rowOff>
    </xdr:from>
    <xdr:ext cx="469744" cy="259045"/>
    <xdr:sp macro="" textlink="">
      <xdr:nvSpPr>
        <xdr:cNvPr id="87" name="テキスト ボックス 86"/>
        <xdr:cNvSpPr txBox="1"/>
      </xdr:nvSpPr>
      <xdr:spPr>
        <a:xfrm>
          <a:off x="895428" y="60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102756</xdr:rowOff>
    </xdr:from>
    <xdr:to>
      <xdr:col>24</xdr:col>
      <xdr:colOff>63500</xdr:colOff>
      <xdr:row>57</xdr:row>
      <xdr:rowOff>124473</xdr:rowOff>
    </xdr:to>
    <xdr:cxnSp macro="">
      <xdr:nvCxnSpPr>
        <xdr:cNvPr id="117" name="直線コネクタ 116"/>
        <xdr:cNvCxnSpPr/>
      </xdr:nvCxnSpPr>
      <xdr:spPr>
        <a:xfrm>
          <a:off x="3797300" y="9189606"/>
          <a:ext cx="838200" cy="7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102756</xdr:rowOff>
    </xdr:from>
    <xdr:to>
      <xdr:col>19</xdr:col>
      <xdr:colOff>177800</xdr:colOff>
      <xdr:row>55</xdr:row>
      <xdr:rowOff>74181</xdr:rowOff>
    </xdr:to>
    <xdr:cxnSp macro="">
      <xdr:nvCxnSpPr>
        <xdr:cNvPr id="120" name="直線コネクタ 119"/>
        <xdr:cNvCxnSpPr/>
      </xdr:nvCxnSpPr>
      <xdr:spPr>
        <a:xfrm flipV="1">
          <a:off x="2908300" y="9189606"/>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74181</xdr:rowOff>
    </xdr:from>
    <xdr:to>
      <xdr:col>15</xdr:col>
      <xdr:colOff>50800</xdr:colOff>
      <xdr:row>56</xdr:row>
      <xdr:rowOff>163626</xdr:rowOff>
    </xdr:to>
    <xdr:cxnSp macro="">
      <xdr:nvCxnSpPr>
        <xdr:cNvPr id="123" name="直線コネクタ 122"/>
        <xdr:cNvCxnSpPr/>
      </xdr:nvCxnSpPr>
      <xdr:spPr>
        <a:xfrm flipV="1">
          <a:off x="2019300" y="9503931"/>
          <a:ext cx="889000" cy="26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163626</xdr:rowOff>
    </xdr:from>
    <xdr:to>
      <xdr:col>10</xdr:col>
      <xdr:colOff>114300</xdr:colOff>
      <xdr:row>57</xdr:row>
      <xdr:rowOff>5359</xdr:rowOff>
    </xdr:to>
    <xdr:cxnSp macro="">
      <xdr:nvCxnSpPr>
        <xdr:cNvPr id="126" name="直線コネクタ 125"/>
        <xdr:cNvCxnSpPr/>
      </xdr:nvCxnSpPr>
      <xdr:spPr>
        <a:xfrm flipV="1">
          <a:off x="1130300" y="9764826"/>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94907</xdr:rowOff>
    </xdr:from>
    <xdr:to>
      <xdr:col>10</xdr:col>
      <xdr:colOff>165100</xdr:colOff>
      <xdr:row>58</xdr:row>
      <xdr:rowOff>25057</xdr:rowOff>
    </xdr:to>
    <xdr:sp macro="" textlink="">
      <xdr:nvSpPr>
        <xdr:cNvPr id="127" name="フローチャート: 判断 126"/>
        <xdr:cNvSpPr/>
      </xdr:nvSpPr>
      <xdr:spPr>
        <a:xfrm>
          <a:off x="1968500" y="986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16184</xdr:rowOff>
    </xdr:from>
    <xdr:ext cx="534377" cy="259045"/>
    <xdr:sp macro="" textlink="">
      <xdr:nvSpPr>
        <xdr:cNvPr id="128" name="テキスト ボックス 127"/>
        <xdr:cNvSpPr txBox="1"/>
      </xdr:nvSpPr>
      <xdr:spPr>
        <a:xfrm>
          <a:off x="1752111" y="99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132550</xdr:rowOff>
    </xdr:from>
    <xdr:to>
      <xdr:col>6</xdr:col>
      <xdr:colOff>38100</xdr:colOff>
      <xdr:row>57</xdr:row>
      <xdr:rowOff>62700</xdr:rowOff>
    </xdr:to>
    <xdr:sp macro="" textlink="">
      <xdr:nvSpPr>
        <xdr:cNvPr id="129" name="フローチャート: 判断 128"/>
        <xdr:cNvSpPr/>
      </xdr:nvSpPr>
      <xdr:spPr>
        <a:xfrm>
          <a:off x="1079500" y="973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53827</xdr:rowOff>
    </xdr:from>
    <xdr:ext cx="534377" cy="259045"/>
    <xdr:sp macro="" textlink="">
      <xdr:nvSpPr>
        <xdr:cNvPr id="130" name="テキスト ボックス 129"/>
        <xdr:cNvSpPr txBox="1"/>
      </xdr:nvSpPr>
      <xdr:spPr>
        <a:xfrm>
          <a:off x="863111" y="98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73673</xdr:rowOff>
    </xdr:from>
    <xdr:to>
      <xdr:col>24</xdr:col>
      <xdr:colOff>114300</xdr:colOff>
      <xdr:row>58</xdr:row>
      <xdr:rowOff>3823</xdr:rowOff>
    </xdr:to>
    <xdr:sp macro="" textlink="">
      <xdr:nvSpPr>
        <xdr:cNvPr id="136" name="楕円 135"/>
        <xdr:cNvSpPr/>
      </xdr:nvSpPr>
      <xdr:spPr>
        <a:xfrm>
          <a:off x="4584700" y="98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96550</xdr:rowOff>
    </xdr:from>
    <xdr:ext cx="534377" cy="259045"/>
    <xdr:sp macro="" textlink="">
      <xdr:nvSpPr>
        <xdr:cNvPr id="137" name="総務費該当値テキスト"/>
        <xdr:cNvSpPr txBox="1"/>
      </xdr:nvSpPr>
      <xdr:spPr>
        <a:xfrm>
          <a:off x="4686300" y="96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51956</xdr:rowOff>
    </xdr:from>
    <xdr:to>
      <xdr:col>20</xdr:col>
      <xdr:colOff>38100</xdr:colOff>
      <xdr:row>53</xdr:row>
      <xdr:rowOff>153556</xdr:rowOff>
    </xdr:to>
    <xdr:sp macro="" textlink="">
      <xdr:nvSpPr>
        <xdr:cNvPr id="138" name="楕円 137"/>
        <xdr:cNvSpPr/>
      </xdr:nvSpPr>
      <xdr:spPr>
        <a:xfrm>
          <a:off x="3746500" y="9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170083</xdr:rowOff>
    </xdr:from>
    <xdr:ext cx="599010" cy="259045"/>
    <xdr:sp macro="" textlink="">
      <xdr:nvSpPr>
        <xdr:cNvPr id="139" name="テキスト ボックス 138"/>
        <xdr:cNvSpPr txBox="1"/>
      </xdr:nvSpPr>
      <xdr:spPr>
        <a:xfrm>
          <a:off x="3497795" y="891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23381</xdr:rowOff>
    </xdr:from>
    <xdr:to>
      <xdr:col>15</xdr:col>
      <xdr:colOff>101600</xdr:colOff>
      <xdr:row>55</xdr:row>
      <xdr:rowOff>124981</xdr:rowOff>
    </xdr:to>
    <xdr:sp macro="" textlink="">
      <xdr:nvSpPr>
        <xdr:cNvPr id="140" name="楕円 139"/>
        <xdr:cNvSpPr/>
      </xdr:nvSpPr>
      <xdr:spPr>
        <a:xfrm>
          <a:off x="2857500" y="94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141508</xdr:rowOff>
    </xdr:from>
    <xdr:ext cx="534377" cy="259045"/>
    <xdr:sp macro="" textlink="">
      <xdr:nvSpPr>
        <xdr:cNvPr id="141" name="テキスト ボックス 140"/>
        <xdr:cNvSpPr txBox="1"/>
      </xdr:nvSpPr>
      <xdr:spPr>
        <a:xfrm>
          <a:off x="2641111" y="92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112826</xdr:rowOff>
    </xdr:from>
    <xdr:to>
      <xdr:col>10</xdr:col>
      <xdr:colOff>165100</xdr:colOff>
      <xdr:row>57</xdr:row>
      <xdr:rowOff>42976</xdr:rowOff>
    </xdr:to>
    <xdr:sp macro="" textlink="">
      <xdr:nvSpPr>
        <xdr:cNvPr id="142" name="楕円 141"/>
        <xdr:cNvSpPr/>
      </xdr:nvSpPr>
      <xdr:spPr>
        <a:xfrm>
          <a:off x="1968500" y="97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59503</xdr:rowOff>
    </xdr:from>
    <xdr:ext cx="534377" cy="259045"/>
    <xdr:sp macro="" textlink="">
      <xdr:nvSpPr>
        <xdr:cNvPr id="143" name="テキスト ボックス 142"/>
        <xdr:cNvSpPr txBox="1"/>
      </xdr:nvSpPr>
      <xdr:spPr>
        <a:xfrm>
          <a:off x="1752111" y="94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126009</xdr:rowOff>
    </xdr:from>
    <xdr:to>
      <xdr:col>6</xdr:col>
      <xdr:colOff>38100</xdr:colOff>
      <xdr:row>57</xdr:row>
      <xdr:rowOff>56159</xdr:rowOff>
    </xdr:to>
    <xdr:sp macro="" textlink="">
      <xdr:nvSpPr>
        <xdr:cNvPr id="144" name="楕円 143"/>
        <xdr:cNvSpPr/>
      </xdr:nvSpPr>
      <xdr:spPr>
        <a:xfrm>
          <a:off x="1079500" y="97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72686</xdr:rowOff>
    </xdr:from>
    <xdr:ext cx="534377" cy="259045"/>
    <xdr:sp macro="" textlink="">
      <xdr:nvSpPr>
        <xdr:cNvPr id="145" name="テキスト ボックス 144"/>
        <xdr:cNvSpPr txBox="1"/>
      </xdr:nvSpPr>
      <xdr:spPr>
        <a:xfrm>
          <a:off x="863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32765</xdr:rowOff>
    </xdr:from>
    <xdr:to>
      <xdr:col>24</xdr:col>
      <xdr:colOff>63500</xdr:colOff>
      <xdr:row>76</xdr:row>
      <xdr:rowOff>72492</xdr:rowOff>
    </xdr:to>
    <xdr:cxnSp macro="">
      <xdr:nvCxnSpPr>
        <xdr:cNvPr id="175" name="直線コネクタ 174"/>
        <xdr:cNvCxnSpPr/>
      </xdr:nvCxnSpPr>
      <xdr:spPr>
        <a:xfrm>
          <a:off x="3797300" y="13062965"/>
          <a:ext cx="8382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32765</xdr:rowOff>
    </xdr:from>
    <xdr:to>
      <xdr:col>19</xdr:col>
      <xdr:colOff>177800</xdr:colOff>
      <xdr:row>76</xdr:row>
      <xdr:rowOff>136486</xdr:rowOff>
    </xdr:to>
    <xdr:cxnSp macro="">
      <xdr:nvCxnSpPr>
        <xdr:cNvPr id="178" name="直線コネクタ 177"/>
        <xdr:cNvCxnSpPr/>
      </xdr:nvCxnSpPr>
      <xdr:spPr>
        <a:xfrm flipV="1">
          <a:off x="2908300" y="13062965"/>
          <a:ext cx="889000" cy="1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97892</xdr:rowOff>
    </xdr:from>
    <xdr:to>
      <xdr:col>15</xdr:col>
      <xdr:colOff>50800</xdr:colOff>
      <xdr:row>76</xdr:row>
      <xdr:rowOff>136486</xdr:rowOff>
    </xdr:to>
    <xdr:cxnSp macro="">
      <xdr:nvCxnSpPr>
        <xdr:cNvPr id="181" name="直線コネクタ 180"/>
        <xdr:cNvCxnSpPr/>
      </xdr:nvCxnSpPr>
      <xdr:spPr>
        <a:xfrm>
          <a:off x="2019300" y="13128092"/>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112768</xdr:rowOff>
    </xdr:from>
    <xdr:ext cx="599010" cy="259045"/>
    <xdr:sp macro="" textlink="">
      <xdr:nvSpPr>
        <xdr:cNvPr id="183" name="テキスト ボックス 182"/>
        <xdr:cNvSpPr txBox="1"/>
      </xdr:nvSpPr>
      <xdr:spPr>
        <a:xfrm>
          <a:off x="2608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97892</xdr:rowOff>
    </xdr:from>
    <xdr:to>
      <xdr:col>10</xdr:col>
      <xdr:colOff>114300</xdr:colOff>
      <xdr:row>77</xdr:row>
      <xdr:rowOff>33706</xdr:rowOff>
    </xdr:to>
    <xdr:cxnSp macro="">
      <xdr:nvCxnSpPr>
        <xdr:cNvPr id="184" name="直線コネクタ 183"/>
        <xdr:cNvCxnSpPr/>
      </xdr:nvCxnSpPr>
      <xdr:spPr>
        <a:xfrm flipV="1">
          <a:off x="1130300" y="13128092"/>
          <a:ext cx="889000" cy="1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47828</xdr:rowOff>
    </xdr:from>
    <xdr:to>
      <xdr:col>10</xdr:col>
      <xdr:colOff>165100</xdr:colOff>
      <xdr:row>76</xdr:row>
      <xdr:rowOff>149428</xdr:rowOff>
    </xdr:to>
    <xdr:sp macro="" textlink="">
      <xdr:nvSpPr>
        <xdr:cNvPr id="185" name="フローチャート: 判断 184"/>
        <xdr:cNvSpPr/>
      </xdr:nvSpPr>
      <xdr:spPr>
        <a:xfrm>
          <a:off x="1968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140555</xdr:rowOff>
    </xdr:from>
    <xdr:ext cx="599010" cy="259045"/>
    <xdr:sp macro="" textlink="">
      <xdr:nvSpPr>
        <xdr:cNvPr id="186" name="テキスト ボックス 185"/>
        <xdr:cNvSpPr txBox="1"/>
      </xdr:nvSpPr>
      <xdr:spPr>
        <a:xfrm>
          <a:off x="1719795"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142481</xdr:rowOff>
    </xdr:from>
    <xdr:to>
      <xdr:col>6</xdr:col>
      <xdr:colOff>38100</xdr:colOff>
      <xdr:row>77</xdr:row>
      <xdr:rowOff>72631</xdr:rowOff>
    </xdr:to>
    <xdr:sp macro="" textlink="">
      <xdr:nvSpPr>
        <xdr:cNvPr id="187" name="フローチャート: 判断 186"/>
        <xdr:cNvSpPr/>
      </xdr:nvSpPr>
      <xdr:spPr>
        <a:xfrm>
          <a:off x="1079500" y="1317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89158</xdr:rowOff>
    </xdr:from>
    <xdr:ext cx="599010" cy="259045"/>
    <xdr:sp macro="" textlink="">
      <xdr:nvSpPr>
        <xdr:cNvPr id="188" name="テキスト ボックス 187"/>
        <xdr:cNvSpPr txBox="1"/>
      </xdr:nvSpPr>
      <xdr:spPr>
        <a:xfrm>
          <a:off x="830795" y="1294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21692</xdr:rowOff>
    </xdr:from>
    <xdr:to>
      <xdr:col>24</xdr:col>
      <xdr:colOff>114300</xdr:colOff>
      <xdr:row>76</xdr:row>
      <xdr:rowOff>123292</xdr:rowOff>
    </xdr:to>
    <xdr:sp macro="" textlink="">
      <xdr:nvSpPr>
        <xdr:cNvPr id="194" name="楕円 193"/>
        <xdr:cNvSpPr/>
      </xdr:nvSpPr>
      <xdr:spPr>
        <a:xfrm>
          <a:off x="45847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xdr:rowOff>
    </xdr:from>
    <xdr:ext cx="599010" cy="259045"/>
    <xdr:sp macro="" textlink="">
      <xdr:nvSpPr>
        <xdr:cNvPr id="195" name="民生費該当値テキスト"/>
        <xdr:cNvSpPr txBox="1"/>
      </xdr:nvSpPr>
      <xdr:spPr>
        <a:xfrm>
          <a:off x="4686300" y="130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153415</xdr:rowOff>
    </xdr:from>
    <xdr:to>
      <xdr:col>20</xdr:col>
      <xdr:colOff>38100</xdr:colOff>
      <xdr:row>76</xdr:row>
      <xdr:rowOff>83565</xdr:rowOff>
    </xdr:to>
    <xdr:sp macro="" textlink="">
      <xdr:nvSpPr>
        <xdr:cNvPr id="196" name="楕円 195"/>
        <xdr:cNvSpPr/>
      </xdr:nvSpPr>
      <xdr:spPr>
        <a:xfrm>
          <a:off x="3746500" y="130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74692</xdr:rowOff>
    </xdr:from>
    <xdr:ext cx="599010" cy="259045"/>
    <xdr:sp macro="" textlink="">
      <xdr:nvSpPr>
        <xdr:cNvPr id="197" name="テキスト ボックス 196"/>
        <xdr:cNvSpPr txBox="1"/>
      </xdr:nvSpPr>
      <xdr:spPr>
        <a:xfrm>
          <a:off x="3497795" y="1310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85686</xdr:rowOff>
    </xdr:from>
    <xdr:to>
      <xdr:col>15</xdr:col>
      <xdr:colOff>101600</xdr:colOff>
      <xdr:row>77</xdr:row>
      <xdr:rowOff>15836</xdr:rowOff>
    </xdr:to>
    <xdr:sp macro="" textlink="">
      <xdr:nvSpPr>
        <xdr:cNvPr id="198" name="楕円 197"/>
        <xdr:cNvSpPr/>
      </xdr:nvSpPr>
      <xdr:spPr>
        <a:xfrm>
          <a:off x="2857500" y="131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6963</xdr:rowOff>
    </xdr:from>
    <xdr:ext cx="599010" cy="259045"/>
    <xdr:sp macro="" textlink="">
      <xdr:nvSpPr>
        <xdr:cNvPr id="199" name="テキスト ボックス 198"/>
        <xdr:cNvSpPr txBox="1"/>
      </xdr:nvSpPr>
      <xdr:spPr>
        <a:xfrm>
          <a:off x="2608795" y="132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47092</xdr:rowOff>
    </xdr:from>
    <xdr:to>
      <xdr:col>10</xdr:col>
      <xdr:colOff>165100</xdr:colOff>
      <xdr:row>76</xdr:row>
      <xdr:rowOff>148692</xdr:rowOff>
    </xdr:to>
    <xdr:sp macro="" textlink="">
      <xdr:nvSpPr>
        <xdr:cNvPr id="200" name="楕円 199"/>
        <xdr:cNvSpPr/>
      </xdr:nvSpPr>
      <xdr:spPr>
        <a:xfrm>
          <a:off x="1968500" y="130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165219</xdr:rowOff>
    </xdr:from>
    <xdr:ext cx="599010" cy="259045"/>
    <xdr:sp macro="" textlink="">
      <xdr:nvSpPr>
        <xdr:cNvPr id="201" name="テキスト ボックス 200"/>
        <xdr:cNvSpPr txBox="1"/>
      </xdr:nvSpPr>
      <xdr:spPr>
        <a:xfrm>
          <a:off x="1719795" y="1285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154356</xdr:rowOff>
    </xdr:from>
    <xdr:to>
      <xdr:col>6</xdr:col>
      <xdr:colOff>38100</xdr:colOff>
      <xdr:row>77</xdr:row>
      <xdr:rowOff>84506</xdr:rowOff>
    </xdr:to>
    <xdr:sp macro="" textlink="">
      <xdr:nvSpPr>
        <xdr:cNvPr id="202" name="楕円 201"/>
        <xdr:cNvSpPr/>
      </xdr:nvSpPr>
      <xdr:spPr>
        <a:xfrm>
          <a:off x="1079500" y="131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75633</xdr:rowOff>
    </xdr:from>
    <xdr:ext cx="599010" cy="259045"/>
    <xdr:sp macro="" textlink="">
      <xdr:nvSpPr>
        <xdr:cNvPr id="203" name="テキスト ボックス 202"/>
        <xdr:cNvSpPr txBox="1"/>
      </xdr:nvSpPr>
      <xdr:spPr>
        <a:xfrm>
          <a:off x="830795" y="1327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156807</xdr:rowOff>
    </xdr:from>
    <xdr:to>
      <xdr:col>24</xdr:col>
      <xdr:colOff>63500</xdr:colOff>
      <xdr:row>98</xdr:row>
      <xdr:rowOff>8922</xdr:rowOff>
    </xdr:to>
    <xdr:cxnSp macro="">
      <xdr:nvCxnSpPr>
        <xdr:cNvPr id="233" name="直線コネクタ 232"/>
        <xdr:cNvCxnSpPr/>
      </xdr:nvCxnSpPr>
      <xdr:spPr>
        <a:xfrm flipV="1">
          <a:off x="3797300" y="16787457"/>
          <a:ext cx="8382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236</xdr:rowOff>
    </xdr:from>
    <xdr:to>
      <xdr:col>19</xdr:col>
      <xdr:colOff>177800</xdr:colOff>
      <xdr:row>98</xdr:row>
      <xdr:rowOff>8922</xdr:rowOff>
    </xdr:to>
    <xdr:cxnSp macro="">
      <xdr:nvCxnSpPr>
        <xdr:cNvPr id="236" name="直線コネクタ 235"/>
        <xdr:cNvCxnSpPr/>
      </xdr:nvCxnSpPr>
      <xdr:spPr>
        <a:xfrm>
          <a:off x="2908300" y="1680233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xdr:rowOff>
    </xdr:from>
    <xdr:to>
      <xdr:col>15</xdr:col>
      <xdr:colOff>50800</xdr:colOff>
      <xdr:row>98</xdr:row>
      <xdr:rowOff>16408</xdr:rowOff>
    </xdr:to>
    <xdr:cxnSp macro="">
      <xdr:nvCxnSpPr>
        <xdr:cNvPr id="239" name="直線コネクタ 238"/>
        <xdr:cNvCxnSpPr/>
      </xdr:nvCxnSpPr>
      <xdr:spPr>
        <a:xfrm flipV="1">
          <a:off x="2019300" y="16802336"/>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119282</xdr:rowOff>
    </xdr:from>
    <xdr:ext cx="534377" cy="259045"/>
    <xdr:sp macro="" textlink="">
      <xdr:nvSpPr>
        <xdr:cNvPr id="241" name="テキスト ボックス 240"/>
        <xdr:cNvSpPr txBox="1"/>
      </xdr:nvSpPr>
      <xdr:spPr>
        <a:xfrm>
          <a:off x="2641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16408</xdr:rowOff>
    </xdr:from>
    <xdr:to>
      <xdr:col>10</xdr:col>
      <xdr:colOff>114300</xdr:colOff>
      <xdr:row>98</xdr:row>
      <xdr:rowOff>31248</xdr:rowOff>
    </xdr:to>
    <xdr:cxnSp macro="">
      <xdr:nvCxnSpPr>
        <xdr:cNvPr id="242" name="直線コネクタ 241"/>
        <xdr:cNvCxnSpPr/>
      </xdr:nvCxnSpPr>
      <xdr:spPr>
        <a:xfrm flipV="1">
          <a:off x="1130300" y="16818508"/>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488</xdr:rowOff>
    </xdr:from>
    <xdr:to>
      <xdr:col>10</xdr:col>
      <xdr:colOff>165100</xdr:colOff>
      <xdr:row>97</xdr:row>
      <xdr:rowOff>102088</xdr:rowOff>
    </xdr:to>
    <xdr:sp macro="" textlink="">
      <xdr:nvSpPr>
        <xdr:cNvPr id="243" name="フローチャート: 判断 242"/>
        <xdr:cNvSpPr/>
      </xdr:nvSpPr>
      <xdr:spPr>
        <a:xfrm>
          <a:off x="1968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118615</xdr:rowOff>
    </xdr:from>
    <xdr:ext cx="534377" cy="259045"/>
    <xdr:sp macro="" textlink="">
      <xdr:nvSpPr>
        <xdr:cNvPr id="244" name="テキスト ボックス 243"/>
        <xdr:cNvSpPr txBox="1"/>
      </xdr:nvSpPr>
      <xdr:spPr>
        <a:xfrm>
          <a:off x="1752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46380</xdr:rowOff>
    </xdr:from>
    <xdr:to>
      <xdr:col>6</xdr:col>
      <xdr:colOff>38100</xdr:colOff>
      <xdr:row>97</xdr:row>
      <xdr:rowOff>147980</xdr:rowOff>
    </xdr:to>
    <xdr:sp macro="" textlink="">
      <xdr:nvSpPr>
        <xdr:cNvPr id="245" name="フローチャート: 判断 244"/>
        <xdr:cNvSpPr/>
      </xdr:nvSpPr>
      <xdr:spPr>
        <a:xfrm>
          <a:off x="1079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164507</xdr:rowOff>
    </xdr:from>
    <xdr:ext cx="534377" cy="259045"/>
    <xdr:sp macro="" textlink="">
      <xdr:nvSpPr>
        <xdr:cNvPr id="246" name="テキスト ボックス 245"/>
        <xdr:cNvSpPr txBox="1"/>
      </xdr:nvSpPr>
      <xdr:spPr>
        <a:xfrm>
          <a:off x="863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106007</xdr:rowOff>
    </xdr:from>
    <xdr:to>
      <xdr:col>24</xdr:col>
      <xdr:colOff>114300</xdr:colOff>
      <xdr:row>98</xdr:row>
      <xdr:rowOff>36157</xdr:rowOff>
    </xdr:to>
    <xdr:sp macro="" textlink="">
      <xdr:nvSpPr>
        <xdr:cNvPr id="252" name="楕円 251"/>
        <xdr:cNvSpPr/>
      </xdr:nvSpPr>
      <xdr:spPr>
        <a:xfrm>
          <a:off x="4584700" y="167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84434</xdr:rowOff>
    </xdr:from>
    <xdr:ext cx="534377" cy="259045"/>
    <xdr:sp macro="" textlink="">
      <xdr:nvSpPr>
        <xdr:cNvPr id="253" name="衛生費該当値テキスト"/>
        <xdr:cNvSpPr txBox="1"/>
      </xdr:nvSpPr>
      <xdr:spPr>
        <a:xfrm>
          <a:off x="4686300" y="167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129572</xdr:rowOff>
    </xdr:from>
    <xdr:to>
      <xdr:col>20</xdr:col>
      <xdr:colOff>38100</xdr:colOff>
      <xdr:row>98</xdr:row>
      <xdr:rowOff>59722</xdr:rowOff>
    </xdr:to>
    <xdr:sp macro="" textlink="">
      <xdr:nvSpPr>
        <xdr:cNvPr id="254" name="楕円 253"/>
        <xdr:cNvSpPr/>
      </xdr:nvSpPr>
      <xdr:spPr>
        <a:xfrm>
          <a:off x="3746500" y="167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50849</xdr:rowOff>
    </xdr:from>
    <xdr:ext cx="534377" cy="259045"/>
    <xdr:sp macro="" textlink="">
      <xdr:nvSpPr>
        <xdr:cNvPr id="255" name="テキスト ボックス 254"/>
        <xdr:cNvSpPr txBox="1"/>
      </xdr:nvSpPr>
      <xdr:spPr>
        <a:xfrm>
          <a:off x="3530111" y="168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120886</xdr:rowOff>
    </xdr:from>
    <xdr:to>
      <xdr:col>15</xdr:col>
      <xdr:colOff>101600</xdr:colOff>
      <xdr:row>98</xdr:row>
      <xdr:rowOff>51036</xdr:rowOff>
    </xdr:to>
    <xdr:sp macro="" textlink="">
      <xdr:nvSpPr>
        <xdr:cNvPr id="256" name="楕円 255"/>
        <xdr:cNvSpPr/>
      </xdr:nvSpPr>
      <xdr:spPr>
        <a:xfrm>
          <a:off x="2857500" y="167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42163</xdr:rowOff>
    </xdr:from>
    <xdr:ext cx="534377" cy="259045"/>
    <xdr:sp macro="" textlink="">
      <xdr:nvSpPr>
        <xdr:cNvPr id="257" name="テキスト ボックス 256"/>
        <xdr:cNvSpPr txBox="1"/>
      </xdr:nvSpPr>
      <xdr:spPr>
        <a:xfrm>
          <a:off x="2641111" y="16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137058</xdr:rowOff>
    </xdr:from>
    <xdr:to>
      <xdr:col>10</xdr:col>
      <xdr:colOff>165100</xdr:colOff>
      <xdr:row>98</xdr:row>
      <xdr:rowOff>67208</xdr:rowOff>
    </xdr:to>
    <xdr:sp macro="" textlink="">
      <xdr:nvSpPr>
        <xdr:cNvPr id="258" name="楕円 257"/>
        <xdr:cNvSpPr/>
      </xdr:nvSpPr>
      <xdr:spPr>
        <a:xfrm>
          <a:off x="1968500" y="167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58335</xdr:rowOff>
    </xdr:from>
    <xdr:ext cx="534377" cy="259045"/>
    <xdr:sp macro="" textlink="">
      <xdr:nvSpPr>
        <xdr:cNvPr id="259" name="テキスト ボックス 258"/>
        <xdr:cNvSpPr txBox="1"/>
      </xdr:nvSpPr>
      <xdr:spPr>
        <a:xfrm>
          <a:off x="1752111" y="168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151898</xdr:rowOff>
    </xdr:from>
    <xdr:to>
      <xdr:col>6</xdr:col>
      <xdr:colOff>38100</xdr:colOff>
      <xdr:row>98</xdr:row>
      <xdr:rowOff>82048</xdr:rowOff>
    </xdr:to>
    <xdr:sp macro="" textlink="">
      <xdr:nvSpPr>
        <xdr:cNvPr id="260" name="楕円 259"/>
        <xdr:cNvSpPr/>
      </xdr:nvSpPr>
      <xdr:spPr>
        <a:xfrm>
          <a:off x="1079500" y="167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73175</xdr:rowOff>
    </xdr:from>
    <xdr:ext cx="534377" cy="259045"/>
    <xdr:sp macro="" textlink="">
      <xdr:nvSpPr>
        <xdr:cNvPr id="261" name="テキスト ボックス 260"/>
        <xdr:cNvSpPr txBox="1"/>
      </xdr:nvSpPr>
      <xdr:spPr>
        <a:xfrm>
          <a:off x="863111" y="168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37211</xdr:rowOff>
    </xdr:from>
    <xdr:to>
      <xdr:col>55</xdr:col>
      <xdr:colOff>0</xdr:colOff>
      <xdr:row>38</xdr:row>
      <xdr:rowOff>40640</xdr:rowOff>
    </xdr:to>
    <xdr:cxnSp macro="">
      <xdr:nvCxnSpPr>
        <xdr:cNvPr id="290" name="直線コネクタ 289"/>
        <xdr:cNvCxnSpPr/>
      </xdr:nvCxnSpPr>
      <xdr:spPr>
        <a:xfrm flipV="1">
          <a:off x="9639300" y="655231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1778</xdr:rowOff>
    </xdr:from>
    <xdr:to>
      <xdr:col>50</xdr:col>
      <xdr:colOff>114300</xdr:colOff>
      <xdr:row>38</xdr:row>
      <xdr:rowOff>40640</xdr:rowOff>
    </xdr:to>
    <xdr:cxnSp macro="">
      <xdr:nvCxnSpPr>
        <xdr:cNvPr id="293" name="直線コネクタ 292"/>
        <xdr:cNvCxnSpPr/>
      </xdr:nvCxnSpPr>
      <xdr:spPr>
        <a:xfrm>
          <a:off x="8750300" y="65168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120459</xdr:rowOff>
    </xdr:from>
    <xdr:to>
      <xdr:col>45</xdr:col>
      <xdr:colOff>177800</xdr:colOff>
      <xdr:row>38</xdr:row>
      <xdr:rowOff>1778</xdr:rowOff>
    </xdr:to>
    <xdr:cxnSp macro="">
      <xdr:nvCxnSpPr>
        <xdr:cNvPr id="296" name="直線コネクタ 295"/>
        <xdr:cNvCxnSpPr/>
      </xdr:nvCxnSpPr>
      <xdr:spPr>
        <a:xfrm>
          <a:off x="7861300" y="6464109"/>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55118</xdr:rowOff>
    </xdr:from>
    <xdr:to>
      <xdr:col>41</xdr:col>
      <xdr:colOff>50800</xdr:colOff>
      <xdr:row>37</xdr:row>
      <xdr:rowOff>120459</xdr:rowOff>
    </xdr:to>
    <xdr:cxnSp macro="">
      <xdr:nvCxnSpPr>
        <xdr:cNvPr id="299" name="直線コネクタ 298"/>
        <xdr:cNvCxnSpPr/>
      </xdr:nvCxnSpPr>
      <xdr:spPr>
        <a:xfrm>
          <a:off x="6972300" y="6227318"/>
          <a:ext cx="889000" cy="2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110046</xdr:rowOff>
    </xdr:from>
    <xdr:to>
      <xdr:col>41</xdr:col>
      <xdr:colOff>101600</xdr:colOff>
      <xdr:row>35</xdr:row>
      <xdr:rowOff>40196</xdr:rowOff>
    </xdr:to>
    <xdr:sp macro="" textlink="">
      <xdr:nvSpPr>
        <xdr:cNvPr id="300" name="フローチャート: 判断 299"/>
        <xdr:cNvSpPr/>
      </xdr:nvSpPr>
      <xdr:spPr>
        <a:xfrm>
          <a:off x="7810500" y="593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56723</xdr:rowOff>
    </xdr:from>
    <xdr:ext cx="469744" cy="259045"/>
    <xdr:sp macro="" textlink="">
      <xdr:nvSpPr>
        <xdr:cNvPr id="301" name="テキスト ボックス 300"/>
        <xdr:cNvSpPr txBox="1"/>
      </xdr:nvSpPr>
      <xdr:spPr>
        <a:xfrm>
          <a:off x="7626428" y="5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50419</xdr:rowOff>
    </xdr:from>
    <xdr:to>
      <xdr:col>36</xdr:col>
      <xdr:colOff>165100</xdr:colOff>
      <xdr:row>34</xdr:row>
      <xdr:rowOff>152019</xdr:rowOff>
    </xdr:to>
    <xdr:sp macro="" textlink="">
      <xdr:nvSpPr>
        <xdr:cNvPr id="302" name="フローチャート: 判断 301"/>
        <xdr:cNvSpPr/>
      </xdr:nvSpPr>
      <xdr:spPr>
        <a:xfrm>
          <a:off x="6921500" y="58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168546</xdr:rowOff>
    </xdr:from>
    <xdr:ext cx="469744" cy="259045"/>
    <xdr:sp macro="" textlink="">
      <xdr:nvSpPr>
        <xdr:cNvPr id="303" name="テキスト ボックス 302"/>
        <xdr:cNvSpPr txBox="1"/>
      </xdr:nvSpPr>
      <xdr:spPr>
        <a:xfrm>
          <a:off x="6737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09" name="楕円 308"/>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9288</xdr:rowOff>
    </xdr:from>
    <xdr:ext cx="378565" cy="259045"/>
    <xdr:sp macro="" textlink="">
      <xdr:nvSpPr>
        <xdr:cNvPr id="310" name="労働費該当値テキスト"/>
        <xdr:cNvSpPr txBox="1"/>
      </xdr:nvSpPr>
      <xdr:spPr>
        <a:xfrm>
          <a:off x="10528300"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161290</xdr:rowOff>
    </xdr:from>
    <xdr:to>
      <xdr:col>50</xdr:col>
      <xdr:colOff>165100</xdr:colOff>
      <xdr:row>38</xdr:row>
      <xdr:rowOff>91440</xdr:rowOff>
    </xdr:to>
    <xdr:sp macro="" textlink="">
      <xdr:nvSpPr>
        <xdr:cNvPr id="311" name="楕円 310"/>
        <xdr:cNvSpPr/>
      </xdr:nvSpPr>
      <xdr:spPr>
        <a:xfrm>
          <a:off x="9588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107967</xdr:rowOff>
    </xdr:from>
    <xdr:ext cx="378565" cy="259045"/>
    <xdr:sp macro="" textlink="">
      <xdr:nvSpPr>
        <xdr:cNvPr id="312" name="テキスト ボックス 311"/>
        <xdr:cNvSpPr txBox="1"/>
      </xdr:nvSpPr>
      <xdr:spPr>
        <a:xfrm>
          <a:off x="9450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122428</xdr:rowOff>
    </xdr:from>
    <xdr:to>
      <xdr:col>46</xdr:col>
      <xdr:colOff>38100</xdr:colOff>
      <xdr:row>38</xdr:row>
      <xdr:rowOff>52578</xdr:rowOff>
    </xdr:to>
    <xdr:sp macro="" textlink="">
      <xdr:nvSpPr>
        <xdr:cNvPr id="313" name="楕円 312"/>
        <xdr:cNvSpPr/>
      </xdr:nvSpPr>
      <xdr:spPr>
        <a:xfrm>
          <a:off x="8699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43705</xdr:rowOff>
    </xdr:from>
    <xdr:ext cx="469744" cy="259045"/>
    <xdr:sp macro="" textlink="">
      <xdr:nvSpPr>
        <xdr:cNvPr id="314" name="テキスト ボックス 313"/>
        <xdr:cNvSpPr txBox="1"/>
      </xdr:nvSpPr>
      <xdr:spPr>
        <a:xfrm>
          <a:off x="8515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69659</xdr:rowOff>
    </xdr:from>
    <xdr:to>
      <xdr:col>41</xdr:col>
      <xdr:colOff>101600</xdr:colOff>
      <xdr:row>37</xdr:row>
      <xdr:rowOff>171259</xdr:rowOff>
    </xdr:to>
    <xdr:sp macro="" textlink="">
      <xdr:nvSpPr>
        <xdr:cNvPr id="315" name="楕円 314"/>
        <xdr:cNvSpPr/>
      </xdr:nvSpPr>
      <xdr:spPr>
        <a:xfrm>
          <a:off x="7810500" y="6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162386</xdr:rowOff>
    </xdr:from>
    <xdr:ext cx="469744" cy="259045"/>
    <xdr:sp macro="" textlink="">
      <xdr:nvSpPr>
        <xdr:cNvPr id="316" name="テキスト ボックス 315"/>
        <xdr:cNvSpPr txBox="1"/>
      </xdr:nvSpPr>
      <xdr:spPr>
        <a:xfrm>
          <a:off x="7626428" y="650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4318</xdr:rowOff>
    </xdr:from>
    <xdr:to>
      <xdr:col>36</xdr:col>
      <xdr:colOff>165100</xdr:colOff>
      <xdr:row>36</xdr:row>
      <xdr:rowOff>105918</xdr:rowOff>
    </xdr:to>
    <xdr:sp macro="" textlink="">
      <xdr:nvSpPr>
        <xdr:cNvPr id="317" name="楕円 316"/>
        <xdr:cNvSpPr/>
      </xdr:nvSpPr>
      <xdr:spPr>
        <a:xfrm>
          <a:off x="6921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97045</xdr:rowOff>
    </xdr:from>
    <xdr:ext cx="469744" cy="259045"/>
    <xdr:sp macro="" textlink="">
      <xdr:nvSpPr>
        <xdr:cNvPr id="318" name="テキスト ボックス 317"/>
        <xdr:cNvSpPr txBox="1"/>
      </xdr:nvSpPr>
      <xdr:spPr>
        <a:xfrm>
          <a:off x="6737428"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145324</xdr:rowOff>
    </xdr:from>
    <xdr:to>
      <xdr:col>55</xdr:col>
      <xdr:colOff>0</xdr:colOff>
      <xdr:row>57</xdr:row>
      <xdr:rowOff>75806</xdr:rowOff>
    </xdr:to>
    <xdr:cxnSp macro="">
      <xdr:nvCxnSpPr>
        <xdr:cNvPr id="345" name="直線コネクタ 344"/>
        <xdr:cNvCxnSpPr/>
      </xdr:nvCxnSpPr>
      <xdr:spPr>
        <a:xfrm flipV="1">
          <a:off x="9639300" y="9746524"/>
          <a:ext cx="838200" cy="10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133962</xdr:rowOff>
    </xdr:from>
    <xdr:to>
      <xdr:col>50</xdr:col>
      <xdr:colOff>114300</xdr:colOff>
      <xdr:row>57</xdr:row>
      <xdr:rowOff>75806</xdr:rowOff>
    </xdr:to>
    <xdr:cxnSp macro="">
      <xdr:nvCxnSpPr>
        <xdr:cNvPr id="348" name="直線コネクタ 347"/>
        <xdr:cNvCxnSpPr/>
      </xdr:nvCxnSpPr>
      <xdr:spPr>
        <a:xfrm>
          <a:off x="8750300" y="9735162"/>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133962</xdr:rowOff>
    </xdr:from>
    <xdr:to>
      <xdr:col>45</xdr:col>
      <xdr:colOff>177800</xdr:colOff>
      <xdr:row>57</xdr:row>
      <xdr:rowOff>144958</xdr:rowOff>
    </xdr:to>
    <xdr:cxnSp macro="">
      <xdr:nvCxnSpPr>
        <xdr:cNvPr id="351" name="直線コネクタ 350"/>
        <xdr:cNvCxnSpPr/>
      </xdr:nvCxnSpPr>
      <xdr:spPr>
        <a:xfrm flipV="1">
          <a:off x="7861300" y="9735162"/>
          <a:ext cx="889000" cy="1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84769</xdr:rowOff>
    </xdr:from>
    <xdr:ext cx="534377" cy="259045"/>
    <xdr:sp macro="" textlink="">
      <xdr:nvSpPr>
        <xdr:cNvPr id="353" name="テキスト ボックス 352"/>
        <xdr:cNvSpPr txBox="1"/>
      </xdr:nvSpPr>
      <xdr:spPr>
        <a:xfrm>
          <a:off x="8483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34270</xdr:rowOff>
    </xdr:from>
    <xdr:to>
      <xdr:col>41</xdr:col>
      <xdr:colOff>50800</xdr:colOff>
      <xdr:row>57</xdr:row>
      <xdr:rowOff>144958</xdr:rowOff>
    </xdr:to>
    <xdr:cxnSp macro="">
      <xdr:nvCxnSpPr>
        <xdr:cNvPr id="354" name="直線コネクタ 353"/>
        <xdr:cNvCxnSpPr/>
      </xdr:nvCxnSpPr>
      <xdr:spPr>
        <a:xfrm>
          <a:off x="6972300" y="9806920"/>
          <a:ext cx="889000" cy="1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33213</xdr:rowOff>
    </xdr:from>
    <xdr:to>
      <xdr:col>41</xdr:col>
      <xdr:colOff>101600</xdr:colOff>
      <xdr:row>57</xdr:row>
      <xdr:rowOff>134813</xdr:rowOff>
    </xdr:to>
    <xdr:sp macro="" textlink="">
      <xdr:nvSpPr>
        <xdr:cNvPr id="355" name="フローチャート: 判断 354"/>
        <xdr:cNvSpPr/>
      </xdr:nvSpPr>
      <xdr:spPr>
        <a:xfrm>
          <a:off x="7810500" y="980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151340</xdr:rowOff>
    </xdr:from>
    <xdr:ext cx="469744" cy="259045"/>
    <xdr:sp macro="" textlink="">
      <xdr:nvSpPr>
        <xdr:cNvPr id="356" name="テキスト ボックス 355"/>
        <xdr:cNvSpPr txBox="1"/>
      </xdr:nvSpPr>
      <xdr:spPr>
        <a:xfrm>
          <a:off x="7626428" y="95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16891</xdr:rowOff>
    </xdr:from>
    <xdr:to>
      <xdr:col>36</xdr:col>
      <xdr:colOff>165100</xdr:colOff>
      <xdr:row>57</xdr:row>
      <xdr:rowOff>118491</xdr:rowOff>
    </xdr:to>
    <xdr:sp macro="" textlink="">
      <xdr:nvSpPr>
        <xdr:cNvPr id="357" name="フローチャート: 判断 356"/>
        <xdr:cNvSpPr/>
      </xdr:nvSpPr>
      <xdr:spPr>
        <a:xfrm>
          <a:off x="6921500" y="978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109618</xdr:rowOff>
    </xdr:from>
    <xdr:ext cx="534377" cy="259045"/>
    <xdr:sp macro="" textlink="">
      <xdr:nvSpPr>
        <xdr:cNvPr id="358" name="テキスト ボックス 357"/>
        <xdr:cNvSpPr txBox="1"/>
      </xdr:nvSpPr>
      <xdr:spPr>
        <a:xfrm>
          <a:off x="6705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94524</xdr:rowOff>
    </xdr:from>
    <xdr:to>
      <xdr:col>55</xdr:col>
      <xdr:colOff>50800</xdr:colOff>
      <xdr:row>57</xdr:row>
      <xdr:rowOff>24674</xdr:rowOff>
    </xdr:to>
    <xdr:sp macro="" textlink="">
      <xdr:nvSpPr>
        <xdr:cNvPr id="364" name="楕円 363"/>
        <xdr:cNvSpPr/>
      </xdr:nvSpPr>
      <xdr:spPr>
        <a:xfrm>
          <a:off x="104267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117401</xdr:rowOff>
    </xdr:from>
    <xdr:ext cx="534377" cy="259045"/>
    <xdr:sp macro="" textlink="">
      <xdr:nvSpPr>
        <xdr:cNvPr id="365" name="農林水産業費該当値テキスト"/>
        <xdr:cNvSpPr txBox="1"/>
      </xdr:nvSpPr>
      <xdr:spPr>
        <a:xfrm>
          <a:off x="10528300" y="95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25006</xdr:rowOff>
    </xdr:from>
    <xdr:to>
      <xdr:col>50</xdr:col>
      <xdr:colOff>165100</xdr:colOff>
      <xdr:row>57</xdr:row>
      <xdr:rowOff>126606</xdr:rowOff>
    </xdr:to>
    <xdr:sp macro="" textlink="">
      <xdr:nvSpPr>
        <xdr:cNvPr id="366" name="楕円 365"/>
        <xdr:cNvSpPr/>
      </xdr:nvSpPr>
      <xdr:spPr>
        <a:xfrm>
          <a:off x="95885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143133</xdr:rowOff>
    </xdr:from>
    <xdr:ext cx="534377" cy="259045"/>
    <xdr:sp macro="" textlink="">
      <xdr:nvSpPr>
        <xdr:cNvPr id="367" name="テキスト ボックス 366"/>
        <xdr:cNvSpPr txBox="1"/>
      </xdr:nvSpPr>
      <xdr:spPr>
        <a:xfrm>
          <a:off x="9372111" y="95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83162</xdr:rowOff>
    </xdr:from>
    <xdr:to>
      <xdr:col>46</xdr:col>
      <xdr:colOff>38100</xdr:colOff>
      <xdr:row>57</xdr:row>
      <xdr:rowOff>13312</xdr:rowOff>
    </xdr:to>
    <xdr:sp macro="" textlink="">
      <xdr:nvSpPr>
        <xdr:cNvPr id="368" name="楕円 367"/>
        <xdr:cNvSpPr/>
      </xdr:nvSpPr>
      <xdr:spPr>
        <a:xfrm>
          <a:off x="8699500" y="96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29839</xdr:rowOff>
    </xdr:from>
    <xdr:ext cx="534377" cy="259045"/>
    <xdr:sp macro="" textlink="">
      <xdr:nvSpPr>
        <xdr:cNvPr id="369" name="テキスト ボックス 368"/>
        <xdr:cNvSpPr txBox="1"/>
      </xdr:nvSpPr>
      <xdr:spPr>
        <a:xfrm>
          <a:off x="8483111" y="94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94158</xdr:rowOff>
    </xdr:from>
    <xdr:to>
      <xdr:col>41</xdr:col>
      <xdr:colOff>101600</xdr:colOff>
      <xdr:row>58</xdr:row>
      <xdr:rowOff>24308</xdr:rowOff>
    </xdr:to>
    <xdr:sp macro="" textlink="">
      <xdr:nvSpPr>
        <xdr:cNvPr id="370" name="楕円 369"/>
        <xdr:cNvSpPr/>
      </xdr:nvSpPr>
      <xdr:spPr>
        <a:xfrm>
          <a:off x="7810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15435</xdr:rowOff>
    </xdr:from>
    <xdr:ext cx="469744" cy="259045"/>
    <xdr:sp macro="" textlink="">
      <xdr:nvSpPr>
        <xdr:cNvPr id="371" name="テキスト ボックス 370"/>
        <xdr:cNvSpPr txBox="1"/>
      </xdr:nvSpPr>
      <xdr:spPr>
        <a:xfrm>
          <a:off x="7626428" y="99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154920</xdr:rowOff>
    </xdr:from>
    <xdr:to>
      <xdr:col>36</xdr:col>
      <xdr:colOff>165100</xdr:colOff>
      <xdr:row>57</xdr:row>
      <xdr:rowOff>85070</xdr:rowOff>
    </xdr:to>
    <xdr:sp macro="" textlink="">
      <xdr:nvSpPr>
        <xdr:cNvPr id="372" name="楕円 371"/>
        <xdr:cNvSpPr/>
      </xdr:nvSpPr>
      <xdr:spPr>
        <a:xfrm>
          <a:off x="6921500" y="97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101597</xdr:rowOff>
    </xdr:from>
    <xdr:ext cx="534377" cy="259045"/>
    <xdr:sp macro="" textlink="">
      <xdr:nvSpPr>
        <xdr:cNvPr id="373" name="テキスト ボックス 372"/>
        <xdr:cNvSpPr txBox="1"/>
      </xdr:nvSpPr>
      <xdr:spPr>
        <a:xfrm>
          <a:off x="6705111" y="95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27876</xdr:rowOff>
    </xdr:from>
    <xdr:to>
      <xdr:col>55</xdr:col>
      <xdr:colOff>0</xdr:colOff>
      <xdr:row>76</xdr:row>
      <xdr:rowOff>83465</xdr:rowOff>
    </xdr:to>
    <xdr:cxnSp macro="">
      <xdr:nvCxnSpPr>
        <xdr:cNvPr id="402" name="直線コネクタ 401"/>
        <xdr:cNvCxnSpPr/>
      </xdr:nvCxnSpPr>
      <xdr:spPr>
        <a:xfrm>
          <a:off x="9639300" y="13058076"/>
          <a:ext cx="8382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167018</xdr:rowOff>
    </xdr:from>
    <xdr:to>
      <xdr:col>50</xdr:col>
      <xdr:colOff>114300</xdr:colOff>
      <xdr:row>76</xdr:row>
      <xdr:rowOff>27876</xdr:rowOff>
    </xdr:to>
    <xdr:cxnSp macro="">
      <xdr:nvCxnSpPr>
        <xdr:cNvPr id="405" name="直線コネクタ 404"/>
        <xdr:cNvCxnSpPr/>
      </xdr:nvCxnSpPr>
      <xdr:spPr>
        <a:xfrm>
          <a:off x="8750300" y="13025768"/>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167018</xdr:rowOff>
    </xdr:from>
    <xdr:to>
      <xdr:col>45</xdr:col>
      <xdr:colOff>177800</xdr:colOff>
      <xdr:row>76</xdr:row>
      <xdr:rowOff>46583</xdr:rowOff>
    </xdr:to>
    <xdr:cxnSp macro="">
      <xdr:nvCxnSpPr>
        <xdr:cNvPr id="408" name="直線コネクタ 407"/>
        <xdr:cNvCxnSpPr/>
      </xdr:nvCxnSpPr>
      <xdr:spPr>
        <a:xfrm flipV="1">
          <a:off x="7861300" y="13025768"/>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96817</xdr:rowOff>
    </xdr:from>
    <xdr:ext cx="534377" cy="259045"/>
    <xdr:sp macro="" textlink="">
      <xdr:nvSpPr>
        <xdr:cNvPr id="410" name="テキスト ボックス 409"/>
        <xdr:cNvSpPr txBox="1"/>
      </xdr:nvSpPr>
      <xdr:spPr>
        <a:xfrm>
          <a:off x="8483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113182</xdr:rowOff>
    </xdr:from>
    <xdr:to>
      <xdr:col>41</xdr:col>
      <xdr:colOff>50800</xdr:colOff>
      <xdr:row>76</xdr:row>
      <xdr:rowOff>46583</xdr:rowOff>
    </xdr:to>
    <xdr:cxnSp macro="">
      <xdr:nvCxnSpPr>
        <xdr:cNvPr id="411" name="直線コネクタ 410"/>
        <xdr:cNvCxnSpPr/>
      </xdr:nvCxnSpPr>
      <xdr:spPr>
        <a:xfrm>
          <a:off x="6972300" y="12800482"/>
          <a:ext cx="889000" cy="27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2032</xdr:rowOff>
    </xdr:from>
    <xdr:to>
      <xdr:col>41</xdr:col>
      <xdr:colOff>101600</xdr:colOff>
      <xdr:row>76</xdr:row>
      <xdr:rowOff>103632</xdr:rowOff>
    </xdr:to>
    <xdr:sp macro="" textlink="">
      <xdr:nvSpPr>
        <xdr:cNvPr id="412" name="フローチャート: 判断 411"/>
        <xdr:cNvSpPr/>
      </xdr:nvSpPr>
      <xdr:spPr>
        <a:xfrm>
          <a:off x="7810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94759</xdr:rowOff>
    </xdr:from>
    <xdr:ext cx="534377" cy="259045"/>
    <xdr:sp macro="" textlink="">
      <xdr:nvSpPr>
        <xdr:cNvPr id="413" name="テキスト ボックス 412"/>
        <xdr:cNvSpPr txBox="1"/>
      </xdr:nvSpPr>
      <xdr:spPr>
        <a:xfrm>
          <a:off x="7594111" y="131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31445</xdr:rowOff>
    </xdr:from>
    <xdr:to>
      <xdr:col>36</xdr:col>
      <xdr:colOff>165100</xdr:colOff>
      <xdr:row>76</xdr:row>
      <xdr:rowOff>133045</xdr:rowOff>
    </xdr:to>
    <xdr:sp macro="" textlink="">
      <xdr:nvSpPr>
        <xdr:cNvPr id="414" name="フローチャート: 判断 413"/>
        <xdr:cNvSpPr/>
      </xdr:nvSpPr>
      <xdr:spPr>
        <a:xfrm>
          <a:off x="6921500" y="130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124172</xdr:rowOff>
    </xdr:from>
    <xdr:ext cx="534377" cy="259045"/>
    <xdr:sp macro="" textlink="">
      <xdr:nvSpPr>
        <xdr:cNvPr id="415" name="テキスト ボックス 414"/>
        <xdr:cNvSpPr txBox="1"/>
      </xdr:nvSpPr>
      <xdr:spPr>
        <a:xfrm>
          <a:off x="6705111" y="131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32665</xdr:rowOff>
    </xdr:from>
    <xdr:to>
      <xdr:col>55</xdr:col>
      <xdr:colOff>50800</xdr:colOff>
      <xdr:row>76</xdr:row>
      <xdr:rowOff>134265</xdr:rowOff>
    </xdr:to>
    <xdr:sp macro="" textlink="">
      <xdr:nvSpPr>
        <xdr:cNvPr id="421" name="楕円 420"/>
        <xdr:cNvSpPr/>
      </xdr:nvSpPr>
      <xdr:spPr>
        <a:xfrm>
          <a:off x="10426700" y="130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55542</xdr:rowOff>
    </xdr:from>
    <xdr:ext cx="534377" cy="259045"/>
    <xdr:sp macro="" textlink="">
      <xdr:nvSpPr>
        <xdr:cNvPr id="422" name="商工費該当値テキスト"/>
        <xdr:cNvSpPr txBox="1"/>
      </xdr:nvSpPr>
      <xdr:spPr>
        <a:xfrm>
          <a:off x="10528300" y="129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148526</xdr:rowOff>
    </xdr:from>
    <xdr:to>
      <xdr:col>50</xdr:col>
      <xdr:colOff>165100</xdr:colOff>
      <xdr:row>76</xdr:row>
      <xdr:rowOff>78676</xdr:rowOff>
    </xdr:to>
    <xdr:sp macro="" textlink="">
      <xdr:nvSpPr>
        <xdr:cNvPr id="423" name="楕円 422"/>
        <xdr:cNvSpPr/>
      </xdr:nvSpPr>
      <xdr:spPr>
        <a:xfrm>
          <a:off x="9588500" y="130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95204</xdr:rowOff>
    </xdr:from>
    <xdr:ext cx="534377" cy="259045"/>
    <xdr:sp macro="" textlink="">
      <xdr:nvSpPr>
        <xdr:cNvPr id="424" name="テキスト ボックス 423"/>
        <xdr:cNvSpPr txBox="1"/>
      </xdr:nvSpPr>
      <xdr:spPr>
        <a:xfrm>
          <a:off x="9372111" y="127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116218</xdr:rowOff>
    </xdr:from>
    <xdr:to>
      <xdr:col>46</xdr:col>
      <xdr:colOff>38100</xdr:colOff>
      <xdr:row>76</xdr:row>
      <xdr:rowOff>46368</xdr:rowOff>
    </xdr:to>
    <xdr:sp macro="" textlink="">
      <xdr:nvSpPr>
        <xdr:cNvPr id="425" name="楕円 424"/>
        <xdr:cNvSpPr/>
      </xdr:nvSpPr>
      <xdr:spPr>
        <a:xfrm>
          <a:off x="8699500" y="12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62895</xdr:rowOff>
    </xdr:from>
    <xdr:ext cx="534377" cy="259045"/>
    <xdr:sp macro="" textlink="">
      <xdr:nvSpPr>
        <xdr:cNvPr id="426" name="テキスト ボックス 425"/>
        <xdr:cNvSpPr txBox="1"/>
      </xdr:nvSpPr>
      <xdr:spPr>
        <a:xfrm>
          <a:off x="8483111" y="12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167233</xdr:rowOff>
    </xdr:from>
    <xdr:to>
      <xdr:col>41</xdr:col>
      <xdr:colOff>101600</xdr:colOff>
      <xdr:row>76</xdr:row>
      <xdr:rowOff>97383</xdr:rowOff>
    </xdr:to>
    <xdr:sp macro="" textlink="">
      <xdr:nvSpPr>
        <xdr:cNvPr id="427" name="楕円 426"/>
        <xdr:cNvSpPr/>
      </xdr:nvSpPr>
      <xdr:spPr>
        <a:xfrm>
          <a:off x="78105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113911</xdr:rowOff>
    </xdr:from>
    <xdr:ext cx="534377" cy="259045"/>
    <xdr:sp macro="" textlink="">
      <xdr:nvSpPr>
        <xdr:cNvPr id="428" name="テキスト ボックス 427"/>
        <xdr:cNvSpPr txBox="1"/>
      </xdr:nvSpPr>
      <xdr:spPr>
        <a:xfrm>
          <a:off x="7594111" y="128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62382</xdr:rowOff>
    </xdr:from>
    <xdr:to>
      <xdr:col>36</xdr:col>
      <xdr:colOff>165100</xdr:colOff>
      <xdr:row>74</xdr:row>
      <xdr:rowOff>163982</xdr:rowOff>
    </xdr:to>
    <xdr:sp macro="" textlink="">
      <xdr:nvSpPr>
        <xdr:cNvPr id="429" name="楕円 428"/>
        <xdr:cNvSpPr/>
      </xdr:nvSpPr>
      <xdr:spPr>
        <a:xfrm>
          <a:off x="6921500" y="127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9059</xdr:rowOff>
    </xdr:from>
    <xdr:ext cx="534377" cy="259045"/>
    <xdr:sp macro="" textlink="">
      <xdr:nvSpPr>
        <xdr:cNvPr id="430" name="テキスト ボックス 429"/>
        <xdr:cNvSpPr txBox="1"/>
      </xdr:nvSpPr>
      <xdr:spPr>
        <a:xfrm>
          <a:off x="6705111" y="125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37227</xdr:rowOff>
    </xdr:from>
    <xdr:to>
      <xdr:col>55</xdr:col>
      <xdr:colOff>0</xdr:colOff>
      <xdr:row>97</xdr:row>
      <xdr:rowOff>37978</xdr:rowOff>
    </xdr:to>
    <xdr:cxnSp macro="">
      <xdr:nvCxnSpPr>
        <xdr:cNvPr id="457" name="直線コネクタ 456"/>
        <xdr:cNvCxnSpPr/>
      </xdr:nvCxnSpPr>
      <xdr:spPr>
        <a:xfrm flipV="1">
          <a:off x="9639300" y="16667877"/>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37978</xdr:rowOff>
    </xdr:from>
    <xdr:to>
      <xdr:col>50</xdr:col>
      <xdr:colOff>114300</xdr:colOff>
      <xdr:row>97</xdr:row>
      <xdr:rowOff>44721</xdr:rowOff>
    </xdr:to>
    <xdr:cxnSp macro="">
      <xdr:nvCxnSpPr>
        <xdr:cNvPr id="460" name="直線コネクタ 459"/>
        <xdr:cNvCxnSpPr/>
      </xdr:nvCxnSpPr>
      <xdr:spPr>
        <a:xfrm flipV="1">
          <a:off x="8750300" y="1666862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44721</xdr:rowOff>
    </xdr:from>
    <xdr:to>
      <xdr:col>45</xdr:col>
      <xdr:colOff>177800</xdr:colOff>
      <xdr:row>97</xdr:row>
      <xdr:rowOff>52398</xdr:rowOff>
    </xdr:to>
    <xdr:cxnSp macro="">
      <xdr:nvCxnSpPr>
        <xdr:cNvPr id="463" name="直線コネクタ 462"/>
        <xdr:cNvCxnSpPr/>
      </xdr:nvCxnSpPr>
      <xdr:spPr>
        <a:xfrm flipV="1">
          <a:off x="7861300" y="16675371"/>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156371</xdr:rowOff>
    </xdr:from>
    <xdr:ext cx="534377" cy="259045"/>
    <xdr:sp macro="" textlink="">
      <xdr:nvSpPr>
        <xdr:cNvPr id="465" name="テキスト ボックス 464"/>
        <xdr:cNvSpPr txBox="1"/>
      </xdr:nvSpPr>
      <xdr:spPr>
        <a:xfrm>
          <a:off x="8483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26456</xdr:rowOff>
    </xdr:from>
    <xdr:to>
      <xdr:col>41</xdr:col>
      <xdr:colOff>50800</xdr:colOff>
      <xdr:row>97</xdr:row>
      <xdr:rowOff>52398</xdr:rowOff>
    </xdr:to>
    <xdr:cxnSp macro="">
      <xdr:nvCxnSpPr>
        <xdr:cNvPr id="466" name="直線コネクタ 465"/>
        <xdr:cNvCxnSpPr/>
      </xdr:nvCxnSpPr>
      <xdr:spPr>
        <a:xfrm>
          <a:off x="6972300" y="16657106"/>
          <a:ext cx="889000" cy="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52488</xdr:rowOff>
    </xdr:from>
    <xdr:to>
      <xdr:col>41</xdr:col>
      <xdr:colOff>101600</xdr:colOff>
      <xdr:row>97</xdr:row>
      <xdr:rowOff>154088</xdr:rowOff>
    </xdr:to>
    <xdr:sp macro="" textlink="">
      <xdr:nvSpPr>
        <xdr:cNvPr id="467" name="フローチャート: 判断 466"/>
        <xdr:cNvSpPr/>
      </xdr:nvSpPr>
      <xdr:spPr>
        <a:xfrm>
          <a:off x="7810500" y="166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145215</xdr:rowOff>
    </xdr:from>
    <xdr:ext cx="534377" cy="259045"/>
    <xdr:sp macro="" textlink="">
      <xdr:nvSpPr>
        <xdr:cNvPr id="468" name="テキスト ボックス 467"/>
        <xdr:cNvSpPr txBox="1"/>
      </xdr:nvSpPr>
      <xdr:spPr>
        <a:xfrm>
          <a:off x="7594111" y="167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36802</xdr:rowOff>
    </xdr:from>
    <xdr:to>
      <xdr:col>36</xdr:col>
      <xdr:colOff>165100</xdr:colOff>
      <xdr:row>97</xdr:row>
      <xdr:rowOff>138402</xdr:rowOff>
    </xdr:to>
    <xdr:sp macro="" textlink="">
      <xdr:nvSpPr>
        <xdr:cNvPr id="469" name="フローチャート: 判断 468"/>
        <xdr:cNvSpPr/>
      </xdr:nvSpPr>
      <xdr:spPr>
        <a:xfrm>
          <a:off x="6921500" y="1666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129529</xdr:rowOff>
    </xdr:from>
    <xdr:ext cx="534377" cy="259045"/>
    <xdr:sp macro="" textlink="">
      <xdr:nvSpPr>
        <xdr:cNvPr id="470" name="テキスト ボックス 469"/>
        <xdr:cNvSpPr txBox="1"/>
      </xdr:nvSpPr>
      <xdr:spPr>
        <a:xfrm>
          <a:off x="6705111" y="1676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157877</xdr:rowOff>
    </xdr:from>
    <xdr:to>
      <xdr:col>55</xdr:col>
      <xdr:colOff>50800</xdr:colOff>
      <xdr:row>97</xdr:row>
      <xdr:rowOff>88027</xdr:rowOff>
    </xdr:to>
    <xdr:sp macro="" textlink="">
      <xdr:nvSpPr>
        <xdr:cNvPr id="476" name="楕円 475"/>
        <xdr:cNvSpPr/>
      </xdr:nvSpPr>
      <xdr:spPr>
        <a:xfrm>
          <a:off x="10426700" y="166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9304</xdr:rowOff>
    </xdr:from>
    <xdr:ext cx="534377" cy="259045"/>
    <xdr:sp macro="" textlink="">
      <xdr:nvSpPr>
        <xdr:cNvPr id="477" name="土木費該当値テキスト"/>
        <xdr:cNvSpPr txBox="1"/>
      </xdr:nvSpPr>
      <xdr:spPr>
        <a:xfrm>
          <a:off x="10528300" y="1646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158628</xdr:rowOff>
    </xdr:from>
    <xdr:to>
      <xdr:col>50</xdr:col>
      <xdr:colOff>165100</xdr:colOff>
      <xdr:row>97</xdr:row>
      <xdr:rowOff>88778</xdr:rowOff>
    </xdr:to>
    <xdr:sp macro="" textlink="">
      <xdr:nvSpPr>
        <xdr:cNvPr id="478" name="楕円 477"/>
        <xdr:cNvSpPr/>
      </xdr:nvSpPr>
      <xdr:spPr>
        <a:xfrm>
          <a:off x="9588500" y="16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105305</xdr:rowOff>
    </xdr:from>
    <xdr:ext cx="534377" cy="259045"/>
    <xdr:sp macro="" textlink="">
      <xdr:nvSpPr>
        <xdr:cNvPr id="479" name="テキスト ボックス 478"/>
        <xdr:cNvSpPr txBox="1"/>
      </xdr:nvSpPr>
      <xdr:spPr>
        <a:xfrm>
          <a:off x="9372111" y="163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165371</xdr:rowOff>
    </xdr:from>
    <xdr:to>
      <xdr:col>46</xdr:col>
      <xdr:colOff>38100</xdr:colOff>
      <xdr:row>97</xdr:row>
      <xdr:rowOff>95521</xdr:rowOff>
    </xdr:to>
    <xdr:sp macro="" textlink="">
      <xdr:nvSpPr>
        <xdr:cNvPr id="480" name="楕円 479"/>
        <xdr:cNvSpPr/>
      </xdr:nvSpPr>
      <xdr:spPr>
        <a:xfrm>
          <a:off x="8699500" y="166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112048</xdr:rowOff>
    </xdr:from>
    <xdr:ext cx="534377" cy="259045"/>
    <xdr:sp macro="" textlink="">
      <xdr:nvSpPr>
        <xdr:cNvPr id="481" name="テキスト ボックス 480"/>
        <xdr:cNvSpPr txBox="1"/>
      </xdr:nvSpPr>
      <xdr:spPr>
        <a:xfrm>
          <a:off x="8483111" y="163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1598</xdr:rowOff>
    </xdr:from>
    <xdr:to>
      <xdr:col>41</xdr:col>
      <xdr:colOff>101600</xdr:colOff>
      <xdr:row>97</xdr:row>
      <xdr:rowOff>103198</xdr:rowOff>
    </xdr:to>
    <xdr:sp macro="" textlink="">
      <xdr:nvSpPr>
        <xdr:cNvPr id="482" name="楕円 481"/>
        <xdr:cNvSpPr/>
      </xdr:nvSpPr>
      <xdr:spPr>
        <a:xfrm>
          <a:off x="7810500" y="166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119725</xdr:rowOff>
    </xdr:from>
    <xdr:ext cx="534377" cy="259045"/>
    <xdr:sp macro="" textlink="">
      <xdr:nvSpPr>
        <xdr:cNvPr id="483" name="テキスト ボックス 482"/>
        <xdr:cNvSpPr txBox="1"/>
      </xdr:nvSpPr>
      <xdr:spPr>
        <a:xfrm>
          <a:off x="7594111" y="164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147106</xdr:rowOff>
    </xdr:from>
    <xdr:to>
      <xdr:col>36</xdr:col>
      <xdr:colOff>165100</xdr:colOff>
      <xdr:row>97</xdr:row>
      <xdr:rowOff>77256</xdr:rowOff>
    </xdr:to>
    <xdr:sp macro="" textlink="">
      <xdr:nvSpPr>
        <xdr:cNvPr id="484" name="楕円 483"/>
        <xdr:cNvSpPr/>
      </xdr:nvSpPr>
      <xdr:spPr>
        <a:xfrm>
          <a:off x="6921500" y="166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93783</xdr:rowOff>
    </xdr:from>
    <xdr:ext cx="534377" cy="259045"/>
    <xdr:sp macro="" textlink="">
      <xdr:nvSpPr>
        <xdr:cNvPr id="485" name="テキスト ボックス 484"/>
        <xdr:cNvSpPr txBox="1"/>
      </xdr:nvSpPr>
      <xdr:spPr>
        <a:xfrm>
          <a:off x="6705111" y="1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154193</xdr:rowOff>
    </xdr:from>
    <xdr:to>
      <xdr:col>85</xdr:col>
      <xdr:colOff>127000</xdr:colOff>
      <xdr:row>38</xdr:row>
      <xdr:rowOff>61976</xdr:rowOff>
    </xdr:to>
    <xdr:cxnSp macro="">
      <xdr:nvCxnSpPr>
        <xdr:cNvPr id="513" name="直線コネクタ 512"/>
        <xdr:cNvCxnSpPr/>
      </xdr:nvCxnSpPr>
      <xdr:spPr>
        <a:xfrm>
          <a:off x="15481300" y="6497843"/>
          <a:ext cx="8382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162606</xdr:rowOff>
    </xdr:from>
    <xdr:to>
      <xdr:col>81</xdr:col>
      <xdr:colOff>50800</xdr:colOff>
      <xdr:row>37</xdr:row>
      <xdr:rowOff>154193</xdr:rowOff>
    </xdr:to>
    <xdr:cxnSp macro="">
      <xdr:nvCxnSpPr>
        <xdr:cNvPr id="516" name="直線コネクタ 515"/>
        <xdr:cNvCxnSpPr/>
      </xdr:nvCxnSpPr>
      <xdr:spPr>
        <a:xfrm>
          <a:off x="14592300" y="6334806"/>
          <a:ext cx="889000" cy="1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162606</xdr:rowOff>
    </xdr:from>
    <xdr:to>
      <xdr:col>76</xdr:col>
      <xdr:colOff>114300</xdr:colOff>
      <xdr:row>37</xdr:row>
      <xdr:rowOff>164983</xdr:rowOff>
    </xdr:to>
    <xdr:cxnSp macro="">
      <xdr:nvCxnSpPr>
        <xdr:cNvPr id="519" name="直線コネクタ 518"/>
        <xdr:cNvCxnSpPr/>
      </xdr:nvCxnSpPr>
      <xdr:spPr>
        <a:xfrm flipV="1">
          <a:off x="13703300" y="6334806"/>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0" name="フローチャート: 判断 519"/>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21" name="テキスト ボックス 520"/>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164983</xdr:rowOff>
    </xdr:from>
    <xdr:to>
      <xdr:col>71</xdr:col>
      <xdr:colOff>177800</xdr:colOff>
      <xdr:row>38</xdr:row>
      <xdr:rowOff>80584</xdr:rowOff>
    </xdr:to>
    <xdr:cxnSp macro="">
      <xdr:nvCxnSpPr>
        <xdr:cNvPr id="522" name="直線コネクタ 521"/>
        <xdr:cNvCxnSpPr/>
      </xdr:nvCxnSpPr>
      <xdr:spPr>
        <a:xfrm flipV="1">
          <a:off x="12814300" y="6508633"/>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23" name="フローチャート: 判断 522"/>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44309</xdr:rowOff>
    </xdr:from>
    <xdr:ext cx="534377" cy="259045"/>
    <xdr:sp macro="" textlink="">
      <xdr:nvSpPr>
        <xdr:cNvPr id="524" name="テキスト ボックス 523"/>
        <xdr:cNvSpPr txBox="1"/>
      </xdr:nvSpPr>
      <xdr:spPr>
        <a:xfrm>
          <a:off x="13436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5" name="フローチャート: 判断 524"/>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110695</xdr:rowOff>
    </xdr:from>
    <xdr:ext cx="534377" cy="259045"/>
    <xdr:sp macro="" textlink="">
      <xdr:nvSpPr>
        <xdr:cNvPr id="526" name="テキスト ボックス 525"/>
        <xdr:cNvSpPr txBox="1"/>
      </xdr:nvSpPr>
      <xdr:spPr>
        <a:xfrm>
          <a:off x="12547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11176</xdr:rowOff>
    </xdr:from>
    <xdr:to>
      <xdr:col>85</xdr:col>
      <xdr:colOff>177800</xdr:colOff>
      <xdr:row>38</xdr:row>
      <xdr:rowOff>112776</xdr:rowOff>
    </xdr:to>
    <xdr:sp macro="" textlink="">
      <xdr:nvSpPr>
        <xdr:cNvPr id="532" name="楕円 531"/>
        <xdr:cNvSpPr/>
      </xdr:nvSpPr>
      <xdr:spPr>
        <a:xfrm>
          <a:off x="162687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161053</xdr:rowOff>
    </xdr:from>
    <xdr:ext cx="534377" cy="259045"/>
    <xdr:sp macro="" textlink="">
      <xdr:nvSpPr>
        <xdr:cNvPr id="533" name="消防費該当値テキスト"/>
        <xdr:cNvSpPr txBox="1"/>
      </xdr:nvSpPr>
      <xdr:spPr>
        <a:xfrm>
          <a:off x="16370300"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103393</xdr:rowOff>
    </xdr:from>
    <xdr:to>
      <xdr:col>81</xdr:col>
      <xdr:colOff>101600</xdr:colOff>
      <xdr:row>38</xdr:row>
      <xdr:rowOff>33544</xdr:rowOff>
    </xdr:to>
    <xdr:sp macro="" textlink="">
      <xdr:nvSpPr>
        <xdr:cNvPr id="534" name="楕円 533"/>
        <xdr:cNvSpPr/>
      </xdr:nvSpPr>
      <xdr:spPr>
        <a:xfrm>
          <a:off x="15430500" y="6447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24670</xdr:rowOff>
    </xdr:from>
    <xdr:ext cx="534377" cy="259045"/>
    <xdr:sp macro="" textlink="">
      <xdr:nvSpPr>
        <xdr:cNvPr id="535" name="テキスト ボックス 534"/>
        <xdr:cNvSpPr txBox="1"/>
      </xdr:nvSpPr>
      <xdr:spPr>
        <a:xfrm>
          <a:off x="15214111" y="65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111806</xdr:rowOff>
    </xdr:from>
    <xdr:to>
      <xdr:col>76</xdr:col>
      <xdr:colOff>165100</xdr:colOff>
      <xdr:row>37</xdr:row>
      <xdr:rowOff>41956</xdr:rowOff>
    </xdr:to>
    <xdr:sp macro="" textlink="">
      <xdr:nvSpPr>
        <xdr:cNvPr id="536" name="楕円 535"/>
        <xdr:cNvSpPr/>
      </xdr:nvSpPr>
      <xdr:spPr>
        <a:xfrm>
          <a:off x="14541500" y="6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58483</xdr:rowOff>
    </xdr:from>
    <xdr:ext cx="534377" cy="259045"/>
    <xdr:sp macro="" textlink="">
      <xdr:nvSpPr>
        <xdr:cNvPr id="537" name="テキスト ボックス 536"/>
        <xdr:cNvSpPr txBox="1"/>
      </xdr:nvSpPr>
      <xdr:spPr>
        <a:xfrm>
          <a:off x="14325111" y="605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114183</xdr:rowOff>
    </xdr:from>
    <xdr:to>
      <xdr:col>72</xdr:col>
      <xdr:colOff>38100</xdr:colOff>
      <xdr:row>38</xdr:row>
      <xdr:rowOff>44334</xdr:rowOff>
    </xdr:to>
    <xdr:sp macro="" textlink="">
      <xdr:nvSpPr>
        <xdr:cNvPr id="538" name="楕円 537"/>
        <xdr:cNvSpPr/>
      </xdr:nvSpPr>
      <xdr:spPr>
        <a:xfrm>
          <a:off x="13652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35460</xdr:rowOff>
    </xdr:from>
    <xdr:ext cx="534377" cy="259045"/>
    <xdr:sp macro="" textlink="">
      <xdr:nvSpPr>
        <xdr:cNvPr id="539" name="テキスト ボックス 538"/>
        <xdr:cNvSpPr txBox="1"/>
      </xdr:nvSpPr>
      <xdr:spPr>
        <a:xfrm>
          <a:off x="13436111" y="65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29784</xdr:rowOff>
    </xdr:from>
    <xdr:to>
      <xdr:col>67</xdr:col>
      <xdr:colOff>101600</xdr:colOff>
      <xdr:row>38</xdr:row>
      <xdr:rowOff>131384</xdr:rowOff>
    </xdr:to>
    <xdr:sp macro="" textlink="">
      <xdr:nvSpPr>
        <xdr:cNvPr id="540" name="楕円 539"/>
        <xdr:cNvSpPr/>
      </xdr:nvSpPr>
      <xdr:spPr>
        <a:xfrm>
          <a:off x="12763500" y="65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122511</xdr:rowOff>
    </xdr:from>
    <xdr:ext cx="534377" cy="259045"/>
    <xdr:sp macro="" textlink="">
      <xdr:nvSpPr>
        <xdr:cNvPr id="541" name="テキスト ボックス 540"/>
        <xdr:cNvSpPr txBox="1"/>
      </xdr:nvSpPr>
      <xdr:spPr>
        <a:xfrm>
          <a:off x="12547111" y="66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67554</xdr:rowOff>
    </xdr:from>
    <xdr:to>
      <xdr:col>85</xdr:col>
      <xdr:colOff>127000</xdr:colOff>
      <xdr:row>57</xdr:row>
      <xdr:rowOff>78801</xdr:rowOff>
    </xdr:to>
    <xdr:cxnSp macro="">
      <xdr:nvCxnSpPr>
        <xdr:cNvPr id="569" name="直線コネクタ 568"/>
        <xdr:cNvCxnSpPr/>
      </xdr:nvCxnSpPr>
      <xdr:spPr>
        <a:xfrm flipV="1">
          <a:off x="15481300" y="9497304"/>
          <a:ext cx="838200" cy="3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78801</xdr:rowOff>
    </xdr:from>
    <xdr:to>
      <xdr:col>81</xdr:col>
      <xdr:colOff>50800</xdr:colOff>
      <xdr:row>57</xdr:row>
      <xdr:rowOff>96860</xdr:rowOff>
    </xdr:to>
    <xdr:cxnSp macro="">
      <xdr:nvCxnSpPr>
        <xdr:cNvPr id="572" name="直線コネクタ 571"/>
        <xdr:cNvCxnSpPr/>
      </xdr:nvCxnSpPr>
      <xdr:spPr>
        <a:xfrm flipV="1">
          <a:off x="14592300" y="985145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117640</xdr:rowOff>
    </xdr:from>
    <xdr:to>
      <xdr:col>76</xdr:col>
      <xdr:colOff>114300</xdr:colOff>
      <xdr:row>57</xdr:row>
      <xdr:rowOff>96860</xdr:rowOff>
    </xdr:to>
    <xdr:cxnSp macro="">
      <xdr:nvCxnSpPr>
        <xdr:cNvPr id="575" name="直線コネクタ 574"/>
        <xdr:cNvCxnSpPr/>
      </xdr:nvCxnSpPr>
      <xdr:spPr>
        <a:xfrm>
          <a:off x="13703300" y="8861590"/>
          <a:ext cx="889000" cy="100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6" name="フローチャート: 判断 575"/>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103037</xdr:rowOff>
    </xdr:from>
    <xdr:ext cx="534377" cy="259045"/>
    <xdr:sp macro="" textlink="">
      <xdr:nvSpPr>
        <xdr:cNvPr id="577" name="テキスト ボックス 576"/>
        <xdr:cNvSpPr txBox="1"/>
      </xdr:nvSpPr>
      <xdr:spPr>
        <a:xfrm>
          <a:off x="14325111" y="91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117640</xdr:rowOff>
    </xdr:from>
    <xdr:to>
      <xdr:col>71</xdr:col>
      <xdr:colOff>177800</xdr:colOff>
      <xdr:row>52</xdr:row>
      <xdr:rowOff>10564</xdr:rowOff>
    </xdr:to>
    <xdr:cxnSp macro="">
      <xdr:nvCxnSpPr>
        <xdr:cNvPr id="578" name="直線コネクタ 577"/>
        <xdr:cNvCxnSpPr/>
      </xdr:nvCxnSpPr>
      <xdr:spPr>
        <a:xfrm flipV="1">
          <a:off x="12814300" y="8861590"/>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96101</xdr:rowOff>
    </xdr:from>
    <xdr:to>
      <xdr:col>72</xdr:col>
      <xdr:colOff>38100</xdr:colOff>
      <xdr:row>55</xdr:row>
      <xdr:rowOff>26251</xdr:rowOff>
    </xdr:to>
    <xdr:sp macro="" textlink="">
      <xdr:nvSpPr>
        <xdr:cNvPr id="579" name="フローチャート: 判断 578"/>
        <xdr:cNvSpPr/>
      </xdr:nvSpPr>
      <xdr:spPr>
        <a:xfrm>
          <a:off x="13652500" y="93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17378</xdr:rowOff>
    </xdr:from>
    <xdr:ext cx="534377" cy="259045"/>
    <xdr:sp macro="" textlink="">
      <xdr:nvSpPr>
        <xdr:cNvPr id="580" name="テキスト ボックス 579"/>
        <xdr:cNvSpPr txBox="1"/>
      </xdr:nvSpPr>
      <xdr:spPr>
        <a:xfrm>
          <a:off x="13436111" y="94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6467</xdr:rowOff>
    </xdr:from>
    <xdr:to>
      <xdr:col>67</xdr:col>
      <xdr:colOff>101600</xdr:colOff>
      <xdr:row>55</xdr:row>
      <xdr:rowOff>108067</xdr:rowOff>
    </xdr:to>
    <xdr:sp macro="" textlink="">
      <xdr:nvSpPr>
        <xdr:cNvPr id="581" name="フローチャート: 判断 580"/>
        <xdr:cNvSpPr/>
      </xdr:nvSpPr>
      <xdr:spPr>
        <a:xfrm>
          <a:off x="12763500" y="943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99194</xdr:rowOff>
    </xdr:from>
    <xdr:ext cx="534377" cy="259045"/>
    <xdr:sp macro="" textlink="">
      <xdr:nvSpPr>
        <xdr:cNvPr id="582" name="テキスト ボックス 581"/>
        <xdr:cNvSpPr txBox="1"/>
      </xdr:nvSpPr>
      <xdr:spPr>
        <a:xfrm>
          <a:off x="12547111" y="952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16754</xdr:rowOff>
    </xdr:from>
    <xdr:to>
      <xdr:col>85</xdr:col>
      <xdr:colOff>177800</xdr:colOff>
      <xdr:row>55</xdr:row>
      <xdr:rowOff>118354</xdr:rowOff>
    </xdr:to>
    <xdr:sp macro="" textlink="">
      <xdr:nvSpPr>
        <xdr:cNvPr id="588" name="楕円 587"/>
        <xdr:cNvSpPr/>
      </xdr:nvSpPr>
      <xdr:spPr>
        <a:xfrm>
          <a:off x="16268700" y="94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39631</xdr:rowOff>
    </xdr:from>
    <xdr:ext cx="534377" cy="259045"/>
    <xdr:sp macro="" textlink="">
      <xdr:nvSpPr>
        <xdr:cNvPr id="589" name="教育費該当値テキスト"/>
        <xdr:cNvSpPr txBox="1"/>
      </xdr:nvSpPr>
      <xdr:spPr>
        <a:xfrm>
          <a:off x="16370300" y="929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28001</xdr:rowOff>
    </xdr:from>
    <xdr:to>
      <xdr:col>81</xdr:col>
      <xdr:colOff>101600</xdr:colOff>
      <xdr:row>57</xdr:row>
      <xdr:rowOff>129601</xdr:rowOff>
    </xdr:to>
    <xdr:sp macro="" textlink="">
      <xdr:nvSpPr>
        <xdr:cNvPr id="590" name="楕円 589"/>
        <xdr:cNvSpPr/>
      </xdr:nvSpPr>
      <xdr:spPr>
        <a:xfrm>
          <a:off x="15430500" y="98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120728</xdr:rowOff>
    </xdr:from>
    <xdr:ext cx="534377" cy="259045"/>
    <xdr:sp macro="" textlink="">
      <xdr:nvSpPr>
        <xdr:cNvPr id="591" name="テキスト ボックス 590"/>
        <xdr:cNvSpPr txBox="1"/>
      </xdr:nvSpPr>
      <xdr:spPr>
        <a:xfrm>
          <a:off x="15214111" y="98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46060</xdr:rowOff>
    </xdr:from>
    <xdr:to>
      <xdr:col>76</xdr:col>
      <xdr:colOff>165100</xdr:colOff>
      <xdr:row>57</xdr:row>
      <xdr:rowOff>147660</xdr:rowOff>
    </xdr:to>
    <xdr:sp macro="" textlink="">
      <xdr:nvSpPr>
        <xdr:cNvPr id="592" name="楕円 591"/>
        <xdr:cNvSpPr/>
      </xdr:nvSpPr>
      <xdr:spPr>
        <a:xfrm>
          <a:off x="14541500" y="98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138787</xdr:rowOff>
    </xdr:from>
    <xdr:ext cx="534377" cy="259045"/>
    <xdr:sp macro="" textlink="">
      <xdr:nvSpPr>
        <xdr:cNvPr id="593" name="テキスト ボックス 592"/>
        <xdr:cNvSpPr txBox="1"/>
      </xdr:nvSpPr>
      <xdr:spPr>
        <a:xfrm>
          <a:off x="14325111" y="99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66840</xdr:rowOff>
    </xdr:from>
    <xdr:to>
      <xdr:col>72</xdr:col>
      <xdr:colOff>38100</xdr:colOff>
      <xdr:row>51</xdr:row>
      <xdr:rowOff>168440</xdr:rowOff>
    </xdr:to>
    <xdr:sp macro="" textlink="">
      <xdr:nvSpPr>
        <xdr:cNvPr id="594" name="楕円 593"/>
        <xdr:cNvSpPr/>
      </xdr:nvSpPr>
      <xdr:spPr>
        <a:xfrm>
          <a:off x="13652500" y="88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13517</xdr:rowOff>
    </xdr:from>
    <xdr:ext cx="534377" cy="259045"/>
    <xdr:sp macro="" textlink="">
      <xdr:nvSpPr>
        <xdr:cNvPr id="595" name="テキスト ボックス 594"/>
        <xdr:cNvSpPr txBox="1"/>
      </xdr:nvSpPr>
      <xdr:spPr>
        <a:xfrm>
          <a:off x="13436111" y="85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131214</xdr:rowOff>
    </xdr:from>
    <xdr:to>
      <xdr:col>67</xdr:col>
      <xdr:colOff>101600</xdr:colOff>
      <xdr:row>52</xdr:row>
      <xdr:rowOff>61364</xdr:rowOff>
    </xdr:to>
    <xdr:sp macro="" textlink="">
      <xdr:nvSpPr>
        <xdr:cNvPr id="596" name="楕円 595"/>
        <xdr:cNvSpPr/>
      </xdr:nvSpPr>
      <xdr:spPr>
        <a:xfrm>
          <a:off x="12763500" y="88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77891</xdr:rowOff>
    </xdr:from>
    <xdr:ext cx="534377" cy="259045"/>
    <xdr:sp macro="" textlink="">
      <xdr:nvSpPr>
        <xdr:cNvPr id="597" name="テキスト ボックス 596"/>
        <xdr:cNvSpPr txBox="1"/>
      </xdr:nvSpPr>
      <xdr:spPr>
        <a:xfrm>
          <a:off x="12547111" y="8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89114</xdr:rowOff>
    </xdr:from>
    <xdr:to>
      <xdr:col>85</xdr:col>
      <xdr:colOff>127000</xdr:colOff>
      <xdr:row>79</xdr:row>
      <xdr:rowOff>98879</xdr:rowOff>
    </xdr:to>
    <xdr:cxnSp macro="">
      <xdr:nvCxnSpPr>
        <xdr:cNvPr id="628" name="直線コネクタ 627"/>
        <xdr:cNvCxnSpPr/>
      </xdr:nvCxnSpPr>
      <xdr:spPr>
        <a:xfrm flipV="1">
          <a:off x="15481300" y="13633664"/>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96038</xdr:rowOff>
    </xdr:from>
    <xdr:to>
      <xdr:col>81</xdr:col>
      <xdr:colOff>50800</xdr:colOff>
      <xdr:row>79</xdr:row>
      <xdr:rowOff>98879</xdr:rowOff>
    </xdr:to>
    <xdr:cxnSp macro="">
      <xdr:nvCxnSpPr>
        <xdr:cNvPr id="631" name="直線コネクタ 630"/>
        <xdr:cNvCxnSpPr/>
      </xdr:nvCxnSpPr>
      <xdr:spPr>
        <a:xfrm>
          <a:off x="14592300" y="13640588"/>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92511</xdr:rowOff>
    </xdr:from>
    <xdr:to>
      <xdr:col>76</xdr:col>
      <xdr:colOff>114300</xdr:colOff>
      <xdr:row>79</xdr:row>
      <xdr:rowOff>96038</xdr:rowOff>
    </xdr:to>
    <xdr:cxnSp macro="">
      <xdr:nvCxnSpPr>
        <xdr:cNvPr id="634" name="直線コネクタ 633"/>
        <xdr:cNvCxnSpPr/>
      </xdr:nvCxnSpPr>
      <xdr:spPr>
        <a:xfrm>
          <a:off x="13703300" y="1363706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5" name="フローチャート: 判断 634"/>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119082</xdr:rowOff>
    </xdr:from>
    <xdr:ext cx="469744" cy="259045"/>
    <xdr:sp macro="" textlink="">
      <xdr:nvSpPr>
        <xdr:cNvPr id="636" name="テキスト ボックス 635"/>
        <xdr:cNvSpPr txBox="1"/>
      </xdr:nvSpPr>
      <xdr:spPr>
        <a:xfrm>
          <a:off x="14357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92511</xdr:rowOff>
    </xdr:from>
    <xdr:to>
      <xdr:col>71</xdr:col>
      <xdr:colOff>177800</xdr:colOff>
      <xdr:row>79</xdr:row>
      <xdr:rowOff>94438</xdr:rowOff>
    </xdr:to>
    <xdr:cxnSp macro="">
      <xdr:nvCxnSpPr>
        <xdr:cNvPr id="637" name="直線コネクタ 636"/>
        <xdr:cNvCxnSpPr/>
      </xdr:nvCxnSpPr>
      <xdr:spPr>
        <a:xfrm flipV="1">
          <a:off x="12814300" y="1363706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41253</xdr:rowOff>
    </xdr:from>
    <xdr:to>
      <xdr:col>72</xdr:col>
      <xdr:colOff>38100</xdr:colOff>
      <xdr:row>79</xdr:row>
      <xdr:rowOff>142853</xdr:rowOff>
    </xdr:to>
    <xdr:sp macro="" textlink="">
      <xdr:nvSpPr>
        <xdr:cNvPr id="638" name="フローチャート: 判断 637"/>
        <xdr:cNvSpPr/>
      </xdr:nvSpPr>
      <xdr:spPr>
        <a:xfrm>
          <a:off x="13652500" y="135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159380</xdr:rowOff>
    </xdr:from>
    <xdr:ext cx="378565" cy="259045"/>
    <xdr:sp macro="" textlink="">
      <xdr:nvSpPr>
        <xdr:cNvPr id="639" name="テキスト ボックス 638"/>
        <xdr:cNvSpPr txBox="1"/>
      </xdr:nvSpPr>
      <xdr:spPr>
        <a:xfrm>
          <a:off x="13514017" y="133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35930</xdr:rowOff>
    </xdr:from>
    <xdr:to>
      <xdr:col>67</xdr:col>
      <xdr:colOff>101600</xdr:colOff>
      <xdr:row>79</xdr:row>
      <xdr:rowOff>137530</xdr:rowOff>
    </xdr:to>
    <xdr:sp macro="" textlink="">
      <xdr:nvSpPr>
        <xdr:cNvPr id="640" name="フローチャート: 判断 639"/>
        <xdr:cNvSpPr/>
      </xdr:nvSpPr>
      <xdr:spPr>
        <a:xfrm>
          <a:off x="12763500" y="135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154057</xdr:rowOff>
    </xdr:from>
    <xdr:ext cx="378565" cy="259045"/>
    <xdr:sp macro="" textlink="">
      <xdr:nvSpPr>
        <xdr:cNvPr id="641" name="テキスト ボックス 640"/>
        <xdr:cNvSpPr txBox="1"/>
      </xdr:nvSpPr>
      <xdr:spPr>
        <a:xfrm>
          <a:off x="12625017" y="1335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38314</xdr:rowOff>
    </xdr:from>
    <xdr:to>
      <xdr:col>85</xdr:col>
      <xdr:colOff>177800</xdr:colOff>
      <xdr:row>79</xdr:row>
      <xdr:rowOff>139914</xdr:rowOff>
    </xdr:to>
    <xdr:sp macro="" textlink="">
      <xdr:nvSpPr>
        <xdr:cNvPr id="647" name="楕円 646"/>
        <xdr:cNvSpPr/>
      </xdr:nvSpPr>
      <xdr:spPr>
        <a:xfrm>
          <a:off x="16268700" y="135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45238</xdr:rowOff>
    </xdr:from>
    <xdr:to>
      <xdr:col>76</xdr:col>
      <xdr:colOff>165100</xdr:colOff>
      <xdr:row>79</xdr:row>
      <xdr:rowOff>146838</xdr:rowOff>
    </xdr:to>
    <xdr:sp macro="" textlink="">
      <xdr:nvSpPr>
        <xdr:cNvPr id="651" name="楕円 650"/>
        <xdr:cNvSpPr/>
      </xdr:nvSpPr>
      <xdr:spPr>
        <a:xfrm>
          <a:off x="145415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137965</xdr:rowOff>
    </xdr:from>
    <xdr:ext cx="313932" cy="259045"/>
    <xdr:sp macro="" textlink="">
      <xdr:nvSpPr>
        <xdr:cNvPr id="652" name="テキスト ボックス 651"/>
        <xdr:cNvSpPr txBox="1"/>
      </xdr:nvSpPr>
      <xdr:spPr>
        <a:xfrm>
          <a:off x="14435333" y="13682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41711</xdr:rowOff>
    </xdr:from>
    <xdr:to>
      <xdr:col>72</xdr:col>
      <xdr:colOff>38100</xdr:colOff>
      <xdr:row>79</xdr:row>
      <xdr:rowOff>143311</xdr:rowOff>
    </xdr:to>
    <xdr:sp macro="" textlink="">
      <xdr:nvSpPr>
        <xdr:cNvPr id="653" name="楕円 652"/>
        <xdr:cNvSpPr/>
      </xdr:nvSpPr>
      <xdr:spPr>
        <a:xfrm>
          <a:off x="13652500" y="13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134438</xdr:rowOff>
    </xdr:from>
    <xdr:ext cx="378565" cy="259045"/>
    <xdr:sp macro="" textlink="">
      <xdr:nvSpPr>
        <xdr:cNvPr id="654" name="テキスト ボックス 653"/>
        <xdr:cNvSpPr txBox="1"/>
      </xdr:nvSpPr>
      <xdr:spPr>
        <a:xfrm>
          <a:off x="13514017" y="13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43638</xdr:rowOff>
    </xdr:from>
    <xdr:to>
      <xdr:col>67</xdr:col>
      <xdr:colOff>101600</xdr:colOff>
      <xdr:row>79</xdr:row>
      <xdr:rowOff>145238</xdr:rowOff>
    </xdr:to>
    <xdr:sp macro="" textlink="">
      <xdr:nvSpPr>
        <xdr:cNvPr id="655" name="楕円 654"/>
        <xdr:cNvSpPr/>
      </xdr:nvSpPr>
      <xdr:spPr>
        <a:xfrm>
          <a:off x="12763500" y="135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136365</xdr:rowOff>
    </xdr:from>
    <xdr:ext cx="378565" cy="259045"/>
    <xdr:sp macro="" textlink="">
      <xdr:nvSpPr>
        <xdr:cNvPr id="656" name="テキスト ボックス 655"/>
        <xdr:cNvSpPr txBox="1"/>
      </xdr:nvSpPr>
      <xdr:spPr>
        <a:xfrm>
          <a:off x="12625017" y="1368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58382</xdr:rowOff>
    </xdr:from>
    <xdr:to>
      <xdr:col>85</xdr:col>
      <xdr:colOff>127000</xdr:colOff>
      <xdr:row>94</xdr:row>
      <xdr:rowOff>73749</xdr:rowOff>
    </xdr:to>
    <xdr:cxnSp macro="">
      <xdr:nvCxnSpPr>
        <xdr:cNvPr id="685" name="直線コネクタ 684"/>
        <xdr:cNvCxnSpPr/>
      </xdr:nvCxnSpPr>
      <xdr:spPr>
        <a:xfrm>
          <a:off x="15481300" y="16174682"/>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58382</xdr:rowOff>
    </xdr:from>
    <xdr:to>
      <xdr:col>81</xdr:col>
      <xdr:colOff>50800</xdr:colOff>
      <xdr:row>94</xdr:row>
      <xdr:rowOff>92990</xdr:rowOff>
    </xdr:to>
    <xdr:cxnSp macro="">
      <xdr:nvCxnSpPr>
        <xdr:cNvPr id="688" name="直線コネクタ 687"/>
        <xdr:cNvCxnSpPr/>
      </xdr:nvCxnSpPr>
      <xdr:spPr>
        <a:xfrm flipV="1">
          <a:off x="14592300" y="16174682"/>
          <a:ext cx="889000" cy="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92990</xdr:rowOff>
    </xdr:from>
    <xdr:to>
      <xdr:col>76</xdr:col>
      <xdr:colOff>114300</xdr:colOff>
      <xdr:row>94</xdr:row>
      <xdr:rowOff>136830</xdr:rowOff>
    </xdr:to>
    <xdr:cxnSp macro="">
      <xdr:nvCxnSpPr>
        <xdr:cNvPr id="691" name="直線コネクタ 690"/>
        <xdr:cNvCxnSpPr/>
      </xdr:nvCxnSpPr>
      <xdr:spPr>
        <a:xfrm flipV="1">
          <a:off x="13703300" y="16209290"/>
          <a:ext cx="889000" cy="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2" name="フローチャート: 判断 691"/>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3" name="テキスト ボックス 692"/>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136830</xdr:rowOff>
    </xdr:from>
    <xdr:to>
      <xdr:col>71</xdr:col>
      <xdr:colOff>177800</xdr:colOff>
      <xdr:row>94</xdr:row>
      <xdr:rowOff>147041</xdr:rowOff>
    </xdr:to>
    <xdr:cxnSp macro="">
      <xdr:nvCxnSpPr>
        <xdr:cNvPr id="694" name="直線コネクタ 693"/>
        <xdr:cNvCxnSpPr/>
      </xdr:nvCxnSpPr>
      <xdr:spPr>
        <a:xfrm flipV="1">
          <a:off x="12814300" y="16253130"/>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5" name="フローチャート: 判断 694"/>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696" name="テキスト ボックス 695"/>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7" name="フローチャート: 判断 696"/>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698" name="テキスト ボックス 697"/>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22949</xdr:rowOff>
    </xdr:from>
    <xdr:to>
      <xdr:col>85</xdr:col>
      <xdr:colOff>177800</xdr:colOff>
      <xdr:row>94</xdr:row>
      <xdr:rowOff>124549</xdr:rowOff>
    </xdr:to>
    <xdr:sp macro="" textlink="">
      <xdr:nvSpPr>
        <xdr:cNvPr id="704" name="楕円 703"/>
        <xdr:cNvSpPr/>
      </xdr:nvSpPr>
      <xdr:spPr>
        <a:xfrm>
          <a:off x="16268700" y="1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45826</xdr:rowOff>
    </xdr:from>
    <xdr:ext cx="534377" cy="259045"/>
    <xdr:sp macro="" textlink="">
      <xdr:nvSpPr>
        <xdr:cNvPr id="705" name="公債費該当値テキスト"/>
        <xdr:cNvSpPr txBox="1"/>
      </xdr:nvSpPr>
      <xdr:spPr>
        <a:xfrm>
          <a:off x="16370300" y="15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7582</xdr:rowOff>
    </xdr:from>
    <xdr:to>
      <xdr:col>81</xdr:col>
      <xdr:colOff>101600</xdr:colOff>
      <xdr:row>94</xdr:row>
      <xdr:rowOff>109182</xdr:rowOff>
    </xdr:to>
    <xdr:sp macro="" textlink="">
      <xdr:nvSpPr>
        <xdr:cNvPr id="706" name="楕円 705"/>
        <xdr:cNvSpPr/>
      </xdr:nvSpPr>
      <xdr:spPr>
        <a:xfrm>
          <a:off x="15430500" y="161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125709</xdr:rowOff>
    </xdr:from>
    <xdr:ext cx="534377" cy="259045"/>
    <xdr:sp macro="" textlink="">
      <xdr:nvSpPr>
        <xdr:cNvPr id="707" name="テキスト ボックス 706"/>
        <xdr:cNvSpPr txBox="1"/>
      </xdr:nvSpPr>
      <xdr:spPr>
        <a:xfrm>
          <a:off x="15214111" y="1589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42190</xdr:rowOff>
    </xdr:from>
    <xdr:to>
      <xdr:col>76</xdr:col>
      <xdr:colOff>165100</xdr:colOff>
      <xdr:row>94</xdr:row>
      <xdr:rowOff>143790</xdr:rowOff>
    </xdr:to>
    <xdr:sp macro="" textlink="">
      <xdr:nvSpPr>
        <xdr:cNvPr id="708" name="楕円 707"/>
        <xdr:cNvSpPr/>
      </xdr:nvSpPr>
      <xdr:spPr>
        <a:xfrm>
          <a:off x="14541500" y="161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160317</xdr:rowOff>
    </xdr:from>
    <xdr:ext cx="534377" cy="259045"/>
    <xdr:sp macro="" textlink="">
      <xdr:nvSpPr>
        <xdr:cNvPr id="709" name="テキスト ボックス 708"/>
        <xdr:cNvSpPr txBox="1"/>
      </xdr:nvSpPr>
      <xdr:spPr>
        <a:xfrm>
          <a:off x="14325111" y="159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86030</xdr:rowOff>
    </xdr:from>
    <xdr:to>
      <xdr:col>72</xdr:col>
      <xdr:colOff>38100</xdr:colOff>
      <xdr:row>95</xdr:row>
      <xdr:rowOff>16180</xdr:rowOff>
    </xdr:to>
    <xdr:sp macro="" textlink="">
      <xdr:nvSpPr>
        <xdr:cNvPr id="710" name="楕円 709"/>
        <xdr:cNvSpPr/>
      </xdr:nvSpPr>
      <xdr:spPr>
        <a:xfrm>
          <a:off x="13652500" y="162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32707</xdr:rowOff>
    </xdr:from>
    <xdr:ext cx="534377" cy="259045"/>
    <xdr:sp macro="" textlink="">
      <xdr:nvSpPr>
        <xdr:cNvPr id="711" name="テキスト ボックス 710"/>
        <xdr:cNvSpPr txBox="1"/>
      </xdr:nvSpPr>
      <xdr:spPr>
        <a:xfrm>
          <a:off x="13436111" y="159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96241</xdr:rowOff>
    </xdr:from>
    <xdr:to>
      <xdr:col>67</xdr:col>
      <xdr:colOff>101600</xdr:colOff>
      <xdr:row>95</xdr:row>
      <xdr:rowOff>26391</xdr:rowOff>
    </xdr:to>
    <xdr:sp macro="" textlink="">
      <xdr:nvSpPr>
        <xdr:cNvPr id="712" name="楕円 711"/>
        <xdr:cNvSpPr/>
      </xdr:nvSpPr>
      <xdr:spPr>
        <a:xfrm>
          <a:off x="12763500" y="162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42918</xdr:rowOff>
    </xdr:from>
    <xdr:ext cx="534377" cy="259045"/>
    <xdr:sp macro="" textlink="">
      <xdr:nvSpPr>
        <xdr:cNvPr id="713" name="テキスト ボックス 712"/>
        <xdr:cNvSpPr txBox="1"/>
      </xdr:nvSpPr>
      <xdr:spPr>
        <a:xfrm>
          <a:off x="12547111" y="159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7" name="フローチャート: 判断 746"/>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103243</xdr:rowOff>
    </xdr:from>
    <xdr:ext cx="378565" cy="259045"/>
    <xdr:sp macro="" textlink="">
      <xdr:nvSpPr>
        <xdr:cNvPr id="748" name="テキスト ボックス 747"/>
        <xdr:cNvSpPr txBox="1"/>
      </xdr:nvSpPr>
      <xdr:spPr>
        <a:xfrm>
          <a:off x="20245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70612</xdr:rowOff>
    </xdr:from>
    <xdr:to>
      <xdr:col>102</xdr:col>
      <xdr:colOff>165100</xdr:colOff>
      <xdr:row>37</xdr:row>
      <xdr:rowOff>762</xdr:rowOff>
    </xdr:to>
    <xdr:sp macro="" textlink="">
      <xdr:nvSpPr>
        <xdr:cNvPr id="750" name="フローチャート: 判断 749"/>
        <xdr:cNvSpPr/>
      </xdr:nvSpPr>
      <xdr:spPr>
        <a:xfrm>
          <a:off x="19494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17289</xdr:rowOff>
    </xdr:from>
    <xdr:ext cx="378565" cy="259045"/>
    <xdr:sp macro="" textlink="">
      <xdr:nvSpPr>
        <xdr:cNvPr id="751" name="テキスト ボックス 750"/>
        <xdr:cNvSpPr txBox="1"/>
      </xdr:nvSpPr>
      <xdr:spPr>
        <a:xfrm>
          <a:off x="19356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23520</xdr:rowOff>
    </xdr:from>
    <xdr:to>
      <xdr:col>98</xdr:col>
      <xdr:colOff>38100</xdr:colOff>
      <xdr:row>36</xdr:row>
      <xdr:rowOff>125120</xdr:rowOff>
    </xdr:to>
    <xdr:sp macro="" textlink="">
      <xdr:nvSpPr>
        <xdr:cNvPr id="752" name="フローチャート: 判断 751"/>
        <xdr:cNvSpPr/>
      </xdr:nvSpPr>
      <xdr:spPr>
        <a:xfrm>
          <a:off x="186055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141647</xdr:rowOff>
    </xdr:from>
    <xdr:ext cx="378565" cy="259045"/>
    <xdr:sp macro="" textlink="">
      <xdr:nvSpPr>
        <xdr:cNvPr id="753" name="テキスト ボックス 752"/>
        <xdr:cNvSpPr txBox="1"/>
      </xdr:nvSpPr>
      <xdr:spPr>
        <a:xfrm>
          <a:off x="18467017" y="59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50,699</a:t>
          </a:r>
          <a:r>
            <a:rPr kumimoji="1" lang="ja-JP" altLang="en-US" sz="1300">
              <a:latin typeface="ＭＳ Ｐゴシック" panose="020B0600070205080204" pitchFamily="50" charset="-128"/>
              <a:ea typeface="ＭＳ Ｐゴシック" panose="020B0600070205080204" pitchFamily="50" charset="-128"/>
            </a:rPr>
            <a:t>円となっている。これまで取り組んできた公共施設等の耐震化や防災対策により類似団体と比較して高い水準で推移してきたが、統合庁舎整備事業や防災行政無線整備事業の完了により、平成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年度は平均並となった。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128,292</a:t>
          </a:r>
          <a:r>
            <a:rPr kumimoji="1" lang="ja-JP" altLang="en-US" sz="1300">
              <a:latin typeface="ＭＳ Ｐゴシック" panose="020B0600070205080204" pitchFamily="50" charset="-128"/>
              <a:ea typeface="ＭＳ Ｐゴシック" panose="020B0600070205080204" pitchFamily="50" charset="-128"/>
            </a:rPr>
            <a:t>円となっており増加傾向にある。これは、生活保護費や障害者自立支援給付費（社会福祉費）、後期高齢者医療事業と介護保険事業への繰出金（老人福祉費）が増嵩していることが要因となっている。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45,656</a:t>
          </a:r>
          <a:r>
            <a:rPr kumimoji="1" lang="ja-JP" altLang="en-US" sz="1300">
              <a:latin typeface="ＭＳ Ｐゴシック" panose="020B0600070205080204" pitchFamily="50" charset="-128"/>
              <a:ea typeface="ＭＳ Ｐゴシック" panose="020B0600070205080204" pitchFamily="50" charset="-128"/>
            </a:rPr>
            <a:t>円となっている。小中学校の耐震化事業の実施により類似団体平均と比較して高い水準で推移してきた。平成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年度の完了以降は、しばらく類似団体平均を下回っていたが、小・中学校整備の着手により事業費が増加し、再び上回ることとなった。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65,193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る。これは、過去に行った小中学校等公共施設の耐震化といった大型整備事業の影響が大きいが、近年の借入起債のほとんどが合併特例債、緊急防災・減災事業債、臨時財政対策債といった交付税措置率の高いものに限られていることから、実質的な財政負担は少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市税等の歳入の上振れや、経常的な歳出削減の結果等により、実質収支は継続的に黒字を確保している。</a:t>
          </a:r>
        </a:p>
        <a:p>
          <a:r>
            <a:rPr kumimoji="1" lang="ja-JP" altLang="en-US" sz="1400">
              <a:latin typeface="ＭＳ ゴシック" pitchFamily="49" charset="-128"/>
              <a:ea typeface="ＭＳ ゴシック" pitchFamily="49" charset="-128"/>
            </a:rPr>
            <a:t>　財政調整基金については、除雪費用の財源として活用したため前年度比で減少している。</a:t>
          </a:r>
        </a:p>
        <a:p>
          <a:r>
            <a:rPr kumimoji="1" lang="ja-JP" altLang="en-US" sz="1400">
              <a:latin typeface="ＭＳ ゴシック" pitchFamily="49" charset="-128"/>
              <a:ea typeface="ＭＳ ゴシック" pitchFamily="49" charset="-128"/>
            </a:rPr>
            <a:t>　今後も財政規律を堅持した健全な財政運営に努める。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全会計において実質収支は黒字であり、健全性が保たれている。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116_&#23556;&#27700;&#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102.6</v>
          </cell>
          <cell r="CV51">
            <v>98.5</v>
          </cell>
        </row>
        <row r="53">
          <cell r="CN53">
            <v>51.3</v>
          </cell>
          <cell r="CV53">
            <v>53.1</v>
          </cell>
        </row>
        <row r="55">
          <cell r="AN55" t="str">
            <v>類似団体内平均値</v>
          </cell>
          <cell r="CN55">
            <v>35.299999999999997</v>
          </cell>
          <cell r="CV55">
            <v>31.9</v>
          </cell>
        </row>
        <row r="57">
          <cell r="CN57">
            <v>60.4</v>
          </cell>
          <cell r="CV57">
            <v>60.8</v>
          </cell>
        </row>
        <row r="72">
          <cell r="BP72" t="str">
            <v>H25</v>
          </cell>
          <cell r="BX72" t="str">
            <v>H26</v>
          </cell>
          <cell r="CF72" t="str">
            <v>H27</v>
          </cell>
          <cell r="CN72" t="str">
            <v>H28</v>
          </cell>
          <cell r="CV72" t="str">
            <v>H29</v>
          </cell>
        </row>
        <row r="73">
          <cell r="AN73" t="str">
            <v>当該団体値</v>
          </cell>
          <cell r="BP73">
            <v>122.1</v>
          </cell>
          <cell r="BX73">
            <v>109</v>
          </cell>
          <cell r="CF73">
            <v>104.7</v>
          </cell>
          <cell r="CN73">
            <v>102.6</v>
          </cell>
          <cell r="CV73">
            <v>98.5</v>
          </cell>
        </row>
        <row r="75">
          <cell r="BP75">
            <v>14.9</v>
          </cell>
          <cell r="BX75">
            <v>13</v>
          </cell>
          <cell r="CF75">
            <v>11.8</v>
          </cell>
          <cell r="CN75">
            <v>10.7</v>
          </cell>
          <cell r="CV75">
            <v>10.3</v>
          </cell>
        </row>
        <row r="77">
          <cell r="AN77" t="str">
            <v>類似団体内平均値</v>
          </cell>
          <cell r="BP77">
            <v>48.3</v>
          </cell>
          <cell r="BX77">
            <v>44.4</v>
          </cell>
          <cell r="CF77">
            <v>37.299999999999997</v>
          </cell>
          <cell r="CN77">
            <v>35.299999999999997</v>
          </cell>
          <cell r="CV77">
            <v>31.9</v>
          </cell>
        </row>
        <row r="79">
          <cell r="BP79">
            <v>10.4</v>
          </cell>
          <cell r="BX79">
            <v>9.4</v>
          </cell>
          <cell r="CF79">
            <v>7.8</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41526683</v>
      </c>
      <c r="BO4" s="372"/>
      <c r="BP4" s="372"/>
      <c r="BQ4" s="372"/>
      <c r="BR4" s="372"/>
      <c r="BS4" s="372"/>
      <c r="BT4" s="372"/>
      <c r="BU4" s="373"/>
      <c r="BV4" s="371">
        <v>45245907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6.6</v>
      </c>
      <c r="CU4" s="378"/>
      <c r="CV4" s="378"/>
      <c r="CW4" s="378"/>
      <c r="CX4" s="378"/>
      <c r="CY4" s="378"/>
      <c r="CZ4" s="378"/>
      <c r="DA4" s="379"/>
      <c r="DB4" s="377">
        <v>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39775116</v>
      </c>
      <c r="BO5" s="409"/>
      <c r="BP5" s="409"/>
      <c r="BQ5" s="409"/>
      <c r="BR5" s="409"/>
      <c r="BS5" s="409"/>
      <c r="BT5" s="409"/>
      <c r="BU5" s="410"/>
      <c r="BV5" s="408">
        <v>43833089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v>
      </c>
      <c r="CU5" s="406"/>
      <c r="CV5" s="406"/>
      <c r="CW5" s="406"/>
      <c r="CX5" s="406"/>
      <c r="CY5" s="406"/>
      <c r="CZ5" s="406"/>
      <c r="DA5" s="407"/>
      <c r="DB5" s="405">
        <v>88.2</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1751567</v>
      </c>
      <c r="BO6" s="409"/>
      <c r="BP6" s="409"/>
      <c r="BQ6" s="409"/>
      <c r="BR6" s="409"/>
      <c r="BS6" s="409"/>
      <c r="BT6" s="409"/>
      <c r="BU6" s="410"/>
      <c r="BV6" s="408">
        <v>1412818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92.6</v>
      </c>
      <c r="CU6" s="446"/>
      <c r="CV6" s="446"/>
      <c r="CW6" s="446"/>
      <c r="CX6" s="446"/>
      <c r="CY6" s="446"/>
      <c r="CZ6" s="446"/>
      <c r="DA6" s="447"/>
      <c r="DB6" s="445">
        <v>93.7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111248</v>
      </c>
      <c r="BO7" s="409"/>
      <c r="BP7" s="409"/>
      <c r="BQ7" s="409"/>
      <c r="BR7" s="409"/>
      <c r="BS7" s="409"/>
      <c r="BT7" s="409"/>
      <c r="BU7" s="410"/>
      <c r="BV7" s="408">
        <v>429933</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24674256</v>
      </c>
      <c r="CU7" s="409"/>
      <c r="CV7" s="409"/>
      <c r="CW7" s="409"/>
      <c r="CX7" s="409"/>
      <c r="CY7" s="409"/>
      <c r="CZ7" s="409"/>
      <c r="DA7" s="410"/>
      <c r="DB7" s="408">
        <v>24734684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1640319</v>
      </c>
      <c r="BO8" s="409"/>
      <c r="BP8" s="409"/>
      <c r="BQ8" s="409"/>
      <c r="BR8" s="409"/>
      <c r="BS8" s="409"/>
      <c r="BT8" s="409"/>
      <c r="BU8" s="410"/>
      <c r="BV8" s="408">
        <v>982885</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0.64</v>
      </c>
      <c r="CU8" s="449"/>
      <c r="CV8" s="449"/>
      <c r="CW8" s="449"/>
      <c r="CX8" s="449"/>
      <c r="CY8" s="449"/>
      <c r="CZ8" s="449"/>
      <c r="DA8" s="450"/>
      <c r="DB8" s="448">
        <v>0.64</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92308</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111</v>
      </c>
      <c r="AV9" s="441"/>
      <c r="AW9" s="441"/>
      <c r="AX9" s="441"/>
      <c r="AY9" s="442" t="s">
        <v>112</v>
      </c>
      <c r="AZ9" s="443"/>
      <c r="BA9" s="443"/>
      <c r="BB9" s="443"/>
      <c r="BC9" s="443"/>
      <c r="BD9" s="443"/>
      <c r="BE9" s="443"/>
      <c r="BF9" s="443"/>
      <c r="BG9" s="443"/>
      <c r="BH9" s="443"/>
      <c r="BI9" s="443"/>
      <c r="BJ9" s="443"/>
      <c r="BK9" s="443"/>
      <c r="BL9" s="443"/>
      <c r="BM9" s="444"/>
      <c r="BN9" s="408">
        <v>657434</v>
      </c>
      <c r="BO9" s="409"/>
      <c r="BP9" s="409"/>
      <c r="BQ9" s="409"/>
      <c r="BR9" s="409"/>
      <c r="BS9" s="409"/>
      <c r="BT9" s="409"/>
      <c r="BU9" s="410"/>
      <c r="BV9" s="408">
        <v>-107485</v>
      </c>
      <c r="BW9" s="409"/>
      <c r="BX9" s="409"/>
      <c r="BY9" s="409"/>
      <c r="BZ9" s="409"/>
      <c r="CA9" s="409"/>
      <c r="CB9" s="409"/>
      <c r="CC9" s="410"/>
      <c r="CD9" s="411" t="s">
        <v>113</v>
      </c>
      <c r="CE9" s="412"/>
      <c r="CF9" s="412"/>
      <c r="CG9" s="412"/>
      <c r="CH9" s="412"/>
      <c r="CI9" s="412"/>
      <c r="CJ9" s="412"/>
      <c r="CK9" s="412"/>
      <c r="CL9" s="412"/>
      <c r="CM9" s="412"/>
      <c r="CN9" s="412"/>
      <c r="CO9" s="412"/>
      <c r="CP9" s="412"/>
      <c r="CQ9" s="412"/>
      <c r="CR9" s="412"/>
      <c r="CS9" s="413"/>
      <c r="CT9" s="405">
        <v>20.8</v>
      </c>
      <c r="CU9" s="406"/>
      <c r="CV9" s="406"/>
      <c r="CW9" s="406"/>
      <c r="CX9" s="406"/>
      <c r="CY9" s="406"/>
      <c r="CZ9" s="406"/>
      <c r="DA9" s="407"/>
      <c r="DB9" s="405">
        <v>20.8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114</v>
      </c>
      <c r="M10" s="438"/>
      <c r="N10" s="438"/>
      <c r="O10" s="438"/>
      <c r="P10" s="438"/>
      <c r="Q10" s="439"/>
      <c r="R10" s="459">
        <v>93588</v>
      </c>
      <c r="S10" s="460"/>
      <c r="T10" s="460"/>
      <c r="U10" s="460"/>
      <c r="V10" s="461"/>
      <c r="W10" s="396"/>
      <c r="X10" s="397"/>
      <c r="Y10" s="397"/>
      <c r="Z10" s="397"/>
      <c r="AA10" s="397"/>
      <c r="AB10" s="397"/>
      <c r="AC10" s="397"/>
      <c r="AD10" s="397"/>
      <c r="AE10" s="397"/>
      <c r="AF10" s="397"/>
      <c r="AG10" s="397"/>
      <c r="AH10" s="397"/>
      <c r="AI10" s="397"/>
      <c r="AJ10" s="397"/>
      <c r="AK10" s="397"/>
      <c r="AL10" s="400"/>
      <c r="AM10" s="437" t="s">
        <v>115</v>
      </c>
      <c r="AN10" s="438"/>
      <c r="AO10" s="438"/>
      <c r="AP10" s="438"/>
      <c r="AQ10" s="438"/>
      <c r="AR10" s="438"/>
      <c r="AS10" s="438"/>
      <c r="AT10" s="439"/>
      <c r="AU10" s="440" t="s">
        <v>96</v>
      </c>
      <c r="AV10" s="441"/>
      <c r="AW10" s="441"/>
      <c r="AX10" s="441"/>
      <c r="AY10" s="442" t="s">
        <v>116</v>
      </c>
      <c r="AZ10" s="443"/>
      <c r="BA10" s="443"/>
      <c r="BB10" s="443"/>
      <c r="BC10" s="443"/>
      <c r="BD10" s="443"/>
      <c r="BE10" s="443"/>
      <c r="BF10" s="443"/>
      <c r="BG10" s="443"/>
      <c r="BH10" s="443"/>
      <c r="BI10" s="443"/>
      <c r="BJ10" s="443"/>
      <c r="BK10" s="443"/>
      <c r="BL10" s="443"/>
      <c r="BM10" s="444"/>
      <c r="BN10" s="408">
        <v>8311</v>
      </c>
      <c r="BO10" s="409"/>
      <c r="BP10" s="409"/>
      <c r="BQ10" s="409"/>
      <c r="BR10" s="409"/>
      <c r="BS10" s="409"/>
      <c r="BT10" s="409"/>
      <c r="BU10" s="410"/>
      <c r="BV10" s="408">
        <v>8453</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104</v>
      </c>
      <c r="AV11" s="441"/>
      <c r="AW11" s="441"/>
      <c r="AX11" s="441"/>
      <c r="AY11" s="442" t="s">
        <v>121</v>
      </c>
      <c r="AZ11" s="443"/>
      <c r="BA11" s="443"/>
      <c r="BB11" s="443"/>
      <c r="BC11" s="443"/>
      <c r="BD11" s="443"/>
      <c r="BE11" s="443"/>
      <c r="BF11" s="443"/>
      <c r="BG11" s="443"/>
      <c r="BH11" s="443"/>
      <c r="BI11" s="443"/>
      <c r="BJ11" s="443"/>
      <c r="BK11" s="443"/>
      <c r="BL11" s="443"/>
      <c r="BM11" s="444"/>
      <c r="BN11" s="408">
        <v>747109</v>
      </c>
      <c r="BO11" s="409"/>
      <c r="BP11" s="409"/>
      <c r="BQ11" s="409"/>
      <c r="BR11" s="409"/>
      <c r="BS11" s="409"/>
      <c r="BT11" s="409"/>
      <c r="BU11" s="410"/>
      <c r="BV11" s="408">
        <v>628759</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93572</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88</v>
      </c>
      <c r="AV12" s="441"/>
      <c r="AW12" s="441"/>
      <c r="AX12" s="441"/>
      <c r="AY12" s="442" t="s">
        <v>130</v>
      </c>
      <c r="AZ12" s="443"/>
      <c r="BA12" s="443"/>
      <c r="BB12" s="443"/>
      <c r="BC12" s="443"/>
      <c r="BD12" s="443"/>
      <c r="BE12" s="443"/>
      <c r="BF12" s="443"/>
      <c r="BG12" s="443"/>
      <c r="BH12" s="443"/>
      <c r="BI12" s="443"/>
      <c r="BJ12" s="443"/>
      <c r="BK12" s="443"/>
      <c r="BL12" s="443"/>
      <c r="BM12" s="444"/>
      <c r="BN12" s="408">
        <v>546000</v>
      </c>
      <c r="BO12" s="409"/>
      <c r="BP12" s="409"/>
      <c r="BQ12" s="409"/>
      <c r="BR12" s="409"/>
      <c r="BS12" s="409"/>
      <c r="BT12" s="409"/>
      <c r="BU12" s="410"/>
      <c r="BV12" s="408">
        <v>200000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91338</v>
      </c>
      <c r="S13" s="490"/>
      <c r="T13" s="490"/>
      <c r="U13" s="490"/>
      <c r="V13" s="491"/>
      <c r="W13" s="424" t="s">
        <v>134</v>
      </c>
      <c r="X13" s="425"/>
      <c r="Y13" s="425"/>
      <c r="Z13" s="425"/>
      <c r="AA13" s="425"/>
      <c r="AB13" s="415"/>
      <c r="AC13" s="459">
        <v>1099</v>
      </c>
      <c r="AD13" s="460"/>
      <c r="AE13" s="460"/>
      <c r="AF13" s="460"/>
      <c r="AG13" s="499"/>
      <c r="AH13" s="459">
        <v>1134</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866854</v>
      </c>
      <c r="BO13" s="409"/>
      <c r="BP13" s="409"/>
      <c r="BQ13" s="409"/>
      <c r="BR13" s="409"/>
      <c r="BS13" s="409"/>
      <c r="BT13" s="409"/>
      <c r="BU13" s="410"/>
      <c r="BV13" s="408">
        <v>329727</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10.3</v>
      </c>
      <c r="CU13" s="406"/>
      <c r="CV13" s="406"/>
      <c r="CW13" s="406"/>
      <c r="CX13" s="406"/>
      <c r="CY13" s="406"/>
      <c r="CZ13" s="406"/>
      <c r="DA13" s="407"/>
      <c r="DB13" s="405">
        <v>10.7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93934</v>
      </c>
      <c r="S14" s="490"/>
      <c r="T14" s="490"/>
      <c r="U14" s="490"/>
      <c r="V14" s="491"/>
      <c r="W14" s="398"/>
      <c r="X14" s="399"/>
      <c r="Y14" s="399"/>
      <c r="Z14" s="399"/>
      <c r="AA14" s="399"/>
      <c r="AB14" s="388"/>
      <c r="AC14" s="492">
        <v>2.4</v>
      </c>
      <c r="AD14" s="493"/>
      <c r="AE14" s="493"/>
      <c r="AF14" s="493"/>
      <c r="AG14" s="494"/>
      <c r="AH14" s="492">
        <v>2.5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98.5</v>
      </c>
      <c r="CU14" s="504"/>
      <c r="CV14" s="504"/>
      <c r="CW14" s="504"/>
      <c r="CX14" s="504"/>
      <c r="CY14" s="504"/>
      <c r="CZ14" s="504"/>
      <c r="DA14" s="505"/>
      <c r="DB14" s="503">
        <v>102.6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91891</v>
      </c>
      <c r="S15" s="490"/>
      <c r="T15" s="490"/>
      <c r="U15" s="490"/>
      <c r="V15" s="491"/>
      <c r="W15" s="424" t="s">
        <v>142</v>
      </c>
      <c r="X15" s="425"/>
      <c r="Y15" s="425"/>
      <c r="Z15" s="425"/>
      <c r="AA15" s="425"/>
      <c r="AB15" s="415"/>
      <c r="AC15" s="459">
        <v>14449</v>
      </c>
      <c r="AD15" s="460"/>
      <c r="AE15" s="460"/>
      <c r="AF15" s="460"/>
      <c r="AG15" s="499"/>
      <c r="AH15" s="459">
        <v>14900</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12154060</v>
      </c>
      <c r="BO15" s="372"/>
      <c r="BP15" s="372"/>
      <c r="BQ15" s="372"/>
      <c r="BR15" s="372"/>
      <c r="BS15" s="372"/>
      <c r="BT15" s="372"/>
      <c r="BU15" s="373"/>
      <c r="BV15" s="371">
        <v>12089912</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31.4</v>
      </c>
      <c r="AD16" s="493"/>
      <c r="AE16" s="493"/>
      <c r="AF16" s="493"/>
      <c r="AG16" s="494"/>
      <c r="AH16" s="492">
        <v>32.4</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19046043</v>
      </c>
      <c r="BO16" s="409"/>
      <c r="BP16" s="409"/>
      <c r="BQ16" s="409"/>
      <c r="BR16" s="409"/>
      <c r="BS16" s="409"/>
      <c r="BT16" s="409"/>
      <c r="BU16" s="410"/>
      <c r="BV16" s="408">
        <v>18815320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30472</v>
      </c>
      <c r="AD17" s="460"/>
      <c r="AE17" s="460"/>
      <c r="AF17" s="460"/>
      <c r="AG17" s="499"/>
      <c r="AH17" s="459">
        <v>30021</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15516291</v>
      </c>
      <c r="BO17" s="409"/>
      <c r="BP17" s="409"/>
      <c r="BQ17" s="409"/>
      <c r="BR17" s="409"/>
      <c r="BS17" s="409"/>
      <c r="BT17" s="409"/>
      <c r="BU17" s="410"/>
      <c r="BV17" s="408">
        <v>15413411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109.43</v>
      </c>
      <c r="M18" s="521"/>
      <c r="N18" s="521"/>
      <c r="O18" s="521"/>
      <c r="P18" s="521"/>
      <c r="Q18" s="521"/>
      <c r="R18" s="522"/>
      <c r="S18" s="522"/>
      <c r="T18" s="522"/>
      <c r="U18" s="522"/>
      <c r="V18" s="523"/>
      <c r="W18" s="426"/>
      <c r="X18" s="427"/>
      <c r="Y18" s="427"/>
      <c r="Z18" s="427"/>
      <c r="AA18" s="427"/>
      <c r="AB18" s="418"/>
      <c r="AC18" s="524">
        <v>66.2</v>
      </c>
      <c r="AD18" s="525"/>
      <c r="AE18" s="525"/>
      <c r="AF18" s="525"/>
      <c r="AG18" s="526"/>
      <c r="AH18" s="524">
        <v>65.2</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22224774</v>
      </c>
      <c r="BO18" s="409"/>
      <c r="BP18" s="409"/>
      <c r="BQ18" s="409"/>
      <c r="BR18" s="409"/>
      <c r="BS18" s="409"/>
      <c r="BT18" s="409"/>
      <c r="BU18" s="410"/>
      <c r="BV18" s="408">
        <v>22352186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844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28987437</v>
      </c>
      <c r="BO19" s="409"/>
      <c r="BP19" s="409"/>
      <c r="BQ19" s="409"/>
      <c r="BR19" s="409"/>
      <c r="BS19" s="409"/>
      <c r="BT19" s="409"/>
      <c r="BU19" s="410"/>
      <c r="BV19" s="408">
        <v>29638024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32115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59865073</v>
      </c>
      <c r="BO23" s="409"/>
      <c r="BP23" s="409"/>
      <c r="BQ23" s="409"/>
      <c r="BR23" s="409"/>
      <c r="BS23" s="409"/>
      <c r="BT23" s="409"/>
      <c r="BU23" s="410"/>
      <c r="BV23" s="408">
        <v>61314053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9260</v>
      </c>
      <c r="R24" s="460"/>
      <c r="S24" s="460"/>
      <c r="T24" s="460"/>
      <c r="U24" s="460"/>
      <c r="V24" s="499"/>
      <c r="W24" s="558"/>
      <c r="X24" s="546"/>
      <c r="Y24" s="547"/>
      <c r="Z24" s="458" t="s">
        <v>166</v>
      </c>
      <c r="AA24" s="438"/>
      <c r="AB24" s="438"/>
      <c r="AC24" s="438"/>
      <c r="AD24" s="438"/>
      <c r="AE24" s="438"/>
      <c r="AF24" s="438"/>
      <c r="AG24" s="439"/>
      <c r="AH24" s="459">
        <v>647</v>
      </c>
      <c r="AI24" s="460"/>
      <c r="AJ24" s="460"/>
      <c r="AK24" s="460"/>
      <c r="AL24" s="499"/>
      <c r="AM24" s="459">
        <v>1962998</v>
      </c>
      <c r="AN24" s="460"/>
      <c r="AO24" s="460"/>
      <c r="AP24" s="460"/>
      <c r="AQ24" s="460"/>
      <c r="AR24" s="499"/>
      <c r="AS24" s="459">
        <v>3034</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47124877</v>
      </c>
      <c r="BO24" s="409"/>
      <c r="BP24" s="409"/>
      <c r="BQ24" s="409"/>
      <c r="BR24" s="409"/>
      <c r="BS24" s="409"/>
      <c r="BT24" s="409"/>
      <c r="BU24" s="410"/>
      <c r="BV24" s="408">
        <v>48516536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7540</v>
      </c>
      <c r="R25" s="460"/>
      <c r="S25" s="460"/>
      <c r="T25" s="460"/>
      <c r="U25" s="460"/>
      <c r="V25" s="499"/>
      <c r="W25" s="558"/>
      <c r="X25" s="546"/>
      <c r="Y25" s="547"/>
      <c r="Z25" s="458" t="s">
        <v>169</v>
      </c>
      <c r="AA25" s="438"/>
      <c r="AB25" s="438"/>
      <c r="AC25" s="438"/>
      <c r="AD25" s="438"/>
      <c r="AE25" s="438"/>
      <c r="AF25" s="438"/>
      <c r="AG25" s="439"/>
      <c r="AH25" s="459">
        <v>112</v>
      </c>
      <c r="AI25" s="460"/>
      <c r="AJ25" s="460"/>
      <c r="AK25" s="460"/>
      <c r="AL25" s="499"/>
      <c r="AM25" s="459">
        <v>321104</v>
      </c>
      <c r="AN25" s="460"/>
      <c r="AO25" s="460"/>
      <c r="AP25" s="460"/>
      <c r="AQ25" s="460"/>
      <c r="AR25" s="499"/>
      <c r="AS25" s="459">
        <v>2867</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3342229</v>
      </c>
      <c r="BO25" s="372"/>
      <c r="BP25" s="372"/>
      <c r="BQ25" s="372"/>
      <c r="BR25" s="372"/>
      <c r="BS25" s="372"/>
      <c r="BT25" s="372"/>
      <c r="BU25" s="373"/>
      <c r="BV25" s="371">
        <v>5273414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6700</v>
      </c>
      <c r="R26" s="460"/>
      <c r="S26" s="460"/>
      <c r="T26" s="460"/>
      <c r="U26" s="460"/>
      <c r="V26" s="499"/>
      <c r="W26" s="558"/>
      <c r="X26" s="546"/>
      <c r="Y26" s="547"/>
      <c r="Z26" s="458" t="s">
        <v>172</v>
      </c>
      <c r="AA26" s="568"/>
      <c r="AB26" s="568"/>
      <c r="AC26" s="568"/>
      <c r="AD26" s="568"/>
      <c r="AE26" s="568"/>
      <c r="AF26" s="568"/>
      <c r="AG26" s="569"/>
      <c r="AH26" s="459">
        <v>41</v>
      </c>
      <c r="AI26" s="460"/>
      <c r="AJ26" s="460"/>
      <c r="AK26" s="460"/>
      <c r="AL26" s="499"/>
      <c r="AM26" s="459">
        <v>117342</v>
      </c>
      <c r="AN26" s="460"/>
      <c r="AO26" s="460"/>
      <c r="AP26" s="460"/>
      <c r="AQ26" s="460"/>
      <c r="AR26" s="499"/>
      <c r="AS26" s="459">
        <v>2862</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124</v>
      </c>
      <c r="BO26" s="409"/>
      <c r="BP26" s="409"/>
      <c r="BQ26" s="409"/>
      <c r="BR26" s="409"/>
      <c r="BS26" s="409"/>
      <c r="BT26" s="409"/>
      <c r="BU26" s="410"/>
      <c r="BV26" s="408" t="s">
        <v>124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5150</v>
      </c>
      <c r="R27" s="460"/>
      <c r="S27" s="460"/>
      <c r="T27" s="460"/>
      <c r="U27" s="460"/>
      <c r="V27" s="499"/>
      <c r="W27" s="558"/>
      <c r="X27" s="546"/>
      <c r="Y27" s="547"/>
      <c r="Z27" s="458" t="s">
        <v>175</v>
      </c>
      <c r="AA27" s="438"/>
      <c r="AB27" s="438"/>
      <c r="AC27" s="438"/>
      <c r="AD27" s="438"/>
      <c r="AE27" s="438"/>
      <c r="AF27" s="438"/>
      <c r="AG27" s="439"/>
      <c r="AH27" s="459">
        <v>9</v>
      </c>
      <c r="AI27" s="460"/>
      <c r="AJ27" s="460"/>
      <c r="AK27" s="460"/>
      <c r="AL27" s="499"/>
      <c r="AM27" s="459">
        <v>31048</v>
      </c>
      <c r="AN27" s="460"/>
      <c r="AO27" s="460"/>
      <c r="AP27" s="460"/>
      <c r="AQ27" s="460"/>
      <c r="AR27" s="499"/>
      <c r="AS27" s="459">
        <v>3450</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t="s">
        <v>132</v>
      </c>
      <c r="BO27" s="582"/>
      <c r="BP27" s="582"/>
      <c r="BQ27" s="582"/>
      <c r="BR27" s="582"/>
      <c r="BS27" s="582"/>
      <c r="BT27" s="582"/>
      <c r="BU27" s="583"/>
      <c r="BV27" s="581" t="s">
        <v>124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4560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3327505</v>
      </c>
      <c r="BO28" s="372"/>
      <c r="BP28" s="372"/>
      <c r="BQ28" s="372"/>
      <c r="BR28" s="372"/>
      <c r="BS28" s="372"/>
      <c r="BT28" s="372"/>
      <c r="BU28" s="373"/>
      <c r="BV28" s="371">
        <v>3865194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20</v>
      </c>
      <c r="M29" s="460"/>
      <c r="N29" s="460"/>
      <c r="O29" s="460"/>
      <c r="P29" s="499"/>
      <c r="Q29" s="459">
        <v>4270</v>
      </c>
      <c r="R29" s="460"/>
      <c r="S29" s="460"/>
      <c r="T29" s="460"/>
      <c r="U29" s="460"/>
      <c r="V29" s="499"/>
      <c r="W29" s="559"/>
      <c r="X29" s="560"/>
      <c r="Y29" s="561"/>
      <c r="Z29" s="458" t="s">
        <v>181</v>
      </c>
      <c r="AA29" s="438"/>
      <c r="AB29" s="438"/>
      <c r="AC29" s="438"/>
      <c r="AD29" s="438"/>
      <c r="AE29" s="438"/>
      <c r="AF29" s="438"/>
      <c r="AG29" s="439"/>
      <c r="AH29" s="459">
        <v>656</v>
      </c>
      <c r="AI29" s="460"/>
      <c r="AJ29" s="460"/>
      <c r="AK29" s="460"/>
      <c r="AL29" s="499"/>
      <c r="AM29" s="459">
        <v>1994046</v>
      </c>
      <c r="AN29" s="460"/>
      <c r="AO29" s="460"/>
      <c r="AP29" s="460"/>
      <c r="AQ29" s="460"/>
      <c r="AR29" s="499"/>
      <c r="AS29" s="459">
        <v>3040</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787733</v>
      </c>
      <c r="BO29" s="409"/>
      <c r="BP29" s="409"/>
      <c r="BQ29" s="409"/>
      <c r="BR29" s="409"/>
      <c r="BS29" s="409"/>
      <c r="BT29" s="409"/>
      <c r="BU29" s="410"/>
      <c r="BV29" s="408">
        <v>787538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94.6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5011947</v>
      </c>
      <c r="BO30" s="582"/>
      <c r="BP30" s="582"/>
      <c r="BQ30" s="582"/>
      <c r="BR30" s="582"/>
      <c r="BS30" s="582"/>
      <c r="BT30" s="582"/>
      <c r="BU30" s="583"/>
      <c r="BV30" s="581">
        <v>5312378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193</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富山県市町村管理組合（一般会計）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（公財）射水市体育協会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IF('各会計、関係団体の財政状況及び健全化判断比率'!B32="","",'各会計、関係団体の財政状況及び健全化判断比率'!B32)</f>
        <v>病院事業会計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富山県市町村総合事務組合（一般会計）</v>
      </c>
      <c r="BZ35" s="595"/>
      <c r="CA35" s="595"/>
      <c r="CB35" s="595"/>
      <c r="CC35" s="595"/>
      <c r="CD35" s="595"/>
      <c r="CE35" s="595"/>
      <c r="CF35" s="595"/>
      <c r="CG35" s="595"/>
      <c r="CH35" s="595"/>
      <c r="CI35" s="595"/>
      <c r="CJ35" s="595"/>
      <c r="CK35" s="595"/>
      <c r="CL35" s="595"/>
      <c r="CM35" s="595"/>
      <c r="CN35" s="193"/>
      <c r="CO35" s="594">
        <f t="shared" ref="CO35:CO43" si="3">IF(CQ35="","",CO34+1)</f>
        <v>14</v>
      </c>
      <c r="CP35" s="594"/>
      <c r="CQ35" s="595" t="str">
        <f>IF('各会計、関係団体の財政状況及び健全化判断比率'!BS8="","",'各会計、関係団体の財政状況及び健全化判断比率'!BS8)</f>
        <v>射水市土地開発公社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v>
      </c>
      <c r="X36" s="595"/>
      <c r="Y36" s="595"/>
      <c r="Z36" s="595"/>
      <c r="AA36" s="595"/>
      <c r="AB36" s="595"/>
      <c r="AC36" s="595"/>
      <c r="AD36" s="595"/>
      <c r="AE36" s="595"/>
      <c r="AF36" s="595"/>
      <c r="AG36" s="595"/>
      <c r="AH36" s="595"/>
      <c r="AI36" s="595"/>
      <c r="AJ36" s="595"/>
      <c r="AK36" s="595"/>
      <c r="AL36" s="193"/>
      <c r="AM36" s="594">
        <f t="shared" si="0"/>
        <v>7</v>
      </c>
      <c r="AN36" s="594"/>
      <c r="AO36" s="595" t="str">
        <f>IF('各会計、関係団体の財政状況及び健全化判断比率'!B33="","",'各会計、関係団体の財政状況及び健全化判断比率'!B33)</f>
        <v>下水道事業会計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庄川水害予防組合（一般会計）</v>
      </c>
      <c r="BZ36" s="595"/>
      <c r="CA36" s="595"/>
      <c r="CB36" s="595"/>
      <c r="CC36" s="595"/>
      <c r="CD36" s="595"/>
      <c r="CE36" s="595"/>
      <c r="CF36" s="595"/>
      <c r="CG36" s="595"/>
      <c r="CH36" s="595"/>
      <c r="CI36" s="595"/>
      <c r="CJ36" s="595"/>
      <c r="CK36" s="595"/>
      <c r="CL36" s="595"/>
      <c r="CM36" s="595"/>
      <c r="CN36" s="193"/>
      <c r="CO36" s="594">
        <f t="shared" si="3"/>
        <v>15</v>
      </c>
      <c r="CP36" s="594"/>
      <c r="CQ36" s="595" t="str">
        <f>IF('各会計、関係団体の財政状況及び健全化判断比率'!BS9="","",'各会計、関係団体の財政状況及び健全化判断比率'!BS9)</f>
        <v>（一財）射水市公園等管理業務公社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富山県後期高齢者医療広域連合（一般会計）</v>
      </c>
      <c r="BZ37" s="595"/>
      <c r="CA37" s="595"/>
      <c r="CB37" s="595"/>
      <c r="CC37" s="595"/>
      <c r="CD37" s="595"/>
      <c r="CE37" s="595"/>
      <c r="CF37" s="595"/>
      <c r="CG37" s="595"/>
      <c r="CH37" s="595"/>
      <c r="CI37" s="595"/>
      <c r="CJ37" s="595"/>
      <c r="CK37" s="595"/>
      <c r="CL37" s="595"/>
      <c r="CM37" s="595"/>
      <c r="CN37" s="193"/>
      <c r="CO37" s="594">
        <f t="shared" si="3"/>
        <v>16</v>
      </c>
      <c r="CP37" s="594"/>
      <c r="CQ37" s="595" t="str">
        <f>IF('各会計、関係団体の財政状況及び健全化判断比率'!BS10="","",'各会計、関係団体の財政状況及び健全化判断比率'!BS10)</f>
        <v>（公財）射水市絵本文化振興財団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富山県後期高齢者医療広域連合（特別会計）</v>
      </c>
      <c r="BZ38" s="595"/>
      <c r="CA38" s="595"/>
      <c r="CB38" s="595"/>
      <c r="CC38" s="595"/>
      <c r="CD38" s="595"/>
      <c r="CE38" s="595"/>
      <c r="CF38" s="595"/>
      <c r="CG38" s="595"/>
      <c r="CH38" s="595"/>
      <c r="CI38" s="595"/>
      <c r="CJ38" s="595"/>
      <c r="CK38" s="595"/>
      <c r="CL38" s="595"/>
      <c r="CM38" s="595"/>
      <c r="CN38" s="193"/>
      <c r="CO38" s="594">
        <f t="shared" si="3"/>
        <v>17</v>
      </c>
      <c r="CP38" s="594"/>
      <c r="CQ38" s="595" t="str">
        <f>IF('各会計、関係団体の財政状況及び健全化判断比率'!BS11="","",'各会計、関係団体の財政状況及び健全化判断比率'!BS11)</f>
        <v>（公財）射水市文化振興財団</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18</v>
      </c>
      <c r="CP39" s="594"/>
      <c r="CQ39" s="595" t="str">
        <f>IF('各会計、関係団体の財政状況及び健全化判断比率'!BS12="","",'各会計、関係団体の財政状況及び健全化判断比率'!BS12)</f>
        <v>（公財）とやま国際センター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19</v>
      </c>
      <c r="CP40" s="594"/>
      <c r="CQ40" s="595" t="str">
        <f>IF('各会計、関係団体の財政状況及び健全化判断比率'!BS13="","",'各会計、関係団体の財政状況及び健全化判断比率'!BS13)</f>
        <v>（公財）伏木富山港・海王丸財団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20</v>
      </c>
      <c r="CP41" s="594"/>
      <c r="CQ41" s="595" t="str">
        <f>IF('各会計、関係団体の財政状況及び健全化判断比率'!BS14="","",'各会計、関係団体の財政状況及び健全化判断比率'!BS14)</f>
        <v>万葉線（株）</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21</v>
      </c>
      <c r="CP42" s="594"/>
      <c r="CQ42" s="595" t="str">
        <f>IF('各会計、関係団体の財政状況及び健全化判断比率'!BS15="","",'各会計、関係団体の財政状況及び健全化判断比率'!BS15)</f>
        <v>（福）小杉福祉会</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cgTGoEWl2T1AjsPDR9KySJG9Pceo/V0kiFxIpdZY/Rym9lBRoKO+87CugLvYbkcPYD8SDom8QPjVQx1CFsBHw==" saltValue="VC3ben9dvzNLSBIom00x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560</v>
      </c>
      <c r="D34" s="1186"/>
      <c r="E34" s="1187"/>
      <c r="F34" s="32">
        <v>2.5299999999999998</v>
      </c>
      <c r="G34" s="33">
        <v>3.36</v>
      </c>
      <c r="H34" s="33">
        <v>4.4000000000000004</v>
      </c>
      <c r="I34" s="33">
        <v>3.97</v>
      </c>
      <c r="J34" s="34">
        <v>6.64</v>
      </c>
      <c r="K34" s="22"/>
      <c r="L34" s="22"/>
      <c r="M34" s="22"/>
      <c r="N34" s="22"/>
      <c r="O34" s="22"/>
      <c r="P34" s="22"/>
    </row>
    <row r="35" spans="1:16" ht="39" customHeight="1" x14ac:dyDescent="0.15">
      <c r="A35" s="22"/>
      <c r="B35" s="35"/>
      <c r="C35" s="1180" t="s">
        <v>561</v>
      </c>
      <c r="D35" s="1181"/>
      <c r="E35" s="1182"/>
      <c r="F35" s="36">
        <v>3.44</v>
      </c>
      <c r="G35" s="37">
        <v>3.26</v>
      </c>
      <c r="H35" s="37">
        <v>3.97</v>
      </c>
      <c r="I35" s="37">
        <v>3.55</v>
      </c>
      <c r="J35" s="38">
        <v>3.77</v>
      </c>
      <c r="K35" s="22"/>
      <c r="L35" s="22"/>
      <c r="M35" s="22"/>
      <c r="N35" s="22"/>
      <c r="O35" s="22"/>
      <c r="P35" s="22"/>
    </row>
    <row r="36" spans="1:16" ht="39" customHeight="1" x14ac:dyDescent="0.15">
      <c r="A36" s="22"/>
      <c r="B36" s="35"/>
      <c r="C36" s="1180" t="s">
        <v>562</v>
      </c>
      <c r="D36" s="1181"/>
      <c r="E36" s="1182"/>
      <c r="F36" s="36">
        <v>2.67</v>
      </c>
      <c r="G36" s="37">
        <v>2.74</v>
      </c>
      <c r="H36" s="37">
        <v>2.83</v>
      </c>
      <c r="I36" s="37">
        <v>2.92</v>
      </c>
      <c r="J36" s="38">
        <v>3.04</v>
      </c>
      <c r="K36" s="22"/>
      <c r="L36" s="22"/>
      <c r="M36" s="22"/>
      <c r="N36" s="22"/>
      <c r="O36" s="22"/>
      <c r="P36" s="22"/>
    </row>
    <row r="37" spans="1:16" ht="39" customHeight="1" x14ac:dyDescent="0.15">
      <c r="A37" s="22"/>
      <c r="B37" s="35"/>
      <c r="C37" s="1180" t="s">
        <v>563</v>
      </c>
      <c r="D37" s="1181"/>
      <c r="E37" s="1182"/>
      <c r="F37" s="36">
        <v>0.75</v>
      </c>
      <c r="G37" s="37">
        <v>0.86</v>
      </c>
      <c r="H37" s="37">
        <v>0.18</v>
      </c>
      <c r="I37" s="37">
        <v>0.49</v>
      </c>
      <c r="J37" s="38">
        <v>0.94</v>
      </c>
      <c r="K37" s="22"/>
      <c r="L37" s="22"/>
      <c r="M37" s="22"/>
      <c r="N37" s="22"/>
      <c r="O37" s="22"/>
      <c r="P37" s="22"/>
    </row>
    <row r="38" spans="1:16" ht="39" customHeight="1" x14ac:dyDescent="0.15">
      <c r="A38" s="22"/>
      <c r="B38" s="35"/>
      <c r="C38" s="1180" t="s">
        <v>564</v>
      </c>
      <c r="D38" s="1181"/>
      <c r="E38" s="1182"/>
      <c r="F38" s="36">
        <v>0.25</v>
      </c>
      <c r="G38" s="37">
        <v>0.22</v>
      </c>
      <c r="H38" s="37">
        <v>0.71</v>
      </c>
      <c r="I38" s="37">
        <v>1.34</v>
      </c>
      <c r="J38" s="38">
        <v>0.77</v>
      </c>
      <c r="K38" s="22"/>
      <c r="L38" s="22"/>
      <c r="M38" s="22"/>
      <c r="N38" s="22"/>
      <c r="O38" s="22"/>
      <c r="P38" s="22"/>
    </row>
    <row r="39" spans="1:16" ht="39" customHeight="1" x14ac:dyDescent="0.15">
      <c r="A39" s="22"/>
      <c r="B39" s="35"/>
      <c r="C39" s="1180" t="s">
        <v>565</v>
      </c>
      <c r="D39" s="1181"/>
      <c r="E39" s="1182"/>
      <c r="F39" s="36">
        <v>3.03</v>
      </c>
      <c r="G39" s="37">
        <v>3.95</v>
      </c>
      <c r="H39" s="37">
        <v>2.35</v>
      </c>
      <c r="I39" s="37">
        <v>2.0099999999999998</v>
      </c>
      <c r="J39" s="38">
        <v>0.51</v>
      </c>
      <c r="K39" s="22"/>
      <c r="L39" s="22"/>
      <c r="M39" s="22"/>
      <c r="N39" s="22"/>
      <c r="O39" s="22"/>
      <c r="P39" s="22"/>
    </row>
    <row r="40" spans="1:16" ht="39" customHeight="1" x14ac:dyDescent="0.15">
      <c r="A40" s="22"/>
      <c r="B40" s="35"/>
      <c r="C40" s="1180" t="s">
        <v>566</v>
      </c>
      <c r="D40" s="1181"/>
      <c r="E40" s="1182"/>
      <c r="F40" s="36">
        <v>0</v>
      </c>
      <c r="G40" s="37">
        <v>0.01</v>
      </c>
      <c r="H40" s="37">
        <v>0.17</v>
      </c>
      <c r="I40" s="37">
        <v>0.12</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567</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568</v>
      </c>
      <c r="D43" s="1184"/>
      <c r="E43" s="1185"/>
      <c r="F43" s="41">
        <v>0</v>
      </c>
      <c r="G43" s="42">
        <v>0</v>
      </c>
      <c r="H43" s="42">
        <v>0</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kmDkFb+4id1pk53PsR3S1+fM/cDqgKotWFkeeoabbtLuu4/rATx5ZGUj4bQWOayy7ZNmJd/yEzPl6IR7Gfqbg==" saltValue="he1XtW08eMHUNq7aMwX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5415</v>
      </c>
      <c r="L45" s="60">
        <v>5418</v>
      </c>
      <c r="M45" s="60">
        <v>5668</v>
      </c>
      <c r="N45" s="60">
        <v>5608</v>
      </c>
      <c r="O45" s="61">
        <v>5352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2006</v>
      </c>
      <c r="L48" s="64">
        <v>1864</v>
      </c>
      <c r="M48" s="64">
        <v>1872</v>
      </c>
      <c r="N48" s="64">
        <v>1954</v>
      </c>
      <c r="O48" s="65">
        <v>1950</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512</v>
      </c>
      <c r="L49" s="64" t="s">
        <v>512</v>
      </c>
      <c r="M49" s="64" t="s">
        <v>512</v>
      </c>
      <c r="N49" s="64" t="s">
        <v>512</v>
      </c>
      <c r="O49" s="65" t="s">
        <v>512</v>
      </c>
      <c r="P49" s="48"/>
      <c r="Q49" s="48"/>
      <c r="R49" s="48"/>
      <c r="S49" s="48"/>
      <c r="T49" s="48"/>
      <c r="U49" s="48"/>
    </row>
    <row r="50" spans="1:21" ht="30.75" customHeight="1" x14ac:dyDescent="0.15">
      <c r="A50" s="48"/>
      <c r="B50" s="1198"/>
      <c r="C50" s="1199"/>
      <c r="D50" s="62"/>
      <c r="E50" s="1190" t="s">
        <v>17</v>
      </c>
      <c r="F50" s="1190"/>
      <c r="G50" s="1190"/>
      <c r="H50" s="1190"/>
      <c r="I50" s="1190"/>
      <c r="J50" s="1191"/>
      <c r="K50" s="63">
        <v>189</v>
      </c>
      <c r="L50" s="64">
        <v>151</v>
      </c>
      <c r="M50" s="64">
        <v>120</v>
      </c>
      <c r="N50" s="64">
        <v>102</v>
      </c>
      <c r="O50" s="65">
        <v>99</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t="s">
        <v>512</v>
      </c>
      <c r="N51" s="64">
        <v>0</v>
      </c>
      <c r="O51" s="65" t="s">
        <v>512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4952</v>
      </c>
      <c r="L52" s="64">
        <v>5416</v>
      </c>
      <c r="M52" s="64">
        <v>5544</v>
      </c>
      <c r="N52" s="64">
        <v>5605</v>
      </c>
      <c r="O52" s="65">
        <v>5581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2658</v>
      </c>
      <c r="L53" s="69">
        <v>2017</v>
      </c>
      <c r="M53" s="69">
        <v>2116</v>
      </c>
      <c r="N53" s="69">
        <v>2059</v>
      </c>
      <c r="O53" s="70">
        <v>1820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CNvR4FfOBffhf/0YlzvtnGMVliXhMZdYYdwvSEMtMqyjjTtPTd3O8Ew0133SmTbEZPDz2HdRVa0CnZE7y2i7g==" saltValue="LDjFq8otn6/ai6prf4j+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04" t="s">
        <v>24</v>
      </c>
      <c r="C41" s="1205"/>
      <c r="D41" s="81"/>
      <c r="E41" s="1210" t="s">
        <v>25</v>
      </c>
      <c r="F41" s="1210"/>
      <c r="G41" s="1210"/>
      <c r="H41" s="1211"/>
      <c r="I41" s="82">
        <v>56322</v>
      </c>
      <c r="J41" s="83">
        <v>58453</v>
      </c>
      <c r="K41" s="83">
        <v>59668</v>
      </c>
      <c r="L41" s="83">
        <v>61314</v>
      </c>
      <c r="M41" s="84">
        <v>59865</v>
      </c>
    </row>
    <row r="42" spans="2:13" ht="27.75" customHeight="1" x14ac:dyDescent="0.15">
      <c r="B42" s="1206"/>
      <c r="C42" s="1207"/>
      <c r="D42" s="85"/>
      <c r="E42" s="1212" t="s">
        <v>26</v>
      </c>
      <c r="F42" s="1212"/>
      <c r="G42" s="1212"/>
      <c r="H42" s="1213"/>
      <c r="I42" s="86">
        <v>957</v>
      </c>
      <c r="J42" s="87">
        <v>814</v>
      </c>
      <c r="K42" s="87">
        <v>701</v>
      </c>
      <c r="L42" s="87">
        <v>605</v>
      </c>
      <c r="M42" s="88">
        <v>510</v>
      </c>
    </row>
    <row r="43" spans="2:13" ht="27.75" customHeight="1" x14ac:dyDescent="0.15">
      <c r="B43" s="1206"/>
      <c r="C43" s="1207"/>
      <c r="D43" s="85"/>
      <c r="E43" s="1212" t="s">
        <v>27</v>
      </c>
      <c r="F43" s="1212"/>
      <c r="G43" s="1212"/>
      <c r="H43" s="1213"/>
      <c r="I43" s="86">
        <v>26854</v>
      </c>
      <c r="J43" s="87">
        <v>23229</v>
      </c>
      <c r="K43" s="87">
        <v>23683</v>
      </c>
      <c r="L43" s="87">
        <v>23059</v>
      </c>
      <c r="M43" s="88">
        <v>22715</v>
      </c>
    </row>
    <row r="44" spans="2:13" ht="27.75" customHeight="1" x14ac:dyDescent="0.15">
      <c r="B44" s="1206"/>
      <c r="C44" s="1207"/>
      <c r="D44" s="85"/>
      <c r="E44" s="1212" t="s">
        <v>28</v>
      </c>
      <c r="F44" s="1212"/>
      <c r="G44" s="1212"/>
      <c r="H44" s="1213"/>
      <c r="I44" s="86" t="s">
        <v>512</v>
      </c>
      <c r="J44" s="87" t="s">
        <v>512</v>
      </c>
      <c r="K44" s="87" t="s">
        <v>512</v>
      </c>
      <c r="L44" s="87" t="s">
        <v>512</v>
      </c>
      <c r="M44" s="88" t="s">
        <v>512</v>
      </c>
    </row>
    <row r="45" spans="2:13" ht="27.75" customHeight="1" x14ac:dyDescent="0.15">
      <c r="B45" s="1206"/>
      <c r="C45" s="1207"/>
      <c r="D45" s="85"/>
      <c r="E45" s="1212" t="s">
        <v>29</v>
      </c>
      <c r="F45" s="1212"/>
      <c r="G45" s="1212"/>
      <c r="H45" s="1213"/>
      <c r="I45" s="86">
        <v>6363</v>
      </c>
      <c r="J45" s="87">
        <v>5697</v>
      </c>
      <c r="K45" s="87">
        <v>5135</v>
      </c>
      <c r="L45" s="87">
        <v>4861</v>
      </c>
      <c r="M45" s="88">
        <v>4508</v>
      </c>
    </row>
    <row r="46" spans="2:13" ht="27.75" customHeight="1" x14ac:dyDescent="0.15">
      <c r="B46" s="1206"/>
      <c r="C46" s="1207"/>
      <c r="D46" s="89"/>
      <c r="E46" s="1212" t="s">
        <v>30</v>
      </c>
      <c r="F46" s="1212"/>
      <c r="G46" s="1212"/>
      <c r="H46" s="1213"/>
      <c r="I46" s="86">
        <v>810</v>
      </c>
      <c r="J46" s="87">
        <v>797</v>
      </c>
      <c r="K46" s="87">
        <v>577</v>
      </c>
      <c r="L46" s="87">
        <v>681</v>
      </c>
      <c r="M46" s="88">
        <v>9</v>
      </c>
    </row>
    <row r="47" spans="2:13" ht="27.75" customHeight="1" x14ac:dyDescent="0.15">
      <c r="B47" s="1206"/>
      <c r="C47" s="1207"/>
      <c r="D47" s="90"/>
      <c r="E47" s="1214" t="s">
        <v>31</v>
      </c>
      <c r="F47" s="1215"/>
      <c r="G47" s="1215"/>
      <c r="H47" s="1216"/>
      <c r="I47" s="86" t="s">
        <v>512</v>
      </c>
      <c r="J47" s="87" t="s">
        <v>512</v>
      </c>
      <c r="K47" s="87" t="s">
        <v>512</v>
      </c>
      <c r="L47" s="87" t="s">
        <v>512</v>
      </c>
      <c r="M47" s="88" t="s">
        <v>512</v>
      </c>
    </row>
    <row r="48" spans="2:13" ht="27.75" customHeight="1" x14ac:dyDescent="0.15">
      <c r="B48" s="1206"/>
      <c r="C48" s="1207"/>
      <c r="D48" s="85"/>
      <c r="E48" s="1212" t="s">
        <v>32</v>
      </c>
      <c r="F48" s="1212"/>
      <c r="G48" s="1212"/>
      <c r="H48" s="1213"/>
      <c r="I48" s="86" t="s">
        <v>512</v>
      </c>
      <c r="J48" s="87" t="s">
        <v>512</v>
      </c>
      <c r="K48" s="87" t="s">
        <v>512</v>
      </c>
      <c r="L48" s="87" t="s">
        <v>512</v>
      </c>
      <c r="M48" s="88" t="s">
        <v>512</v>
      </c>
    </row>
    <row r="49" spans="2:13" ht="27.75" customHeight="1" x14ac:dyDescent="0.15">
      <c r="B49" s="1208"/>
      <c r="C49" s="1209"/>
      <c r="D49" s="85"/>
      <c r="E49" s="1212" t="s">
        <v>33</v>
      </c>
      <c r="F49" s="1212"/>
      <c r="G49" s="1212"/>
      <c r="H49" s="1213"/>
      <c r="I49" s="86" t="s">
        <v>512</v>
      </c>
      <c r="J49" s="87" t="s">
        <v>512</v>
      </c>
      <c r="K49" s="87" t="s">
        <v>512</v>
      </c>
      <c r="L49" s="87" t="s">
        <v>512</v>
      </c>
      <c r="M49" s="88" t="s">
        <v>512</v>
      </c>
    </row>
    <row r="50" spans="2:13" ht="27.75" customHeight="1" x14ac:dyDescent="0.15">
      <c r="B50" s="1217" t="s">
        <v>34</v>
      </c>
      <c r="C50" s="1218"/>
      <c r="D50" s="91"/>
      <c r="E50" s="1212" t="s">
        <v>35</v>
      </c>
      <c r="F50" s="1212"/>
      <c r="G50" s="1212"/>
      <c r="H50" s="1213"/>
      <c r="I50" s="86">
        <v>7004</v>
      </c>
      <c r="J50" s="87">
        <v>7049</v>
      </c>
      <c r="K50" s="87">
        <v>7034</v>
      </c>
      <c r="L50" s="87">
        <v>6994</v>
      </c>
      <c r="M50" s="88">
        <v>6632</v>
      </c>
    </row>
    <row r="51" spans="2:13" ht="27.75" customHeight="1" x14ac:dyDescent="0.15">
      <c r="B51" s="1206"/>
      <c r="C51" s="1207"/>
      <c r="D51" s="85"/>
      <c r="E51" s="1212" t="s">
        <v>36</v>
      </c>
      <c r="F51" s="1212"/>
      <c r="G51" s="1212"/>
      <c r="H51" s="1213"/>
      <c r="I51" s="86">
        <v>913</v>
      </c>
      <c r="J51" s="87">
        <v>809</v>
      </c>
      <c r="K51" s="87">
        <v>642</v>
      </c>
      <c r="L51" s="87">
        <v>509</v>
      </c>
      <c r="M51" s="88">
        <v>381</v>
      </c>
    </row>
    <row r="52" spans="2:13" ht="27.75" customHeight="1" x14ac:dyDescent="0.15">
      <c r="B52" s="1208"/>
      <c r="C52" s="1209"/>
      <c r="D52" s="85"/>
      <c r="E52" s="1212" t="s">
        <v>37</v>
      </c>
      <c r="F52" s="1212"/>
      <c r="G52" s="1212"/>
      <c r="H52" s="1213"/>
      <c r="I52" s="86">
        <v>59918</v>
      </c>
      <c r="J52" s="87">
        <v>60595</v>
      </c>
      <c r="K52" s="87">
        <v>61890</v>
      </c>
      <c r="L52" s="87">
        <v>63316</v>
      </c>
      <c r="M52" s="88">
        <v>61708</v>
      </c>
    </row>
    <row r="53" spans="2:13" ht="27.75" customHeight="1" thickBot="1" x14ac:dyDescent="0.2">
      <c r="B53" s="1219" t="s">
        <v>38</v>
      </c>
      <c r="C53" s="1220"/>
      <c r="D53" s="92"/>
      <c r="E53" s="1221" t="s">
        <v>39</v>
      </c>
      <c r="F53" s="1221"/>
      <c r="G53" s="1221"/>
      <c r="H53" s="1222"/>
      <c r="I53" s="93">
        <v>23470</v>
      </c>
      <c r="J53" s="94">
        <v>20537</v>
      </c>
      <c r="K53" s="94">
        <v>20198</v>
      </c>
      <c r="L53" s="94">
        <v>19701</v>
      </c>
      <c r="M53" s="95">
        <v>18885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Fqh6WZxrKoJ05FqK5pams5bU+4vRDAni8scMnQsbqfqHt0JZZk2R0rQZ98STCqezC4tY+4ra41/s7+vPo9dw==" saltValue="QPx5J2dmuTiN9ZnsB2QQ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4057</v>
      </c>
      <c r="G55" s="107">
        <v>3865</v>
      </c>
      <c r="H55" s="108">
        <v>3328</v>
      </c>
    </row>
    <row r="56" spans="2:8" ht="52.5" customHeight="1" x14ac:dyDescent="0.15">
      <c r="B56" s="109"/>
      <c r="C56" s="1233" t="s">
        <v>43</v>
      </c>
      <c r="D56" s="1233"/>
      <c r="E56" s="1234"/>
      <c r="F56" s="110">
        <v>787</v>
      </c>
      <c r="G56" s="110">
        <v>788</v>
      </c>
      <c r="H56" s="111">
        <v>788</v>
      </c>
    </row>
    <row r="57" spans="2:8" ht="53.25" customHeight="1" x14ac:dyDescent="0.15">
      <c r="B57" s="109"/>
      <c r="C57" s="1235" t="s">
        <v>44</v>
      </c>
      <c r="D57" s="1235"/>
      <c r="E57" s="1236"/>
      <c r="F57" s="112">
        <v>5208</v>
      </c>
      <c r="G57" s="112">
        <v>5312</v>
      </c>
      <c r="H57" s="113">
        <v>5012</v>
      </c>
    </row>
    <row r="58" spans="2:8" ht="45.75" customHeight="1" x14ac:dyDescent="0.15">
      <c r="B58" s="114"/>
      <c r="C58" s="1223" t="s">
        <v>586</v>
      </c>
      <c r="D58" s="1224"/>
      <c r="E58" s="1225"/>
      <c r="F58" s="115">
        <v>3702</v>
      </c>
      <c r="G58" s="115">
        <v>3669</v>
      </c>
      <c r="H58" s="116">
        <v>3574</v>
      </c>
    </row>
    <row r="59" spans="2:8" ht="45.75" customHeight="1" x14ac:dyDescent="0.15">
      <c r="B59" s="114"/>
      <c r="C59" s="1223" t="s">
        <v>587</v>
      </c>
      <c r="D59" s="1224"/>
      <c r="E59" s="1225"/>
      <c r="F59" s="115">
        <v>383</v>
      </c>
      <c r="G59" s="115">
        <v>1286</v>
      </c>
      <c r="H59" s="116">
        <v>1192</v>
      </c>
    </row>
    <row r="60" spans="2:8" ht="45.75" customHeight="1" x14ac:dyDescent="0.15">
      <c r="B60" s="114"/>
      <c r="C60" s="1223" t="s">
        <v>588</v>
      </c>
      <c r="D60" s="1224"/>
      <c r="E60" s="1225"/>
      <c r="F60" s="115">
        <v>104</v>
      </c>
      <c r="G60" s="115">
        <v>103</v>
      </c>
      <c r="H60" s="116">
        <v>102</v>
      </c>
    </row>
    <row r="61" spans="2:8" ht="45.75" customHeight="1" x14ac:dyDescent="0.15">
      <c r="B61" s="114"/>
      <c r="C61" s="1223" t="s">
        <v>589</v>
      </c>
      <c r="D61" s="1224"/>
      <c r="E61" s="1225"/>
      <c r="F61" s="115">
        <v>76</v>
      </c>
      <c r="G61" s="115">
        <v>180</v>
      </c>
      <c r="H61" s="116">
        <v>91</v>
      </c>
    </row>
    <row r="62" spans="2:8" ht="45.75" customHeight="1" thickBot="1" x14ac:dyDescent="0.2">
      <c r="B62" s="117"/>
      <c r="C62" s="1226" t="s">
        <v>590</v>
      </c>
      <c r="D62" s="1227"/>
      <c r="E62" s="1228"/>
      <c r="F62" s="118">
        <v>46</v>
      </c>
      <c r="G62" s="118">
        <v>46</v>
      </c>
      <c r="H62" s="119">
        <v>46</v>
      </c>
    </row>
    <row r="63" spans="2:8" ht="52.5" customHeight="1" thickBot="1" x14ac:dyDescent="0.2">
      <c r="B63" s="120"/>
      <c r="C63" s="1229" t="s">
        <v>45</v>
      </c>
      <c r="D63" s="1229"/>
      <c r="E63" s="1230"/>
      <c r="F63" s="121">
        <v>10052</v>
      </c>
      <c r="G63" s="121">
        <v>9965</v>
      </c>
      <c r="H63" s="122">
        <v>9127</v>
      </c>
    </row>
    <row r="64" spans="2:8" ht="15" customHeight="1" x14ac:dyDescent="0.15"/>
    <row r="65" ht="0" hidden="1" customHeight="1" x14ac:dyDescent="0.15"/>
    <row r="66" ht="0" hidden="1" customHeight="1" x14ac:dyDescent="0.15"/>
  </sheetData>
  <sheetProtection algorithmName="SHA-512" hashValue="gyHGEqNj8XU8+bwuUT4vlbRnWR8c1xEUgn4bCJaiVTjhoO3HqpZV7zGa2PNC0sFM0RxtccVbqwfuysndQQk61A==" saltValue="GpZpkTLrh20hIGzG16lr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555</v>
      </c>
      <c r="BQ50" s="1271"/>
      <c r="BR50" s="1271"/>
      <c r="BS50" s="1271"/>
      <c r="BT50" s="1271"/>
      <c r="BU50" s="1271"/>
      <c r="BV50" s="1271"/>
      <c r="BW50" s="1271"/>
      <c r="BX50" s="1271" t="s">
        <v>556</v>
      </c>
      <c r="BY50" s="1271"/>
      <c r="BZ50" s="1271"/>
      <c r="CA50" s="1271"/>
      <c r="CB50" s="1271"/>
      <c r="CC50" s="1271"/>
      <c r="CD50" s="1271"/>
      <c r="CE50" s="1271"/>
      <c r="CF50" s="1271" t="s">
        <v>557</v>
      </c>
      <c r="CG50" s="1271"/>
      <c r="CH50" s="1271"/>
      <c r="CI50" s="1271"/>
      <c r="CJ50" s="1271"/>
      <c r="CK50" s="1271"/>
      <c r="CL50" s="1271"/>
      <c r="CM50" s="1271"/>
      <c r="CN50" s="1271" t="s">
        <v>558</v>
      </c>
      <c r="CO50" s="1271"/>
      <c r="CP50" s="1271"/>
      <c r="CQ50" s="1271"/>
      <c r="CR50" s="1271"/>
      <c r="CS50" s="1271"/>
      <c r="CT50" s="1271"/>
      <c r="CU50" s="1271"/>
      <c r="CV50" s="1271" t="s">
        <v>559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596</v>
      </c>
      <c r="AO51" s="1275"/>
      <c r="AP51" s="1275"/>
      <c r="AQ51" s="1275"/>
      <c r="AR51" s="1275"/>
      <c r="AS51" s="1275"/>
      <c r="AT51" s="1275"/>
      <c r="AU51" s="1275"/>
      <c r="AV51" s="1275"/>
      <c r="AW51" s="1275"/>
      <c r="AX51" s="1275"/>
      <c r="AY51" s="1275"/>
      <c r="AZ51" s="1275"/>
      <c r="BA51" s="1275"/>
      <c r="BB51" s="1275" t="s">
        <v>597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102.6</v>
      </c>
      <c r="CO51" s="1277"/>
      <c r="CP51" s="1277"/>
      <c r="CQ51" s="1277"/>
      <c r="CR51" s="1277"/>
      <c r="CS51" s="1277"/>
      <c r="CT51" s="1277"/>
      <c r="CU51" s="1277"/>
      <c r="CV51" s="1277">
        <v>98.5</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51.3</v>
      </c>
      <c r="CO53" s="1277"/>
      <c r="CP53" s="1277"/>
      <c r="CQ53" s="1277"/>
      <c r="CR53" s="1277"/>
      <c r="CS53" s="1277"/>
      <c r="CT53" s="1277"/>
      <c r="CU53" s="1277"/>
      <c r="CV53" s="1277">
        <v>53.1</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599</v>
      </c>
      <c r="AO55" s="1271"/>
      <c r="AP55" s="1271"/>
      <c r="AQ55" s="1271"/>
      <c r="AR55" s="1271"/>
      <c r="AS55" s="1271"/>
      <c r="AT55" s="1271"/>
      <c r="AU55" s="1271"/>
      <c r="AV55" s="1271"/>
      <c r="AW55" s="1271"/>
      <c r="AX55" s="1271"/>
      <c r="AY55" s="1271"/>
      <c r="AZ55" s="1271"/>
      <c r="BA55" s="1271"/>
      <c r="BB55" s="1275" t="s">
        <v>600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602</v>
      </c>
    </row>
    <row r="64" spans="1:109" x14ac:dyDescent="0.15">
      <c r="B64" s="1246"/>
      <c r="G64" s="1253"/>
      <c r="I64" s="1287"/>
      <c r="J64" s="1287"/>
      <c r="K64" s="1287"/>
      <c r="L64" s="1287"/>
      <c r="M64" s="1287"/>
      <c r="N64" s="1288"/>
      <c r="AM64" s="1253"/>
      <c r="AN64" s="1253" t="s">
        <v>593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603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595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555</v>
      </c>
      <c r="BQ72" s="1271"/>
      <c r="BR72" s="1271"/>
      <c r="BS72" s="1271"/>
      <c r="BT72" s="1271"/>
      <c r="BU72" s="1271"/>
      <c r="BV72" s="1271"/>
      <c r="BW72" s="1271"/>
      <c r="BX72" s="1271" t="s">
        <v>556</v>
      </c>
      <c r="BY72" s="1271"/>
      <c r="BZ72" s="1271"/>
      <c r="CA72" s="1271"/>
      <c r="CB72" s="1271"/>
      <c r="CC72" s="1271"/>
      <c r="CD72" s="1271"/>
      <c r="CE72" s="1271"/>
      <c r="CF72" s="1271" t="s">
        <v>557</v>
      </c>
      <c r="CG72" s="1271"/>
      <c r="CH72" s="1271"/>
      <c r="CI72" s="1271"/>
      <c r="CJ72" s="1271"/>
      <c r="CK72" s="1271"/>
      <c r="CL72" s="1271"/>
      <c r="CM72" s="1271"/>
      <c r="CN72" s="1271" t="s">
        <v>558</v>
      </c>
      <c r="CO72" s="1271"/>
      <c r="CP72" s="1271"/>
      <c r="CQ72" s="1271"/>
      <c r="CR72" s="1271"/>
      <c r="CS72" s="1271"/>
      <c r="CT72" s="1271"/>
      <c r="CU72" s="1271"/>
      <c r="CV72" s="1271" t="s">
        <v>559</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596</v>
      </c>
      <c r="AO73" s="1275"/>
      <c r="AP73" s="1275"/>
      <c r="AQ73" s="1275"/>
      <c r="AR73" s="1275"/>
      <c r="AS73" s="1275"/>
      <c r="AT73" s="1275"/>
      <c r="AU73" s="1275"/>
      <c r="AV73" s="1275"/>
      <c r="AW73" s="1275"/>
      <c r="AX73" s="1275"/>
      <c r="AY73" s="1275"/>
      <c r="AZ73" s="1275"/>
      <c r="BA73" s="1275"/>
      <c r="BB73" s="1275" t="s">
        <v>604</v>
      </c>
      <c r="BC73" s="1275"/>
      <c r="BD73" s="1275"/>
      <c r="BE73" s="1275"/>
      <c r="BF73" s="1275"/>
      <c r="BG73" s="1275"/>
      <c r="BH73" s="1275"/>
      <c r="BI73" s="1275"/>
      <c r="BJ73" s="1275"/>
      <c r="BK73" s="1275"/>
      <c r="BL73" s="1275"/>
      <c r="BM73" s="1275"/>
      <c r="BN73" s="1275"/>
      <c r="BO73" s="1275"/>
      <c r="BP73" s="1277">
        <v>122.1</v>
      </c>
      <c r="BQ73" s="1277"/>
      <c r="BR73" s="1277"/>
      <c r="BS73" s="1277"/>
      <c r="BT73" s="1277"/>
      <c r="BU73" s="1277"/>
      <c r="BV73" s="1277"/>
      <c r="BW73" s="1277"/>
      <c r="BX73" s="1277">
        <v>109</v>
      </c>
      <c r="BY73" s="1277"/>
      <c r="BZ73" s="1277"/>
      <c r="CA73" s="1277"/>
      <c r="CB73" s="1277"/>
      <c r="CC73" s="1277"/>
      <c r="CD73" s="1277"/>
      <c r="CE73" s="1277"/>
      <c r="CF73" s="1277">
        <v>104.7</v>
      </c>
      <c r="CG73" s="1277"/>
      <c r="CH73" s="1277"/>
      <c r="CI73" s="1277"/>
      <c r="CJ73" s="1277"/>
      <c r="CK73" s="1277"/>
      <c r="CL73" s="1277"/>
      <c r="CM73" s="1277"/>
      <c r="CN73" s="1277">
        <v>102.6</v>
      </c>
      <c r="CO73" s="1277"/>
      <c r="CP73" s="1277"/>
      <c r="CQ73" s="1277"/>
      <c r="CR73" s="1277"/>
      <c r="CS73" s="1277"/>
      <c r="CT73" s="1277"/>
      <c r="CU73" s="1277"/>
      <c r="CV73" s="1277">
        <v>98.5</v>
      </c>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605</v>
      </c>
      <c r="BC75" s="1275"/>
      <c r="BD75" s="1275"/>
      <c r="BE75" s="1275"/>
      <c r="BF75" s="1275"/>
      <c r="BG75" s="1275"/>
      <c r="BH75" s="1275"/>
      <c r="BI75" s="1275"/>
      <c r="BJ75" s="1275"/>
      <c r="BK75" s="1275"/>
      <c r="BL75" s="1275"/>
      <c r="BM75" s="1275"/>
      <c r="BN75" s="1275"/>
      <c r="BO75" s="1275"/>
      <c r="BP75" s="1277">
        <v>14.9</v>
      </c>
      <c r="BQ75" s="1277"/>
      <c r="BR75" s="1277"/>
      <c r="BS75" s="1277"/>
      <c r="BT75" s="1277"/>
      <c r="BU75" s="1277"/>
      <c r="BV75" s="1277"/>
      <c r="BW75" s="1277"/>
      <c r="BX75" s="1277">
        <v>13</v>
      </c>
      <c r="BY75" s="1277"/>
      <c r="BZ75" s="1277"/>
      <c r="CA75" s="1277"/>
      <c r="CB75" s="1277"/>
      <c r="CC75" s="1277"/>
      <c r="CD75" s="1277"/>
      <c r="CE75" s="1277"/>
      <c r="CF75" s="1277">
        <v>11.8</v>
      </c>
      <c r="CG75" s="1277"/>
      <c r="CH75" s="1277"/>
      <c r="CI75" s="1277"/>
      <c r="CJ75" s="1277"/>
      <c r="CK75" s="1277"/>
      <c r="CL75" s="1277"/>
      <c r="CM75" s="1277"/>
      <c r="CN75" s="1277">
        <v>10.7</v>
      </c>
      <c r="CO75" s="1277"/>
      <c r="CP75" s="1277"/>
      <c r="CQ75" s="1277"/>
      <c r="CR75" s="1277"/>
      <c r="CS75" s="1277"/>
      <c r="CT75" s="1277"/>
      <c r="CU75" s="1277"/>
      <c r="CV75" s="1277">
        <v>10.3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606</v>
      </c>
      <c r="AO77" s="1271"/>
      <c r="AP77" s="1271"/>
      <c r="AQ77" s="1271"/>
      <c r="AR77" s="1271"/>
      <c r="AS77" s="1271"/>
      <c r="AT77" s="1271"/>
      <c r="AU77" s="1271"/>
      <c r="AV77" s="1271"/>
      <c r="AW77" s="1271"/>
      <c r="AX77" s="1271"/>
      <c r="AY77" s="1271"/>
      <c r="AZ77" s="1271"/>
      <c r="BA77" s="1271"/>
      <c r="BB77" s="1275" t="s">
        <v>597</v>
      </c>
      <c r="BC77" s="1275"/>
      <c r="BD77" s="1275"/>
      <c r="BE77" s="1275"/>
      <c r="BF77" s="1275"/>
      <c r="BG77" s="1275"/>
      <c r="BH77" s="1275"/>
      <c r="BI77" s="1275"/>
      <c r="BJ77" s="1275"/>
      <c r="BK77" s="1275"/>
      <c r="BL77" s="1275"/>
      <c r="BM77" s="1275"/>
      <c r="BN77" s="1275"/>
      <c r="BO77" s="1275"/>
      <c r="BP77" s="1277">
        <v>48.3</v>
      </c>
      <c r="BQ77" s="1277"/>
      <c r="BR77" s="1277"/>
      <c r="BS77" s="1277"/>
      <c r="BT77" s="1277"/>
      <c r="BU77" s="1277"/>
      <c r="BV77" s="1277"/>
      <c r="BW77" s="1277"/>
      <c r="BX77" s="1277">
        <v>44.4</v>
      </c>
      <c r="BY77" s="1277"/>
      <c r="BZ77" s="1277"/>
      <c r="CA77" s="1277"/>
      <c r="CB77" s="1277"/>
      <c r="CC77" s="1277"/>
      <c r="CD77" s="1277"/>
      <c r="CE77" s="1277"/>
      <c r="CF77" s="1277">
        <v>37.299999999999997</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605</v>
      </c>
      <c r="BC79" s="1275"/>
      <c r="BD79" s="1275"/>
      <c r="BE79" s="1275"/>
      <c r="BF79" s="1275"/>
      <c r="BG79" s="1275"/>
      <c r="BH79" s="1275"/>
      <c r="BI79" s="1275"/>
      <c r="BJ79" s="1275"/>
      <c r="BK79" s="1275"/>
      <c r="BL79" s="1275"/>
      <c r="BM79" s="1275"/>
      <c r="BN79" s="1275"/>
      <c r="BO79" s="1275"/>
      <c r="BP79" s="1277">
        <v>10.4</v>
      </c>
      <c r="BQ79" s="1277"/>
      <c r="BR79" s="1277"/>
      <c r="BS79" s="1277"/>
      <c r="BT79" s="1277"/>
      <c r="BU79" s="1277"/>
      <c r="BV79" s="1277"/>
      <c r="BW79" s="1277"/>
      <c r="BX79" s="1277">
        <v>9.4</v>
      </c>
      <c r="BY79" s="1277"/>
      <c r="BZ79" s="1277"/>
      <c r="CA79" s="1277"/>
      <c r="CB79" s="1277"/>
      <c r="CC79" s="1277"/>
      <c r="CD79" s="1277"/>
      <c r="CE79" s="1277"/>
      <c r="CF79" s="1277">
        <v>7.8</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Admxmtkh4lh3vw2WyBjwV3AFMQjRXhWt3qKcekIOP6ryxZY5nBg6FcXn31/CW1Z/8X7/nH6n+JBX8jwn4wsXg==" saltValue="XqdAWL3ttcRWQr7wvUbg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DKqT7+oQOD1sERF+O3oOhfHRmpKIeupcUoz0M+BYthZ3oK6aczM9BkKvGT9dVnX5kWGY/oZOXPbAsiWxfYC/Q==" saltValue="Ld+EVXuGTv1Oipgg1EvH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1jmgJIETHJ0vToEFzxIfnE4MDy7c9AslJd0drLbk2KbZsI6/KNginsNAMtrxgwOoPbaPVikYg4pIURaSGQrAA==" saltValue="nR36YTNqg2Wqg9ChC7vj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94369</v>
      </c>
      <c r="E3" s="141"/>
      <c r="F3" s="142">
        <v>56255</v>
      </c>
      <c r="G3" s="143"/>
      <c r="H3" s="144"/>
    </row>
    <row r="4" spans="1:8" x14ac:dyDescent="0.15">
      <c r="A4" s="145"/>
      <c r="B4" s="146"/>
      <c r="C4" s="147"/>
      <c r="D4" s="148">
        <v>40064</v>
      </c>
      <c r="E4" s="149"/>
      <c r="F4" s="150">
        <v>26957</v>
      </c>
      <c r="G4" s="151"/>
      <c r="H4" s="152"/>
    </row>
    <row r="5" spans="1:8" x14ac:dyDescent="0.15">
      <c r="A5" s="133" t="s">
        <v>547</v>
      </c>
      <c r="B5" s="138"/>
      <c r="C5" s="139"/>
      <c r="D5" s="140">
        <v>91045</v>
      </c>
      <c r="E5" s="141"/>
      <c r="F5" s="142">
        <v>57944</v>
      </c>
      <c r="G5" s="143"/>
      <c r="H5" s="144"/>
    </row>
    <row r="6" spans="1:8" x14ac:dyDescent="0.15">
      <c r="A6" s="145"/>
      <c r="B6" s="146"/>
      <c r="C6" s="147"/>
      <c r="D6" s="148">
        <v>46004</v>
      </c>
      <c r="E6" s="149"/>
      <c r="F6" s="150">
        <v>29326</v>
      </c>
      <c r="G6" s="151"/>
      <c r="H6" s="152"/>
    </row>
    <row r="7" spans="1:8" x14ac:dyDescent="0.15">
      <c r="A7" s="133" t="s">
        <v>548</v>
      </c>
      <c r="B7" s="138"/>
      <c r="C7" s="139"/>
      <c r="D7" s="140">
        <v>68324</v>
      </c>
      <c r="E7" s="141"/>
      <c r="F7" s="142">
        <v>54227</v>
      </c>
      <c r="G7" s="143"/>
      <c r="H7" s="144"/>
    </row>
    <row r="8" spans="1:8" x14ac:dyDescent="0.15">
      <c r="A8" s="145"/>
      <c r="B8" s="146"/>
      <c r="C8" s="147"/>
      <c r="D8" s="148">
        <v>53334</v>
      </c>
      <c r="E8" s="149"/>
      <c r="F8" s="150">
        <v>29694</v>
      </c>
      <c r="G8" s="151"/>
      <c r="H8" s="152"/>
    </row>
    <row r="9" spans="1:8" x14ac:dyDescent="0.15">
      <c r="A9" s="133" t="s">
        <v>549</v>
      </c>
      <c r="B9" s="138"/>
      <c r="C9" s="139"/>
      <c r="D9" s="140">
        <v>91011</v>
      </c>
      <c r="E9" s="141"/>
      <c r="F9" s="142">
        <v>44504</v>
      </c>
      <c r="G9" s="143"/>
      <c r="H9" s="144"/>
    </row>
    <row r="10" spans="1:8" x14ac:dyDescent="0.15">
      <c r="A10" s="145"/>
      <c r="B10" s="146"/>
      <c r="C10" s="147"/>
      <c r="D10" s="148">
        <v>77039</v>
      </c>
      <c r="E10" s="149"/>
      <c r="F10" s="150">
        <v>25876</v>
      </c>
      <c r="G10" s="151"/>
      <c r="H10" s="152"/>
    </row>
    <row r="11" spans="1:8" x14ac:dyDescent="0.15">
      <c r="A11" s="133" t="s">
        <v>550</v>
      </c>
      <c r="B11" s="138"/>
      <c r="C11" s="139"/>
      <c r="D11" s="140">
        <v>53724</v>
      </c>
      <c r="E11" s="141"/>
      <c r="F11" s="142">
        <v>47820</v>
      </c>
      <c r="G11" s="143"/>
      <c r="H11" s="144"/>
    </row>
    <row r="12" spans="1:8" x14ac:dyDescent="0.15">
      <c r="A12" s="145"/>
      <c r="B12" s="146"/>
      <c r="C12" s="153"/>
      <c r="D12" s="148">
        <v>27829</v>
      </c>
      <c r="E12" s="149"/>
      <c r="F12" s="150">
        <v>25855</v>
      </c>
      <c r="G12" s="151"/>
      <c r="H12" s="152"/>
    </row>
    <row r="13" spans="1:8" x14ac:dyDescent="0.15">
      <c r="A13" s="133"/>
      <c r="B13" s="138"/>
      <c r="C13" s="154"/>
      <c r="D13" s="155">
        <v>79695</v>
      </c>
      <c r="E13" s="156"/>
      <c r="F13" s="157">
        <v>52150</v>
      </c>
      <c r="G13" s="158"/>
      <c r="H13" s="144"/>
    </row>
    <row r="14" spans="1:8" x14ac:dyDescent="0.15">
      <c r="A14" s="145"/>
      <c r="B14" s="146"/>
      <c r="C14" s="147"/>
      <c r="D14" s="148">
        <v>48854</v>
      </c>
      <c r="E14" s="149"/>
      <c r="F14" s="150">
        <v>27542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2.5299999999999998</v>
      </c>
      <c r="C19" s="159">
        <f>ROUND(VALUE(SUBSTITUTE(実質収支比率等に係る経年分析!G$48,"▲","-")),2)</f>
        <v>3.36</v>
      </c>
      <c r="D19" s="159">
        <f>ROUND(VALUE(SUBSTITUTE(実質収支比率等に係る経年分析!H$48,"▲","-")),2)</f>
        <v>4.41</v>
      </c>
      <c r="E19" s="159">
        <f>ROUND(VALUE(SUBSTITUTE(実質収支比率等に係る経年分析!I$48,"▲","-")),2)</f>
        <v>3.97</v>
      </c>
      <c r="F19" s="159">
        <f>ROUND(VALUE(SUBSTITUTE(実質収支比率等に係る経年分析!J$48,"▲","-")),2)</f>
        <v>6.65</v>
      </c>
    </row>
    <row r="20" spans="1:11" x14ac:dyDescent="0.15">
      <c r="A20" s="159" t="s">
        <v>49</v>
      </c>
      <c r="B20" s="159">
        <f>ROUND(VALUE(SUBSTITUTE(実質収支比率等に係る経年分析!F$47,"▲","-")),2)</f>
        <v>16.350000000000001</v>
      </c>
      <c r="C20" s="159">
        <f>ROUND(VALUE(SUBSTITUTE(実質収支比率等に係る経年分析!G$47,"▲","-")),2)</f>
        <v>15.93</v>
      </c>
      <c r="D20" s="159">
        <f>ROUND(VALUE(SUBSTITUTE(実質収支比率等に係る経年分析!H$47,"▲","-")),2)</f>
        <v>16.399999999999999</v>
      </c>
      <c r="E20" s="159">
        <f>ROUND(VALUE(SUBSTITUTE(実質収支比率等に係る経年分析!I$47,"▲","-")),2)</f>
        <v>15.63</v>
      </c>
      <c r="F20" s="159">
        <f>ROUND(VALUE(SUBSTITUTE(実質収支比率等に係る経年分析!J$47,"▲","-")),2)</f>
        <v>13.49</v>
      </c>
    </row>
    <row r="21" spans="1:11" x14ac:dyDescent="0.15">
      <c r="A21" s="159" t="s">
        <v>50</v>
      </c>
      <c r="B21" s="159">
        <f>IF(ISNUMBER(VALUE(SUBSTITUTE(実質収支比率等に係る経年分析!F$49,"▲","-"))),ROUND(VALUE(SUBSTITUTE(実質収支比率等に係る経年分析!F$49,"▲","-")),2),NA())</f>
        <v>2.79</v>
      </c>
      <c r="C21" s="159">
        <f>IF(ISNUMBER(VALUE(SUBSTITUTE(実質収支比率等に係る経年分析!G$49,"▲","-"))),ROUND(VALUE(SUBSTITUTE(実質収支比率等に係る経年分析!G$49,"▲","-")),2),NA())</f>
        <v>1.66</v>
      </c>
      <c r="D21" s="159">
        <f>IF(ISNUMBER(VALUE(SUBSTITUTE(実質収支比率等に係る経年分析!H$49,"▲","-"))),ROUND(VALUE(SUBSTITUTE(実質収支比率等に係る経年分析!H$49,"▲","-")),2),NA())</f>
        <v>3.33</v>
      </c>
      <c r="E21" s="159">
        <f>IF(ISNUMBER(VALUE(SUBSTITUTE(実質収支比率等に係る経年分析!I$49,"▲","-"))),ROUND(VALUE(SUBSTITUTE(実質収支比率等に係る経年分析!I$49,"▲","-")),2),NA())</f>
        <v>1.33</v>
      </c>
      <c r="F21" s="159">
        <f>IF(ISNUMBER(VALUE(SUBSTITUTE(実質収支比率等に係る経年分析!J$49,"▲","-"))),ROUND(VALUE(SUBSTITUTE(実質収支比率等に係る経年分析!J$49,"▲","-")),2),NA())</f>
        <v>3.51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3.03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3.95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2.35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2.0099999999999998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0.51</v>
      </c>
    </row>
    <row r="32" spans="1:11" x14ac:dyDescent="0.15">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0.77</v>
      </c>
    </row>
    <row r="33" spans="1:16" x14ac:dyDescent="0.15">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0.94</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2.5299999999999998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4.4000000000000004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6.64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4952</v>
      </c>
      <c r="E42" s="161"/>
      <c r="F42" s="161"/>
      <c r="G42" s="161">
        <f>'実質公債費比率（分子）の構造'!L$52</f>
        <v>5416</v>
      </c>
      <c r="H42" s="161"/>
      <c r="I42" s="161"/>
      <c r="J42" s="161">
        <f>'実質公債費比率（分子）の構造'!M$52</f>
        <v>5544</v>
      </c>
      <c r="K42" s="161"/>
      <c r="L42" s="161"/>
      <c r="M42" s="161">
        <f>'実質公債費比率（分子）の構造'!N$52</f>
        <v>5605</v>
      </c>
      <c r="N42" s="161"/>
      <c r="O42" s="161"/>
      <c r="P42" s="161">
        <f>'実質公債費比率（分子）の構造'!O$52</f>
        <v>5581</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189</v>
      </c>
      <c r="C44" s="161"/>
      <c r="D44" s="161"/>
      <c r="E44" s="161">
        <f>'実質公債費比率（分子）の構造'!L$50</f>
        <v>151</v>
      </c>
      <c r="F44" s="161"/>
      <c r="G44" s="161"/>
      <c r="H44" s="161">
        <f>'実質公債費比率（分子）の構造'!M$50</f>
        <v>120</v>
      </c>
      <c r="I44" s="161"/>
      <c r="J44" s="161"/>
      <c r="K44" s="161">
        <f>'実質公債費比率（分子）の構造'!N$50</f>
        <v>102</v>
      </c>
      <c r="L44" s="161"/>
      <c r="M44" s="161"/>
      <c r="N44" s="161">
        <f>'実質公債費比率（分子）の構造'!O$50</f>
        <v>99</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2006</v>
      </c>
      <c r="C46" s="161"/>
      <c r="D46" s="161"/>
      <c r="E46" s="161">
        <f>'実質公債費比率（分子）の構造'!L$48</f>
        <v>1864</v>
      </c>
      <c r="F46" s="161"/>
      <c r="G46" s="161"/>
      <c r="H46" s="161">
        <f>'実質公債費比率（分子）の構造'!M$48</f>
        <v>1872</v>
      </c>
      <c r="I46" s="161"/>
      <c r="J46" s="161"/>
      <c r="K46" s="161">
        <f>'実質公債費比率（分子）の構造'!N$48</f>
        <v>1954</v>
      </c>
      <c r="L46" s="161"/>
      <c r="M46" s="161"/>
      <c r="N46" s="161">
        <f>'実質公債費比率（分子）の構造'!O$48</f>
        <v>1950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5415</v>
      </c>
      <c r="C49" s="161"/>
      <c r="D49" s="161"/>
      <c r="E49" s="161">
        <f>'実質公債費比率（分子）の構造'!L$45</f>
        <v>5418</v>
      </c>
      <c r="F49" s="161"/>
      <c r="G49" s="161"/>
      <c r="H49" s="161">
        <f>'実質公債費比率（分子）の構造'!M$45</f>
        <v>5668</v>
      </c>
      <c r="I49" s="161"/>
      <c r="J49" s="161"/>
      <c r="K49" s="161">
        <f>'実質公債費比率（分子）の構造'!N$45</f>
        <v>5608</v>
      </c>
      <c r="L49" s="161"/>
      <c r="M49" s="161"/>
      <c r="N49" s="161">
        <f>'実質公債費比率（分子）の構造'!O$45</f>
        <v>5352</v>
      </c>
      <c r="O49" s="161"/>
      <c r="P49" s="161"/>
    </row>
    <row r="50" spans="1:16" x14ac:dyDescent="0.15">
      <c r="A50" s="161" t="s">
        <v>65</v>
      </c>
      <c r="B50" s="161" t="e">
        <f>NA()</f>
        <v>#N/A</v>
      </c>
      <c r="C50" s="161">
        <f>IF(ISNUMBER('実質公債費比率（分子）の構造'!K$53),'実質公債費比率（分子）の構造'!K$53,NA())</f>
        <v>2658</v>
      </c>
      <c r="D50" s="161" t="e">
        <f>NA()</f>
        <v>#N/A</v>
      </c>
      <c r="E50" s="161" t="e">
        <f>NA()</f>
        <v>#N/A</v>
      </c>
      <c r="F50" s="161">
        <f>IF(ISNUMBER('実質公債費比率（分子）の構造'!L$53),'実質公債費比率（分子）の構造'!L$53,NA())</f>
        <v>2017</v>
      </c>
      <c r="G50" s="161" t="e">
        <f>NA()</f>
        <v>#N/A</v>
      </c>
      <c r="H50" s="161" t="e">
        <f>NA()</f>
        <v>#N/A</v>
      </c>
      <c r="I50" s="161">
        <f>IF(ISNUMBER('実質公債費比率（分子）の構造'!M$53),'実質公債費比率（分子）の構造'!M$53,NA())</f>
        <v>2116</v>
      </c>
      <c r="J50" s="161" t="e">
        <f>NA()</f>
        <v>#N/A</v>
      </c>
      <c r="K50" s="161" t="e">
        <f>NA()</f>
        <v>#N/A</v>
      </c>
      <c r="L50" s="161">
        <f>IF(ISNUMBER('実質公債費比率（分子）の構造'!N$53),'実質公債費比率（分子）の構造'!N$53,NA())</f>
        <v>2059</v>
      </c>
      <c r="M50" s="161" t="e">
        <f>NA()</f>
        <v>#N/A</v>
      </c>
      <c r="N50" s="161" t="e">
        <f>NA()</f>
        <v>#N/A</v>
      </c>
      <c r="O50" s="161">
        <f>IF(ISNUMBER('実質公債費比率（分子）の構造'!O$53),'実質公債費比率（分子）の構造'!O$53,NA())</f>
        <v>1820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59918</v>
      </c>
      <c r="E56" s="160"/>
      <c r="F56" s="160"/>
      <c r="G56" s="160">
        <f>'将来負担比率（分子）の構造'!J$52</f>
        <v>60595</v>
      </c>
      <c r="H56" s="160"/>
      <c r="I56" s="160"/>
      <c r="J56" s="160">
        <f>'将来負担比率（分子）の構造'!K$52</f>
        <v>61890</v>
      </c>
      <c r="K56" s="160"/>
      <c r="L56" s="160"/>
      <c r="M56" s="160">
        <f>'将来負担比率（分子）の構造'!L$52</f>
        <v>63316</v>
      </c>
      <c r="N56" s="160"/>
      <c r="O56" s="160"/>
      <c r="P56" s="160">
        <f>'将来負担比率（分子）の構造'!M$52</f>
        <v>61708</v>
      </c>
    </row>
    <row r="57" spans="1:16" x14ac:dyDescent="0.15">
      <c r="A57" s="160" t="s">
        <v>36</v>
      </c>
      <c r="B57" s="160"/>
      <c r="C57" s="160"/>
      <c r="D57" s="160">
        <f>'将来負担比率（分子）の構造'!I$51</f>
        <v>913</v>
      </c>
      <c r="E57" s="160"/>
      <c r="F57" s="160"/>
      <c r="G57" s="160">
        <f>'将来負担比率（分子）の構造'!J$51</f>
        <v>809</v>
      </c>
      <c r="H57" s="160"/>
      <c r="I57" s="160"/>
      <c r="J57" s="160">
        <f>'将来負担比率（分子）の構造'!K$51</f>
        <v>642</v>
      </c>
      <c r="K57" s="160"/>
      <c r="L57" s="160"/>
      <c r="M57" s="160">
        <f>'将来負担比率（分子）の構造'!L$51</f>
        <v>509</v>
      </c>
      <c r="N57" s="160"/>
      <c r="O57" s="160"/>
      <c r="P57" s="160">
        <f>'将来負担比率（分子）の構造'!M$51</f>
        <v>381</v>
      </c>
    </row>
    <row r="58" spans="1:16" x14ac:dyDescent="0.15">
      <c r="A58" s="160" t="s">
        <v>35</v>
      </c>
      <c r="B58" s="160"/>
      <c r="C58" s="160"/>
      <c r="D58" s="160">
        <f>'将来負担比率（分子）の構造'!I$50</f>
        <v>7004</v>
      </c>
      <c r="E58" s="160"/>
      <c r="F58" s="160"/>
      <c r="G58" s="160">
        <f>'将来負担比率（分子）の構造'!J$50</f>
        <v>7049</v>
      </c>
      <c r="H58" s="160"/>
      <c r="I58" s="160"/>
      <c r="J58" s="160">
        <f>'将来負担比率（分子）の構造'!K$50</f>
        <v>7034</v>
      </c>
      <c r="K58" s="160"/>
      <c r="L58" s="160"/>
      <c r="M58" s="160">
        <f>'将来負担比率（分子）の構造'!L$50</f>
        <v>6994</v>
      </c>
      <c r="N58" s="160"/>
      <c r="O58" s="160"/>
      <c r="P58" s="160">
        <f>'将来負担比率（分子）の構造'!M$50</f>
        <v>6632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810</v>
      </c>
      <c r="C61" s="160"/>
      <c r="D61" s="160"/>
      <c r="E61" s="160">
        <f>'将来負担比率（分子）の構造'!J$46</f>
        <v>797</v>
      </c>
      <c r="F61" s="160"/>
      <c r="G61" s="160"/>
      <c r="H61" s="160">
        <f>'将来負担比率（分子）の構造'!K$46</f>
        <v>577</v>
      </c>
      <c r="I61" s="160"/>
      <c r="J61" s="160"/>
      <c r="K61" s="160">
        <f>'将来負担比率（分子）の構造'!L$46</f>
        <v>681</v>
      </c>
      <c r="L61" s="160"/>
      <c r="M61" s="160"/>
      <c r="N61" s="160">
        <f>'将来負担比率（分子）の構造'!M$46</f>
        <v>9</v>
      </c>
      <c r="O61" s="160"/>
      <c r="P61" s="160"/>
    </row>
    <row r="62" spans="1:16" x14ac:dyDescent="0.15">
      <c r="A62" s="160" t="s">
        <v>29</v>
      </c>
      <c r="B62" s="160">
        <f>'将来負担比率（分子）の構造'!I$45</f>
        <v>6363</v>
      </c>
      <c r="C62" s="160"/>
      <c r="D62" s="160"/>
      <c r="E62" s="160">
        <f>'将来負担比率（分子）の構造'!J$45</f>
        <v>5697</v>
      </c>
      <c r="F62" s="160"/>
      <c r="G62" s="160"/>
      <c r="H62" s="160">
        <f>'将来負担比率（分子）の構造'!K$45</f>
        <v>5135</v>
      </c>
      <c r="I62" s="160"/>
      <c r="J62" s="160"/>
      <c r="K62" s="160">
        <f>'将来負担比率（分子）の構造'!L$45</f>
        <v>4861</v>
      </c>
      <c r="L62" s="160"/>
      <c r="M62" s="160"/>
      <c r="N62" s="160">
        <f>'将来負担比率（分子）の構造'!M$45</f>
        <v>4508</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26854</v>
      </c>
      <c r="C64" s="160"/>
      <c r="D64" s="160"/>
      <c r="E64" s="160">
        <f>'将来負担比率（分子）の構造'!J$43</f>
        <v>23229</v>
      </c>
      <c r="F64" s="160"/>
      <c r="G64" s="160"/>
      <c r="H64" s="160">
        <f>'将来負担比率（分子）の構造'!K$43</f>
        <v>23683</v>
      </c>
      <c r="I64" s="160"/>
      <c r="J64" s="160"/>
      <c r="K64" s="160">
        <f>'将来負担比率（分子）の構造'!L$43</f>
        <v>23059</v>
      </c>
      <c r="L64" s="160"/>
      <c r="M64" s="160"/>
      <c r="N64" s="160">
        <f>'将来負担比率（分子）の構造'!M$43</f>
        <v>22715</v>
      </c>
      <c r="O64" s="160"/>
      <c r="P64" s="160"/>
    </row>
    <row r="65" spans="1:16" x14ac:dyDescent="0.15">
      <c r="A65" s="160" t="s">
        <v>26</v>
      </c>
      <c r="B65" s="160">
        <f>'将来負担比率（分子）の構造'!I$42</f>
        <v>957</v>
      </c>
      <c r="C65" s="160"/>
      <c r="D65" s="160"/>
      <c r="E65" s="160">
        <f>'将来負担比率（分子）の構造'!J$42</f>
        <v>814</v>
      </c>
      <c r="F65" s="160"/>
      <c r="G65" s="160"/>
      <c r="H65" s="160">
        <f>'将来負担比率（分子）の構造'!K$42</f>
        <v>701</v>
      </c>
      <c r="I65" s="160"/>
      <c r="J65" s="160"/>
      <c r="K65" s="160">
        <f>'将来負担比率（分子）の構造'!L$42</f>
        <v>605</v>
      </c>
      <c r="L65" s="160"/>
      <c r="M65" s="160"/>
      <c r="N65" s="160">
        <f>'将来負担比率（分子）の構造'!M$42</f>
        <v>510</v>
      </c>
      <c r="O65" s="160"/>
      <c r="P65" s="160"/>
    </row>
    <row r="66" spans="1:16" x14ac:dyDescent="0.15">
      <c r="A66" s="160" t="s">
        <v>25</v>
      </c>
      <c r="B66" s="160">
        <f>'将来負担比率（分子）の構造'!I$41</f>
        <v>56322</v>
      </c>
      <c r="C66" s="160"/>
      <c r="D66" s="160"/>
      <c r="E66" s="160">
        <f>'将来負担比率（分子）の構造'!J$41</f>
        <v>58453</v>
      </c>
      <c r="F66" s="160"/>
      <c r="G66" s="160"/>
      <c r="H66" s="160">
        <f>'将来負担比率（分子）の構造'!K$41</f>
        <v>59668</v>
      </c>
      <c r="I66" s="160"/>
      <c r="J66" s="160"/>
      <c r="K66" s="160">
        <f>'将来負担比率（分子）の構造'!L$41</f>
        <v>61314</v>
      </c>
      <c r="L66" s="160"/>
      <c r="M66" s="160"/>
      <c r="N66" s="160">
        <f>'将来負担比率（分子）の構造'!M$41</f>
        <v>59865</v>
      </c>
      <c r="O66" s="160"/>
      <c r="P66" s="160"/>
    </row>
    <row r="67" spans="1:16" x14ac:dyDescent="0.15">
      <c r="A67" s="160" t="s">
        <v>69</v>
      </c>
      <c r="B67" s="160" t="e">
        <f>NA()</f>
        <v>#N/A</v>
      </c>
      <c r="C67" s="160">
        <f>IF(ISNUMBER('将来負担比率（分子）の構造'!I$53), IF('将来負担比率（分子）の構造'!I$53 &lt; 0, 0, '将来負担比率（分子）の構造'!I$53), NA())</f>
        <v>23470</v>
      </c>
      <c r="D67" s="160" t="e">
        <f>NA()</f>
        <v>#N/A</v>
      </c>
      <c r="E67" s="160" t="e">
        <f>NA()</f>
        <v>#N/A</v>
      </c>
      <c r="F67" s="160">
        <f>IF(ISNUMBER('将来負担比率（分子）の構造'!J$53), IF('将来負担比率（分子）の構造'!J$53 &lt; 0, 0, '将来負担比率（分子）の構造'!J$53), NA())</f>
        <v>20537</v>
      </c>
      <c r="G67" s="160" t="e">
        <f>NA()</f>
        <v>#N/A</v>
      </c>
      <c r="H67" s="160" t="e">
        <f>NA()</f>
        <v>#N/A</v>
      </c>
      <c r="I67" s="160">
        <f>IF(ISNUMBER('将来負担比率（分子）の構造'!K$53), IF('将来負担比率（分子）の構造'!K$53 &lt; 0, 0, '将来負担比率（分子）の構造'!K$53), NA())</f>
        <v>20198</v>
      </c>
      <c r="J67" s="160" t="e">
        <f>NA()</f>
        <v>#N/A</v>
      </c>
      <c r="K67" s="160" t="e">
        <f>NA()</f>
        <v>#N/A</v>
      </c>
      <c r="L67" s="160">
        <f>IF(ISNUMBER('将来負担比率（分子）の構造'!L$53), IF('将来負担比率（分子）の構造'!L$53 &lt; 0, 0, '将来負担比率（分子）の構造'!L$53), NA())</f>
        <v>19701</v>
      </c>
      <c r="M67" s="160" t="e">
        <f>NA()</f>
        <v>#N/A</v>
      </c>
      <c r="N67" s="160" t="e">
        <f>NA()</f>
        <v>#N/A</v>
      </c>
      <c r="O67" s="160">
        <f>IF(ISNUMBER('将来負担比率（分子）の構造'!M$53), IF('将来負担比率（分子）の構造'!M$53 &lt; 0, 0, '将来負担比率（分子）の構造'!M$53), NA())</f>
        <v>18885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4057</v>
      </c>
      <c r="C72" s="164">
        <f>基金残高に係る経年分析!G55</f>
        <v>3865</v>
      </c>
      <c r="D72" s="164">
        <f>基金残高に係る経年分析!H55</f>
        <v>3328</v>
      </c>
    </row>
    <row r="73" spans="1:16" x14ac:dyDescent="0.15">
      <c r="A73" s="163" t="s">
        <v>72</v>
      </c>
      <c r="B73" s="164">
        <f>基金残高に係る経年分析!F56</f>
        <v>787</v>
      </c>
      <c r="C73" s="164">
        <f>基金残高に係る経年分析!G56</f>
        <v>788</v>
      </c>
      <c r="D73" s="164">
        <f>基金残高に係る経年分析!H56</f>
        <v>788</v>
      </c>
    </row>
    <row r="74" spans="1:16" x14ac:dyDescent="0.15">
      <c r="A74" s="163" t="s">
        <v>73</v>
      </c>
      <c r="B74" s="164">
        <f>基金残高に係る経年分析!F57</f>
        <v>5208</v>
      </c>
      <c r="C74" s="164">
        <f>基金残高に係る経年分析!G57</f>
        <v>5312</v>
      </c>
      <c r="D74" s="164">
        <f>基金残高に係る経年分析!H57</f>
        <v>5012</v>
      </c>
    </row>
  </sheetData>
  <sheetProtection algorithmName="SHA-512" hashValue="PVNMvZVu4evtYJHMLNMIiNAXLzOfa7G47Y2q7HvGKKjxfKt/iKMCyOaqlR0bj6YZiLiYTM8bnNILrkkUKQF9wg==" saltValue="43rryyJr03E+8GQ+vwzK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13847525</v>
      </c>
      <c r="S5" s="611"/>
      <c r="T5" s="611"/>
      <c r="U5" s="611"/>
      <c r="V5" s="611"/>
      <c r="W5" s="611"/>
      <c r="X5" s="611"/>
      <c r="Y5" s="612"/>
      <c r="Z5" s="613">
        <v>33.299999999999997</v>
      </c>
      <c r="AA5" s="613"/>
      <c r="AB5" s="613"/>
      <c r="AC5" s="613"/>
      <c r="AD5" s="614">
        <v>13847525</v>
      </c>
      <c r="AE5" s="614"/>
      <c r="AF5" s="614"/>
      <c r="AG5" s="614"/>
      <c r="AH5" s="614"/>
      <c r="AI5" s="614"/>
      <c r="AJ5" s="614"/>
      <c r="AK5" s="614"/>
      <c r="AL5" s="615">
        <v>57.7</v>
      </c>
      <c r="AM5" s="616"/>
      <c r="AN5" s="616"/>
      <c r="AO5" s="617"/>
      <c r="AP5" s="607" t="s">
        <v>223</v>
      </c>
      <c r="AQ5" s="608"/>
      <c r="AR5" s="608"/>
      <c r="AS5" s="608"/>
      <c r="AT5" s="608"/>
      <c r="AU5" s="608"/>
      <c r="AV5" s="608"/>
      <c r="AW5" s="608"/>
      <c r="AX5" s="608"/>
      <c r="AY5" s="608"/>
      <c r="AZ5" s="608"/>
      <c r="BA5" s="608"/>
      <c r="BB5" s="608"/>
      <c r="BC5" s="608"/>
      <c r="BD5" s="608"/>
      <c r="BE5" s="608"/>
      <c r="BF5" s="609"/>
      <c r="BG5" s="621">
        <v>13823530</v>
      </c>
      <c r="BH5" s="622"/>
      <c r="BI5" s="622"/>
      <c r="BJ5" s="622"/>
      <c r="BK5" s="622"/>
      <c r="BL5" s="622"/>
      <c r="BM5" s="622"/>
      <c r="BN5" s="623"/>
      <c r="BO5" s="624">
        <v>99.8</v>
      </c>
      <c r="BP5" s="624"/>
      <c r="BQ5" s="624"/>
      <c r="BR5" s="624"/>
      <c r="BS5" s="625">
        <v>628517</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365904</v>
      </c>
      <c r="S6" s="622"/>
      <c r="T6" s="622"/>
      <c r="U6" s="622"/>
      <c r="V6" s="622"/>
      <c r="W6" s="622"/>
      <c r="X6" s="622"/>
      <c r="Y6" s="623"/>
      <c r="Z6" s="624">
        <v>0.9</v>
      </c>
      <c r="AA6" s="624"/>
      <c r="AB6" s="624"/>
      <c r="AC6" s="624"/>
      <c r="AD6" s="625">
        <v>365904</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13823530</v>
      </c>
      <c r="BH6" s="622"/>
      <c r="BI6" s="622"/>
      <c r="BJ6" s="622"/>
      <c r="BK6" s="622"/>
      <c r="BL6" s="622"/>
      <c r="BM6" s="622"/>
      <c r="BN6" s="623"/>
      <c r="BO6" s="624">
        <v>99.8</v>
      </c>
      <c r="BP6" s="624"/>
      <c r="BQ6" s="624"/>
      <c r="BR6" s="624"/>
      <c r="BS6" s="625">
        <v>628517</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285617</v>
      </c>
      <c r="CS6" s="622"/>
      <c r="CT6" s="622"/>
      <c r="CU6" s="622"/>
      <c r="CV6" s="622"/>
      <c r="CW6" s="622"/>
      <c r="CX6" s="622"/>
      <c r="CY6" s="623"/>
      <c r="CZ6" s="615">
        <v>0.7</v>
      </c>
      <c r="DA6" s="616"/>
      <c r="DB6" s="616"/>
      <c r="DC6" s="635"/>
      <c r="DD6" s="630" t="s">
        <v>230</v>
      </c>
      <c r="DE6" s="622"/>
      <c r="DF6" s="622"/>
      <c r="DG6" s="622"/>
      <c r="DH6" s="622"/>
      <c r="DI6" s="622"/>
      <c r="DJ6" s="622"/>
      <c r="DK6" s="622"/>
      <c r="DL6" s="622"/>
      <c r="DM6" s="622"/>
      <c r="DN6" s="622"/>
      <c r="DO6" s="622"/>
      <c r="DP6" s="623"/>
      <c r="DQ6" s="630">
        <v>285617</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27422</v>
      </c>
      <c r="S7" s="622"/>
      <c r="T7" s="622"/>
      <c r="U7" s="622"/>
      <c r="V7" s="622"/>
      <c r="W7" s="622"/>
      <c r="X7" s="622"/>
      <c r="Y7" s="623"/>
      <c r="Z7" s="624">
        <v>0.1</v>
      </c>
      <c r="AA7" s="624"/>
      <c r="AB7" s="624"/>
      <c r="AC7" s="624"/>
      <c r="AD7" s="625">
        <v>27422</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5692307</v>
      </c>
      <c r="BH7" s="622"/>
      <c r="BI7" s="622"/>
      <c r="BJ7" s="622"/>
      <c r="BK7" s="622"/>
      <c r="BL7" s="622"/>
      <c r="BM7" s="622"/>
      <c r="BN7" s="623"/>
      <c r="BO7" s="624">
        <v>41.1</v>
      </c>
      <c r="BP7" s="624"/>
      <c r="BQ7" s="624"/>
      <c r="BR7" s="624"/>
      <c r="BS7" s="625">
        <v>145749</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4743984</v>
      </c>
      <c r="CS7" s="622"/>
      <c r="CT7" s="622"/>
      <c r="CU7" s="622"/>
      <c r="CV7" s="622"/>
      <c r="CW7" s="622"/>
      <c r="CX7" s="622"/>
      <c r="CY7" s="623"/>
      <c r="CZ7" s="624">
        <v>11.9</v>
      </c>
      <c r="DA7" s="624"/>
      <c r="DB7" s="624"/>
      <c r="DC7" s="624"/>
      <c r="DD7" s="630">
        <v>576003</v>
      </c>
      <c r="DE7" s="622"/>
      <c r="DF7" s="622"/>
      <c r="DG7" s="622"/>
      <c r="DH7" s="622"/>
      <c r="DI7" s="622"/>
      <c r="DJ7" s="622"/>
      <c r="DK7" s="622"/>
      <c r="DL7" s="622"/>
      <c r="DM7" s="622"/>
      <c r="DN7" s="622"/>
      <c r="DO7" s="622"/>
      <c r="DP7" s="623"/>
      <c r="DQ7" s="630">
        <v>3526175</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65372</v>
      </c>
      <c r="S8" s="622"/>
      <c r="T8" s="622"/>
      <c r="U8" s="622"/>
      <c r="V8" s="622"/>
      <c r="W8" s="622"/>
      <c r="X8" s="622"/>
      <c r="Y8" s="623"/>
      <c r="Z8" s="624">
        <v>0.2</v>
      </c>
      <c r="AA8" s="624"/>
      <c r="AB8" s="624"/>
      <c r="AC8" s="624"/>
      <c r="AD8" s="625">
        <v>65372</v>
      </c>
      <c r="AE8" s="625"/>
      <c r="AF8" s="625"/>
      <c r="AG8" s="625"/>
      <c r="AH8" s="625"/>
      <c r="AI8" s="625"/>
      <c r="AJ8" s="625"/>
      <c r="AK8" s="625"/>
      <c r="AL8" s="626">
        <v>0.3</v>
      </c>
      <c r="AM8" s="627"/>
      <c r="AN8" s="627"/>
      <c r="AO8" s="628"/>
      <c r="AP8" s="618" t="s">
        <v>235</v>
      </c>
      <c r="AQ8" s="619"/>
      <c r="AR8" s="619"/>
      <c r="AS8" s="619"/>
      <c r="AT8" s="619"/>
      <c r="AU8" s="619"/>
      <c r="AV8" s="619"/>
      <c r="AW8" s="619"/>
      <c r="AX8" s="619"/>
      <c r="AY8" s="619"/>
      <c r="AZ8" s="619"/>
      <c r="BA8" s="619"/>
      <c r="BB8" s="619"/>
      <c r="BC8" s="619"/>
      <c r="BD8" s="619"/>
      <c r="BE8" s="619"/>
      <c r="BF8" s="620"/>
      <c r="BG8" s="621">
        <v>169670</v>
      </c>
      <c r="BH8" s="622"/>
      <c r="BI8" s="622"/>
      <c r="BJ8" s="622"/>
      <c r="BK8" s="622"/>
      <c r="BL8" s="622"/>
      <c r="BM8" s="622"/>
      <c r="BN8" s="623"/>
      <c r="BO8" s="624">
        <v>1.2</v>
      </c>
      <c r="BP8" s="624"/>
      <c r="BQ8" s="624"/>
      <c r="BR8" s="624"/>
      <c r="BS8" s="630" t="s">
        <v>230</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12004564</v>
      </c>
      <c r="CS8" s="622"/>
      <c r="CT8" s="622"/>
      <c r="CU8" s="622"/>
      <c r="CV8" s="622"/>
      <c r="CW8" s="622"/>
      <c r="CX8" s="622"/>
      <c r="CY8" s="623"/>
      <c r="CZ8" s="624">
        <v>30.2</v>
      </c>
      <c r="DA8" s="624"/>
      <c r="DB8" s="624"/>
      <c r="DC8" s="624"/>
      <c r="DD8" s="630">
        <v>220858</v>
      </c>
      <c r="DE8" s="622"/>
      <c r="DF8" s="622"/>
      <c r="DG8" s="622"/>
      <c r="DH8" s="622"/>
      <c r="DI8" s="622"/>
      <c r="DJ8" s="622"/>
      <c r="DK8" s="622"/>
      <c r="DL8" s="622"/>
      <c r="DM8" s="622"/>
      <c r="DN8" s="622"/>
      <c r="DO8" s="622"/>
      <c r="DP8" s="623"/>
      <c r="DQ8" s="630">
        <v>6532590</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66125</v>
      </c>
      <c r="S9" s="622"/>
      <c r="T9" s="622"/>
      <c r="U9" s="622"/>
      <c r="V9" s="622"/>
      <c r="W9" s="622"/>
      <c r="X9" s="622"/>
      <c r="Y9" s="623"/>
      <c r="Z9" s="624">
        <v>0.2</v>
      </c>
      <c r="AA9" s="624"/>
      <c r="AB9" s="624"/>
      <c r="AC9" s="624"/>
      <c r="AD9" s="625">
        <v>66125</v>
      </c>
      <c r="AE9" s="625"/>
      <c r="AF9" s="625"/>
      <c r="AG9" s="625"/>
      <c r="AH9" s="625"/>
      <c r="AI9" s="625"/>
      <c r="AJ9" s="625"/>
      <c r="AK9" s="625"/>
      <c r="AL9" s="626">
        <v>0.3</v>
      </c>
      <c r="AM9" s="627"/>
      <c r="AN9" s="627"/>
      <c r="AO9" s="628"/>
      <c r="AP9" s="618" t="s">
        <v>238</v>
      </c>
      <c r="AQ9" s="619"/>
      <c r="AR9" s="619"/>
      <c r="AS9" s="619"/>
      <c r="AT9" s="619"/>
      <c r="AU9" s="619"/>
      <c r="AV9" s="619"/>
      <c r="AW9" s="619"/>
      <c r="AX9" s="619"/>
      <c r="AY9" s="619"/>
      <c r="AZ9" s="619"/>
      <c r="BA9" s="619"/>
      <c r="BB9" s="619"/>
      <c r="BC9" s="619"/>
      <c r="BD9" s="619"/>
      <c r="BE9" s="619"/>
      <c r="BF9" s="620"/>
      <c r="BG9" s="621">
        <v>4510061</v>
      </c>
      <c r="BH9" s="622"/>
      <c r="BI9" s="622"/>
      <c r="BJ9" s="622"/>
      <c r="BK9" s="622"/>
      <c r="BL9" s="622"/>
      <c r="BM9" s="622"/>
      <c r="BN9" s="623"/>
      <c r="BO9" s="624">
        <v>32.6</v>
      </c>
      <c r="BP9" s="624"/>
      <c r="BQ9" s="624"/>
      <c r="BR9" s="624"/>
      <c r="BS9" s="630" t="s">
        <v>239</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3003888</v>
      </c>
      <c r="CS9" s="622"/>
      <c r="CT9" s="622"/>
      <c r="CU9" s="622"/>
      <c r="CV9" s="622"/>
      <c r="CW9" s="622"/>
      <c r="CX9" s="622"/>
      <c r="CY9" s="623"/>
      <c r="CZ9" s="624">
        <v>7.6</v>
      </c>
      <c r="DA9" s="624"/>
      <c r="DB9" s="624"/>
      <c r="DC9" s="624"/>
      <c r="DD9" s="630">
        <v>94118</v>
      </c>
      <c r="DE9" s="622"/>
      <c r="DF9" s="622"/>
      <c r="DG9" s="622"/>
      <c r="DH9" s="622"/>
      <c r="DI9" s="622"/>
      <c r="DJ9" s="622"/>
      <c r="DK9" s="622"/>
      <c r="DL9" s="622"/>
      <c r="DM9" s="622"/>
      <c r="DN9" s="622"/>
      <c r="DO9" s="622"/>
      <c r="DP9" s="623"/>
      <c r="DQ9" s="630">
        <v>2576390</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24" t="s">
        <v>239</v>
      </c>
      <c r="AA10" s="624"/>
      <c r="AB10" s="624"/>
      <c r="AC10" s="624"/>
      <c r="AD10" s="625" t="s">
        <v>230</v>
      </c>
      <c r="AE10" s="625"/>
      <c r="AF10" s="625"/>
      <c r="AG10" s="625"/>
      <c r="AH10" s="625"/>
      <c r="AI10" s="625"/>
      <c r="AJ10" s="625"/>
      <c r="AK10" s="625"/>
      <c r="AL10" s="626" t="s">
        <v>239</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276611</v>
      </c>
      <c r="BH10" s="622"/>
      <c r="BI10" s="622"/>
      <c r="BJ10" s="622"/>
      <c r="BK10" s="622"/>
      <c r="BL10" s="622"/>
      <c r="BM10" s="622"/>
      <c r="BN10" s="623"/>
      <c r="BO10" s="624">
        <v>2</v>
      </c>
      <c r="BP10" s="624"/>
      <c r="BQ10" s="624"/>
      <c r="BR10" s="624"/>
      <c r="BS10" s="630" t="s">
        <v>230</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87744</v>
      </c>
      <c r="CS10" s="622"/>
      <c r="CT10" s="622"/>
      <c r="CU10" s="622"/>
      <c r="CV10" s="622"/>
      <c r="CW10" s="622"/>
      <c r="CX10" s="622"/>
      <c r="CY10" s="623"/>
      <c r="CZ10" s="624">
        <v>0.2</v>
      </c>
      <c r="DA10" s="624"/>
      <c r="DB10" s="624"/>
      <c r="DC10" s="624"/>
      <c r="DD10" s="630" t="s">
        <v>239</v>
      </c>
      <c r="DE10" s="622"/>
      <c r="DF10" s="622"/>
      <c r="DG10" s="622"/>
      <c r="DH10" s="622"/>
      <c r="DI10" s="622"/>
      <c r="DJ10" s="622"/>
      <c r="DK10" s="622"/>
      <c r="DL10" s="622"/>
      <c r="DM10" s="622"/>
      <c r="DN10" s="622"/>
      <c r="DO10" s="622"/>
      <c r="DP10" s="623"/>
      <c r="DQ10" s="630">
        <v>5144</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230</v>
      </c>
      <c r="S11" s="622"/>
      <c r="T11" s="622"/>
      <c r="U11" s="622"/>
      <c r="V11" s="622"/>
      <c r="W11" s="622"/>
      <c r="X11" s="622"/>
      <c r="Y11" s="623"/>
      <c r="Z11" s="624" t="s">
        <v>239</v>
      </c>
      <c r="AA11" s="624"/>
      <c r="AB11" s="624"/>
      <c r="AC11" s="624"/>
      <c r="AD11" s="625" t="s">
        <v>239</v>
      </c>
      <c r="AE11" s="625"/>
      <c r="AF11" s="625"/>
      <c r="AG11" s="625"/>
      <c r="AH11" s="625"/>
      <c r="AI11" s="625"/>
      <c r="AJ11" s="625"/>
      <c r="AK11" s="625"/>
      <c r="AL11" s="626" t="s">
        <v>239</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735965</v>
      </c>
      <c r="BH11" s="622"/>
      <c r="BI11" s="622"/>
      <c r="BJ11" s="622"/>
      <c r="BK11" s="622"/>
      <c r="BL11" s="622"/>
      <c r="BM11" s="622"/>
      <c r="BN11" s="623"/>
      <c r="BO11" s="624">
        <v>5.3</v>
      </c>
      <c r="BP11" s="624"/>
      <c r="BQ11" s="624"/>
      <c r="BR11" s="624"/>
      <c r="BS11" s="630">
        <v>145749</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1380536</v>
      </c>
      <c r="CS11" s="622"/>
      <c r="CT11" s="622"/>
      <c r="CU11" s="622"/>
      <c r="CV11" s="622"/>
      <c r="CW11" s="622"/>
      <c r="CX11" s="622"/>
      <c r="CY11" s="623"/>
      <c r="CZ11" s="624">
        <v>3.5</v>
      </c>
      <c r="DA11" s="624"/>
      <c r="DB11" s="624"/>
      <c r="DC11" s="624"/>
      <c r="DD11" s="630">
        <v>693720</v>
      </c>
      <c r="DE11" s="622"/>
      <c r="DF11" s="622"/>
      <c r="DG11" s="622"/>
      <c r="DH11" s="622"/>
      <c r="DI11" s="622"/>
      <c r="DJ11" s="622"/>
      <c r="DK11" s="622"/>
      <c r="DL11" s="622"/>
      <c r="DM11" s="622"/>
      <c r="DN11" s="622"/>
      <c r="DO11" s="622"/>
      <c r="DP11" s="623"/>
      <c r="DQ11" s="630">
        <v>562336</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1697625</v>
      </c>
      <c r="S12" s="622"/>
      <c r="T12" s="622"/>
      <c r="U12" s="622"/>
      <c r="V12" s="622"/>
      <c r="W12" s="622"/>
      <c r="X12" s="622"/>
      <c r="Y12" s="623"/>
      <c r="Z12" s="624">
        <v>4.0999999999999996</v>
      </c>
      <c r="AA12" s="624"/>
      <c r="AB12" s="624"/>
      <c r="AC12" s="624"/>
      <c r="AD12" s="625">
        <v>1697625</v>
      </c>
      <c r="AE12" s="625"/>
      <c r="AF12" s="625"/>
      <c r="AG12" s="625"/>
      <c r="AH12" s="625"/>
      <c r="AI12" s="625"/>
      <c r="AJ12" s="625"/>
      <c r="AK12" s="625"/>
      <c r="AL12" s="626">
        <v>7.1</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7304764</v>
      </c>
      <c r="BH12" s="622"/>
      <c r="BI12" s="622"/>
      <c r="BJ12" s="622"/>
      <c r="BK12" s="622"/>
      <c r="BL12" s="622"/>
      <c r="BM12" s="622"/>
      <c r="BN12" s="623"/>
      <c r="BO12" s="624">
        <v>52.8</v>
      </c>
      <c r="BP12" s="624"/>
      <c r="BQ12" s="624"/>
      <c r="BR12" s="624"/>
      <c r="BS12" s="630">
        <v>482768</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1167396</v>
      </c>
      <c r="CS12" s="622"/>
      <c r="CT12" s="622"/>
      <c r="CU12" s="622"/>
      <c r="CV12" s="622"/>
      <c r="CW12" s="622"/>
      <c r="CX12" s="622"/>
      <c r="CY12" s="623"/>
      <c r="CZ12" s="624">
        <v>2.9</v>
      </c>
      <c r="DA12" s="624"/>
      <c r="DB12" s="624"/>
      <c r="DC12" s="624"/>
      <c r="DD12" s="630">
        <v>18166</v>
      </c>
      <c r="DE12" s="622"/>
      <c r="DF12" s="622"/>
      <c r="DG12" s="622"/>
      <c r="DH12" s="622"/>
      <c r="DI12" s="622"/>
      <c r="DJ12" s="622"/>
      <c r="DK12" s="622"/>
      <c r="DL12" s="622"/>
      <c r="DM12" s="622"/>
      <c r="DN12" s="622"/>
      <c r="DO12" s="622"/>
      <c r="DP12" s="623"/>
      <c r="DQ12" s="630">
        <v>250752</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v>46764</v>
      </c>
      <c r="S13" s="622"/>
      <c r="T13" s="622"/>
      <c r="U13" s="622"/>
      <c r="V13" s="622"/>
      <c r="W13" s="622"/>
      <c r="X13" s="622"/>
      <c r="Y13" s="623"/>
      <c r="Z13" s="624">
        <v>0.1</v>
      </c>
      <c r="AA13" s="624"/>
      <c r="AB13" s="624"/>
      <c r="AC13" s="624"/>
      <c r="AD13" s="625">
        <v>46764</v>
      </c>
      <c r="AE13" s="625"/>
      <c r="AF13" s="625"/>
      <c r="AG13" s="625"/>
      <c r="AH13" s="625"/>
      <c r="AI13" s="625"/>
      <c r="AJ13" s="625"/>
      <c r="AK13" s="625"/>
      <c r="AL13" s="626">
        <v>0.2</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7243724</v>
      </c>
      <c r="BH13" s="622"/>
      <c r="BI13" s="622"/>
      <c r="BJ13" s="622"/>
      <c r="BK13" s="622"/>
      <c r="BL13" s="622"/>
      <c r="BM13" s="622"/>
      <c r="BN13" s="623"/>
      <c r="BO13" s="624">
        <v>52.3</v>
      </c>
      <c r="BP13" s="624"/>
      <c r="BQ13" s="624"/>
      <c r="BR13" s="624"/>
      <c r="BS13" s="630">
        <v>482768</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5606195</v>
      </c>
      <c r="CS13" s="622"/>
      <c r="CT13" s="622"/>
      <c r="CU13" s="622"/>
      <c r="CV13" s="622"/>
      <c r="CW13" s="622"/>
      <c r="CX13" s="622"/>
      <c r="CY13" s="623"/>
      <c r="CZ13" s="624">
        <v>14.1</v>
      </c>
      <c r="DA13" s="624"/>
      <c r="DB13" s="624"/>
      <c r="DC13" s="624"/>
      <c r="DD13" s="630">
        <v>1462385</v>
      </c>
      <c r="DE13" s="622"/>
      <c r="DF13" s="622"/>
      <c r="DG13" s="622"/>
      <c r="DH13" s="622"/>
      <c r="DI13" s="622"/>
      <c r="DJ13" s="622"/>
      <c r="DK13" s="622"/>
      <c r="DL13" s="622"/>
      <c r="DM13" s="622"/>
      <c r="DN13" s="622"/>
      <c r="DO13" s="622"/>
      <c r="DP13" s="623"/>
      <c r="DQ13" s="630">
        <v>4092151</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239</v>
      </c>
      <c r="AA14" s="624"/>
      <c r="AB14" s="624"/>
      <c r="AC14" s="624"/>
      <c r="AD14" s="625" t="s">
        <v>239</v>
      </c>
      <c r="AE14" s="625"/>
      <c r="AF14" s="625"/>
      <c r="AG14" s="625"/>
      <c r="AH14" s="625"/>
      <c r="AI14" s="625"/>
      <c r="AJ14" s="625"/>
      <c r="AK14" s="625"/>
      <c r="AL14" s="626" t="s">
        <v>239</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259971</v>
      </c>
      <c r="BH14" s="622"/>
      <c r="BI14" s="622"/>
      <c r="BJ14" s="622"/>
      <c r="BK14" s="622"/>
      <c r="BL14" s="622"/>
      <c r="BM14" s="622"/>
      <c r="BN14" s="623"/>
      <c r="BO14" s="624">
        <v>1.9</v>
      </c>
      <c r="BP14" s="624"/>
      <c r="BQ14" s="624"/>
      <c r="BR14" s="624"/>
      <c r="BS14" s="630" t="s">
        <v>239</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1094833</v>
      </c>
      <c r="CS14" s="622"/>
      <c r="CT14" s="622"/>
      <c r="CU14" s="622"/>
      <c r="CV14" s="622"/>
      <c r="CW14" s="622"/>
      <c r="CX14" s="622"/>
      <c r="CY14" s="623"/>
      <c r="CZ14" s="624">
        <v>2.8</v>
      </c>
      <c r="DA14" s="624"/>
      <c r="DB14" s="624"/>
      <c r="DC14" s="624"/>
      <c r="DD14" s="630">
        <v>135436</v>
      </c>
      <c r="DE14" s="622"/>
      <c r="DF14" s="622"/>
      <c r="DG14" s="622"/>
      <c r="DH14" s="622"/>
      <c r="DI14" s="622"/>
      <c r="DJ14" s="622"/>
      <c r="DK14" s="622"/>
      <c r="DL14" s="622"/>
      <c r="DM14" s="622"/>
      <c r="DN14" s="622"/>
      <c r="DO14" s="622"/>
      <c r="DP14" s="623"/>
      <c r="DQ14" s="630">
        <v>946700</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96120</v>
      </c>
      <c r="S15" s="622"/>
      <c r="T15" s="622"/>
      <c r="U15" s="622"/>
      <c r="V15" s="622"/>
      <c r="W15" s="622"/>
      <c r="X15" s="622"/>
      <c r="Y15" s="623"/>
      <c r="Z15" s="624">
        <v>0.2</v>
      </c>
      <c r="AA15" s="624"/>
      <c r="AB15" s="624"/>
      <c r="AC15" s="624"/>
      <c r="AD15" s="625">
        <v>96120</v>
      </c>
      <c r="AE15" s="625"/>
      <c r="AF15" s="625"/>
      <c r="AG15" s="625"/>
      <c r="AH15" s="625"/>
      <c r="AI15" s="625"/>
      <c r="AJ15" s="625"/>
      <c r="AK15" s="625"/>
      <c r="AL15" s="626">
        <v>0.4</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566488</v>
      </c>
      <c r="BH15" s="622"/>
      <c r="BI15" s="622"/>
      <c r="BJ15" s="622"/>
      <c r="BK15" s="622"/>
      <c r="BL15" s="622"/>
      <c r="BM15" s="622"/>
      <c r="BN15" s="623"/>
      <c r="BO15" s="624">
        <v>4.0999999999999996</v>
      </c>
      <c r="BP15" s="624"/>
      <c r="BQ15" s="624"/>
      <c r="BR15" s="624"/>
      <c r="BS15" s="630" t="s">
        <v>230</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4272138</v>
      </c>
      <c r="CS15" s="622"/>
      <c r="CT15" s="622"/>
      <c r="CU15" s="622"/>
      <c r="CV15" s="622"/>
      <c r="CW15" s="622"/>
      <c r="CX15" s="622"/>
      <c r="CY15" s="623"/>
      <c r="CZ15" s="624">
        <v>10.7</v>
      </c>
      <c r="DA15" s="624"/>
      <c r="DB15" s="624"/>
      <c r="DC15" s="624"/>
      <c r="DD15" s="630">
        <v>1826378</v>
      </c>
      <c r="DE15" s="622"/>
      <c r="DF15" s="622"/>
      <c r="DG15" s="622"/>
      <c r="DH15" s="622"/>
      <c r="DI15" s="622"/>
      <c r="DJ15" s="622"/>
      <c r="DK15" s="622"/>
      <c r="DL15" s="622"/>
      <c r="DM15" s="622"/>
      <c r="DN15" s="622"/>
      <c r="DO15" s="622"/>
      <c r="DP15" s="623"/>
      <c r="DQ15" s="630">
        <v>2420743</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239</v>
      </c>
      <c r="S16" s="622"/>
      <c r="T16" s="622"/>
      <c r="U16" s="622"/>
      <c r="V16" s="622"/>
      <c r="W16" s="622"/>
      <c r="X16" s="622"/>
      <c r="Y16" s="623"/>
      <c r="Z16" s="624" t="s">
        <v>230</v>
      </c>
      <c r="AA16" s="624"/>
      <c r="AB16" s="624"/>
      <c r="AC16" s="624"/>
      <c r="AD16" s="625" t="s">
        <v>230</v>
      </c>
      <c r="AE16" s="625"/>
      <c r="AF16" s="625"/>
      <c r="AG16" s="625"/>
      <c r="AH16" s="625"/>
      <c r="AI16" s="625"/>
      <c r="AJ16" s="625"/>
      <c r="AK16" s="625"/>
      <c r="AL16" s="626" t="s">
        <v>230</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28018</v>
      </c>
      <c r="CS16" s="622"/>
      <c r="CT16" s="622"/>
      <c r="CU16" s="622"/>
      <c r="CV16" s="622"/>
      <c r="CW16" s="622"/>
      <c r="CX16" s="622"/>
      <c r="CY16" s="623"/>
      <c r="CZ16" s="624">
        <v>0.1</v>
      </c>
      <c r="DA16" s="624"/>
      <c r="DB16" s="624"/>
      <c r="DC16" s="624"/>
      <c r="DD16" s="630" t="s">
        <v>230</v>
      </c>
      <c r="DE16" s="622"/>
      <c r="DF16" s="622"/>
      <c r="DG16" s="622"/>
      <c r="DH16" s="622"/>
      <c r="DI16" s="622"/>
      <c r="DJ16" s="622"/>
      <c r="DK16" s="622"/>
      <c r="DL16" s="622"/>
      <c r="DM16" s="622"/>
      <c r="DN16" s="622"/>
      <c r="DO16" s="622"/>
      <c r="DP16" s="623"/>
      <c r="DQ16" s="630">
        <v>874</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60992</v>
      </c>
      <c r="S17" s="622"/>
      <c r="T17" s="622"/>
      <c r="U17" s="622"/>
      <c r="V17" s="622"/>
      <c r="W17" s="622"/>
      <c r="X17" s="622"/>
      <c r="Y17" s="623"/>
      <c r="Z17" s="624">
        <v>0.1</v>
      </c>
      <c r="AA17" s="624"/>
      <c r="AB17" s="624"/>
      <c r="AC17" s="624"/>
      <c r="AD17" s="625">
        <v>60992</v>
      </c>
      <c r="AE17" s="625"/>
      <c r="AF17" s="625"/>
      <c r="AG17" s="625"/>
      <c r="AH17" s="625"/>
      <c r="AI17" s="625"/>
      <c r="AJ17" s="625"/>
      <c r="AK17" s="625"/>
      <c r="AL17" s="626">
        <v>0.3</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230</v>
      </c>
      <c r="BP17" s="624"/>
      <c r="BQ17" s="624"/>
      <c r="BR17" s="624"/>
      <c r="BS17" s="630" t="s">
        <v>239</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6100203</v>
      </c>
      <c r="CS17" s="622"/>
      <c r="CT17" s="622"/>
      <c r="CU17" s="622"/>
      <c r="CV17" s="622"/>
      <c r="CW17" s="622"/>
      <c r="CX17" s="622"/>
      <c r="CY17" s="623"/>
      <c r="CZ17" s="624">
        <v>15.3</v>
      </c>
      <c r="DA17" s="624"/>
      <c r="DB17" s="624"/>
      <c r="DC17" s="624"/>
      <c r="DD17" s="630" t="s">
        <v>239</v>
      </c>
      <c r="DE17" s="622"/>
      <c r="DF17" s="622"/>
      <c r="DG17" s="622"/>
      <c r="DH17" s="622"/>
      <c r="DI17" s="622"/>
      <c r="DJ17" s="622"/>
      <c r="DK17" s="622"/>
      <c r="DL17" s="622"/>
      <c r="DM17" s="622"/>
      <c r="DN17" s="622"/>
      <c r="DO17" s="622"/>
      <c r="DP17" s="623"/>
      <c r="DQ17" s="630">
        <v>6036398</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9127931</v>
      </c>
      <c r="S18" s="622"/>
      <c r="T18" s="622"/>
      <c r="U18" s="622"/>
      <c r="V18" s="622"/>
      <c r="W18" s="622"/>
      <c r="X18" s="622"/>
      <c r="Y18" s="623"/>
      <c r="Z18" s="624">
        <v>22</v>
      </c>
      <c r="AA18" s="624"/>
      <c r="AB18" s="624"/>
      <c r="AC18" s="624"/>
      <c r="AD18" s="625">
        <v>7624771</v>
      </c>
      <c r="AE18" s="625"/>
      <c r="AF18" s="625"/>
      <c r="AG18" s="625"/>
      <c r="AH18" s="625"/>
      <c r="AI18" s="625"/>
      <c r="AJ18" s="625"/>
      <c r="AK18" s="625"/>
      <c r="AL18" s="626">
        <v>31.8</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239</v>
      </c>
      <c r="BP18" s="624"/>
      <c r="BQ18" s="624"/>
      <c r="BR18" s="624"/>
      <c r="BS18" s="630" t="s">
        <v>230</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239</v>
      </c>
      <c r="CS18" s="622"/>
      <c r="CT18" s="622"/>
      <c r="CU18" s="622"/>
      <c r="CV18" s="622"/>
      <c r="CW18" s="622"/>
      <c r="CX18" s="622"/>
      <c r="CY18" s="623"/>
      <c r="CZ18" s="624" t="s">
        <v>230</v>
      </c>
      <c r="DA18" s="624"/>
      <c r="DB18" s="624"/>
      <c r="DC18" s="624"/>
      <c r="DD18" s="630" t="s">
        <v>239</v>
      </c>
      <c r="DE18" s="622"/>
      <c r="DF18" s="622"/>
      <c r="DG18" s="622"/>
      <c r="DH18" s="622"/>
      <c r="DI18" s="622"/>
      <c r="DJ18" s="622"/>
      <c r="DK18" s="622"/>
      <c r="DL18" s="622"/>
      <c r="DM18" s="622"/>
      <c r="DN18" s="622"/>
      <c r="DO18" s="622"/>
      <c r="DP18" s="623"/>
      <c r="DQ18" s="630" t="s">
        <v>239</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7624771</v>
      </c>
      <c r="S19" s="622"/>
      <c r="T19" s="622"/>
      <c r="U19" s="622"/>
      <c r="V19" s="622"/>
      <c r="W19" s="622"/>
      <c r="X19" s="622"/>
      <c r="Y19" s="623"/>
      <c r="Z19" s="624">
        <v>18.399999999999999</v>
      </c>
      <c r="AA19" s="624"/>
      <c r="AB19" s="624"/>
      <c r="AC19" s="624"/>
      <c r="AD19" s="625">
        <v>7624771</v>
      </c>
      <c r="AE19" s="625"/>
      <c r="AF19" s="625"/>
      <c r="AG19" s="625"/>
      <c r="AH19" s="625"/>
      <c r="AI19" s="625"/>
      <c r="AJ19" s="625"/>
      <c r="AK19" s="625"/>
      <c r="AL19" s="626">
        <v>31.8</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23995</v>
      </c>
      <c r="BH19" s="622"/>
      <c r="BI19" s="622"/>
      <c r="BJ19" s="622"/>
      <c r="BK19" s="622"/>
      <c r="BL19" s="622"/>
      <c r="BM19" s="622"/>
      <c r="BN19" s="623"/>
      <c r="BO19" s="624">
        <v>0.2</v>
      </c>
      <c r="BP19" s="624"/>
      <c r="BQ19" s="624"/>
      <c r="BR19" s="624"/>
      <c r="BS19" s="630" t="s">
        <v>230</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230</v>
      </c>
      <c r="CS19" s="622"/>
      <c r="CT19" s="622"/>
      <c r="CU19" s="622"/>
      <c r="CV19" s="622"/>
      <c r="CW19" s="622"/>
      <c r="CX19" s="622"/>
      <c r="CY19" s="623"/>
      <c r="CZ19" s="624" t="s">
        <v>239</v>
      </c>
      <c r="DA19" s="624"/>
      <c r="DB19" s="624"/>
      <c r="DC19" s="624"/>
      <c r="DD19" s="630" t="s">
        <v>230</v>
      </c>
      <c r="DE19" s="622"/>
      <c r="DF19" s="622"/>
      <c r="DG19" s="622"/>
      <c r="DH19" s="622"/>
      <c r="DI19" s="622"/>
      <c r="DJ19" s="622"/>
      <c r="DK19" s="622"/>
      <c r="DL19" s="622"/>
      <c r="DM19" s="622"/>
      <c r="DN19" s="622"/>
      <c r="DO19" s="622"/>
      <c r="DP19" s="623"/>
      <c r="DQ19" s="630" t="s">
        <v>239</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1503160</v>
      </c>
      <c r="S20" s="622"/>
      <c r="T20" s="622"/>
      <c r="U20" s="622"/>
      <c r="V20" s="622"/>
      <c r="W20" s="622"/>
      <c r="X20" s="622"/>
      <c r="Y20" s="623"/>
      <c r="Z20" s="624">
        <v>3.6</v>
      </c>
      <c r="AA20" s="624"/>
      <c r="AB20" s="624"/>
      <c r="AC20" s="624"/>
      <c r="AD20" s="625" t="s">
        <v>230</v>
      </c>
      <c r="AE20" s="625"/>
      <c r="AF20" s="625"/>
      <c r="AG20" s="625"/>
      <c r="AH20" s="625"/>
      <c r="AI20" s="625"/>
      <c r="AJ20" s="625"/>
      <c r="AK20" s="625"/>
      <c r="AL20" s="626" t="s">
        <v>230</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23995</v>
      </c>
      <c r="BH20" s="622"/>
      <c r="BI20" s="622"/>
      <c r="BJ20" s="622"/>
      <c r="BK20" s="622"/>
      <c r="BL20" s="622"/>
      <c r="BM20" s="622"/>
      <c r="BN20" s="623"/>
      <c r="BO20" s="624">
        <v>0.2</v>
      </c>
      <c r="BP20" s="624"/>
      <c r="BQ20" s="624"/>
      <c r="BR20" s="624"/>
      <c r="BS20" s="630" t="s">
        <v>239</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39775116</v>
      </c>
      <c r="CS20" s="622"/>
      <c r="CT20" s="622"/>
      <c r="CU20" s="622"/>
      <c r="CV20" s="622"/>
      <c r="CW20" s="622"/>
      <c r="CX20" s="622"/>
      <c r="CY20" s="623"/>
      <c r="CZ20" s="624">
        <v>100</v>
      </c>
      <c r="DA20" s="624"/>
      <c r="DB20" s="624"/>
      <c r="DC20" s="624"/>
      <c r="DD20" s="630">
        <v>5027064</v>
      </c>
      <c r="DE20" s="622"/>
      <c r="DF20" s="622"/>
      <c r="DG20" s="622"/>
      <c r="DH20" s="622"/>
      <c r="DI20" s="622"/>
      <c r="DJ20" s="622"/>
      <c r="DK20" s="622"/>
      <c r="DL20" s="622"/>
      <c r="DM20" s="622"/>
      <c r="DN20" s="622"/>
      <c r="DO20" s="622"/>
      <c r="DP20" s="623"/>
      <c r="DQ20" s="630">
        <v>27235870</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230</v>
      </c>
      <c r="S21" s="622"/>
      <c r="T21" s="622"/>
      <c r="U21" s="622"/>
      <c r="V21" s="622"/>
      <c r="W21" s="622"/>
      <c r="X21" s="622"/>
      <c r="Y21" s="623"/>
      <c r="Z21" s="624" t="s">
        <v>230</v>
      </c>
      <c r="AA21" s="624"/>
      <c r="AB21" s="624"/>
      <c r="AC21" s="624"/>
      <c r="AD21" s="625" t="s">
        <v>230</v>
      </c>
      <c r="AE21" s="625"/>
      <c r="AF21" s="625"/>
      <c r="AG21" s="625"/>
      <c r="AH21" s="625"/>
      <c r="AI21" s="625"/>
      <c r="AJ21" s="625"/>
      <c r="AK21" s="625"/>
      <c r="AL21" s="626" t="s">
        <v>230</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23995</v>
      </c>
      <c r="BH21" s="622"/>
      <c r="BI21" s="622"/>
      <c r="BJ21" s="622"/>
      <c r="BK21" s="622"/>
      <c r="BL21" s="622"/>
      <c r="BM21" s="622"/>
      <c r="BN21" s="623"/>
      <c r="BO21" s="624">
        <v>0.2</v>
      </c>
      <c r="BP21" s="624"/>
      <c r="BQ21" s="624"/>
      <c r="BR21" s="624"/>
      <c r="BS21" s="630" t="s">
        <v>230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25401780</v>
      </c>
      <c r="S22" s="622"/>
      <c r="T22" s="622"/>
      <c r="U22" s="622"/>
      <c r="V22" s="622"/>
      <c r="W22" s="622"/>
      <c r="X22" s="622"/>
      <c r="Y22" s="623"/>
      <c r="Z22" s="624">
        <v>61.2</v>
      </c>
      <c r="AA22" s="624"/>
      <c r="AB22" s="624"/>
      <c r="AC22" s="624"/>
      <c r="AD22" s="625">
        <v>23898620</v>
      </c>
      <c r="AE22" s="625"/>
      <c r="AF22" s="625"/>
      <c r="AG22" s="625"/>
      <c r="AH22" s="625"/>
      <c r="AI22" s="625"/>
      <c r="AJ22" s="625"/>
      <c r="AK22" s="625"/>
      <c r="AL22" s="626">
        <v>99.6</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239</v>
      </c>
      <c r="BH22" s="622"/>
      <c r="BI22" s="622"/>
      <c r="BJ22" s="622"/>
      <c r="BK22" s="622"/>
      <c r="BL22" s="622"/>
      <c r="BM22" s="622"/>
      <c r="BN22" s="623"/>
      <c r="BO22" s="624" t="s">
        <v>230</v>
      </c>
      <c r="BP22" s="624"/>
      <c r="BQ22" s="624"/>
      <c r="BR22" s="624"/>
      <c r="BS22" s="630" t="s">
        <v>230</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13483</v>
      </c>
      <c r="S23" s="622"/>
      <c r="T23" s="622"/>
      <c r="U23" s="622"/>
      <c r="V23" s="622"/>
      <c r="W23" s="622"/>
      <c r="X23" s="622"/>
      <c r="Y23" s="623"/>
      <c r="Z23" s="624">
        <v>0</v>
      </c>
      <c r="AA23" s="624"/>
      <c r="AB23" s="624"/>
      <c r="AC23" s="624"/>
      <c r="AD23" s="625">
        <v>13483</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239</v>
      </c>
      <c r="BH23" s="622"/>
      <c r="BI23" s="622"/>
      <c r="BJ23" s="622"/>
      <c r="BK23" s="622"/>
      <c r="BL23" s="622"/>
      <c r="BM23" s="622"/>
      <c r="BN23" s="623"/>
      <c r="BO23" s="624" t="s">
        <v>230</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389695</v>
      </c>
      <c r="S24" s="622"/>
      <c r="T24" s="622"/>
      <c r="U24" s="622"/>
      <c r="V24" s="622"/>
      <c r="W24" s="622"/>
      <c r="X24" s="622"/>
      <c r="Y24" s="623"/>
      <c r="Z24" s="624">
        <v>0.9</v>
      </c>
      <c r="AA24" s="624"/>
      <c r="AB24" s="624"/>
      <c r="AC24" s="624"/>
      <c r="AD24" s="625" t="s">
        <v>230</v>
      </c>
      <c r="AE24" s="625"/>
      <c r="AF24" s="625"/>
      <c r="AG24" s="625"/>
      <c r="AH24" s="625"/>
      <c r="AI24" s="625"/>
      <c r="AJ24" s="625"/>
      <c r="AK24" s="625"/>
      <c r="AL24" s="626" t="s">
        <v>239</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230</v>
      </c>
      <c r="BH24" s="622"/>
      <c r="BI24" s="622"/>
      <c r="BJ24" s="622"/>
      <c r="BK24" s="622"/>
      <c r="BL24" s="622"/>
      <c r="BM24" s="622"/>
      <c r="BN24" s="623"/>
      <c r="BO24" s="624" t="s">
        <v>230</v>
      </c>
      <c r="BP24" s="624"/>
      <c r="BQ24" s="624"/>
      <c r="BR24" s="624"/>
      <c r="BS24" s="630" t="s">
        <v>230</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17957960</v>
      </c>
      <c r="CS24" s="611"/>
      <c r="CT24" s="611"/>
      <c r="CU24" s="611"/>
      <c r="CV24" s="611"/>
      <c r="CW24" s="611"/>
      <c r="CX24" s="611"/>
      <c r="CY24" s="612"/>
      <c r="CZ24" s="615">
        <v>45.1</v>
      </c>
      <c r="DA24" s="616"/>
      <c r="DB24" s="616"/>
      <c r="DC24" s="635"/>
      <c r="DD24" s="654">
        <v>13002814</v>
      </c>
      <c r="DE24" s="611"/>
      <c r="DF24" s="611"/>
      <c r="DG24" s="611"/>
      <c r="DH24" s="611"/>
      <c r="DI24" s="611"/>
      <c r="DJ24" s="611"/>
      <c r="DK24" s="612"/>
      <c r="DL24" s="654">
        <v>11979729</v>
      </c>
      <c r="DM24" s="611"/>
      <c r="DN24" s="611"/>
      <c r="DO24" s="611"/>
      <c r="DP24" s="611"/>
      <c r="DQ24" s="611"/>
      <c r="DR24" s="611"/>
      <c r="DS24" s="611"/>
      <c r="DT24" s="611"/>
      <c r="DU24" s="611"/>
      <c r="DV24" s="612"/>
      <c r="DW24" s="615">
        <v>46.9</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445469</v>
      </c>
      <c r="S25" s="622"/>
      <c r="T25" s="622"/>
      <c r="U25" s="622"/>
      <c r="V25" s="622"/>
      <c r="W25" s="622"/>
      <c r="X25" s="622"/>
      <c r="Y25" s="623"/>
      <c r="Z25" s="624">
        <v>1.1000000000000001</v>
      </c>
      <c r="AA25" s="624"/>
      <c r="AB25" s="624"/>
      <c r="AC25" s="624"/>
      <c r="AD25" s="625">
        <v>49389</v>
      </c>
      <c r="AE25" s="625"/>
      <c r="AF25" s="625"/>
      <c r="AG25" s="625"/>
      <c r="AH25" s="625"/>
      <c r="AI25" s="625"/>
      <c r="AJ25" s="625"/>
      <c r="AK25" s="625"/>
      <c r="AL25" s="626">
        <v>0.2</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230</v>
      </c>
      <c r="BH25" s="622"/>
      <c r="BI25" s="622"/>
      <c r="BJ25" s="622"/>
      <c r="BK25" s="622"/>
      <c r="BL25" s="622"/>
      <c r="BM25" s="622"/>
      <c r="BN25" s="623"/>
      <c r="BO25" s="624" t="s">
        <v>239</v>
      </c>
      <c r="BP25" s="624"/>
      <c r="BQ25" s="624"/>
      <c r="BR25" s="624"/>
      <c r="BS25" s="630" t="s">
        <v>230</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4996275</v>
      </c>
      <c r="CS25" s="657"/>
      <c r="CT25" s="657"/>
      <c r="CU25" s="657"/>
      <c r="CV25" s="657"/>
      <c r="CW25" s="657"/>
      <c r="CX25" s="657"/>
      <c r="CY25" s="658"/>
      <c r="CZ25" s="626">
        <v>12.6</v>
      </c>
      <c r="DA25" s="655"/>
      <c r="DB25" s="655"/>
      <c r="DC25" s="659"/>
      <c r="DD25" s="630">
        <v>4610771</v>
      </c>
      <c r="DE25" s="657"/>
      <c r="DF25" s="657"/>
      <c r="DG25" s="657"/>
      <c r="DH25" s="657"/>
      <c r="DI25" s="657"/>
      <c r="DJ25" s="657"/>
      <c r="DK25" s="658"/>
      <c r="DL25" s="630">
        <v>4548106</v>
      </c>
      <c r="DM25" s="657"/>
      <c r="DN25" s="657"/>
      <c r="DO25" s="657"/>
      <c r="DP25" s="657"/>
      <c r="DQ25" s="657"/>
      <c r="DR25" s="657"/>
      <c r="DS25" s="657"/>
      <c r="DT25" s="657"/>
      <c r="DU25" s="657"/>
      <c r="DV25" s="658"/>
      <c r="DW25" s="626">
        <v>17.8</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315331</v>
      </c>
      <c r="S26" s="622"/>
      <c r="T26" s="622"/>
      <c r="U26" s="622"/>
      <c r="V26" s="622"/>
      <c r="W26" s="622"/>
      <c r="X26" s="622"/>
      <c r="Y26" s="623"/>
      <c r="Z26" s="624">
        <v>0.8</v>
      </c>
      <c r="AA26" s="624"/>
      <c r="AB26" s="624"/>
      <c r="AC26" s="624"/>
      <c r="AD26" s="625" t="s">
        <v>230</v>
      </c>
      <c r="AE26" s="625"/>
      <c r="AF26" s="625"/>
      <c r="AG26" s="625"/>
      <c r="AH26" s="625"/>
      <c r="AI26" s="625"/>
      <c r="AJ26" s="625"/>
      <c r="AK26" s="625"/>
      <c r="AL26" s="626" t="s">
        <v>239</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239</v>
      </c>
      <c r="BH26" s="622"/>
      <c r="BI26" s="622"/>
      <c r="BJ26" s="622"/>
      <c r="BK26" s="622"/>
      <c r="BL26" s="622"/>
      <c r="BM26" s="622"/>
      <c r="BN26" s="623"/>
      <c r="BO26" s="624" t="s">
        <v>239</v>
      </c>
      <c r="BP26" s="624"/>
      <c r="BQ26" s="624"/>
      <c r="BR26" s="624"/>
      <c r="BS26" s="630" t="s">
        <v>239</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3456324</v>
      </c>
      <c r="CS26" s="622"/>
      <c r="CT26" s="622"/>
      <c r="CU26" s="622"/>
      <c r="CV26" s="622"/>
      <c r="CW26" s="622"/>
      <c r="CX26" s="622"/>
      <c r="CY26" s="623"/>
      <c r="CZ26" s="626">
        <v>8.6999999999999993</v>
      </c>
      <c r="DA26" s="655"/>
      <c r="DB26" s="655"/>
      <c r="DC26" s="659"/>
      <c r="DD26" s="630">
        <v>3076128</v>
      </c>
      <c r="DE26" s="622"/>
      <c r="DF26" s="622"/>
      <c r="DG26" s="622"/>
      <c r="DH26" s="622"/>
      <c r="DI26" s="622"/>
      <c r="DJ26" s="622"/>
      <c r="DK26" s="623"/>
      <c r="DL26" s="630" t="s">
        <v>239</v>
      </c>
      <c r="DM26" s="622"/>
      <c r="DN26" s="622"/>
      <c r="DO26" s="622"/>
      <c r="DP26" s="622"/>
      <c r="DQ26" s="622"/>
      <c r="DR26" s="622"/>
      <c r="DS26" s="622"/>
      <c r="DT26" s="622"/>
      <c r="DU26" s="622"/>
      <c r="DV26" s="623"/>
      <c r="DW26" s="626" t="s">
        <v>239</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4121970</v>
      </c>
      <c r="S27" s="622"/>
      <c r="T27" s="622"/>
      <c r="U27" s="622"/>
      <c r="V27" s="622"/>
      <c r="W27" s="622"/>
      <c r="X27" s="622"/>
      <c r="Y27" s="623"/>
      <c r="Z27" s="624">
        <v>9.9</v>
      </c>
      <c r="AA27" s="624"/>
      <c r="AB27" s="624"/>
      <c r="AC27" s="624"/>
      <c r="AD27" s="625" t="s">
        <v>230</v>
      </c>
      <c r="AE27" s="625"/>
      <c r="AF27" s="625"/>
      <c r="AG27" s="625"/>
      <c r="AH27" s="625"/>
      <c r="AI27" s="625"/>
      <c r="AJ27" s="625"/>
      <c r="AK27" s="625"/>
      <c r="AL27" s="626" t="s">
        <v>239</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13847525</v>
      </c>
      <c r="BH27" s="622"/>
      <c r="BI27" s="622"/>
      <c r="BJ27" s="622"/>
      <c r="BK27" s="622"/>
      <c r="BL27" s="622"/>
      <c r="BM27" s="622"/>
      <c r="BN27" s="623"/>
      <c r="BO27" s="624">
        <v>100</v>
      </c>
      <c r="BP27" s="624"/>
      <c r="BQ27" s="624"/>
      <c r="BR27" s="624"/>
      <c r="BS27" s="630">
        <v>628517</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6861482</v>
      </c>
      <c r="CS27" s="657"/>
      <c r="CT27" s="657"/>
      <c r="CU27" s="657"/>
      <c r="CV27" s="657"/>
      <c r="CW27" s="657"/>
      <c r="CX27" s="657"/>
      <c r="CY27" s="658"/>
      <c r="CZ27" s="626">
        <v>17.3</v>
      </c>
      <c r="DA27" s="655"/>
      <c r="DB27" s="655"/>
      <c r="DC27" s="659"/>
      <c r="DD27" s="630">
        <v>2355645</v>
      </c>
      <c r="DE27" s="657"/>
      <c r="DF27" s="657"/>
      <c r="DG27" s="657"/>
      <c r="DH27" s="657"/>
      <c r="DI27" s="657"/>
      <c r="DJ27" s="657"/>
      <c r="DK27" s="658"/>
      <c r="DL27" s="630">
        <v>2142334</v>
      </c>
      <c r="DM27" s="657"/>
      <c r="DN27" s="657"/>
      <c r="DO27" s="657"/>
      <c r="DP27" s="657"/>
      <c r="DQ27" s="657"/>
      <c r="DR27" s="657"/>
      <c r="DS27" s="657"/>
      <c r="DT27" s="657"/>
      <c r="DU27" s="657"/>
      <c r="DV27" s="658"/>
      <c r="DW27" s="626">
        <v>8.4</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230</v>
      </c>
      <c r="S28" s="622"/>
      <c r="T28" s="622"/>
      <c r="U28" s="622"/>
      <c r="V28" s="622"/>
      <c r="W28" s="622"/>
      <c r="X28" s="622"/>
      <c r="Y28" s="623"/>
      <c r="Z28" s="624" t="s">
        <v>230</v>
      </c>
      <c r="AA28" s="624"/>
      <c r="AB28" s="624"/>
      <c r="AC28" s="624"/>
      <c r="AD28" s="625" t="s">
        <v>239</v>
      </c>
      <c r="AE28" s="625"/>
      <c r="AF28" s="625"/>
      <c r="AG28" s="625"/>
      <c r="AH28" s="625"/>
      <c r="AI28" s="625"/>
      <c r="AJ28" s="625"/>
      <c r="AK28" s="625"/>
      <c r="AL28" s="626" t="s">
        <v>230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6100203</v>
      </c>
      <c r="CS28" s="622"/>
      <c r="CT28" s="622"/>
      <c r="CU28" s="622"/>
      <c r="CV28" s="622"/>
      <c r="CW28" s="622"/>
      <c r="CX28" s="622"/>
      <c r="CY28" s="623"/>
      <c r="CZ28" s="626">
        <v>15.3</v>
      </c>
      <c r="DA28" s="655"/>
      <c r="DB28" s="655"/>
      <c r="DC28" s="659"/>
      <c r="DD28" s="630">
        <v>6036398</v>
      </c>
      <c r="DE28" s="622"/>
      <c r="DF28" s="622"/>
      <c r="DG28" s="622"/>
      <c r="DH28" s="622"/>
      <c r="DI28" s="622"/>
      <c r="DJ28" s="622"/>
      <c r="DK28" s="623"/>
      <c r="DL28" s="630">
        <v>5289289</v>
      </c>
      <c r="DM28" s="622"/>
      <c r="DN28" s="622"/>
      <c r="DO28" s="622"/>
      <c r="DP28" s="622"/>
      <c r="DQ28" s="622"/>
      <c r="DR28" s="622"/>
      <c r="DS28" s="622"/>
      <c r="DT28" s="622"/>
      <c r="DU28" s="622"/>
      <c r="DV28" s="623"/>
      <c r="DW28" s="626">
        <v>20.7</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2662259</v>
      </c>
      <c r="S29" s="622"/>
      <c r="T29" s="622"/>
      <c r="U29" s="622"/>
      <c r="V29" s="622"/>
      <c r="W29" s="622"/>
      <c r="X29" s="622"/>
      <c r="Y29" s="623"/>
      <c r="Z29" s="624">
        <v>6.4</v>
      </c>
      <c r="AA29" s="624"/>
      <c r="AB29" s="624"/>
      <c r="AC29" s="624"/>
      <c r="AD29" s="625" t="s">
        <v>239</v>
      </c>
      <c r="AE29" s="625"/>
      <c r="AF29" s="625"/>
      <c r="AG29" s="625"/>
      <c r="AH29" s="625"/>
      <c r="AI29" s="625"/>
      <c r="AJ29" s="625"/>
      <c r="AK29" s="625"/>
      <c r="AL29" s="626" t="s">
        <v>239</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6099237</v>
      </c>
      <c r="CS29" s="657"/>
      <c r="CT29" s="657"/>
      <c r="CU29" s="657"/>
      <c r="CV29" s="657"/>
      <c r="CW29" s="657"/>
      <c r="CX29" s="657"/>
      <c r="CY29" s="658"/>
      <c r="CZ29" s="626">
        <v>15.3</v>
      </c>
      <c r="DA29" s="655"/>
      <c r="DB29" s="655"/>
      <c r="DC29" s="659"/>
      <c r="DD29" s="630">
        <v>6035432</v>
      </c>
      <c r="DE29" s="657"/>
      <c r="DF29" s="657"/>
      <c r="DG29" s="657"/>
      <c r="DH29" s="657"/>
      <c r="DI29" s="657"/>
      <c r="DJ29" s="657"/>
      <c r="DK29" s="658"/>
      <c r="DL29" s="630">
        <v>5288323</v>
      </c>
      <c r="DM29" s="657"/>
      <c r="DN29" s="657"/>
      <c r="DO29" s="657"/>
      <c r="DP29" s="657"/>
      <c r="DQ29" s="657"/>
      <c r="DR29" s="657"/>
      <c r="DS29" s="657"/>
      <c r="DT29" s="657"/>
      <c r="DU29" s="657"/>
      <c r="DV29" s="658"/>
      <c r="DW29" s="626">
        <v>20.7</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274093</v>
      </c>
      <c r="S30" s="622"/>
      <c r="T30" s="622"/>
      <c r="U30" s="622"/>
      <c r="V30" s="622"/>
      <c r="W30" s="622"/>
      <c r="X30" s="622"/>
      <c r="Y30" s="623"/>
      <c r="Z30" s="624">
        <v>0.7</v>
      </c>
      <c r="AA30" s="624"/>
      <c r="AB30" s="624"/>
      <c r="AC30" s="624"/>
      <c r="AD30" s="625">
        <v>15141</v>
      </c>
      <c r="AE30" s="625"/>
      <c r="AF30" s="625"/>
      <c r="AG30" s="625"/>
      <c r="AH30" s="625"/>
      <c r="AI30" s="625"/>
      <c r="AJ30" s="625"/>
      <c r="AK30" s="625"/>
      <c r="AL30" s="626">
        <v>0.1</v>
      </c>
      <c r="AM30" s="627"/>
      <c r="AN30" s="627"/>
      <c r="AO30" s="628"/>
      <c r="AP30" s="669" t="s">
        <v>306</v>
      </c>
      <c r="AQ30" s="670"/>
      <c r="AR30" s="670"/>
      <c r="AS30" s="670"/>
      <c r="AT30" s="675" t="s">
        <v>307</v>
      </c>
      <c r="AU30" s="210"/>
      <c r="AV30" s="210"/>
      <c r="AW30" s="210"/>
      <c r="AX30" s="607" t="s">
        <v>181</v>
      </c>
      <c r="AY30" s="608"/>
      <c r="AZ30" s="608"/>
      <c r="BA30" s="608"/>
      <c r="BB30" s="608"/>
      <c r="BC30" s="608"/>
      <c r="BD30" s="608"/>
      <c r="BE30" s="608"/>
      <c r="BF30" s="609"/>
      <c r="BG30" s="681">
        <v>99.5</v>
      </c>
      <c r="BH30" s="682"/>
      <c r="BI30" s="682"/>
      <c r="BJ30" s="682"/>
      <c r="BK30" s="682"/>
      <c r="BL30" s="682"/>
      <c r="BM30" s="616">
        <v>96.9</v>
      </c>
      <c r="BN30" s="682"/>
      <c r="BO30" s="682"/>
      <c r="BP30" s="682"/>
      <c r="BQ30" s="683"/>
      <c r="BR30" s="681">
        <v>99.4</v>
      </c>
      <c r="BS30" s="682"/>
      <c r="BT30" s="682"/>
      <c r="BU30" s="682"/>
      <c r="BV30" s="682"/>
      <c r="BW30" s="682"/>
      <c r="BX30" s="616">
        <v>96.5</v>
      </c>
      <c r="BY30" s="682"/>
      <c r="BZ30" s="682"/>
      <c r="CA30" s="682"/>
      <c r="CB30" s="683"/>
      <c r="CD30" s="686"/>
      <c r="CE30" s="687"/>
      <c r="CF30" s="636" t="s">
        <v>308</v>
      </c>
      <c r="CG30" s="637"/>
      <c r="CH30" s="637"/>
      <c r="CI30" s="637"/>
      <c r="CJ30" s="637"/>
      <c r="CK30" s="637"/>
      <c r="CL30" s="637"/>
      <c r="CM30" s="637"/>
      <c r="CN30" s="637"/>
      <c r="CO30" s="637"/>
      <c r="CP30" s="637"/>
      <c r="CQ30" s="638"/>
      <c r="CR30" s="621">
        <v>5602680</v>
      </c>
      <c r="CS30" s="622"/>
      <c r="CT30" s="622"/>
      <c r="CU30" s="622"/>
      <c r="CV30" s="622"/>
      <c r="CW30" s="622"/>
      <c r="CX30" s="622"/>
      <c r="CY30" s="623"/>
      <c r="CZ30" s="626">
        <v>14.1</v>
      </c>
      <c r="DA30" s="655"/>
      <c r="DB30" s="655"/>
      <c r="DC30" s="659"/>
      <c r="DD30" s="630">
        <v>5538875</v>
      </c>
      <c r="DE30" s="622"/>
      <c r="DF30" s="622"/>
      <c r="DG30" s="622"/>
      <c r="DH30" s="622"/>
      <c r="DI30" s="622"/>
      <c r="DJ30" s="622"/>
      <c r="DK30" s="623"/>
      <c r="DL30" s="630">
        <v>4791766</v>
      </c>
      <c r="DM30" s="622"/>
      <c r="DN30" s="622"/>
      <c r="DO30" s="622"/>
      <c r="DP30" s="622"/>
      <c r="DQ30" s="622"/>
      <c r="DR30" s="622"/>
      <c r="DS30" s="622"/>
      <c r="DT30" s="622"/>
      <c r="DU30" s="622"/>
      <c r="DV30" s="623"/>
      <c r="DW30" s="626">
        <v>18.8</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136774</v>
      </c>
      <c r="S31" s="622"/>
      <c r="T31" s="622"/>
      <c r="U31" s="622"/>
      <c r="V31" s="622"/>
      <c r="W31" s="622"/>
      <c r="X31" s="622"/>
      <c r="Y31" s="623"/>
      <c r="Z31" s="624">
        <v>0.3</v>
      </c>
      <c r="AA31" s="624"/>
      <c r="AB31" s="624"/>
      <c r="AC31" s="624"/>
      <c r="AD31" s="625" t="s">
        <v>239</v>
      </c>
      <c r="AE31" s="625"/>
      <c r="AF31" s="625"/>
      <c r="AG31" s="625"/>
      <c r="AH31" s="625"/>
      <c r="AI31" s="625"/>
      <c r="AJ31" s="625"/>
      <c r="AK31" s="625"/>
      <c r="AL31" s="626" t="s">
        <v>239</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99.5</v>
      </c>
      <c r="BH31" s="657"/>
      <c r="BI31" s="657"/>
      <c r="BJ31" s="657"/>
      <c r="BK31" s="657"/>
      <c r="BL31" s="657"/>
      <c r="BM31" s="627">
        <v>97</v>
      </c>
      <c r="BN31" s="679"/>
      <c r="BO31" s="679"/>
      <c r="BP31" s="679"/>
      <c r="BQ31" s="680"/>
      <c r="BR31" s="678">
        <v>99.3</v>
      </c>
      <c r="BS31" s="657"/>
      <c r="BT31" s="657"/>
      <c r="BU31" s="657"/>
      <c r="BV31" s="657"/>
      <c r="BW31" s="657"/>
      <c r="BX31" s="627">
        <v>96.6</v>
      </c>
      <c r="BY31" s="679"/>
      <c r="BZ31" s="679"/>
      <c r="CA31" s="679"/>
      <c r="CB31" s="680"/>
      <c r="CD31" s="686"/>
      <c r="CE31" s="687"/>
      <c r="CF31" s="636" t="s">
        <v>312</v>
      </c>
      <c r="CG31" s="637"/>
      <c r="CH31" s="637"/>
      <c r="CI31" s="637"/>
      <c r="CJ31" s="637"/>
      <c r="CK31" s="637"/>
      <c r="CL31" s="637"/>
      <c r="CM31" s="637"/>
      <c r="CN31" s="637"/>
      <c r="CO31" s="637"/>
      <c r="CP31" s="637"/>
      <c r="CQ31" s="638"/>
      <c r="CR31" s="621">
        <v>496557</v>
      </c>
      <c r="CS31" s="657"/>
      <c r="CT31" s="657"/>
      <c r="CU31" s="657"/>
      <c r="CV31" s="657"/>
      <c r="CW31" s="657"/>
      <c r="CX31" s="657"/>
      <c r="CY31" s="658"/>
      <c r="CZ31" s="626">
        <v>1.2</v>
      </c>
      <c r="DA31" s="655"/>
      <c r="DB31" s="655"/>
      <c r="DC31" s="659"/>
      <c r="DD31" s="630">
        <v>496557</v>
      </c>
      <c r="DE31" s="657"/>
      <c r="DF31" s="657"/>
      <c r="DG31" s="657"/>
      <c r="DH31" s="657"/>
      <c r="DI31" s="657"/>
      <c r="DJ31" s="657"/>
      <c r="DK31" s="658"/>
      <c r="DL31" s="630">
        <v>496557</v>
      </c>
      <c r="DM31" s="657"/>
      <c r="DN31" s="657"/>
      <c r="DO31" s="657"/>
      <c r="DP31" s="657"/>
      <c r="DQ31" s="657"/>
      <c r="DR31" s="657"/>
      <c r="DS31" s="657"/>
      <c r="DT31" s="657"/>
      <c r="DU31" s="657"/>
      <c r="DV31" s="658"/>
      <c r="DW31" s="626">
        <v>1.9</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1051230</v>
      </c>
      <c r="S32" s="622"/>
      <c r="T32" s="622"/>
      <c r="U32" s="622"/>
      <c r="V32" s="622"/>
      <c r="W32" s="622"/>
      <c r="X32" s="622"/>
      <c r="Y32" s="623"/>
      <c r="Z32" s="624">
        <v>2.5</v>
      </c>
      <c r="AA32" s="624"/>
      <c r="AB32" s="624"/>
      <c r="AC32" s="624"/>
      <c r="AD32" s="625" t="s">
        <v>239</v>
      </c>
      <c r="AE32" s="625"/>
      <c r="AF32" s="625"/>
      <c r="AG32" s="625"/>
      <c r="AH32" s="625"/>
      <c r="AI32" s="625"/>
      <c r="AJ32" s="625"/>
      <c r="AK32" s="625"/>
      <c r="AL32" s="626" t="s">
        <v>230</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99.5</v>
      </c>
      <c r="BH32" s="691"/>
      <c r="BI32" s="691"/>
      <c r="BJ32" s="691"/>
      <c r="BK32" s="691"/>
      <c r="BL32" s="691"/>
      <c r="BM32" s="692">
        <v>96.6</v>
      </c>
      <c r="BN32" s="691"/>
      <c r="BO32" s="691"/>
      <c r="BP32" s="691"/>
      <c r="BQ32" s="693"/>
      <c r="BR32" s="690">
        <v>99.4</v>
      </c>
      <c r="BS32" s="691"/>
      <c r="BT32" s="691"/>
      <c r="BU32" s="691"/>
      <c r="BV32" s="691"/>
      <c r="BW32" s="691"/>
      <c r="BX32" s="692">
        <v>96.2</v>
      </c>
      <c r="BY32" s="691"/>
      <c r="BZ32" s="691"/>
      <c r="CA32" s="691"/>
      <c r="CB32" s="693"/>
      <c r="CD32" s="688"/>
      <c r="CE32" s="689"/>
      <c r="CF32" s="636" t="s">
        <v>315</v>
      </c>
      <c r="CG32" s="637"/>
      <c r="CH32" s="637"/>
      <c r="CI32" s="637"/>
      <c r="CJ32" s="637"/>
      <c r="CK32" s="637"/>
      <c r="CL32" s="637"/>
      <c r="CM32" s="637"/>
      <c r="CN32" s="637"/>
      <c r="CO32" s="637"/>
      <c r="CP32" s="637"/>
      <c r="CQ32" s="638"/>
      <c r="CR32" s="621">
        <v>966</v>
      </c>
      <c r="CS32" s="622"/>
      <c r="CT32" s="622"/>
      <c r="CU32" s="622"/>
      <c r="CV32" s="622"/>
      <c r="CW32" s="622"/>
      <c r="CX32" s="622"/>
      <c r="CY32" s="623"/>
      <c r="CZ32" s="626">
        <v>0</v>
      </c>
      <c r="DA32" s="655"/>
      <c r="DB32" s="655"/>
      <c r="DC32" s="659"/>
      <c r="DD32" s="630">
        <v>966</v>
      </c>
      <c r="DE32" s="622"/>
      <c r="DF32" s="622"/>
      <c r="DG32" s="622"/>
      <c r="DH32" s="622"/>
      <c r="DI32" s="622"/>
      <c r="DJ32" s="622"/>
      <c r="DK32" s="623"/>
      <c r="DL32" s="630">
        <v>966</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1412818</v>
      </c>
      <c r="S33" s="622"/>
      <c r="T33" s="622"/>
      <c r="U33" s="622"/>
      <c r="V33" s="622"/>
      <c r="W33" s="622"/>
      <c r="X33" s="622"/>
      <c r="Y33" s="623"/>
      <c r="Z33" s="624">
        <v>3.4</v>
      </c>
      <c r="AA33" s="624"/>
      <c r="AB33" s="624"/>
      <c r="AC33" s="624"/>
      <c r="AD33" s="625" t="s">
        <v>239</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16762074</v>
      </c>
      <c r="CS33" s="657"/>
      <c r="CT33" s="657"/>
      <c r="CU33" s="657"/>
      <c r="CV33" s="657"/>
      <c r="CW33" s="657"/>
      <c r="CX33" s="657"/>
      <c r="CY33" s="658"/>
      <c r="CZ33" s="626">
        <v>42.1</v>
      </c>
      <c r="DA33" s="655"/>
      <c r="DB33" s="655"/>
      <c r="DC33" s="659"/>
      <c r="DD33" s="630">
        <v>13422488</v>
      </c>
      <c r="DE33" s="657"/>
      <c r="DF33" s="657"/>
      <c r="DG33" s="657"/>
      <c r="DH33" s="657"/>
      <c r="DI33" s="657"/>
      <c r="DJ33" s="657"/>
      <c r="DK33" s="658"/>
      <c r="DL33" s="630">
        <v>10245045</v>
      </c>
      <c r="DM33" s="657"/>
      <c r="DN33" s="657"/>
      <c r="DO33" s="657"/>
      <c r="DP33" s="657"/>
      <c r="DQ33" s="657"/>
      <c r="DR33" s="657"/>
      <c r="DS33" s="657"/>
      <c r="DT33" s="657"/>
      <c r="DU33" s="657"/>
      <c r="DV33" s="658"/>
      <c r="DW33" s="626">
        <v>40.1</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1148081</v>
      </c>
      <c r="S34" s="622"/>
      <c r="T34" s="622"/>
      <c r="U34" s="622"/>
      <c r="V34" s="622"/>
      <c r="W34" s="622"/>
      <c r="X34" s="622"/>
      <c r="Y34" s="623"/>
      <c r="Z34" s="624">
        <v>2.8</v>
      </c>
      <c r="AA34" s="624"/>
      <c r="AB34" s="624"/>
      <c r="AC34" s="624"/>
      <c r="AD34" s="625">
        <v>23585</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5736792</v>
      </c>
      <c r="CS34" s="622"/>
      <c r="CT34" s="622"/>
      <c r="CU34" s="622"/>
      <c r="CV34" s="622"/>
      <c r="CW34" s="622"/>
      <c r="CX34" s="622"/>
      <c r="CY34" s="623"/>
      <c r="CZ34" s="626">
        <v>14.4</v>
      </c>
      <c r="DA34" s="655"/>
      <c r="DB34" s="655"/>
      <c r="DC34" s="659"/>
      <c r="DD34" s="630">
        <v>4778339</v>
      </c>
      <c r="DE34" s="622"/>
      <c r="DF34" s="622"/>
      <c r="DG34" s="622"/>
      <c r="DH34" s="622"/>
      <c r="DI34" s="622"/>
      <c r="DJ34" s="622"/>
      <c r="DK34" s="623"/>
      <c r="DL34" s="630">
        <v>4007175</v>
      </c>
      <c r="DM34" s="622"/>
      <c r="DN34" s="622"/>
      <c r="DO34" s="622"/>
      <c r="DP34" s="622"/>
      <c r="DQ34" s="622"/>
      <c r="DR34" s="622"/>
      <c r="DS34" s="622"/>
      <c r="DT34" s="622"/>
      <c r="DU34" s="622"/>
      <c r="DV34" s="623"/>
      <c r="DW34" s="626">
        <v>15.7</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4153700</v>
      </c>
      <c r="S35" s="622"/>
      <c r="T35" s="622"/>
      <c r="U35" s="622"/>
      <c r="V35" s="622"/>
      <c r="W35" s="622"/>
      <c r="X35" s="622"/>
      <c r="Y35" s="623"/>
      <c r="Z35" s="624">
        <v>10</v>
      </c>
      <c r="AA35" s="624"/>
      <c r="AB35" s="624"/>
      <c r="AC35" s="624"/>
      <c r="AD35" s="625" t="s">
        <v>230</v>
      </c>
      <c r="AE35" s="625"/>
      <c r="AF35" s="625"/>
      <c r="AG35" s="625"/>
      <c r="AH35" s="625"/>
      <c r="AI35" s="625"/>
      <c r="AJ35" s="625"/>
      <c r="AK35" s="625"/>
      <c r="AL35" s="626" t="s">
        <v>239</v>
      </c>
      <c r="AM35" s="627"/>
      <c r="AN35" s="627"/>
      <c r="AO35" s="628"/>
      <c r="AP35" s="214"/>
      <c r="AQ35" s="694" t="s">
        <v>323</v>
      </c>
      <c r="AR35" s="695"/>
      <c r="AS35" s="695"/>
      <c r="AT35" s="695"/>
      <c r="AU35" s="695"/>
      <c r="AV35" s="695"/>
      <c r="AW35" s="695"/>
      <c r="AX35" s="695"/>
      <c r="AY35" s="696"/>
      <c r="AZ35" s="610">
        <v>5824514</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233196</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1248510</v>
      </c>
      <c r="CS35" s="657"/>
      <c r="CT35" s="657"/>
      <c r="CU35" s="657"/>
      <c r="CV35" s="657"/>
      <c r="CW35" s="657"/>
      <c r="CX35" s="657"/>
      <c r="CY35" s="658"/>
      <c r="CZ35" s="626">
        <v>3.1</v>
      </c>
      <c r="DA35" s="655"/>
      <c r="DB35" s="655"/>
      <c r="DC35" s="659"/>
      <c r="DD35" s="630">
        <v>1055545</v>
      </c>
      <c r="DE35" s="657"/>
      <c r="DF35" s="657"/>
      <c r="DG35" s="657"/>
      <c r="DH35" s="657"/>
      <c r="DI35" s="657"/>
      <c r="DJ35" s="657"/>
      <c r="DK35" s="658"/>
      <c r="DL35" s="630">
        <v>450419</v>
      </c>
      <c r="DM35" s="657"/>
      <c r="DN35" s="657"/>
      <c r="DO35" s="657"/>
      <c r="DP35" s="657"/>
      <c r="DQ35" s="657"/>
      <c r="DR35" s="657"/>
      <c r="DS35" s="657"/>
      <c r="DT35" s="657"/>
      <c r="DU35" s="657"/>
      <c r="DV35" s="658"/>
      <c r="DW35" s="626">
        <v>1.8</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230</v>
      </c>
      <c r="S36" s="622"/>
      <c r="T36" s="622"/>
      <c r="U36" s="622"/>
      <c r="V36" s="622"/>
      <c r="W36" s="622"/>
      <c r="X36" s="622"/>
      <c r="Y36" s="623"/>
      <c r="Z36" s="624" t="s">
        <v>230</v>
      </c>
      <c r="AA36" s="624"/>
      <c r="AB36" s="624"/>
      <c r="AC36" s="624"/>
      <c r="AD36" s="625" t="s">
        <v>239</v>
      </c>
      <c r="AE36" s="625"/>
      <c r="AF36" s="625"/>
      <c r="AG36" s="625"/>
      <c r="AH36" s="625"/>
      <c r="AI36" s="625"/>
      <c r="AJ36" s="625"/>
      <c r="AK36" s="625"/>
      <c r="AL36" s="626" t="s">
        <v>239</v>
      </c>
      <c r="AM36" s="627"/>
      <c r="AN36" s="627"/>
      <c r="AO36" s="628"/>
      <c r="AQ36" s="698" t="s">
        <v>327</v>
      </c>
      <c r="AR36" s="699"/>
      <c r="AS36" s="699"/>
      <c r="AT36" s="699"/>
      <c r="AU36" s="699"/>
      <c r="AV36" s="699"/>
      <c r="AW36" s="699"/>
      <c r="AX36" s="699"/>
      <c r="AY36" s="700"/>
      <c r="AZ36" s="621">
        <v>2215975</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187083</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5124954</v>
      </c>
      <c r="CS36" s="622"/>
      <c r="CT36" s="622"/>
      <c r="CU36" s="622"/>
      <c r="CV36" s="622"/>
      <c r="CW36" s="622"/>
      <c r="CX36" s="622"/>
      <c r="CY36" s="623"/>
      <c r="CZ36" s="626">
        <v>12.9</v>
      </c>
      <c r="DA36" s="655"/>
      <c r="DB36" s="655"/>
      <c r="DC36" s="659"/>
      <c r="DD36" s="630">
        <v>4280295</v>
      </c>
      <c r="DE36" s="622"/>
      <c r="DF36" s="622"/>
      <c r="DG36" s="622"/>
      <c r="DH36" s="622"/>
      <c r="DI36" s="622"/>
      <c r="DJ36" s="622"/>
      <c r="DK36" s="623"/>
      <c r="DL36" s="630">
        <v>3292684</v>
      </c>
      <c r="DM36" s="622"/>
      <c r="DN36" s="622"/>
      <c r="DO36" s="622"/>
      <c r="DP36" s="622"/>
      <c r="DQ36" s="622"/>
      <c r="DR36" s="622"/>
      <c r="DS36" s="622"/>
      <c r="DT36" s="622"/>
      <c r="DU36" s="622"/>
      <c r="DV36" s="623"/>
      <c r="DW36" s="626">
        <v>12.9</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1533100</v>
      </c>
      <c r="S37" s="622"/>
      <c r="T37" s="622"/>
      <c r="U37" s="622"/>
      <c r="V37" s="622"/>
      <c r="W37" s="622"/>
      <c r="X37" s="622"/>
      <c r="Y37" s="623"/>
      <c r="Z37" s="624">
        <v>3.7</v>
      </c>
      <c r="AA37" s="624"/>
      <c r="AB37" s="624"/>
      <c r="AC37" s="624"/>
      <c r="AD37" s="625" t="s">
        <v>230</v>
      </c>
      <c r="AE37" s="625"/>
      <c r="AF37" s="625"/>
      <c r="AG37" s="625"/>
      <c r="AH37" s="625"/>
      <c r="AI37" s="625"/>
      <c r="AJ37" s="625"/>
      <c r="AK37" s="625"/>
      <c r="AL37" s="626" t="s">
        <v>239</v>
      </c>
      <c r="AM37" s="627"/>
      <c r="AN37" s="627"/>
      <c r="AO37" s="628"/>
      <c r="AQ37" s="698" t="s">
        <v>331</v>
      </c>
      <c r="AR37" s="699"/>
      <c r="AS37" s="699"/>
      <c r="AT37" s="699"/>
      <c r="AU37" s="699"/>
      <c r="AV37" s="699"/>
      <c r="AW37" s="699"/>
      <c r="AX37" s="699"/>
      <c r="AY37" s="700"/>
      <c r="AZ37" s="621">
        <v>613400</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11232</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27173</v>
      </c>
      <c r="CS37" s="657"/>
      <c r="CT37" s="657"/>
      <c r="CU37" s="657"/>
      <c r="CV37" s="657"/>
      <c r="CW37" s="657"/>
      <c r="CX37" s="657"/>
      <c r="CY37" s="658"/>
      <c r="CZ37" s="626">
        <v>0.1</v>
      </c>
      <c r="DA37" s="655"/>
      <c r="DB37" s="655"/>
      <c r="DC37" s="659"/>
      <c r="DD37" s="630">
        <v>27173</v>
      </c>
      <c r="DE37" s="657"/>
      <c r="DF37" s="657"/>
      <c r="DG37" s="657"/>
      <c r="DH37" s="657"/>
      <c r="DI37" s="657"/>
      <c r="DJ37" s="657"/>
      <c r="DK37" s="658"/>
      <c r="DL37" s="630">
        <v>27078</v>
      </c>
      <c r="DM37" s="657"/>
      <c r="DN37" s="657"/>
      <c r="DO37" s="657"/>
      <c r="DP37" s="657"/>
      <c r="DQ37" s="657"/>
      <c r="DR37" s="657"/>
      <c r="DS37" s="657"/>
      <c r="DT37" s="657"/>
      <c r="DU37" s="657"/>
      <c r="DV37" s="658"/>
      <c r="DW37" s="626">
        <v>0.1</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41526683</v>
      </c>
      <c r="S38" s="702"/>
      <c r="T38" s="702"/>
      <c r="U38" s="702"/>
      <c r="V38" s="702"/>
      <c r="W38" s="702"/>
      <c r="X38" s="702"/>
      <c r="Y38" s="703"/>
      <c r="Z38" s="704">
        <v>100</v>
      </c>
      <c r="AA38" s="704"/>
      <c r="AB38" s="704"/>
      <c r="AC38" s="704"/>
      <c r="AD38" s="705">
        <v>24000218</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24776</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17929</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2970363</v>
      </c>
      <c r="CS38" s="622"/>
      <c r="CT38" s="622"/>
      <c r="CU38" s="622"/>
      <c r="CV38" s="622"/>
      <c r="CW38" s="622"/>
      <c r="CX38" s="622"/>
      <c r="CY38" s="623"/>
      <c r="CZ38" s="626">
        <v>7.5</v>
      </c>
      <c r="DA38" s="655"/>
      <c r="DB38" s="655"/>
      <c r="DC38" s="659"/>
      <c r="DD38" s="630">
        <v>2534386</v>
      </c>
      <c r="DE38" s="622"/>
      <c r="DF38" s="622"/>
      <c r="DG38" s="622"/>
      <c r="DH38" s="622"/>
      <c r="DI38" s="622"/>
      <c r="DJ38" s="622"/>
      <c r="DK38" s="623"/>
      <c r="DL38" s="630">
        <v>2494767</v>
      </c>
      <c r="DM38" s="622"/>
      <c r="DN38" s="622"/>
      <c r="DO38" s="622"/>
      <c r="DP38" s="622"/>
      <c r="DQ38" s="622"/>
      <c r="DR38" s="622"/>
      <c r="DS38" s="622"/>
      <c r="DT38" s="622"/>
      <c r="DU38" s="622"/>
      <c r="DV38" s="623"/>
      <c r="DW38" s="626">
        <v>9.8000000000000007</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230</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88</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213305</v>
      </c>
      <c r="CS39" s="657"/>
      <c r="CT39" s="657"/>
      <c r="CU39" s="657"/>
      <c r="CV39" s="657"/>
      <c r="CW39" s="657"/>
      <c r="CX39" s="657"/>
      <c r="CY39" s="658"/>
      <c r="CZ39" s="626">
        <v>0.5</v>
      </c>
      <c r="DA39" s="655"/>
      <c r="DB39" s="655"/>
      <c r="DC39" s="659"/>
      <c r="DD39" s="630">
        <v>108773</v>
      </c>
      <c r="DE39" s="657"/>
      <c r="DF39" s="657"/>
      <c r="DG39" s="657"/>
      <c r="DH39" s="657"/>
      <c r="DI39" s="657"/>
      <c r="DJ39" s="657"/>
      <c r="DK39" s="658"/>
      <c r="DL39" s="630" t="s">
        <v>230</v>
      </c>
      <c r="DM39" s="657"/>
      <c r="DN39" s="657"/>
      <c r="DO39" s="657"/>
      <c r="DP39" s="657"/>
      <c r="DQ39" s="657"/>
      <c r="DR39" s="657"/>
      <c r="DS39" s="657"/>
      <c r="DT39" s="657"/>
      <c r="DU39" s="657"/>
      <c r="DV39" s="658"/>
      <c r="DW39" s="626" t="s">
        <v>230</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411145</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98</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1468150</v>
      </c>
      <c r="CS40" s="622"/>
      <c r="CT40" s="622"/>
      <c r="CU40" s="622"/>
      <c r="CV40" s="622"/>
      <c r="CW40" s="622"/>
      <c r="CX40" s="622"/>
      <c r="CY40" s="623"/>
      <c r="CZ40" s="626">
        <v>3.7</v>
      </c>
      <c r="DA40" s="655"/>
      <c r="DB40" s="655"/>
      <c r="DC40" s="659"/>
      <c r="DD40" s="630">
        <v>665150</v>
      </c>
      <c r="DE40" s="622"/>
      <c r="DF40" s="622"/>
      <c r="DG40" s="622"/>
      <c r="DH40" s="622"/>
      <c r="DI40" s="622"/>
      <c r="DJ40" s="622"/>
      <c r="DK40" s="623"/>
      <c r="DL40" s="630" t="s">
        <v>239</v>
      </c>
      <c r="DM40" s="622"/>
      <c r="DN40" s="622"/>
      <c r="DO40" s="622"/>
      <c r="DP40" s="622"/>
      <c r="DQ40" s="622"/>
      <c r="DR40" s="622"/>
      <c r="DS40" s="622"/>
      <c r="DT40" s="622"/>
      <c r="DU40" s="622"/>
      <c r="DV40" s="623"/>
      <c r="DW40" s="626" t="s">
        <v>230</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2559218</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326</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239</v>
      </c>
      <c r="CS41" s="657"/>
      <c r="CT41" s="657"/>
      <c r="CU41" s="657"/>
      <c r="CV41" s="657"/>
      <c r="CW41" s="657"/>
      <c r="CX41" s="657"/>
      <c r="CY41" s="658"/>
      <c r="CZ41" s="626" t="s">
        <v>230</v>
      </c>
      <c r="DA41" s="655"/>
      <c r="DB41" s="655"/>
      <c r="DC41" s="659"/>
      <c r="DD41" s="630" t="s">
        <v>239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5055082</v>
      </c>
      <c r="CS42" s="622"/>
      <c r="CT42" s="622"/>
      <c r="CU42" s="622"/>
      <c r="CV42" s="622"/>
      <c r="CW42" s="622"/>
      <c r="CX42" s="622"/>
      <c r="CY42" s="623"/>
      <c r="CZ42" s="626">
        <v>12.7</v>
      </c>
      <c r="DA42" s="627"/>
      <c r="DB42" s="627"/>
      <c r="DC42" s="722"/>
      <c r="DD42" s="630">
        <v>810568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117458</v>
      </c>
      <c r="CS43" s="657"/>
      <c r="CT43" s="657"/>
      <c r="CU43" s="657"/>
      <c r="CV43" s="657"/>
      <c r="CW43" s="657"/>
      <c r="CX43" s="657"/>
      <c r="CY43" s="658"/>
      <c r="CZ43" s="626">
        <v>0.3</v>
      </c>
      <c r="DA43" s="655"/>
      <c r="DB43" s="655"/>
      <c r="DC43" s="659"/>
      <c r="DD43" s="630">
        <v>117458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5027064</v>
      </c>
      <c r="CS44" s="622"/>
      <c r="CT44" s="622"/>
      <c r="CU44" s="622"/>
      <c r="CV44" s="622"/>
      <c r="CW44" s="622"/>
      <c r="CX44" s="622"/>
      <c r="CY44" s="623"/>
      <c r="CZ44" s="626">
        <v>12.6</v>
      </c>
      <c r="DA44" s="627"/>
      <c r="DB44" s="627"/>
      <c r="DC44" s="722"/>
      <c r="DD44" s="630">
        <v>809694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2294955</v>
      </c>
      <c r="CS45" s="657"/>
      <c r="CT45" s="657"/>
      <c r="CU45" s="657"/>
      <c r="CV45" s="657"/>
      <c r="CW45" s="657"/>
      <c r="CX45" s="657"/>
      <c r="CY45" s="658"/>
      <c r="CZ45" s="626">
        <v>5.8</v>
      </c>
      <c r="DA45" s="655"/>
      <c r="DB45" s="655"/>
      <c r="DC45" s="659"/>
      <c r="DD45" s="630">
        <v>273099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2604026</v>
      </c>
      <c r="CS46" s="622"/>
      <c r="CT46" s="622"/>
      <c r="CU46" s="622"/>
      <c r="CV46" s="622"/>
      <c r="CW46" s="622"/>
      <c r="CX46" s="622"/>
      <c r="CY46" s="623"/>
      <c r="CZ46" s="626">
        <v>6.5</v>
      </c>
      <c r="DA46" s="627"/>
      <c r="DB46" s="627"/>
      <c r="DC46" s="722"/>
      <c r="DD46" s="630">
        <v>484372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v>28018</v>
      </c>
      <c r="CS47" s="657"/>
      <c r="CT47" s="657"/>
      <c r="CU47" s="657"/>
      <c r="CV47" s="657"/>
      <c r="CW47" s="657"/>
      <c r="CX47" s="657"/>
      <c r="CY47" s="658"/>
      <c r="CZ47" s="626">
        <v>0.1</v>
      </c>
      <c r="DA47" s="655"/>
      <c r="DB47" s="655"/>
      <c r="DC47" s="659"/>
      <c r="DD47" s="630">
        <v>874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230</v>
      </c>
      <c r="CS48" s="622"/>
      <c r="CT48" s="622"/>
      <c r="CU48" s="622"/>
      <c r="CV48" s="622"/>
      <c r="CW48" s="622"/>
      <c r="CX48" s="622"/>
      <c r="CY48" s="623"/>
      <c r="CZ48" s="626" t="s">
        <v>239</v>
      </c>
      <c r="DA48" s="627"/>
      <c r="DB48" s="627"/>
      <c r="DC48" s="722"/>
      <c r="DD48" s="630" t="s">
        <v>230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39775116</v>
      </c>
      <c r="CS49" s="691"/>
      <c r="CT49" s="691"/>
      <c r="CU49" s="691"/>
      <c r="CV49" s="691"/>
      <c r="CW49" s="691"/>
      <c r="CX49" s="691"/>
      <c r="CY49" s="723"/>
      <c r="CZ49" s="706">
        <v>100</v>
      </c>
      <c r="DA49" s="724"/>
      <c r="DB49" s="724"/>
      <c r="DC49" s="725"/>
      <c r="DD49" s="726">
        <v>27235870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jWuatUvdjFDNoIz035nZRX3nyxTGHZK0zuMfwOPv6jlhKf+OvIY/em2LrqDq2n/dfCJBwqamk+oQ/fl2eecISg==" saltValue="mGdZ82Fi8Hx3RmUWQ28a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41527</v>
      </c>
      <c r="R7" s="757"/>
      <c r="S7" s="757"/>
      <c r="T7" s="757"/>
      <c r="U7" s="757"/>
      <c r="V7" s="757">
        <v>39775</v>
      </c>
      <c r="W7" s="757"/>
      <c r="X7" s="757"/>
      <c r="Y7" s="757"/>
      <c r="Z7" s="757"/>
      <c r="AA7" s="757">
        <v>1752</v>
      </c>
      <c r="AB7" s="757"/>
      <c r="AC7" s="757"/>
      <c r="AD7" s="757"/>
      <c r="AE7" s="758"/>
      <c r="AF7" s="759">
        <v>1640</v>
      </c>
      <c r="AG7" s="760"/>
      <c r="AH7" s="760"/>
      <c r="AI7" s="760"/>
      <c r="AJ7" s="761"/>
      <c r="AK7" s="796">
        <v>1051</v>
      </c>
      <c r="AL7" s="797"/>
      <c r="AM7" s="797"/>
      <c r="AN7" s="797"/>
      <c r="AO7" s="797"/>
      <c r="AP7" s="797">
        <v>59865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570</v>
      </c>
      <c r="BT7" s="801"/>
      <c r="BU7" s="801"/>
      <c r="BV7" s="801"/>
      <c r="BW7" s="801"/>
      <c r="BX7" s="801"/>
      <c r="BY7" s="801"/>
      <c r="BZ7" s="801"/>
      <c r="CA7" s="801"/>
      <c r="CB7" s="801"/>
      <c r="CC7" s="801"/>
      <c r="CD7" s="801"/>
      <c r="CE7" s="801"/>
      <c r="CF7" s="801"/>
      <c r="CG7" s="802"/>
      <c r="CH7" s="793">
        <v>0</v>
      </c>
      <c r="CI7" s="794"/>
      <c r="CJ7" s="794"/>
      <c r="CK7" s="794"/>
      <c r="CL7" s="795"/>
      <c r="CM7" s="793">
        <v>104</v>
      </c>
      <c r="CN7" s="794"/>
      <c r="CO7" s="794"/>
      <c r="CP7" s="794"/>
      <c r="CQ7" s="795"/>
      <c r="CR7" s="793">
        <v>66</v>
      </c>
      <c r="CS7" s="794"/>
      <c r="CT7" s="794"/>
      <c r="CU7" s="794"/>
      <c r="CV7" s="795"/>
      <c r="CW7" s="793">
        <v>33</v>
      </c>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579</v>
      </c>
      <c r="BS8" s="790" t="s">
        <v>571</v>
      </c>
      <c r="BT8" s="791"/>
      <c r="BU8" s="791"/>
      <c r="BV8" s="791"/>
      <c r="BW8" s="791"/>
      <c r="BX8" s="791"/>
      <c r="BY8" s="791"/>
      <c r="BZ8" s="791"/>
      <c r="CA8" s="791"/>
      <c r="CB8" s="791"/>
      <c r="CC8" s="791"/>
      <c r="CD8" s="791"/>
      <c r="CE8" s="791"/>
      <c r="CF8" s="791"/>
      <c r="CG8" s="792"/>
      <c r="CH8" s="803">
        <v>655</v>
      </c>
      <c r="CI8" s="804"/>
      <c r="CJ8" s="804"/>
      <c r="CK8" s="804"/>
      <c r="CL8" s="805"/>
      <c r="CM8" s="803">
        <v>668</v>
      </c>
      <c r="CN8" s="804"/>
      <c r="CO8" s="804"/>
      <c r="CP8" s="804"/>
      <c r="CQ8" s="805"/>
      <c r="CR8" s="803">
        <v>8</v>
      </c>
      <c r="CS8" s="804"/>
      <c r="CT8" s="804"/>
      <c r="CU8" s="804"/>
      <c r="CV8" s="805"/>
      <c r="CW8" s="803">
        <v>642</v>
      </c>
      <c r="CX8" s="804"/>
      <c r="CY8" s="804"/>
      <c r="CZ8" s="804"/>
      <c r="DA8" s="805"/>
      <c r="DB8" s="803"/>
      <c r="DC8" s="804"/>
      <c r="DD8" s="804"/>
      <c r="DE8" s="804"/>
      <c r="DF8" s="805"/>
      <c r="DG8" s="803">
        <v>1590</v>
      </c>
      <c r="DH8" s="804"/>
      <c r="DI8" s="804"/>
      <c r="DJ8" s="804"/>
      <c r="DK8" s="805"/>
      <c r="DL8" s="803"/>
      <c r="DM8" s="804"/>
      <c r="DN8" s="804"/>
      <c r="DO8" s="804"/>
      <c r="DP8" s="805"/>
      <c r="DQ8" s="803" t="s">
        <v>569</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572</v>
      </c>
      <c r="BT9" s="791"/>
      <c r="BU9" s="791"/>
      <c r="BV9" s="791"/>
      <c r="BW9" s="791"/>
      <c r="BX9" s="791"/>
      <c r="BY9" s="791"/>
      <c r="BZ9" s="791"/>
      <c r="CA9" s="791"/>
      <c r="CB9" s="791"/>
      <c r="CC9" s="791"/>
      <c r="CD9" s="791"/>
      <c r="CE9" s="791"/>
      <c r="CF9" s="791"/>
      <c r="CG9" s="792"/>
      <c r="CH9" s="803">
        <v>0</v>
      </c>
      <c r="CI9" s="804"/>
      <c r="CJ9" s="804"/>
      <c r="CK9" s="804"/>
      <c r="CL9" s="805"/>
      <c r="CM9" s="803">
        <v>32</v>
      </c>
      <c r="CN9" s="804"/>
      <c r="CO9" s="804"/>
      <c r="CP9" s="804"/>
      <c r="CQ9" s="805"/>
      <c r="CR9" s="803">
        <v>5</v>
      </c>
      <c r="CS9" s="804"/>
      <c r="CT9" s="804"/>
      <c r="CU9" s="804"/>
      <c r="CV9" s="805"/>
      <c r="CW9" s="803">
        <v>2</v>
      </c>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573</v>
      </c>
      <c r="BT10" s="791"/>
      <c r="BU10" s="791"/>
      <c r="BV10" s="791"/>
      <c r="BW10" s="791"/>
      <c r="BX10" s="791"/>
      <c r="BY10" s="791"/>
      <c r="BZ10" s="791"/>
      <c r="CA10" s="791"/>
      <c r="CB10" s="791"/>
      <c r="CC10" s="791"/>
      <c r="CD10" s="791"/>
      <c r="CE10" s="791"/>
      <c r="CF10" s="791"/>
      <c r="CG10" s="792"/>
      <c r="CH10" s="803">
        <v>-1</v>
      </c>
      <c r="CI10" s="804"/>
      <c r="CJ10" s="804"/>
      <c r="CK10" s="804"/>
      <c r="CL10" s="805"/>
      <c r="CM10" s="803">
        <v>89</v>
      </c>
      <c r="CN10" s="804"/>
      <c r="CO10" s="804"/>
      <c r="CP10" s="804"/>
      <c r="CQ10" s="805"/>
      <c r="CR10" s="803">
        <v>77</v>
      </c>
      <c r="CS10" s="804"/>
      <c r="CT10" s="804"/>
      <c r="CU10" s="804"/>
      <c r="CV10" s="805"/>
      <c r="CW10" s="803" t="s">
        <v>512</v>
      </c>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574</v>
      </c>
      <c r="BT11" s="791"/>
      <c r="BU11" s="791"/>
      <c r="BV11" s="791"/>
      <c r="BW11" s="791"/>
      <c r="BX11" s="791"/>
      <c r="BY11" s="791"/>
      <c r="BZ11" s="791"/>
      <c r="CA11" s="791"/>
      <c r="CB11" s="791"/>
      <c r="CC11" s="791"/>
      <c r="CD11" s="791"/>
      <c r="CE11" s="791"/>
      <c r="CF11" s="791"/>
      <c r="CG11" s="792"/>
      <c r="CH11" s="803">
        <v>8</v>
      </c>
      <c r="CI11" s="804"/>
      <c r="CJ11" s="804"/>
      <c r="CK11" s="804"/>
      <c r="CL11" s="805"/>
      <c r="CM11" s="803">
        <v>81</v>
      </c>
      <c r="CN11" s="804"/>
      <c r="CO11" s="804"/>
      <c r="CP11" s="804"/>
      <c r="CQ11" s="805"/>
      <c r="CR11" s="803">
        <v>46</v>
      </c>
      <c r="CS11" s="804"/>
      <c r="CT11" s="804"/>
      <c r="CU11" s="804"/>
      <c r="CV11" s="805"/>
      <c r="CW11" s="803">
        <v>5</v>
      </c>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575</v>
      </c>
      <c r="BT12" s="791"/>
      <c r="BU12" s="791"/>
      <c r="BV12" s="791"/>
      <c r="BW12" s="791"/>
      <c r="BX12" s="791"/>
      <c r="BY12" s="791"/>
      <c r="BZ12" s="791"/>
      <c r="CA12" s="791"/>
      <c r="CB12" s="791"/>
      <c r="CC12" s="791"/>
      <c r="CD12" s="791"/>
      <c r="CE12" s="791"/>
      <c r="CF12" s="791"/>
      <c r="CG12" s="792"/>
      <c r="CH12" s="803">
        <v>1</v>
      </c>
      <c r="CI12" s="804"/>
      <c r="CJ12" s="804"/>
      <c r="CK12" s="804"/>
      <c r="CL12" s="805"/>
      <c r="CM12" s="803">
        <v>852</v>
      </c>
      <c r="CN12" s="804"/>
      <c r="CO12" s="804"/>
      <c r="CP12" s="804"/>
      <c r="CQ12" s="805"/>
      <c r="CR12" s="803">
        <v>14</v>
      </c>
      <c r="CS12" s="804"/>
      <c r="CT12" s="804"/>
      <c r="CU12" s="804"/>
      <c r="CV12" s="805"/>
      <c r="CW12" s="803" t="s">
        <v>512</v>
      </c>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576</v>
      </c>
      <c r="BT13" s="791"/>
      <c r="BU13" s="791"/>
      <c r="BV13" s="791"/>
      <c r="BW13" s="791"/>
      <c r="BX13" s="791"/>
      <c r="BY13" s="791"/>
      <c r="BZ13" s="791"/>
      <c r="CA13" s="791"/>
      <c r="CB13" s="791"/>
      <c r="CC13" s="791"/>
      <c r="CD13" s="791"/>
      <c r="CE13" s="791"/>
      <c r="CF13" s="791"/>
      <c r="CG13" s="792"/>
      <c r="CH13" s="803">
        <v>3</v>
      </c>
      <c r="CI13" s="804"/>
      <c r="CJ13" s="804"/>
      <c r="CK13" s="804"/>
      <c r="CL13" s="805"/>
      <c r="CM13" s="803">
        <v>850</v>
      </c>
      <c r="CN13" s="804"/>
      <c r="CO13" s="804"/>
      <c r="CP13" s="804"/>
      <c r="CQ13" s="805"/>
      <c r="CR13" s="803">
        <v>5</v>
      </c>
      <c r="CS13" s="804"/>
      <c r="CT13" s="804"/>
      <c r="CU13" s="804"/>
      <c r="CV13" s="805"/>
      <c r="CW13" s="803">
        <v>47</v>
      </c>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577</v>
      </c>
      <c r="BT14" s="791"/>
      <c r="BU14" s="791"/>
      <c r="BV14" s="791"/>
      <c r="BW14" s="791"/>
      <c r="BX14" s="791"/>
      <c r="BY14" s="791"/>
      <c r="BZ14" s="791"/>
      <c r="CA14" s="791"/>
      <c r="CB14" s="791"/>
      <c r="CC14" s="791"/>
      <c r="CD14" s="791"/>
      <c r="CE14" s="791"/>
      <c r="CF14" s="791"/>
      <c r="CG14" s="792"/>
      <c r="CH14" s="803">
        <v>-130</v>
      </c>
      <c r="CI14" s="804"/>
      <c r="CJ14" s="804"/>
      <c r="CK14" s="804"/>
      <c r="CL14" s="805"/>
      <c r="CM14" s="803">
        <v>433</v>
      </c>
      <c r="CN14" s="804"/>
      <c r="CO14" s="804"/>
      <c r="CP14" s="804"/>
      <c r="CQ14" s="805"/>
      <c r="CR14" s="803">
        <v>150</v>
      </c>
      <c r="CS14" s="804"/>
      <c r="CT14" s="804"/>
      <c r="CU14" s="804"/>
      <c r="CV14" s="805"/>
      <c r="CW14" s="803">
        <v>73</v>
      </c>
      <c r="CX14" s="804"/>
      <c r="CY14" s="804"/>
      <c r="CZ14" s="804"/>
      <c r="DA14" s="805"/>
      <c r="DB14" s="803">
        <v>53</v>
      </c>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t="s">
        <v>579</v>
      </c>
      <c r="BS15" s="790" t="s">
        <v>578</v>
      </c>
      <c r="BT15" s="791"/>
      <c r="BU15" s="791"/>
      <c r="BV15" s="791"/>
      <c r="BW15" s="791"/>
      <c r="BX15" s="791"/>
      <c r="BY15" s="791"/>
      <c r="BZ15" s="791"/>
      <c r="CA15" s="791"/>
      <c r="CB15" s="791"/>
      <c r="CC15" s="791"/>
      <c r="CD15" s="791"/>
      <c r="CE15" s="791"/>
      <c r="CF15" s="791"/>
      <c r="CG15" s="792"/>
      <c r="CH15" s="803">
        <v>-63</v>
      </c>
      <c r="CI15" s="804"/>
      <c r="CJ15" s="804"/>
      <c r="CK15" s="804"/>
      <c r="CL15" s="805"/>
      <c r="CM15" s="803">
        <v>2815</v>
      </c>
      <c r="CN15" s="804"/>
      <c r="CO15" s="804"/>
      <c r="CP15" s="804"/>
      <c r="CQ15" s="805"/>
      <c r="CR15" s="803" t="s">
        <v>512</v>
      </c>
      <c r="CS15" s="804"/>
      <c r="CT15" s="804"/>
      <c r="CU15" s="804"/>
      <c r="CV15" s="805"/>
      <c r="CW15" s="803">
        <v>37</v>
      </c>
      <c r="CX15" s="804"/>
      <c r="CY15" s="804"/>
      <c r="CZ15" s="804"/>
      <c r="DA15" s="805"/>
      <c r="DB15" s="803"/>
      <c r="DC15" s="804"/>
      <c r="DD15" s="804"/>
      <c r="DE15" s="804"/>
      <c r="DF15" s="805"/>
      <c r="DG15" s="803"/>
      <c r="DH15" s="804"/>
      <c r="DI15" s="804"/>
      <c r="DJ15" s="804"/>
      <c r="DK15" s="805"/>
      <c r="DL15" s="803">
        <v>88</v>
      </c>
      <c r="DM15" s="804"/>
      <c r="DN15" s="804"/>
      <c r="DO15" s="804"/>
      <c r="DP15" s="805"/>
      <c r="DQ15" s="803">
        <v>9</v>
      </c>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1640</v>
      </c>
      <c r="AG23" s="816"/>
      <c r="AH23" s="816"/>
      <c r="AI23" s="816"/>
      <c r="AJ23" s="819"/>
      <c r="AK23" s="820"/>
      <c r="AL23" s="821"/>
      <c r="AM23" s="821"/>
      <c r="AN23" s="821"/>
      <c r="AO23" s="821"/>
      <c r="AP23" s="816"/>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9550</v>
      </c>
      <c r="R28" s="845"/>
      <c r="S28" s="845"/>
      <c r="T28" s="845"/>
      <c r="U28" s="845"/>
      <c r="V28" s="845">
        <v>9317</v>
      </c>
      <c r="W28" s="845"/>
      <c r="X28" s="845"/>
      <c r="Y28" s="845"/>
      <c r="Z28" s="845"/>
      <c r="AA28" s="845">
        <v>233</v>
      </c>
      <c r="AB28" s="845"/>
      <c r="AC28" s="845"/>
      <c r="AD28" s="845"/>
      <c r="AE28" s="846"/>
      <c r="AF28" s="847">
        <v>233</v>
      </c>
      <c r="AG28" s="845"/>
      <c r="AH28" s="845"/>
      <c r="AI28" s="845"/>
      <c r="AJ28" s="848"/>
      <c r="AK28" s="849">
        <v>411</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9383</v>
      </c>
      <c r="R29" s="781"/>
      <c r="S29" s="781"/>
      <c r="T29" s="781"/>
      <c r="U29" s="781"/>
      <c r="V29" s="781">
        <v>9192</v>
      </c>
      <c r="W29" s="781"/>
      <c r="X29" s="781"/>
      <c r="Y29" s="781"/>
      <c r="Z29" s="781"/>
      <c r="AA29" s="781">
        <v>190</v>
      </c>
      <c r="AB29" s="781"/>
      <c r="AC29" s="781"/>
      <c r="AD29" s="781"/>
      <c r="AE29" s="782"/>
      <c r="AF29" s="783">
        <v>190</v>
      </c>
      <c r="AG29" s="784"/>
      <c r="AH29" s="784"/>
      <c r="AI29" s="784"/>
      <c r="AJ29" s="785"/>
      <c r="AK29" s="852">
        <v>1328</v>
      </c>
      <c r="AL29" s="853"/>
      <c r="AM29" s="853"/>
      <c r="AN29" s="853"/>
      <c r="AO29" s="853"/>
      <c r="AP29" s="853" t="s">
        <v>569</v>
      </c>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2116</v>
      </c>
      <c r="R30" s="781"/>
      <c r="S30" s="781"/>
      <c r="T30" s="781"/>
      <c r="U30" s="781"/>
      <c r="V30" s="781">
        <v>2116</v>
      </c>
      <c r="W30" s="781"/>
      <c r="X30" s="781"/>
      <c r="Y30" s="781"/>
      <c r="Z30" s="781"/>
      <c r="AA30" s="781">
        <v>0</v>
      </c>
      <c r="AB30" s="781"/>
      <c r="AC30" s="781"/>
      <c r="AD30" s="781"/>
      <c r="AE30" s="782"/>
      <c r="AF30" s="783">
        <v>0</v>
      </c>
      <c r="AG30" s="784"/>
      <c r="AH30" s="784"/>
      <c r="AI30" s="784"/>
      <c r="AJ30" s="785"/>
      <c r="AK30" s="852">
        <v>1235</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2057</v>
      </c>
      <c r="R31" s="781"/>
      <c r="S31" s="781"/>
      <c r="T31" s="781"/>
      <c r="U31" s="781"/>
      <c r="V31" s="781">
        <v>1836</v>
      </c>
      <c r="W31" s="781"/>
      <c r="X31" s="781"/>
      <c r="Y31" s="781"/>
      <c r="Z31" s="781"/>
      <c r="AA31" s="781">
        <v>222</v>
      </c>
      <c r="AB31" s="781"/>
      <c r="AC31" s="781"/>
      <c r="AD31" s="781"/>
      <c r="AE31" s="782"/>
      <c r="AF31" s="783">
        <v>932</v>
      </c>
      <c r="AG31" s="784"/>
      <c r="AH31" s="784"/>
      <c r="AI31" s="784"/>
      <c r="AJ31" s="785"/>
      <c r="AK31" s="852">
        <v>25</v>
      </c>
      <c r="AL31" s="853"/>
      <c r="AM31" s="853"/>
      <c r="AN31" s="853"/>
      <c r="AO31" s="853"/>
      <c r="AP31" s="853">
        <v>7944</v>
      </c>
      <c r="AQ31" s="853"/>
      <c r="AR31" s="853"/>
      <c r="AS31" s="853"/>
      <c r="AT31" s="853"/>
      <c r="AU31" s="853">
        <v>3</v>
      </c>
      <c r="AV31" s="853"/>
      <c r="AW31" s="853"/>
      <c r="AX31" s="853"/>
      <c r="AY31" s="853"/>
      <c r="AZ31" s="854"/>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3325</v>
      </c>
      <c r="R32" s="781"/>
      <c r="S32" s="781"/>
      <c r="T32" s="781"/>
      <c r="U32" s="781"/>
      <c r="V32" s="781">
        <v>3781</v>
      </c>
      <c r="W32" s="781"/>
      <c r="X32" s="781"/>
      <c r="Y32" s="781"/>
      <c r="Z32" s="781"/>
      <c r="AA32" s="781">
        <v>-456</v>
      </c>
      <c r="AB32" s="781"/>
      <c r="AC32" s="781"/>
      <c r="AD32" s="781"/>
      <c r="AE32" s="782"/>
      <c r="AF32" s="783">
        <v>126</v>
      </c>
      <c r="AG32" s="784"/>
      <c r="AH32" s="784"/>
      <c r="AI32" s="784"/>
      <c r="AJ32" s="785"/>
      <c r="AK32" s="852">
        <v>613</v>
      </c>
      <c r="AL32" s="853"/>
      <c r="AM32" s="853"/>
      <c r="AN32" s="853"/>
      <c r="AO32" s="853"/>
      <c r="AP32" s="853">
        <v>6614</v>
      </c>
      <c r="AQ32" s="853"/>
      <c r="AR32" s="853"/>
      <c r="AS32" s="853"/>
      <c r="AT32" s="853"/>
      <c r="AU32" s="853">
        <v>3714</v>
      </c>
      <c r="AV32" s="853"/>
      <c r="AW32" s="853"/>
      <c r="AX32" s="853"/>
      <c r="AY32" s="853"/>
      <c r="AZ32" s="854"/>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3910</v>
      </c>
      <c r="R33" s="781"/>
      <c r="S33" s="781"/>
      <c r="T33" s="781"/>
      <c r="U33" s="781"/>
      <c r="V33" s="781">
        <v>3593</v>
      </c>
      <c r="W33" s="781"/>
      <c r="X33" s="781"/>
      <c r="Y33" s="781"/>
      <c r="Z33" s="781"/>
      <c r="AA33" s="781">
        <v>316</v>
      </c>
      <c r="AB33" s="781"/>
      <c r="AC33" s="781"/>
      <c r="AD33" s="781"/>
      <c r="AE33" s="782"/>
      <c r="AF33" s="783">
        <v>752</v>
      </c>
      <c r="AG33" s="784"/>
      <c r="AH33" s="784"/>
      <c r="AI33" s="784"/>
      <c r="AJ33" s="785"/>
      <c r="AK33" s="852">
        <v>2216</v>
      </c>
      <c r="AL33" s="853"/>
      <c r="AM33" s="853"/>
      <c r="AN33" s="853"/>
      <c r="AO33" s="853"/>
      <c r="AP33" s="853">
        <v>29485</v>
      </c>
      <c r="AQ33" s="853"/>
      <c r="AR33" s="853"/>
      <c r="AS33" s="853"/>
      <c r="AT33" s="853"/>
      <c r="AU33" s="853">
        <v>21736</v>
      </c>
      <c r="AV33" s="853"/>
      <c r="AW33" s="853"/>
      <c r="AX33" s="853"/>
      <c r="AY33" s="853"/>
      <c r="AZ33" s="854"/>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2233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409</v>
      </c>
      <c r="B66" s="763"/>
      <c r="C66" s="763"/>
      <c r="D66" s="763"/>
      <c r="E66" s="763"/>
      <c r="F66" s="763"/>
      <c r="G66" s="763"/>
      <c r="H66" s="763"/>
      <c r="I66" s="763"/>
      <c r="J66" s="763"/>
      <c r="K66" s="763"/>
      <c r="L66" s="763"/>
      <c r="M66" s="763"/>
      <c r="N66" s="763"/>
      <c r="O66" s="763"/>
      <c r="P66" s="764"/>
      <c r="Q66" s="739" t="s">
        <v>388</v>
      </c>
      <c r="R66" s="740"/>
      <c r="S66" s="740"/>
      <c r="T66" s="740"/>
      <c r="U66" s="741"/>
      <c r="V66" s="739" t="s">
        <v>410</v>
      </c>
      <c r="W66" s="740"/>
      <c r="X66" s="740"/>
      <c r="Y66" s="740"/>
      <c r="Z66" s="741"/>
      <c r="AA66" s="739" t="s">
        <v>411</v>
      </c>
      <c r="AB66" s="740"/>
      <c r="AC66" s="740"/>
      <c r="AD66" s="740"/>
      <c r="AE66" s="741"/>
      <c r="AF66" s="874" t="s">
        <v>412</v>
      </c>
      <c r="AG66" s="835"/>
      <c r="AH66" s="835"/>
      <c r="AI66" s="835"/>
      <c r="AJ66" s="875"/>
      <c r="AK66" s="739" t="s">
        <v>392</v>
      </c>
      <c r="AL66" s="763"/>
      <c r="AM66" s="763"/>
      <c r="AN66" s="763"/>
      <c r="AO66" s="764"/>
      <c r="AP66" s="739" t="s">
        <v>413</v>
      </c>
      <c r="AQ66" s="740"/>
      <c r="AR66" s="740"/>
      <c r="AS66" s="740"/>
      <c r="AT66" s="741"/>
      <c r="AU66" s="739" t="s">
        <v>414</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580</v>
      </c>
      <c r="C68" s="892"/>
      <c r="D68" s="892"/>
      <c r="E68" s="892"/>
      <c r="F68" s="892"/>
      <c r="G68" s="892"/>
      <c r="H68" s="892"/>
      <c r="I68" s="892"/>
      <c r="J68" s="892"/>
      <c r="K68" s="892"/>
      <c r="L68" s="892"/>
      <c r="M68" s="892"/>
      <c r="N68" s="892"/>
      <c r="O68" s="892"/>
      <c r="P68" s="893"/>
      <c r="Q68" s="894">
        <v>187</v>
      </c>
      <c r="R68" s="888"/>
      <c r="S68" s="888"/>
      <c r="T68" s="888"/>
      <c r="U68" s="888"/>
      <c r="V68" s="888">
        <v>152</v>
      </c>
      <c r="W68" s="888"/>
      <c r="X68" s="888"/>
      <c r="Y68" s="888"/>
      <c r="Z68" s="888"/>
      <c r="AA68" s="888">
        <v>35</v>
      </c>
      <c r="AB68" s="888"/>
      <c r="AC68" s="888"/>
      <c r="AD68" s="888"/>
      <c r="AE68" s="888"/>
      <c r="AF68" s="888">
        <v>35</v>
      </c>
      <c r="AG68" s="888"/>
      <c r="AH68" s="888"/>
      <c r="AI68" s="888"/>
      <c r="AJ68" s="888"/>
      <c r="AK68" s="888" t="s">
        <v>585</v>
      </c>
      <c r="AL68" s="888"/>
      <c r="AM68" s="888"/>
      <c r="AN68" s="888"/>
      <c r="AO68" s="888"/>
      <c r="AP68" s="888" t="s">
        <v>585</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581</v>
      </c>
      <c r="C69" s="896"/>
      <c r="D69" s="896"/>
      <c r="E69" s="896"/>
      <c r="F69" s="896"/>
      <c r="G69" s="896"/>
      <c r="H69" s="896"/>
      <c r="I69" s="896"/>
      <c r="J69" s="896"/>
      <c r="K69" s="896"/>
      <c r="L69" s="896"/>
      <c r="M69" s="896"/>
      <c r="N69" s="896"/>
      <c r="O69" s="896"/>
      <c r="P69" s="897"/>
      <c r="Q69" s="898">
        <v>7423</v>
      </c>
      <c r="R69" s="853"/>
      <c r="S69" s="853"/>
      <c r="T69" s="853"/>
      <c r="U69" s="853"/>
      <c r="V69" s="853">
        <v>6612</v>
      </c>
      <c r="W69" s="853"/>
      <c r="X69" s="853"/>
      <c r="Y69" s="853"/>
      <c r="Z69" s="853"/>
      <c r="AA69" s="853">
        <v>812</v>
      </c>
      <c r="AB69" s="853"/>
      <c r="AC69" s="853"/>
      <c r="AD69" s="853"/>
      <c r="AE69" s="853"/>
      <c r="AF69" s="853">
        <v>812</v>
      </c>
      <c r="AG69" s="853"/>
      <c r="AH69" s="853"/>
      <c r="AI69" s="853"/>
      <c r="AJ69" s="853"/>
      <c r="AK69" s="853">
        <v>3</v>
      </c>
      <c r="AL69" s="853"/>
      <c r="AM69" s="853"/>
      <c r="AN69" s="853"/>
      <c r="AO69" s="853"/>
      <c r="AP69" s="853" t="s">
        <v>585</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582</v>
      </c>
      <c r="C70" s="896"/>
      <c r="D70" s="896"/>
      <c r="E70" s="896"/>
      <c r="F70" s="896"/>
      <c r="G70" s="896"/>
      <c r="H70" s="896"/>
      <c r="I70" s="896"/>
      <c r="J70" s="896"/>
      <c r="K70" s="896"/>
      <c r="L70" s="896"/>
      <c r="M70" s="896"/>
      <c r="N70" s="896"/>
      <c r="O70" s="896"/>
      <c r="P70" s="897"/>
      <c r="Q70" s="898">
        <v>9</v>
      </c>
      <c r="R70" s="853"/>
      <c r="S70" s="853"/>
      <c r="T70" s="853"/>
      <c r="U70" s="853"/>
      <c r="V70" s="853">
        <v>8</v>
      </c>
      <c r="W70" s="853"/>
      <c r="X70" s="853"/>
      <c r="Y70" s="853"/>
      <c r="Z70" s="853"/>
      <c r="AA70" s="853">
        <v>1</v>
      </c>
      <c r="AB70" s="853"/>
      <c r="AC70" s="853"/>
      <c r="AD70" s="853"/>
      <c r="AE70" s="853"/>
      <c r="AF70" s="853">
        <v>1</v>
      </c>
      <c r="AG70" s="853"/>
      <c r="AH70" s="853"/>
      <c r="AI70" s="853"/>
      <c r="AJ70" s="853"/>
      <c r="AK70" s="853" t="s">
        <v>585</v>
      </c>
      <c r="AL70" s="853"/>
      <c r="AM70" s="853"/>
      <c r="AN70" s="853"/>
      <c r="AO70" s="853"/>
      <c r="AP70" s="853" t="s">
        <v>585</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583</v>
      </c>
      <c r="C71" s="896"/>
      <c r="D71" s="896"/>
      <c r="E71" s="896"/>
      <c r="F71" s="896"/>
      <c r="G71" s="896"/>
      <c r="H71" s="896"/>
      <c r="I71" s="896"/>
      <c r="J71" s="896"/>
      <c r="K71" s="896"/>
      <c r="L71" s="896"/>
      <c r="M71" s="896"/>
      <c r="N71" s="896"/>
      <c r="O71" s="896"/>
      <c r="P71" s="897"/>
      <c r="Q71" s="898">
        <v>143</v>
      </c>
      <c r="R71" s="853"/>
      <c r="S71" s="853"/>
      <c r="T71" s="853"/>
      <c r="U71" s="853"/>
      <c r="V71" s="853">
        <v>140</v>
      </c>
      <c r="W71" s="853"/>
      <c r="X71" s="853"/>
      <c r="Y71" s="853"/>
      <c r="Z71" s="853"/>
      <c r="AA71" s="853">
        <v>3</v>
      </c>
      <c r="AB71" s="853"/>
      <c r="AC71" s="853"/>
      <c r="AD71" s="853"/>
      <c r="AE71" s="853"/>
      <c r="AF71" s="853">
        <v>3</v>
      </c>
      <c r="AG71" s="853"/>
      <c r="AH71" s="853"/>
      <c r="AI71" s="853"/>
      <c r="AJ71" s="853"/>
      <c r="AK71" s="853" t="s">
        <v>585</v>
      </c>
      <c r="AL71" s="853"/>
      <c r="AM71" s="853"/>
      <c r="AN71" s="853"/>
      <c r="AO71" s="853"/>
      <c r="AP71" s="853" t="s">
        <v>585</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584</v>
      </c>
      <c r="C72" s="896"/>
      <c r="D72" s="896"/>
      <c r="E72" s="896"/>
      <c r="F72" s="896"/>
      <c r="G72" s="896"/>
      <c r="H72" s="896"/>
      <c r="I72" s="896"/>
      <c r="J72" s="896"/>
      <c r="K72" s="896"/>
      <c r="L72" s="896"/>
      <c r="M72" s="896"/>
      <c r="N72" s="896"/>
      <c r="O72" s="896"/>
      <c r="P72" s="897"/>
      <c r="Q72" s="898">
        <v>152243</v>
      </c>
      <c r="R72" s="853"/>
      <c r="S72" s="853"/>
      <c r="T72" s="853"/>
      <c r="U72" s="853"/>
      <c r="V72" s="853">
        <v>151202</v>
      </c>
      <c r="W72" s="853"/>
      <c r="X72" s="853"/>
      <c r="Y72" s="853"/>
      <c r="Z72" s="853"/>
      <c r="AA72" s="853">
        <v>1040</v>
      </c>
      <c r="AB72" s="853"/>
      <c r="AC72" s="853"/>
      <c r="AD72" s="853"/>
      <c r="AE72" s="853"/>
      <c r="AF72" s="853">
        <v>1040</v>
      </c>
      <c r="AG72" s="853"/>
      <c r="AH72" s="853"/>
      <c r="AI72" s="853"/>
      <c r="AJ72" s="853"/>
      <c r="AK72" s="853" t="s">
        <v>585</v>
      </c>
      <c r="AL72" s="853"/>
      <c r="AM72" s="853"/>
      <c r="AN72" s="853"/>
      <c r="AO72" s="853"/>
      <c r="AP72" s="853" t="s">
        <v>585</v>
      </c>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302</v>
      </c>
      <c r="AG109" s="917"/>
      <c r="AH109" s="917"/>
      <c r="AI109" s="917"/>
      <c r="AJ109" s="918"/>
      <c r="AK109" s="916" t="s">
        <v>301</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302</v>
      </c>
      <c r="BW109" s="917"/>
      <c r="BX109" s="917"/>
      <c r="BY109" s="917"/>
      <c r="BZ109" s="918"/>
      <c r="CA109" s="916" t="s">
        <v>301</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302</v>
      </c>
      <c r="DM109" s="917"/>
      <c r="DN109" s="917"/>
      <c r="DO109" s="917"/>
      <c r="DP109" s="918"/>
      <c r="DQ109" s="916" t="s">
        <v>301</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5668038</v>
      </c>
      <c r="AB110" s="924"/>
      <c r="AC110" s="924"/>
      <c r="AD110" s="924"/>
      <c r="AE110" s="925"/>
      <c r="AF110" s="926">
        <v>5607625</v>
      </c>
      <c r="AG110" s="924"/>
      <c r="AH110" s="924"/>
      <c r="AI110" s="924"/>
      <c r="AJ110" s="925"/>
      <c r="AK110" s="926">
        <v>5352128</v>
      </c>
      <c r="AL110" s="924"/>
      <c r="AM110" s="924"/>
      <c r="AN110" s="924"/>
      <c r="AO110" s="925"/>
      <c r="AP110" s="927">
        <v>27.9</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59668398</v>
      </c>
      <c r="BR110" s="959"/>
      <c r="BS110" s="959"/>
      <c r="BT110" s="959"/>
      <c r="BU110" s="959"/>
      <c r="BV110" s="959">
        <v>61314051</v>
      </c>
      <c r="BW110" s="959"/>
      <c r="BX110" s="959"/>
      <c r="BY110" s="959"/>
      <c r="BZ110" s="959"/>
      <c r="CA110" s="959">
        <v>59865073</v>
      </c>
      <c r="CB110" s="959"/>
      <c r="CC110" s="959"/>
      <c r="CD110" s="959"/>
      <c r="CE110" s="959"/>
      <c r="CF110" s="973">
        <v>312.5</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431</v>
      </c>
      <c r="DM110" s="959"/>
      <c r="DN110" s="959"/>
      <c r="DO110" s="959"/>
      <c r="DP110" s="959"/>
      <c r="DQ110" s="959" t="s">
        <v>432</v>
      </c>
      <c r="DR110" s="959"/>
      <c r="DS110" s="959"/>
      <c r="DT110" s="959"/>
      <c r="DU110" s="959"/>
      <c r="DV110" s="960" t="s">
        <v>431</v>
      </c>
      <c r="DW110" s="960"/>
      <c r="DX110" s="960"/>
      <c r="DY110" s="960"/>
      <c r="DZ110" s="961"/>
    </row>
    <row r="111" spans="1:131" s="226"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434</v>
      </c>
      <c r="AB111" s="966"/>
      <c r="AC111" s="966"/>
      <c r="AD111" s="966"/>
      <c r="AE111" s="967"/>
      <c r="AF111" s="968" t="s">
        <v>431</v>
      </c>
      <c r="AG111" s="966"/>
      <c r="AH111" s="966"/>
      <c r="AI111" s="966"/>
      <c r="AJ111" s="967"/>
      <c r="AK111" s="968" t="s">
        <v>432</v>
      </c>
      <c r="AL111" s="966"/>
      <c r="AM111" s="966"/>
      <c r="AN111" s="966"/>
      <c r="AO111" s="967"/>
      <c r="AP111" s="969" t="s">
        <v>431</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701186</v>
      </c>
      <c r="BR111" s="952"/>
      <c r="BS111" s="952"/>
      <c r="BT111" s="952"/>
      <c r="BU111" s="952"/>
      <c r="BV111" s="952">
        <v>605365</v>
      </c>
      <c r="BW111" s="952"/>
      <c r="BX111" s="952"/>
      <c r="BY111" s="952"/>
      <c r="BZ111" s="952"/>
      <c r="CA111" s="952">
        <v>509654</v>
      </c>
      <c r="CB111" s="952"/>
      <c r="CC111" s="952"/>
      <c r="CD111" s="952"/>
      <c r="CE111" s="952"/>
      <c r="CF111" s="946">
        <v>2.7</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434</v>
      </c>
      <c r="DH111" s="952"/>
      <c r="DI111" s="952"/>
      <c r="DJ111" s="952"/>
      <c r="DK111" s="952"/>
      <c r="DL111" s="952" t="s">
        <v>431</v>
      </c>
      <c r="DM111" s="952"/>
      <c r="DN111" s="952"/>
      <c r="DO111" s="952"/>
      <c r="DP111" s="952"/>
      <c r="DQ111" s="952" t="s">
        <v>431</v>
      </c>
      <c r="DR111" s="952"/>
      <c r="DS111" s="952"/>
      <c r="DT111" s="952"/>
      <c r="DU111" s="952"/>
      <c r="DV111" s="953" t="s">
        <v>437</v>
      </c>
      <c r="DW111" s="953"/>
      <c r="DX111" s="953"/>
      <c r="DY111" s="953"/>
      <c r="DZ111" s="954"/>
    </row>
    <row r="112" spans="1:131" s="226" customFormat="1" ht="26.25" customHeight="1" x14ac:dyDescent="0.15">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432</v>
      </c>
      <c r="AB112" s="991"/>
      <c r="AC112" s="991"/>
      <c r="AD112" s="991"/>
      <c r="AE112" s="992"/>
      <c r="AF112" s="993" t="s">
        <v>431</v>
      </c>
      <c r="AG112" s="991"/>
      <c r="AH112" s="991"/>
      <c r="AI112" s="991"/>
      <c r="AJ112" s="992"/>
      <c r="AK112" s="993" t="s">
        <v>440</v>
      </c>
      <c r="AL112" s="991"/>
      <c r="AM112" s="991"/>
      <c r="AN112" s="991"/>
      <c r="AO112" s="992"/>
      <c r="AP112" s="994" t="s">
        <v>431</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23683323</v>
      </c>
      <c r="BR112" s="952"/>
      <c r="BS112" s="952"/>
      <c r="BT112" s="952"/>
      <c r="BU112" s="952"/>
      <c r="BV112" s="952">
        <v>23059159</v>
      </c>
      <c r="BW112" s="952"/>
      <c r="BX112" s="952"/>
      <c r="BY112" s="952"/>
      <c r="BZ112" s="952"/>
      <c r="CA112" s="952">
        <v>22715241</v>
      </c>
      <c r="CB112" s="952"/>
      <c r="CC112" s="952"/>
      <c r="CD112" s="952"/>
      <c r="CE112" s="952"/>
      <c r="CF112" s="946">
        <v>118.6</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431</v>
      </c>
      <c r="DH112" s="952"/>
      <c r="DI112" s="952"/>
      <c r="DJ112" s="952"/>
      <c r="DK112" s="952"/>
      <c r="DL112" s="952" t="s">
        <v>432</v>
      </c>
      <c r="DM112" s="952"/>
      <c r="DN112" s="952"/>
      <c r="DO112" s="952"/>
      <c r="DP112" s="952"/>
      <c r="DQ112" s="952" t="s">
        <v>385</v>
      </c>
      <c r="DR112" s="952"/>
      <c r="DS112" s="952"/>
      <c r="DT112" s="952"/>
      <c r="DU112" s="952"/>
      <c r="DV112" s="953" t="s">
        <v>431</v>
      </c>
      <c r="DW112" s="953"/>
      <c r="DX112" s="953"/>
      <c r="DY112" s="953"/>
      <c r="DZ112" s="954"/>
    </row>
    <row r="113" spans="1:130" s="226" customFormat="1" ht="26.25" customHeight="1" x14ac:dyDescent="0.15">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1871879</v>
      </c>
      <c r="AB113" s="966"/>
      <c r="AC113" s="966"/>
      <c r="AD113" s="966"/>
      <c r="AE113" s="967"/>
      <c r="AF113" s="968">
        <v>1953844</v>
      </c>
      <c r="AG113" s="966"/>
      <c r="AH113" s="966"/>
      <c r="AI113" s="966"/>
      <c r="AJ113" s="967"/>
      <c r="AK113" s="968">
        <v>1949931</v>
      </c>
      <c r="AL113" s="966"/>
      <c r="AM113" s="966"/>
      <c r="AN113" s="966"/>
      <c r="AO113" s="967"/>
      <c r="AP113" s="969">
        <v>10.199999999999999</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t="s">
        <v>440</v>
      </c>
      <c r="BR113" s="952"/>
      <c r="BS113" s="952"/>
      <c r="BT113" s="952"/>
      <c r="BU113" s="952"/>
      <c r="BV113" s="952" t="s">
        <v>432</v>
      </c>
      <c r="BW113" s="952"/>
      <c r="BX113" s="952"/>
      <c r="BY113" s="952"/>
      <c r="BZ113" s="952"/>
      <c r="CA113" s="952" t="s">
        <v>437</v>
      </c>
      <c r="CB113" s="952"/>
      <c r="CC113" s="952"/>
      <c r="CD113" s="952"/>
      <c r="CE113" s="952"/>
      <c r="CF113" s="946" t="s">
        <v>440</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385</v>
      </c>
      <c r="DH113" s="991"/>
      <c r="DI113" s="991"/>
      <c r="DJ113" s="991"/>
      <c r="DK113" s="992"/>
      <c r="DL113" s="993" t="s">
        <v>431</v>
      </c>
      <c r="DM113" s="991"/>
      <c r="DN113" s="991"/>
      <c r="DO113" s="991"/>
      <c r="DP113" s="992"/>
      <c r="DQ113" s="993" t="s">
        <v>434</v>
      </c>
      <c r="DR113" s="991"/>
      <c r="DS113" s="991"/>
      <c r="DT113" s="991"/>
      <c r="DU113" s="992"/>
      <c r="DV113" s="994" t="s">
        <v>431</v>
      </c>
      <c r="DW113" s="995"/>
      <c r="DX113" s="995"/>
      <c r="DY113" s="995"/>
      <c r="DZ113" s="996"/>
    </row>
    <row r="114" spans="1:130" s="226" customFormat="1" ht="26.25" customHeight="1" x14ac:dyDescent="0.15">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434</v>
      </c>
      <c r="AB114" s="991"/>
      <c r="AC114" s="991"/>
      <c r="AD114" s="991"/>
      <c r="AE114" s="992"/>
      <c r="AF114" s="993" t="s">
        <v>431</v>
      </c>
      <c r="AG114" s="991"/>
      <c r="AH114" s="991"/>
      <c r="AI114" s="991"/>
      <c r="AJ114" s="992"/>
      <c r="AK114" s="993" t="s">
        <v>440</v>
      </c>
      <c r="AL114" s="991"/>
      <c r="AM114" s="991"/>
      <c r="AN114" s="991"/>
      <c r="AO114" s="992"/>
      <c r="AP114" s="994" t="s">
        <v>432</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5134502</v>
      </c>
      <c r="BR114" s="952"/>
      <c r="BS114" s="952"/>
      <c r="BT114" s="952"/>
      <c r="BU114" s="952"/>
      <c r="BV114" s="952">
        <v>4860948</v>
      </c>
      <c r="BW114" s="952"/>
      <c r="BX114" s="952"/>
      <c r="BY114" s="952"/>
      <c r="BZ114" s="952"/>
      <c r="CA114" s="952">
        <v>4507528</v>
      </c>
      <c r="CB114" s="952"/>
      <c r="CC114" s="952"/>
      <c r="CD114" s="952"/>
      <c r="CE114" s="952"/>
      <c r="CF114" s="946">
        <v>23.5</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431</v>
      </c>
      <c r="DH114" s="991"/>
      <c r="DI114" s="991"/>
      <c r="DJ114" s="991"/>
      <c r="DK114" s="992"/>
      <c r="DL114" s="993" t="s">
        <v>440</v>
      </c>
      <c r="DM114" s="991"/>
      <c r="DN114" s="991"/>
      <c r="DO114" s="991"/>
      <c r="DP114" s="992"/>
      <c r="DQ114" s="993" t="s">
        <v>437</v>
      </c>
      <c r="DR114" s="991"/>
      <c r="DS114" s="991"/>
      <c r="DT114" s="991"/>
      <c r="DU114" s="992"/>
      <c r="DV114" s="994" t="s">
        <v>431</v>
      </c>
      <c r="DW114" s="995"/>
      <c r="DX114" s="995"/>
      <c r="DY114" s="995"/>
      <c r="DZ114" s="996"/>
    </row>
    <row r="115" spans="1:130" s="226" customFormat="1" ht="26.25" customHeight="1" x14ac:dyDescent="0.15">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120044</v>
      </c>
      <c r="AB115" s="966"/>
      <c r="AC115" s="966"/>
      <c r="AD115" s="966"/>
      <c r="AE115" s="967"/>
      <c r="AF115" s="968">
        <v>101753</v>
      </c>
      <c r="AG115" s="966"/>
      <c r="AH115" s="966"/>
      <c r="AI115" s="966"/>
      <c r="AJ115" s="967"/>
      <c r="AK115" s="968">
        <v>98754</v>
      </c>
      <c r="AL115" s="966"/>
      <c r="AM115" s="966"/>
      <c r="AN115" s="966"/>
      <c r="AO115" s="967"/>
      <c r="AP115" s="969">
        <v>0.5</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v>576609</v>
      </c>
      <c r="BR115" s="952"/>
      <c r="BS115" s="952"/>
      <c r="BT115" s="952"/>
      <c r="BU115" s="952"/>
      <c r="BV115" s="952">
        <v>680912</v>
      </c>
      <c r="BW115" s="952"/>
      <c r="BX115" s="952"/>
      <c r="BY115" s="952"/>
      <c r="BZ115" s="952"/>
      <c r="CA115" s="952">
        <v>8815</v>
      </c>
      <c r="CB115" s="952"/>
      <c r="CC115" s="952"/>
      <c r="CD115" s="952"/>
      <c r="CE115" s="952"/>
      <c r="CF115" s="946">
        <v>0</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385</v>
      </c>
      <c r="DH115" s="991"/>
      <c r="DI115" s="991"/>
      <c r="DJ115" s="991"/>
      <c r="DK115" s="992"/>
      <c r="DL115" s="993" t="s">
        <v>431</v>
      </c>
      <c r="DM115" s="991"/>
      <c r="DN115" s="991"/>
      <c r="DO115" s="991"/>
      <c r="DP115" s="992"/>
      <c r="DQ115" s="993" t="s">
        <v>431</v>
      </c>
      <c r="DR115" s="991"/>
      <c r="DS115" s="991"/>
      <c r="DT115" s="991"/>
      <c r="DU115" s="992"/>
      <c r="DV115" s="994" t="s">
        <v>437</v>
      </c>
      <c r="DW115" s="995"/>
      <c r="DX115" s="995"/>
      <c r="DY115" s="995"/>
      <c r="DZ115" s="996"/>
    </row>
    <row r="116" spans="1:130" s="226"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437</v>
      </c>
      <c r="AB116" s="991"/>
      <c r="AC116" s="991"/>
      <c r="AD116" s="991"/>
      <c r="AE116" s="992"/>
      <c r="AF116" s="993">
        <v>8</v>
      </c>
      <c r="AG116" s="991"/>
      <c r="AH116" s="991"/>
      <c r="AI116" s="991"/>
      <c r="AJ116" s="992"/>
      <c r="AK116" s="993" t="s">
        <v>431</v>
      </c>
      <c r="AL116" s="991"/>
      <c r="AM116" s="991"/>
      <c r="AN116" s="991"/>
      <c r="AO116" s="992"/>
      <c r="AP116" s="994" t="s">
        <v>431</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432</v>
      </c>
      <c r="BR116" s="952"/>
      <c r="BS116" s="952"/>
      <c r="BT116" s="952"/>
      <c r="BU116" s="952"/>
      <c r="BV116" s="952" t="s">
        <v>385</v>
      </c>
      <c r="BW116" s="952"/>
      <c r="BX116" s="952"/>
      <c r="BY116" s="952"/>
      <c r="BZ116" s="952"/>
      <c r="CA116" s="952" t="s">
        <v>432</v>
      </c>
      <c r="CB116" s="952"/>
      <c r="CC116" s="952"/>
      <c r="CD116" s="952"/>
      <c r="CE116" s="952"/>
      <c r="CF116" s="946" t="s">
        <v>432</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700621</v>
      </c>
      <c r="DH116" s="991"/>
      <c r="DI116" s="991"/>
      <c r="DJ116" s="991"/>
      <c r="DK116" s="992"/>
      <c r="DL116" s="993">
        <v>605014</v>
      </c>
      <c r="DM116" s="991"/>
      <c r="DN116" s="991"/>
      <c r="DO116" s="991"/>
      <c r="DP116" s="992"/>
      <c r="DQ116" s="993">
        <v>509523</v>
      </c>
      <c r="DR116" s="991"/>
      <c r="DS116" s="991"/>
      <c r="DT116" s="991"/>
      <c r="DU116" s="992"/>
      <c r="DV116" s="994">
        <v>2.7</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7659961</v>
      </c>
      <c r="AB117" s="1009"/>
      <c r="AC117" s="1009"/>
      <c r="AD117" s="1009"/>
      <c r="AE117" s="1010"/>
      <c r="AF117" s="1011">
        <v>7663230</v>
      </c>
      <c r="AG117" s="1009"/>
      <c r="AH117" s="1009"/>
      <c r="AI117" s="1009"/>
      <c r="AJ117" s="1010"/>
      <c r="AK117" s="1011">
        <v>7400813</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434</v>
      </c>
      <c r="BR117" s="952"/>
      <c r="BS117" s="952"/>
      <c r="BT117" s="952"/>
      <c r="BU117" s="952"/>
      <c r="BV117" s="952" t="s">
        <v>431</v>
      </c>
      <c r="BW117" s="952"/>
      <c r="BX117" s="952"/>
      <c r="BY117" s="952"/>
      <c r="BZ117" s="952"/>
      <c r="CA117" s="952" t="s">
        <v>434</v>
      </c>
      <c r="CB117" s="952"/>
      <c r="CC117" s="952"/>
      <c r="CD117" s="952"/>
      <c r="CE117" s="952"/>
      <c r="CF117" s="946" t="s">
        <v>434</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440</v>
      </c>
      <c r="DH117" s="991"/>
      <c r="DI117" s="991"/>
      <c r="DJ117" s="991"/>
      <c r="DK117" s="992"/>
      <c r="DL117" s="993" t="s">
        <v>440</v>
      </c>
      <c r="DM117" s="991"/>
      <c r="DN117" s="991"/>
      <c r="DO117" s="991"/>
      <c r="DP117" s="992"/>
      <c r="DQ117" s="993" t="s">
        <v>431</v>
      </c>
      <c r="DR117" s="991"/>
      <c r="DS117" s="991"/>
      <c r="DT117" s="991"/>
      <c r="DU117" s="992"/>
      <c r="DV117" s="994" t="s">
        <v>434</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302</v>
      </c>
      <c r="AG118" s="917"/>
      <c r="AH118" s="917"/>
      <c r="AI118" s="917"/>
      <c r="AJ118" s="918"/>
      <c r="AK118" s="916" t="s">
        <v>301</v>
      </c>
      <c r="AL118" s="917"/>
      <c r="AM118" s="917"/>
      <c r="AN118" s="917"/>
      <c r="AO118" s="918"/>
      <c r="AP118" s="1003" t="s">
        <v>425</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434</v>
      </c>
      <c r="BR118" s="1030"/>
      <c r="BS118" s="1030"/>
      <c r="BT118" s="1030"/>
      <c r="BU118" s="1030"/>
      <c r="BV118" s="1030" t="s">
        <v>431</v>
      </c>
      <c r="BW118" s="1030"/>
      <c r="BX118" s="1030"/>
      <c r="BY118" s="1030"/>
      <c r="BZ118" s="1030"/>
      <c r="CA118" s="1030" t="s">
        <v>431</v>
      </c>
      <c r="CB118" s="1030"/>
      <c r="CC118" s="1030"/>
      <c r="CD118" s="1030"/>
      <c r="CE118" s="1030"/>
      <c r="CF118" s="946" t="s">
        <v>385</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434</v>
      </c>
      <c r="DH118" s="991"/>
      <c r="DI118" s="991"/>
      <c r="DJ118" s="991"/>
      <c r="DK118" s="992"/>
      <c r="DL118" s="993" t="s">
        <v>385</v>
      </c>
      <c r="DM118" s="991"/>
      <c r="DN118" s="991"/>
      <c r="DO118" s="991"/>
      <c r="DP118" s="992"/>
      <c r="DQ118" s="993" t="s">
        <v>434</v>
      </c>
      <c r="DR118" s="991"/>
      <c r="DS118" s="991"/>
      <c r="DT118" s="991"/>
      <c r="DU118" s="992"/>
      <c r="DV118" s="994" t="s">
        <v>434</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385</v>
      </c>
      <c r="AB119" s="924"/>
      <c r="AC119" s="924"/>
      <c r="AD119" s="924"/>
      <c r="AE119" s="925"/>
      <c r="AF119" s="926" t="s">
        <v>385</v>
      </c>
      <c r="AG119" s="924"/>
      <c r="AH119" s="924"/>
      <c r="AI119" s="924"/>
      <c r="AJ119" s="925"/>
      <c r="AK119" s="926" t="s">
        <v>437</v>
      </c>
      <c r="AL119" s="924"/>
      <c r="AM119" s="924"/>
      <c r="AN119" s="924"/>
      <c r="AO119" s="925"/>
      <c r="AP119" s="927" t="s">
        <v>437</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460</v>
      </c>
      <c r="BP119" s="1038"/>
      <c r="BQ119" s="1029">
        <v>89764018</v>
      </c>
      <c r="BR119" s="1030"/>
      <c r="BS119" s="1030"/>
      <c r="BT119" s="1030"/>
      <c r="BU119" s="1030"/>
      <c r="BV119" s="1030">
        <v>90520435</v>
      </c>
      <c r="BW119" s="1030"/>
      <c r="BX119" s="1030"/>
      <c r="BY119" s="1030"/>
      <c r="BZ119" s="1030"/>
      <c r="CA119" s="1030">
        <v>87606311</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565</v>
      </c>
      <c r="DH119" s="1016"/>
      <c r="DI119" s="1016"/>
      <c r="DJ119" s="1016"/>
      <c r="DK119" s="1017"/>
      <c r="DL119" s="1015">
        <v>351</v>
      </c>
      <c r="DM119" s="1016"/>
      <c r="DN119" s="1016"/>
      <c r="DO119" s="1016"/>
      <c r="DP119" s="1017"/>
      <c r="DQ119" s="1015">
        <v>131</v>
      </c>
      <c r="DR119" s="1016"/>
      <c r="DS119" s="1016"/>
      <c r="DT119" s="1016"/>
      <c r="DU119" s="1017"/>
      <c r="DV119" s="1018">
        <v>0</v>
      </c>
      <c r="DW119" s="1019"/>
      <c r="DX119" s="1019"/>
      <c r="DY119" s="1019"/>
      <c r="DZ119" s="1020"/>
    </row>
    <row r="120" spans="1:130" s="226" customFormat="1" ht="26.25" customHeight="1" x14ac:dyDescent="0.15">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437</v>
      </c>
      <c r="AB120" s="991"/>
      <c r="AC120" s="991"/>
      <c r="AD120" s="991"/>
      <c r="AE120" s="992"/>
      <c r="AF120" s="993" t="s">
        <v>431</v>
      </c>
      <c r="AG120" s="991"/>
      <c r="AH120" s="991"/>
      <c r="AI120" s="991"/>
      <c r="AJ120" s="992"/>
      <c r="AK120" s="993" t="s">
        <v>434</v>
      </c>
      <c r="AL120" s="991"/>
      <c r="AM120" s="991"/>
      <c r="AN120" s="991"/>
      <c r="AO120" s="992"/>
      <c r="AP120" s="994" t="s">
        <v>437</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7033900</v>
      </c>
      <c r="BR120" s="959"/>
      <c r="BS120" s="959"/>
      <c r="BT120" s="959"/>
      <c r="BU120" s="959"/>
      <c r="BV120" s="959">
        <v>6994255</v>
      </c>
      <c r="BW120" s="959"/>
      <c r="BX120" s="959"/>
      <c r="BY120" s="959"/>
      <c r="BZ120" s="959"/>
      <c r="CA120" s="959">
        <v>6632035</v>
      </c>
      <c r="CB120" s="959"/>
      <c r="CC120" s="959"/>
      <c r="CD120" s="959"/>
      <c r="CE120" s="959"/>
      <c r="CF120" s="973">
        <v>34.6</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19548813</v>
      </c>
      <c r="DH120" s="959"/>
      <c r="DI120" s="959"/>
      <c r="DJ120" s="959"/>
      <c r="DK120" s="959"/>
      <c r="DL120" s="959">
        <v>18528230</v>
      </c>
      <c r="DM120" s="959"/>
      <c r="DN120" s="959"/>
      <c r="DO120" s="959"/>
      <c r="DP120" s="959"/>
      <c r="DQ120" s="959">
        <v>18487249</v>
      </c>
      <c r="DR120" s="959"/>
      <c r="DS120" s="959"/>
      <c r="DT120" s="959"/>
      <c r="DU120" s="959"/>
      <c r="DV120" s="960">
        <v>96.5</v>
      </c>
      <c r="DW120" s="960"/>
      <c r="DX120" s="960"/>
      <c r="DY120" s="960"/>
      <c r="DZ120" s="961"/>
    </row>
    <row r="121" spans="1:130" s="226" customFormat="1" ht="26.25" customHeight="1" x14ac:dyDescent="0.15">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2630</v>
      </c>
      <c r="AB121" s="991"/>
      <c r="AC121" s="991"/>
      <c r="AD121" s="991"/>
      <c r="AE121" s="992"/>
      <c r="AF121" s="993">
        <v>226</v>
      </c>
      <c r="AG121" s="991"/>
      <c r="AH121" s="991"/>
      <c r="AI121" s="991"/>
      <c r="AJ121" s="992"/>
      <c r="AK121" s="993">
        <v>226</v>
      </c>
      <c r="AL121" s="991"/>
      <c r="AM121" s="991"/>
      <c r="AN121" s="991"/>
      <c r="AO121" s="992"/>
      <c r="AP121" s="994">
        <v>0</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641973</v>
      </c>
      <c r="BR121" s="952"/>
      <c r="BS121" s="952"/>
      <c r="BT121" s="952"/>
      <c r="BU121" s="952"/>
      <c r="BV121" s="952">
        <v>509066</v>
      </c>
      <c r="BW121" s="952"/>
      <c r="BX121" s="952"/>
      <c r="BY121" s="952"/>
      <c r="BZ121" s="952"/>
      <c r="CA121" s="952">
        <v>380855</v>
      </c>
      <c r="CB121" s="952"/>
      <c r="CC121" s="952"/>
      <c r="CD121" s="952"/>
      <c r="CE121" s="952"/>
      <c r="CF121" s="946">
        <v>2</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4007006</v>
      </c>
      <c r="DH121" s="952"/>
      <c r="DI121" s="952"/>
      <c r="DJ121" s="952"/>
      <c r="DK121" s="952"/>
      <c r="DL121" s="952">
        <v>4419688</v>
      </c>
      <c r="DM121" s="952"/>
      <c r="DN121" s="952"/>
      <c r="DO121" s="952"/>
      <c r="DP121" s="952"/>
      <c r="DQ121" s="952">
        <v>4140608</v>
      </c>
      <c r="DR121" s="952"/>
      <c r="DS121" s="952"/>
      <c r="DT121" s="952"/>
      <c r="DU121" s="952"/>
      <c r="DV121" s="953">
        <v>21.6</v>
      </c>
      <c r="DW121" s="953"/>
      <c r="DX121" s="953"/>
      <c r="DY121" s="953"/>
      <c r="DZ121" s="954"/>
    </row>
    <row r="122" spans="1:130" s="226" customFormat="1" ht="26.25" customHeight="1" x14ac:dyDescent="0.15">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431</v>
      </c>
      <c r="AB122" s="991"/>
      <c r="AC122" s="991"/>
      <c r="AD122" s="991"/>
      <c r="AE122" s="992"/>
      <c r="AF122" s="993" t="s">
        <v>431</v>
      </c>
      <c r="AG122" s="991"/>
      <c r="AH122" s="991"/>
      <c r="AI122" s="991"/>
      <c r="AJ122" s="992"/>
      <c r="AK122" s="993" t="s">
        <v>431</v>
      </c>
      <c r="AL122" s="991"/>
      <c r="AM122" s="991"/>
      <c r="AN122" s="991"/>
      <c r="AO122" s="992"/>
      <c r="AP122" s="994" t="s">
        <v>437</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61890167</v>
      </c>
      <c r="BR122" s="1030"/>
      <c r="BS122" s="1030"/>
      <c r="BT122" s="1030"/>
      <c r="BU122" s="1030"/>
      <c r="BV122" s="1030">
        <v>63316010</v>
      </c>
      <c r="BW122" s="1030"/>
      <c r="BX122" s="1030"/>
      <c r="BY122" s="1030"/>
      <c r="BZ122" s="1030"/>
      <c r="CA122" s="1030">
        <v>61708445</v>
      </c>
      <c r="CB122" s="1030"/>
      <c r="CC122" s="1030"/>
      <c r="CD122" s="1030"/>
      <c r="CE122" s="1030"/>
      <c r="CF122" s="1050">
        <v>322.10000000000002</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v>127504</v>
      </c>
      <c r="DH122" s="952"/>
      <c r="DI122" s="952"/>
      <c r="DJ122" s="952"/>
      <c r="DK122" s="952"/>
      <c r="DL122" s="952">
        <v>111241</v>
      </c>
      <c r="DM122" s="952"/>
      <c r="DN122" s="952"/>
      <c r="DO122" s="952"/>
      <c r="DP122" s="952"/>
      <c r="DQ122" s="952">
        <v>87384</v>
      </c>
      <c r="DR122" s="952"/>
      <c r="DS122" s="952"/>
      <c r="DT122" s="952"/>
      <c r="DU122" s="952"/>
      <c r="DV122" s="953">
        <v>0.5</v>
      </c>
      <c r="DW122" s="953"/>
      <c r="DX122" s="953"/>
      <c r="DY122" s="953"/>
      <c r="DZ122" s="954"/>
    </row>
    <row r="123" spans="1:130" s="226" customFormat="1" ht="26.25" customHeight="1" x14ac:dyDescent="0.15">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102387</v>
      </c>
      <c r="AB123" s="991"/>
      <c r="AC123" s="991"/>
      <c r="AD123" s="991"/>
      <c r="AE123" s="992"/>
      <c r="AF123" s="993">
        <v>101527</v>
      </c>
      <c r="AG123" s="991"/>
      <c r="AH123" s="991"/>
      <c r="AI123" s="991"/>
      <c r="AJ123" s="992"/>
      <c r="AK123" s="993">
        <v>98528</v>
      </c>
      <c r="AL123" s="991"/>
      <c r="AM123" s="991"/>
      <c r="AN123" s="991"/>
      <c r="AO123" s="992"/>
      <c r="AP123" s="994">
        <v>0.5</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471</v>
      </c>
      <c r="BP123" s="1038"/>
      <c r="BQ123" s="1097">
        <v>69566040</v>
      </c>
      <c r="BR123" s="1098"/>
      <c r="BS123" s="1098"/>
      <c r="BT123" s="1098"/>
      <c r="BU123" s="1098"/>
      <c r="BV123" s="1098">
        <v>70819331</v>
      </c>
      <c r="BW123" s="1098"/>
      <c r="BX123" s="1098"/>
      <c r="BY123" s="1098"/>
      <c r="BZ123" s="1098"/>
      <c r="CA123" s="1098">
        <v>68721335</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472</v>
      </c>
      <c r="AB124" s="991"/>
      <c r="AC124" s="991"/>
      <c r="AD124" s="991"/>
      <c r="AE124" s="992"/>
      <c r="AF124" s="993" t="s">
        <v>437</v>
      </c>
      <c r="AG124" s="991"/>
      <c r="AH124" s="991"/>
      <c r="AI124" s="991"/>
      <c r="AJ124" s="992"/>
      <c r="AK124" s="993" t="s">
        <v>432</v>
      </c>
      <c r="AL124" s="991"/>
      <c r="AM124" s="991"/>
      <c r="AN124" s="991"/>
      <c r="AO124" s="992"/>
      <c r="AP124" s="994" t="s">
        <v>385</v>
      </c>
      <c r="AQ124" s="995"/>
      <c r="AR124" s="995"/>
      <c r="AS124" s="995"/>
      <c r="AT124" s="996"/>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104.7</v>
      </c>
      <c r="BR124" s="1060"/>
      <c r="BS124" s="1060"/>
      <c r="BT124" s="1060"/>
      <c r="BU124" s="1060"/>
      <c r="BV124" s="1060">
        <v>102.6</v>
      </c>
      <c r="BW124" s="1060"/>
      <c r="BX124" s="1060"/>
      <c r="BY124" s="1060"/>
      <c r="BZ124" s="1060"/>
      <c r="CA124" s="1060">
        <v>98.5</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t="s">
        <v>475</v>
      </c>
      <c r="DH124" s="1016"/>
      <c r="DI124" s="1016"/>
      <c r="DJ124" s="1016"/>
      <c r="DK124" s="1017"/>
      <c r="DL124" s="1015" t="s">
        <v>472</v>
      </c>
      <c r="DM124" s="1016"/>
      <c r="DN124" s="1016"/>
      <c r="DO124" s="1016"/>
      <c r="DP124" s="1017"/>
      <c r="DQ124" s="1015" t="s">
        <v>472</v>
      </c>
      <c r="DR124" s="1016"/>
      <c r="DS124" s="1016"/>
      <c r="DT124" s="1016"/>
      <c r="DU124" s="1017"/>
      <c r="DV124" s="1018" t="s">
        <v>472</v>
      </c>
      <c r="DW124" s="1019"/>
      <c r="DX124" s="1019"/>
      <c r="DY124" s="1019"/>
      <c r="DZ124" s="1020"/>
    </row>
    <row r="125" spans="1:130" s="226" customFormat="1" ht="26.25" customHeight="1" x14ac:dyDescent="0.15">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432</v>
      </c>
      <c r="AB125" s="991"/>
      <c r="AC125" s="991"/>
      <c r="AD125" s="991"/>
      <c r="AE125" s="992"/>
      <c r="AF125" s="993" t="s">
        <v>472</v>
      </c>
      <c r="AG125" s="991"/>
      <c r="AH125" s="991"/>
      <c r="AI125" s="991"/>
      <c r="AJ125" s="992"/>
      <c r="AK125" s="993" t="s">
        <v>432</v>
      </c>
      <c r="AL125" s="991"/>
      <c r="AM125" s="991"/>
      <c r="AN125" s="991"/>
      <c r="AO125" s="992"/>
      <c r="AP125" s="994" t="s">
        <v>437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476</v>
      </c>
      <c r="CL125" s="1040"/>
      <c r="CM125" s="1040"/>
      <c r="CN125" s="1040"/>
      <c r="CO125" s="1041"/>
      <c r="CP125" s="972" t="s">
        <v>477</v>
      </c>
      <c r="CQ125" s="921"/>
      <c r="CR125" s="921"/>
      <c r="CS125" s="921"/>
      <c r="CT125" s="921"/>
      <c r="CU125" s="921"/>
      <c r="CV125" s="921"/>
      <c r="CW125" s="921"/>
      <c r="CX125" s="921"/>
      <c r="CY125" s="921"/>
      <c r="CZ125" s="921"/>
      <c r="DA125" s="921"/>
      <c r="DB125" s="921"/>
      <c r="DC125" s="921"/>
      <c r="DD125" s="921"/>
      <c r="DE125" s="921"/>
      <c r="DF125" s="922"/>
      <c r="DG125" s="958" t="s">
        <v>437</v>
      </c>
      <c r="DH125" s="959"/>
      <c r="DI125" s="959"/>
      <c r="DJ125" s="959"/>
      <c r="DK125" s="959"/>
      <c r="DL125" s="959" t="s">
        <v>432</v>
      </c>
      <c r="DM125" s="959"/>
      <c r="DN125" s="959"/>
      <c r="DO125" s="959"/>
      <c r="DP125" s="959"/>
      <c r="DQ125" s="959" t="s">
        <v>478</v>
      </c>
      <c r="DR125" s="959"/>
      <c r="DS125" s="959"/>
      <c r="DT125" s="959"/>
      <c r="DU125" s="959"/>
      <c r="DV125" s="960" t="s">
        <v>478</v>
      </c>
      <c r="DW125" s="960"/>
      <c r="DX125" s="960"/>
      <c r="DY125" s="960"/>
      <c r="DZ125" s="961"/>
    </row>
    <row r="126" spans="1:130" s="226" customFormat="1" ht="26.25" customHeight="1" thickBot="1" x14ac:dyDescent="0.2">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15027</v>
      </c>
      <c r="AB126" s="991"/>
      <c r="AC126" s="991"/>
      <c r="AD126" s="991"/>
      <c r="AE126" s="992"/>
      <c r="AF126" s="993" t="s">
        <v>475</v>
      </c>
      <c r="AG126" s="991"/>
      <c r="AH126" s="991"/>
      <c r="AI126" s="991"/>
      <c r="AJ126" s="992"/>
      <c r="AK126" s="993" t="s">
        <v>432</v>
      </c>
      <c r="AL126" s="991"/>
      <c r="AM126" s="991"/>
      <c r="AN126" s="991"/>
      <c r="AO126" s="992"/>
      <c r="AP126" s="994" t="s">
        <v>475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479</v>
      </c>
      <c r="CQ126" s="982"/>
      <c r="CR126" s="982"/>
      <c r="CS126" s="982"/>
      <c r="CT126" s="982"/>
      <c r="CU126" s="982"/>
      <c r="CV126" s="982"/>
      <c r="CW126" s="982"/>
      <c r="CX126" s="982"/>
      <c r="CY126" s="982"/>
      <c r="CZ126" s="982"/>
      <c r="DA126" s="982"/>
      <c r="DB126" s="982"/>
      <c r="DC126" s="982"/>
      <c r="DD126" s="982"/>
      <c r="DE126" s="982"/>
      <c r="DF126" s="983"/>
      <c r="DG126" s="951">
        <v>565348</v>
      </c>
      <c r="DH126" s="952"/>
      <c r="DI126" s="952"/>
      <c r="DJ126" s="952"/>
      <c r="DK126" s="952"/>
      <c r="DL126" s="952">
        <v>670900</v>
      </c>
      <c r="DM126" s="952"/>
      <c r="DN126" s="952"/>
      <c r="DO126" s="952"/>
      <c r="DP126" s="952"/>
      <c r="DQ126" s="952" t="s">
        <v>432</v>
      </c>
      <c r="DR126" s="952"/>
      <c r="DS126" s="952"/>
      <c r="DT126" s="952"/>
      <c r="DU126" s="952"/>
      <c r="DV126" s="953" t="s">
        <v>472</v>
      </c>
      <c r="DW126" s="953"/>
      <c r="DX126" s="953"/>
      <c r="DY126" s="953"/>
      <c r="DZ126" s="954"/>
    </row>
    <row r="127" spans="1:130" s="226" customFormat="1" ht="26.25" customHeight="1" x14ac:dyDescent="0.15">
      <c r="A127" s="1092"/>
      <c r="B127" s="980"/>
      <c r="C127" s="1034" t="s">
        <v>480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432</v>
      </c>
      <c r="AB127" s="991"/>
      <c r="AC127" s="991"/>
      <c r="AD127" s="991"/>
      <c r="AE127" s="992"/>
      <c r="AF127" s="993" t="s">
        <v>437</v>
      </c>
      <c r="AG127" s="991"/>
      <c r="AH127" s="991"/>
      <c r="AI127" s="991"/>
      <c r="AJ127" s="992"/>
      <c r="AK127" s="993" t="s">
        <v>478</v>
      </c>
      <c r="AL127" s="991"/>
      <c r="AM127" s="991"/>
      <c r="AN127" s="991"/>
      <c r="AO127" s="992"/>
      <c r="AP127" s="994" t="s">
        <v>432</v>
      </c>
      <c r="AQ127" s="995"/>
      <c r="AR127" s="995"/>
      <c r="AS127" s="995"/>
      <c r="AT127" s="996"/>
      <c r="AU127" s="262"/>
      <c r="AV127" s="262"/>
      <c r="AW127" s="262"/>
      <c r="AX127" s="1064" t="s">
        <v>481</v>
      </c>
      <c r="AY127" s="1065"/>
      <c r="AZ127" s="1065"/>
      <c r="BA127" s="1065"/>
      <c r="BB127" s="1065"/>
      <c r="BC127" s="1065"/>
      <c r="BD127" s="1065"/>
      <c r="BE127" s="1066"/>
      <c r="BF127" s="1067" t="s">
        <v>482</v>
      </c>
      <c r="BG127" s="1065"/>
      <c r="BH127" s="1065"/>
      <c r="BI127" s="1065"/>
      <c r="BJ127" s="1065"/>
      <c r="BK127" s="1065"/>
      <c r="BL127" s="1066"/>
      <c r="BM127" s="1067" t="s">
        <v>483</v>
      </c>
      <c r="BN127" s="1065"/>
      <c r="BO127" s="1065"/>
      <c r="BP127" s="1065"/>
      <c r="BQ127" s="1065"/>
      <c r="BR127" s="1065"/>
      <c r="BS127" s="1066"/>
      <c r="BT127" s="1067" t="s">
        <v>484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485</v>
      </c>
      <c r="CQ127" s="982"/>
      <c r="CR127" s="982"/>
      <c r="CS127" s="982"/>
      <c r="CT127" s="982"/>
      <c r="CU127" s="982"/>
      <c r="CV127" s="982"/>
      <c r="CW127" s="982"/>
      <c r="CX127" s="982"/>
      <c r="CY127" s="982"/>
      <c r="CZ127" s="982"/>
      <c r="DA127" s="982"/>
      <c r="DB127" s="982"/>
      <c r="DC127" s="982"/>
      <c r="DD127" s="982"/>
      <c r="DE127" s="982"/>
      <c r="DF127" s="983"/>
      <c r="DG127" s="951" t="s">
        <v>437</v>
      </c>
      <c r="DH127" s="952"/>
      <c r="DI127" s="952"/>
      <c r="DJ127" s="952"/>
      <c r="DK127" s="952"/>
      <c r="DL127" s="952" t="s">
        <v>437</v>
      </c>
      <c r="DM127" s="952"/>
      <c r="DN127" s="952"/>
      <c r="DO127" s="952"/>
      <c r="DP127" s="952"/>
      <c r="DQ127" s="952" t="s">
        <v>385</v>
      </c>
      <c r="DR127" s="952"/>
      <c r="DS127" s="952"/>
      <c r="DT127" s="952"/>
      <c r="DU127" s="952"/>
      <c r="DV127" s="953" t="s">
        <v>437</v>
      </c>
      <c r="DW127" s="953"/>
      <c r="DX127" s="953"/>
      <c r="DY127" s="953"/>
      <c r="DZ127" s="954"/>
    </row>
    <row r="128" spans="1:130" s="226" customFormat="1" ht="26.25" customHeight="1" thickBot="1" x14ac:dyDescent="0.2">
      <c r="A128" s="1075" t="s">
        <v>486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487</v>
      </c>
      <c r="X128" s="1077"/>
      <c r="Y128" s="1077"/>
      <c r="Z128" s="1078"/>
      <c r="AA128" s="1079">
        <v>92184</v>
      </c>
      <c r="AB128" s="1080"/>
      <c r="AC128" s="1080"/>
      <c r="AD128" s="1080"/>
      <c r="AE128" s="1081"/>
      <c r="AF128" s="1082">
        <v>69808</v>
      </c>
      <c r="AG128" s="1080"/>
      <c r="AH128" s="1080"/>
      <c r="AI128" s="1080"/>
      <c r="AJ128" s="1081"/>
      <c r="AK128" s="1082">
        <v>63805</v>
      </c>
      <c r="AL128" s="1080"/>
      <c r="AM128" s="1080"/>
      <c r="AN128" s="1080"/>
      <c r="AO128" s="1081"/>
      <c r="AP128" s="1083"/>
      <c r="AQ128" s="1084"/>
      <c r="AR128" s="1084"/>
      <c r="AS128" s="1084"/>
      <c r="AT128" s="1085"/>
      <c r="AU128" s="262"/>
      <c r="AV128" s="262"/>
      <c r="AW128" s="262"/>
      <c r="AX128" s="920" t="s">
        <v>488</v>
      </c>
      <c r="AY128" s="921"/>
      <c r="AZ128" s="921"/>
      <c r="BA128" s="921"/>
      <c r="BB128" s="921"/>
      <c r="BC128" s="921"/>
      <c r="BD128" s="921"/>
      <c r="BE128" s="922"/>
      <c r="BF128" s="1086" t="s">
        <v>437</v>
      </c>
      <c r="BG128" s="1087"/>
      <c r="BH128" s="1087"/>
      <c r="BI128" s="1087"/>
      <c r="BJ128" s="1087"/>
      <c r="BK128" s="1087"/>
      <c r="BL128" s="1088"/>
      <c r="BM128" s="1086">
        <v>12.11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489</v>
      </c>
      <c r="CQ128" s="1069"/>
      <c r="CR128" s="1069"/>
      <c r="CS128" s="1069"/>
      <c r="CT128" s="1069"/>
      <c r="CU128" s="1069"/>
      <c r="CV128" s="1069"/>
      <c r="CW128" s="1069"/>
      <c r="CX128" s="1069"/>
      <c r="CY128" s="1069"/>
      <c r="CZ128" s="1069"/>
      <c r="DA128" s="1069"/>
      <c r="DB128" s="1069"/>
      <c r="DC128" s="1069"/>
      <c r="DD128" s="1069"/>
      <c r="DE128" s="1069"/>
      <c r="DF128" s="1070"/>
      <c r="DG128" s="1071">
        <v>11261</v>
      </c>
      <c r="DH128" s="1072"/>
      <c r="DI128" s="1072"/>
      <c r="DJ128" s="1072"/>
      <c r="DK128" s="1072"/>
      <c r="DL128" s="1072">
        <v>10012</v>
      </c>
      <c r="DM128" s="1072"/>
      <c r="DN128" s="1072"/>
      <c r="DO128" s="1072"/>
      <c r="DP128" s="1072"/>
      <c r="DQ128" s="1072">
        <v>8815</v>
      </c>
      <c r="DR128" s="1072"/>
      <c r="DS128" s="1072"/>
      <c r="DT128" s="1072"/>
      <c r="DU128" s="1072"/>
      <c r="DV128" s="1073">
        <v>0</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490</v>
      </c>
      <c r="X129" s="1106"/>
      <c r="Y129" s="1106"/>
      <c r="Z129" s="1107"/>
      <c r="AA129" s="990">
        <v>24734025</v>
      </c>
      <c r="AB129" s="991"/>
      <c r="AC129" s="991"/>
      <c r="AD129" s="991"/>
      <c r="AE129" s="992"/>
      <c r="AF129" s="993">
        <v>24734684</v>
      </c>
      <c r="AG129" s="991"/>
      <c r="AH129" s="991"/>
      <c r="AI129" s="991"/>
      <c r="AJ129" s="992"/>
      <c r="AK129" s="993">
        <v>24674256</v>
      </c>
      <c r="AL129" s="991"/>
      <c r="AM129" s="991"/>
      <c r="AN129" s="991"/>
      <c r="AO129" s="992"/>
      <c r="AP129" s="1108"/>
      <c r="AQ129" s="1109"/>
      <c r="AR129" s="1109"/>
      <c r="AS129" s="1109"/>
      <c r="AT129" s="1110"/>
      <c r="AU129" s="264"/>
      <c r="AV129" s="264"/>
      <c r="AW129" s="264"/>
      <c r="AX129" s="1099" t="s">
        <v>491</v>
      </c>
      <c r="AY129" s="982"/>
      <c r="AZ129" s="982"/>
      <c r="BA129" s="982"/>
      <c r="BB129" s="982"/>
      <c r="BC129" s="982"/>
      <c r="BD129" s="982"/>
      <c r="BE129" s="983"/>
      <c r="BF129" s="1100" t="s">
        <v>432</v>
      </c>
      <c r="BG129" s="1101"/>
      <c r="BH129" s="1101"/>
      <c r="BI129" s="1101"/>
      <c r="BJ129" s="1101"/>
      <c r="BK129" s="1101"/>
      <c r="BL129" s="1102"/>
      <c r="BM129" s="1100">
        <v>17.11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493</v>
      </c>
      <c r="X130" s="1106"/>
      <c r="Y130" s="1106"/>
      <c r="Z130" s="1107"/>
      <c r="AA130" s="990">
        <v>5451341</v>
      </c>
      <c r="AB130" s="991"/>
      <c r="AC130" s="991"/>
      <c r="AD130" s="991"/>
      <c r="AE130" s="992"/>
      <c r="AF130" s="993">
        <v>5535556</v>
      </c>
      <c r="AG130" s="991"/>
      <c r="AH130" s="991"/>
      <c r="AI130" s="991"/>
      <c r="AJ130" s="992"/>
      <c r="AK130" s="993">
        <v>5517781</v>
      </c>
      <c r="AL130" s="991"/>
      <c r="AM130" s="991"/>
      <c r="AN130" s="991"/>
      <c r="AO130" s="992"/>
      <c r="AP130" s="1108"/>
      <c r="AQ130" s="1109"/>
      <c r="AR130" s="1109"/>
      <c r="AS130" s="1109"/>
      <c r="AT130" s="1110"/>
      <c r="AU130" s="264"/>
      <c r="AV130" s="264"/>
      <c r="AW130" s="264"/>
      <c r="AX130" s="1099" t="s">
        <v>494</v>
      </c>
      <c r="AY130" s="982"/>
      <c r="AZ130" s="982"/>
      <c r="BA130" s="982"/>
      <c r="BB130" s="982"/>
      <c r="BC130" s="982"/>
      <c r="BD130" s="982"/>
      <c r="BE130" s="983"/>
      <c r="BF130" s="1136">
        <v>10.3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495</v>
      </c>
      <c r="X131" s="1144"/>
      <c r="Y131" s="1144"/>
      <c r="Z131" s="1145"/>
      <c r="AA131" s="1037">
        <v>19282684</v>
      </c>
      <c r="AB131" s="1016"/>
      <c r="AC131" s="1016"/>
      <c r="AD131" s="1016"/>
      <c r="AE131" s="1017"/>
      <c r="AF131" s="1015">
        <v>19199128</v>
      </c>
      <c r="AG131" s="1016"/>
      <c r="AH131" s="1016"/>
      <c r="AI131" s="1016"/>
      <c r="AJ131" s="1017"/>
      <c r="AK131" s="1015">
        <v>19156475</v>
      </c>
      <c r="AL131" s="1016"/>
      <c r="AM131" s="1016"/>
      <c r="AN131" s="1016"/>
      <c r="AO131" s="1017"/>
      <c r="AP131" s="1146"/>
      <c r="AQ131" s="1147"/>
      <c r="AR131" s="1147"/>
      <c r="AS131" s="1147"/>
      <c r="AT131" s="1148"/>
      <c r="AU131" s="264"/>
      <c r="AV131" s="264"/>
      <c r="AW131" s="264"/>
      <c r="AX131" s="1118" t="s">
        <v>496</v>
      </c>
      <c r="AY131" s="1069"/>
      <c r="AZ131" s="1069"/>
      <c r="BA131" s="1069"/>
      <c r="BB131" s="1069"/>
      <c r="BC131" s="1069"/>
      <c r="BD131" s="1069"/>
      <c r="BE131" s="1070"/>
      <c r="BF131" s="1119">
        <v>98.5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498</v>
      </c>
      <c r="W132" s="1129"/>
      <c r="X132" s="1129"/>
      <c r="Y132" s="1129"/>
      <c r="Z132" s="1130"/>
      <c r="AA132" s="1131">
        <v>10.975837179999999</v>
      </c>
      <c r="AB132" s="1132"/>
      <c r="AC132" s="1132"/>
      <c r="AD132" s="1132"/>
      <c r="AE132" s="1133"/>
      <c r="AF132" s="1134">
        <v>10.718538880000001</v>
      </c>
      <c r="AG132" s="1132"/>
      <c r="AH132" s="1132"/>
      <c r="AI132" s="1132"/>
      <c r="AJ132" s="1133"/>
      <c r="AK132" s="1134">
        <v>9.4966688809999997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499</v>
      </c>
      <c r="W133" s="1112"/>
      <c r="X133" s="1112"/>
      <c r="Y133" s="1112"/>
      <c r="Z133" s="1113"/>
      <c r="AA133" s="1114">
        <v>11.8</v>
      </c>
      <c r="AB133" s="1115"/>
      <c r="AC133" s="1115"/>
      <c r="AD133" s="1115"/>
      <c r="AE133" s="1116"/>
      <c r="AF133" s="1114">
        <v>10.7</v>
      </c>
      <c r="AG133" s="1115"/>
      <c r="AH133" s="1115"/>
      <c r="AI133" s="1115"/>
      <c r="AJ133" s="1116"/>
      <c r="AK133" s="1114">
        <v>10.3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pCozRdav+K/UsEOxCLcvUeEQUETggYnmytbBvUdIQxRM7Z2vvGC6oWkG6mEmzdLkiqedenApb8o7yyx7G/X/A==" saltValue="HW6Flzn/GySu5K7BN7NC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i/xeLvNBQPf6SmNORpBmoqEm3Df3eVu9N75SXPTniwrqIcWAF3XSlw8UG0aXTvIzxn83cgBeIrTU3bqyv8hfg==" saltValue="uscIwMMDnIOd/tpyG65y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YYErn7Q+h9UZ4L0ccikwnLepCS9GmbERX/Kt3mRWYiGRfGuorf1DMdqPls+tDCmbNf9t3idyRWDWFF7PUUTzA==" saltValue="diMY3tVzTIgTXiLtjU70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508</v>
      </c>
      <c r="AL9" s="1155"/>
      <c r="AM9" s="1155"/>
      <c r="AN9" s="1156"/>
      <c r="AO9" s="292">
        <v>4996275</v>
      </c>
      <c r="AP9" s="292">
        <v>53395</v>
      </c>
      <c r="AQ9" s="293">
        <v>57316</v>
      </c>
      <c r="AR9" s="294">
        <v>-6.8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509</v>
      </c>
      <c r="AL10" s="1155"/>
      <c r="AM10" s="1155"/>
      <c r="AN10" s="1156"/>
      <c r="AO10" s="295">
        <v>365265</v>
      </c>
      <c r="AP10" s="295">
        <v>3904</v>
      </c>
      <c r="AQ10" s="296">
        <v>3762</v>
      </c>
      <c r="AR10" s="297">
        <v>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510</v>
      </c>
      <c r="AL11" s="1155"/>
      <c r="AM11" s="1155"/>
      <c r="AN11" s="1156"/>
      <c r="AO11" s="295">
        <v>17726</v>
      </c>
      <c r="AP11" s="295">
        <v>189</v>
      </c>
      <c r="AQ11" s="296">
        <v>6408</v>
      </c>
      <c r="AR11" s="297">
        <v>-97.1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511</v>
      </c>
      <c r="AL12" s="1155"/>
      <c r="AM12" s="1155"/>
      <c r="AN12" s="1156"/>
      <c r="AO12" s="295" t="s">
        <v>512</v>
      </c>
      <c r="AP12" s="295" t="s">
        <v>512</v>
      </c>
      <c r="AQ12" s="296">
        <v>891</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514</v>
      </c>
      <c r="AL14" s="1155"/>
      <c r="AM14" s="1155"/>
      <c r="AN14" s="1156"/>
      <c r="AO14" s="295" t="s">
        <v>512</v>
      </c>
      <c r="AP14" s="295" t="s">
        <v>512</v>
      </c>
      <c r="AQ14" s="296">
        <v>2694</v>
      </c>
      <c r="AR14" s="297" t="s">
        <v>512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515</v>
      </c>
      <c r="AL15" s="1155"/>
      <c r="AM15" s="1155"/>
      <c r="AN15" s="1156"/>
      <c r="AO15" s="295">
        <v>117458</v>
      </c>
      <c r="AP15" s="295">
        <v>1255</v>
      </c>
      <c r="AQ15" s="296">
        <v>1362</v>
      </c>
      <c r="AR15" s="297">
        <v>-7.9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516</v>
      </c>
      <c r="AL16" s="1158"/>
      <c r="AM16" s="1158"/>
      <c r="AN16" s="1159"/>
      <c r="AO16" s="295">
        <v>-509183</v>
      </c>
      <c r="AP16" s="295">
        <v>-5442</v>
      </c>
      <c r="AQ16" s="296">
        <v>-4530</v>
      </c>
      <c r="AR16" s="297">
        <v>20.100000000000001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4987541</v>
      </c>
      <c r="AP17" s="295">
        <v>53302</v>
      </c>
      <c r="AQ17" s="296">
        <v>67903</v>
      </c>
      <c r="AR17" s="297">
        <v>-21.5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521</v>
      </c>
      <c r="AL21" s="1150"/>
      <c r="AM21" s="1150"/>
      <c r="AN21" s="1151"/>
      <c r="AO21" s="307">
        <v>7.01</v>
      </c>
      <c r="AP21" s="308">
        <v>6.2</v>
      </c>
      <c r="AQ21" s="309">
        <v>0.81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522</v>
      </c>
      <c r="AL22" s="1150"/>
      <c r="AM22" s="1150"/>
      <c r="AN22" s="1151"/>
      <c r="AO22" s="312">
        <v>94.6</v>
      </c>
      <c r="AP22" s="313">
        <v>98.7</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527</v>
      </c>
      <c r="AL32" s="1166"/>
      <c r="AM32" s="1166"/>
      <c r="AN32" s="1167"/>
      <c r="AO32" s="322">
        <v>5352128</v>
      </c>
      <c r="AP32" s="322">
        <v>57198</v>
      </c>
      <c r="AQ32" s="323">
        <v>34720</v>
      </c>
      <c r="AR32" s="324">
        <v>64.7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528</v>
      </c>
      <c r="AL33" s="1166"/>
      <c r="AM33" s="1166"/>
      <c r="AN33" s="1167"/>
      <c r="AO33" s="322" t="s">
        <v>512</v>
      </c>
      <c r="AP33" s="322" t="s">
        <v>512</v>
      </c>
      <c r="AQ33" s="323">
        <v>1</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529</v>
      </c>
      <c r="AL34" s="1166"/>
      <c r="AM34" s="1166"/>
      <c r="AN34" s="1167"/>
      <c r="AO34" s="322" t="s">
        <v>512</v>
      </c>
      <c r="AP34" s="322" t="s">
        <v>512</v>
      </c>
      <c r="AQ34" s="323">
        <v>22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530</v>
      </c>
      <c r="AL35" s="1166"/>
      <c r="AM35" s="1166"/>
      <c r="AN35" s="1167"/>
      <c r="AO35" s="322">
        <v>1949931</v>
      </c>
      <c r="AP35" s="322">
        <v>20839</v>
      </c>
      <c r="AQ35" s="323">
        <v>9232</v>
      </c>
      <c r="AR35" s="324">
        <v>125.7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531</v>
      </c>
      <c r="AL36" s="1166"/>
      <c r="AM36" s="1166"/>
      <c r="AN36" s="1167"/>
      <c r="AO36" s="322" t="s">
        <v>512</v>
      </c>
      <c r="AP36" s="322" t="s">
        <v>512</v>
      </c>
      <c r="AQ36" s="323">
        <v>2017</v>
      </c>
      <c r="AR36" s="324" t="s">
        <v>512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532</v>
      </c>
      <c r="AL37" s="1166"/>
      <c r="AM37" s="1166"/>
      <c r="AN37" s="1167"/>
      <c r="AO37" s="322">
        <v>98754</v>
      </c>
      <c r="AP37" s="322">
        <v>1055</v>
      </c>
      <c r="AQ37" s="323">
        <v>1146</v>
      </c>
      <c r="AR37" s="324">
        <v>-7.9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533</v>
      </c>
      <c r="AL38" s="1169"/>
      <c r="AM38" s="1169"/>
      <c r="AN38" s="1170"/>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534</v>
      </c>
      <c r="AL39" s="1169"/>
      <c r="AM39" s="1169"/>
      <c r="AN39" s="1170"/>
      <c r="AO39" s="322">
        <v>-63805</v>
      </c>
      <c r="AP39" s="322">
        <v>-682</v>
      </c>
      <c r="AQ39" s="323">
        <v>-6713</v>
      </c>
      <c r="AR39" s="324">
        <v>-89.8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535</v>
      </c>
      <c r="AL40" s="1166"/>
      <c r="AM40" s="1166"/>
      <c r="AN40" s="1167"/>
      <c r="AO40" s="322">
        <v>-5517781</v>
      </c>
      <c r="AP40" s="322">
        <v>-58968</v>
      </c>
      <c r="AQ40" s="323">
        <v>-28519</v>
      </c>
      <c r="AR40" s="324">
        <v>106.8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1819227</v>
      </c>
      <c r="AP41" s="322">
        <v>19442</v>
      </c>
      <c r="AQ41" s="323">
        <v>11906</v>
      </c>
      <c r="AR41" s="324">
        <v>63.3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503</v>
      </c>
      <c r="AN49" s="1162" t="s">
        <v>539</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8963290</v>
      </c>
      <c r="AN51" s="344">
        <v>94369</v>
      </c>
      <c r="AO51" s="345">
        <v>43.7</v>
      </c>
      <c r="AP51" s="346">
        <v>56255</v>
      </c>
      <c r="AQ51" s="347">
        <v>22.9</v>
      </c>
      <c r="AR51" s="348">
        <v>20.8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3805325</v>
      </c>
      <c r="AN52" s="352">
        <v>40064</v>
      </c>
      <c r="AO52" s="353">
        <v>18</v>
      </c>
      <c r="AP52" s="354">
        <v>26957</v>
      </c>
      <c r="AQ52" s="355">
        <v>8.8000000000000007</v>
      </c>
      <c r="AR52" s="356">
        <v>9.1999999999999993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8622027</v>
      </c>
      <c r="AN53" s="344">
        <v>91045</v>
      </c>
      <c r="AO53" s="345">
        <v>-3.5</v>
      </c>
      <c r="AP53" s="346">
        <v>57944</v>
      </c>
      <c r="AQ53" s="347">
        <v>3</v>
      </c>
      <c r="AR53" s="348">
        <v>-6.5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4356617</v>
      </c>
      <c r="AN54" s="352">
        <v>46004</v>
      </c>
      <c r="AO54" s="353">
        <v>14.8</v>
      </c>
      <c r="AP54" s="354">
        <v>29326</v>
      </c>
      <c r="AQ54" s="355">
        <v>8.8000000000000007</v>
      </c>
      <c r="AR54" s="356">
        <v>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6443061</v>
      </c>
      <c r="AN55" s="344">
        <v>68324</v>
      </c>
      <c r="AO55" s="345">
        <v>-25</v>
      </c>
      <c r="AP55" s="346">
        <v>54227</v>
      </c>
      <c r="AQ55" s="347">
        <v>-6.4</v>
      </c>
      <c r="AR55" s="348">
        <v>-18.600000000000001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5029486</v>
      </c>
      <c r="AN56" s="352">
        <v>53334</v>
      </c>
      <c r="AO56" s="353">
        <v>15.9</v>
      </c>
      <c r="AP56" s="354">
        <v>29694</v>
      </c>
      <c r="AQ56" s="355">
        <v>1.3</v>
      </c>
      <c r="AR56" s="356">
        <v>14.6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8549061</v>
      </c>
      <c r="AN57" s="344">
        <v>91011</v>
      </c>
      <c r="AO57" s="345">
        <v>33.200000000000003</v>
      </c>
      <c r="AP57" s="346">
        <v>44504</v>
      </c>
      <c r="AQ57" s="347">
        <v>-17.899999999999999</v>
      </c>
      <c r="AR57" s="348">
        <v>51.1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7236603</v>
      </c>
      <c r="AN58" s="352">
        <v>77039</v>
      </c>
      <c r="AO58" s="353">
        <v>44.4</v>
      </c>
      <c r="AP58" s="354">
        <v>25876</v>
      </c>
      <c r="AQ58" s="355">
        <v>-12.9</v>
      </c>
      <c r="AR58" s="356">
        <v>57.3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5027064</v>
      </c>
      <c r="AN59" s="344">
        <v>53724</v>
      </c>
      <c r="AO59" s="345">
        <v>-41</v>
      </c>
      <c r="AP59" s="346">
        <v>47820</v>
      </c>
      <c r="AQ59" s="347">
        <v>7.5</v>
      </c>
      <c r="AR59" s="348">
        <v>-48.5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2604026</v>
      </c>
      <c r="AN60" s="352">
        <v>27829</v>
      </c>
      <c r="AO60" s="353">
        <v>-63.9</v>
      </c>
      <c r="AP60" s="354">
        <v>25855</v>
      </c>
      <c r="AQ60" s="355">
        <v>-0.1</v>
      </c>
      <c r="AR60" s="356">
        <v>-63.8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7520901</v>
      </c>
      <c r="AN61" s="359">
        <v>79695</v>
      </c>
      <c r="AO61" s="360">
        <v>1.5</v>
      </c>
      <c r="AP61" s="361">
        <v>52150</v>
      </c>
      <c r="AQ61" s="362">
        <v>1.8</v>
      </c>
      <c r="AR61" s="348">
        <v>-0.3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4606411</v>
      </c>
      <c r="AN62" s="352">
        <v>48854</v>
      </c>
      <c r="AO62" s="353">
        <v>5.8</v>
      </c>
      <c r="AP62" s="354">
        <v>27542</v>
      </c>
      <c r="AQ62" s="355">
        <v>1.2</v>
      </c>
      <c r="AR62" s="356">
        <v>4.5999999999999996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JSQxL0GsldiWU5WKprmOlq5HQaTkFHqrf0sJi/2QMwGdPqGtGi+L7SRhg3uufWQojpk9O5cjLkUy0LjXOrBKg==" saltValue="v/rOZwKr8oPD9T8fgkHM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OUei6OiqhfVyhVKZizqrx1qr+eDtp44oorq+B0AQ4yle4570Jo/dVFR/kVNtAW5dbbaQt0JORXzSwmFikfyAw==" saltValue="i8WzPwcpWVgF0qXr0/si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6ItdLfThkqBNymnOg1Y2wW/2T/q5zV9NFfgyn/iEGL6HX8rfiMptbpU7dmB0ueWg+MDjbp5tR2u4gYUK0i3DQ==" saltValue="Rat49LJNLt29XUEYA+ZB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16.350000000000001</v>
      </c>
      <c r="G47" s="12">
        <v>15.93</v>
      </c>
      <c r="H47" s="12">
        <v>16.399999999999999</v>
      </c>
      <c r="I47" s="12">
        <v>15.63</v>
      </c>
      <c r="J47" s="13">
        <v>13.49</v>
      </c>
    </row>
    <row r="48" spans="2:10" ht="57.75" customHeight="1" x14ac:dyDescent="0.15">
      <c r="B48" s="14"/>
      <c r="C48" s="1176" t="s">
        <v>4</v>
      </c>
      <c r="D48" s="1176"/>
      <c r="E48" s="1177"/>
      <c r="F48" s="15">
        <v>2.5299999999999998</v>
      </c>
      <c r="G48" s="16">
        <v>3.36</v>
      </c>
      <c r="H48" s="16">
        <v>4.41</v>
      </c>
      <c r="I48" s="16">
        <v>3.97</v>
      </c>
      <c r="J48" s="17">
        <v>6.65</v>
      </c>
    </row>
    <row r="49" spans="2:10" ht="57.75" customHeight="1" thickBot="1" x14ac:dyDescent="0.2">
      <c r="B49" s="18"/>
      <c r="C49" s="1178" t="s">
        <v>5</v>
      </c>
      <c r="D49" s="1178"/>
      <c r="E49" s="1179"/>
      <c r="F49" s="19">
        <v>2.79</v>
      </c>
      <c r="G49" s="20">
        <v>1.66</v>
      </c>
      <c r="H49" s="20">
        <v>3.33</v>
      </c>
      <c r="I49" s="20">
        <v>1.33</v>
      </c>
      <c r="J49" s="21">
        <v>3.51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BGZzHFeCEXRJhTUc1f24M2gyXH/h99gwj3VpmQ7gcpsd8vBMUZ1HgS9dGuk//APzRyPYMnqsQLmxW5yrKBSPg==" saltValue="GMPeRQG4S/zH8Ot73Q0X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2019-03-07T09:02:29Z</cp:lastPrinted>
  <dcterms:created xsi:type="dcterms:W3CDTF">2019-02-14T02:39:33Z</dcterms:created>
  <dcterms:modified xsi:type="dcterms:W3CDTF">2019-10-30T04:03:26Z</dcterms:modified>
  <cp:category/>
</cp:coreProperties>
</file>