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03　決算統計（地方財政状況調査）\01普通会計\★H30決算統計（R01）\191015 平成29年度財政状況資料集の作成について（2回目）\04 県ホームページ掲載データ\"/>
    </mc:Choice>
  </mc:AlternateContent>
  <bookViews>
    <workbookView xWindow="0" yWindow="0" windowWidth="20490" windowHeight="75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<sst xmlns="http://schemas.openxmlformats.org/spreadsheetml/2006/main" count="1110" uniqueCount="594">
  <si>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</si>
  <si>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</si>
  <si>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</si>
  <si>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</si>
  <si>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</si>
  <si>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</si>
  <si>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</si>
  <si>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</si>
  <si>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</si>
  <si>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</si>
  <si>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</si>
  <si>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</si>
  <si>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</si>
  <si>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</si>
  <si>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</si>
  <si>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</si>
  <si>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</si>
  <si>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</si>
  <si>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</si>
  <si>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</si>
  <si>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</si>
  <si>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</si>
  <si>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</si>
  <si>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</si>
  <si>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</si>
  <si>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</si>
  <si>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</si>
  <si>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</si>
  <si>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</si>
  <si>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</si>
  <si>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</si>
  <si>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</si>
  <si>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</si>
  <si>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</si>
  <si>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</si>
  <si>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</si>
  <si>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</si>
  <si>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</si>
  <si>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</si>
  <si>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</si>
  <si>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</si>
  <si>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</si>
  <si>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</si>
  <si>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</si>
  <si>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</si>
  <si>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</si>
  <si>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</si>
  <si>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</si>
  <si>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</si>
  <si>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</si>
  <si>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</si>
  <si>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</si>
  <si>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</si>
  <si>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</si>
  <si>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</si>
  <si>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</si>
  <si>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</si>
  <si>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</si>
  <si>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</si>
  <si>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</si>
  <si>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</si>
  <si>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</si>
  <si>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</si>
  <si>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</si>
  <si>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</si>
  <si>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</si>
  <si>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</si>
  <si>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</si>
  <si>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</si>
  <si>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</si>
  <si>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</si>
  <si>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</si>
  <si>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</si>
  <si>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</si>
  <si>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</si>
  <si>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</si>
  <si>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</si>
  <si>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</si>
  <si>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</si>
  <si>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</si>
  <si>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</si>
  <si>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</si>
  <si>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</si>
  <si>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</si>
  <si>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</si>
  <si>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</si>
  <si>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</si>
  <si>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</si>
  <si>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</si>
  <si>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</si>
  <si>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</si>
  <si>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</si>
  <si>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滑川市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</si>
  <si>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</si>
  <si>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</si>
  <si>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</si>
  <si>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</si>
  <si>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</si>
  <si>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</si>
  <si>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</si>
  <si>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</si>
  <si>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</si>
  <si>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</si>
  <si>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</si>
  <si>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</si>
  <si>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</si>
  <si>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</si>
  <si>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</si>
  <si>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</si>
  <si>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</si>
  <si>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</si>
  <si>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</si>
  <si>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</si>
  <si>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</si>
  <si>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</si>
  <si>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</si>
  <si>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</si>
  <si>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</si>
  <si>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</si>
  <si>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</si>
  <si>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</si>
  <si>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</si>
  <si>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</si>
  <si>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</si>
  <si>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</si>
  <si>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</si>
  <si>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</si>
  <si>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</si>
  <si>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</si>
  <si>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</si>
  <si>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</si>
  <si>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</si>
  <si>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</si>
  <si>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</si>
  <si>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</si>
  <si>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</si>
  <si>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</si>
  <si>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</si>
  <si>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</si>
  <si>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</si>
  <si>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</si>
  <si>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</si>
  <si>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</si>
  <si>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</si>
  <si>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</si>
  <si>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</si>
  <si>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</si>
  <si>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</si>
  <si>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</si>
  <si>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</si>
  <si>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</si>
  <si>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</si>
  <si>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</si>
  <si>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</si>
  <si>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</si>
  <si>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</si>
  <si>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</si>
  <si>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</si>
  <si>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</si>
  <si>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</si>
  <si>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</si>
  <si>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</si>
  <si>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</si>
  <si>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</si>
  <si>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</si>
  <si>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</si>
  <si>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</si>
  <si>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</si>
  <si>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</si>
  <si>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</si>
  <si>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</si>
  <si>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</si>
  <si>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</si>
  <si>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</si>
  <si>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</si>
  <si>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</si>
  <si>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</si>
  <si>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</si>
  <si>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</si>
  <si>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</si>
  <si>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</si>
  <si>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</si>
  <si>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</si>
  <si>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</si>
  <si>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</si>
  <si>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</si>
  <si>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</si>
  <si>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</si>
  <si>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</si>
  <si>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</si>
  <si>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</si>
  <si>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</si>
  <si>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</si>
  <si>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</si>
  <si>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</si>
  <si>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</si>
  <si>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</si>
  <si>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</si>
  <si>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</si>
  <si>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</si>
  <si>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</si>
  <si>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</si>
  <si>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</si>
  <si>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</si>
  <si>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</si>
  <si>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</si>
  <si>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</si>
  <si>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富山県滑川市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</si>
  <si>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</si>
  <si>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</si>
  <si>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</si>
  <si>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</si>
  <si>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</si>
  <si>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</si>
  <si>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</si>
  <si>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</si>
  <si>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</si>
  <si>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</si>
  <si>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</si>
  <si>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</si>
  <si>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</si>
  <si>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</si>
  <si>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</si>
  <si>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</si>
  <si>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</si>
  <si>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</si>
  <si>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</si>
  <si>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</si>
  <si>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</si>
  <si>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</si>
  <si>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</si>
  <si>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</si>
  <si>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</si>
  <si>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</si>
  <si>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</si>
  <si>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</si>
  <si>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</si>
  <si>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</si>
  <si>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</si>
  <si>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</si>
  <si>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</si>
  <si>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</si>
  <si>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</si>
  <si>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</si>
  <si>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</si>
  <si>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</si>
  <si>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</si>
  <si>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</si>
  <si>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</si>
  <si>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</si>
  <si>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</si>
  <si>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</si>
  <si>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</si>
  <si>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</si>
  <si>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</si>
  <si>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</si>
  <si>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</si>
  <si>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</si>
  <si>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</si>
  <si>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</si>
  <si>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</si>
  <si>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</si>
  <si>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</si>
  <si>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</si>
  <si>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</si>
  <si>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</si>
  <si>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</si>
  <si>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</si>
  <si>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</si>
  <si>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</si>
  <si>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</si>
  <si>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</si>
  <si>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</si>
  <si>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</si>
  <si>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</si>
  <si>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</si>
  <si>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</si>
  <si>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</si>
  <si>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</si>
  <si>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</si>
  <si>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</si>
  <si>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</si>
  <si>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</si>
  <si>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</si>
  <si>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</si>
  <si>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</si>
  <si>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</si>
  <si>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</si>
  <si>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</si>
  <si>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</si>
  <si>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</si>
  <si>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</si>
  <si>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</si>
  <si>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</si>
  <si>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</si>
  <si>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</si>
  <si>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</si>
  <si>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</si>
  <si>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</si>
  <si>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</si>
  <si>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</si>
  <si>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</si>
  <si>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</si>
  <si>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</si>
  <si>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</si>
  <si>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</si>
  <si>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</si>
  <si>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</si>
  <si>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</si>
  <si>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</si>
  <si>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</si>
  <si>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</si>
  <si>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</si>
  <si>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</si>
  <si>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</si>
  <si>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</si>
  <si>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</si>
  <si>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</si>
  <si>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</si>
  <si>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</si>
  <si>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</si>
  <si>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</si>
  <si>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</si>
  <si>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</si>
  <si>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</si>
  <si>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</si>
  <si>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</si>
  <si>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</si>
  <si>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</si>
  <si>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</si>
  <si>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</si>
  <si>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</si>
  <si>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</si>
  <si>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</si>
  <si>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</si>
  <si>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</si>
  <si>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</si>
  <si>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</si>
  <si>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</si>
  <si>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</si>
  <si>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</si>
  <si>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</si>
  <si>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</si>
  <si>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</si>
  <si>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</si>
  <si>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</si>
  <si>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</si>
  <si>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</si>
  <si>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</si>
  <si>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</si>
  <si>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</si>
  <si>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</si>
  <si>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</si>
  <si>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</si>
  <si>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</si>
  <si>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</si>
  <si>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</si>
  <si>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富山県滑川市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</si>
  <si>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</si>
  <si>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</si>
  <si>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</si>
  <si>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</si>
  <si>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</si>
  <si>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</si>
  <si>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</si>
  <si>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</si>
  <si>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</si>
  <si>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</si>
  <si>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</si>
  <si>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</si>
  <si>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</si>
  <si>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</si>
  <si>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</si>
  <si>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</si>
  <si>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</si>
  <si>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</si>
  <si>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</si>
  <si>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</si>
  <si>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</si>
  <si>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</si>
  <si>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</si>
  <si>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</si>
  <si>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</si>
  <si>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</si>
  <si>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</si>
  <si>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</si>
  <si>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</si>
  <si>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</si>
  <si>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</si>
  <si>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</si>
  <si>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</si>
  <si>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</si>
  <si>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</si>
  <si>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</si>
  <si>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</si>
  <si>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</si>
  <si>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</si>
  <si>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</si>
  <si>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</si>
  <si>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</si>
  <si>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</si>
  <si>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</si>
  <si>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</si>
  <si>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</si>
  <si>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</si>
  <si>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</si>
  <si>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</si>
  <si>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</si>
  <si>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</si>
  <si>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</si>
  <si>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</si>
  <si>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</si>
  <si>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</si>
  <si>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</si>
  <si>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</si>
  <si>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</si>
  <si>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</si>
  <si>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</si>
  <si>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</si>
  <si>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</si>
  <si>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</si>
  <si>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</si>
  <si>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</si>
  <si>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</si>
  <si>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</si>
  <si>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</si>
  <si>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</si>
  <si>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</si>
  <si>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</si>
  <si>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</si>
  <si>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</si>
  <si>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</si>
  <si>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</si>
  <si>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</si>
  <si>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</si>
  <si>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</si>
  <si>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</si>
  <si>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</si>
  <si>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</si>
  <si>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</si>
  <si>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</si>
  <si>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</si>
  <si>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</si>
  <si>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</si>
  <si>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</si>
  <si>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</si>
  <si>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</si>
  <si>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</si>
  <si>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</si>
  <si>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</si>
  <si>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</si>
  <si>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</si>
  <si>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</si>
  <si>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</si>
  <si>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</si>
  <si>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</si>
  <si>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</si>
  <si>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</si>
  <si>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滑川市下水道事業特別会計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</si>
  <si>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</si>
  <si>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</si>
  <si>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滑川市農業集落排水事業特別会計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</si>
  <si>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</si>
  <si>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滑川市工業団地造成事業特別会計</t>
    <phoneticPr fontId="5"/>
  </si>
  <si>
    <t>(Ｆ)</t>
    <phoneticPr fontId="5"/>
  </si>
  <si>
    <t>滑川市水道事業会計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</si>
  <si>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</si>
  <si>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</si>
  <si>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</si>
  <si>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</si>
  <si>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</si>
  <si>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</si>
  <si>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</si>
  <si>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</si>
  <si>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</si>
  <si>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</si>
  <si>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</si>
  <si>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</si>
  <si>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</si>
  <si>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</si>
  <si>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</si>
  <si>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</si>
  <si>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</si>
  <si>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</si>
  <si>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</si>
  <si>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</si>
  <si>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</si>
  <si>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</si>
  <si>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</si>
  <si>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</si>
  <si>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</si>
  <si>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</si>
  <si>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</si>
  <si>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</si>
  <si>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</si>
  <si>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</si>
  <si>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</si>
  <si>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</si>
  <si>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</si>
  <si>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</si>
  <si>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</si>
  <si>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</si>
  <si>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</si>
  <si>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</si>
  <si>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</si>
  <si>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</si>
  <si>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</si>
  <si>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</si>
  <si>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</si>
  <si>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</si>
  <si>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</si>
  <si>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</si>
  <si>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</si>
  <si>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</si>
  <si>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</si>
  <si>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</si>
  <si>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</si>
  <si>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</si>
  <si>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</si>
  <si>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</si>
  <si>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</si>
  <si>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</si>
  <si>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</si>
  <si>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</si>
  <si>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</si>
  <si>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</si>
  <si>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</si>
  <si>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</si>
  <si>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</si>
  <si>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</si>
  <si>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</si>
  <si>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</si>
  <si>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</si>
  <si>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</si>
  <si>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</si>
  <si>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</si>
  <si>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</si>
  <si>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</si>
  <si>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</si>
  <si>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</si>
  <si>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</si>
  <si>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</si>
  <si>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</si>
  <si>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</si>
  <si>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</si>
  <si>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</si>
  <si>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</si>
  <si>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</si>
  <si>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</si>
  <si>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</si>
  <si>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</si>
  <si>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</si>
  <si>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0.24</t>
  </si>
  <si>
    <t>▲ 0.26</t>
  </si>
  <si>
    <t>一般会計</t>
  </si>
  <si>
    <t>水道事業会計</t>
  </si>
  <si>
    <t>下水道事業特別会計</t>
  </si>
  <si>
    <t>国民健康保険事業特別会計</t>
  </si>
  <si>
    <t>介護保険事業特別会計</t>
  </si>
  <si>
    <t>農業集落排水事業特別会計</t>
  </si>
  <si>
    <t>後期高齢者医療事業特別会計</t>
  </si>
  <si>
    <t>工業団地造成事業特別会計</t>
  </si>
  <si>
    <t>その他会計（赤字）</t>
  </si>
  <si>
    <t>その他会計（黒字）</t>
  </si>
  <si>
    <t>-</t>
    <phoneticPr fontId="2"/>
  </si>
  <si>
    <t>-</t>
    <phoneticPr fontId="2"/>
  </si>
  <si>
    <t>富山地区広域圏事務組合（一般会計）</t>
    <rPh sb="0" eb="2">
      <t>トヤマ</t>
    </rPh>
    <rPh sb="2" eb="4">
      <t>チク</t>
    </rPh>
    <rPh sb="4" eb="7">
      <t>コウイキケン</t>
    </rPh>
    <rPh sb="7" eb="9">
      <t>ジム</t>
    </rPh>
    <rPh sb="9" eb="11">
      <t>クミアイ</t>
    </rPh>
    <rPh sb="12" eb="14">
      <t>イッパン</t>
    </rPh>
    <rPh sb="14" eb="16">
      <t>カイケイ</t>
    </rPh>
    <phoneticPr fontId="2"/>
  </si>
  <si>
    <t>滑川中新川地区広域情報事務組合（一般会計）</t>
    <rPh sb="0" eb="2">
      <t>ナメリカワ</t>
    </rPh>
    <rPh sb="2" eb="5">
      <t>ナカニイカワ</t>
    </rPh>
    <rPh sb="5" eb="7">
      <t>チク</t>
    </rPh>
    <rPh sb="7" eb="9">
      <t>コウイキ</t>
    </rPh>
    <rPh sb="9" eb="11">
      <t>ジョウホウ</t>
    </rPh>
    <rPh sb="11" eb="13">
      <t>ジム</t>
    </rPh>
    <rPh sb="13" eb="15">
      <t>クミアイ</t>
    </rPh>
    <rPh sb="16" eb="18">
      <t>イッパン</t>
    </rPh>
    <rPh sb="18" eb="20">
      <t>カイケイ</t>
    </rPh>
    <phoneticPr fontId="2"/>
  </si>
  <si>
    <t>富山県市町村会館管理組合（一般会計）</t>
    <rPh sb="0" eb="3">
      <t>トヤマケン</t>
    </rPh>
    <rPh sb="3" eb="6">
      <t>シチョウソン</t>
    </rPh>
    <rPh sb="6" eb="8">
      <t>カイカン</t>
    </rPh>
    <rPh sb="8" eb="10">
      <t>カンリ</t>
    </rPh>
    <rPh sb="10" eb="12">
      <t>クミアイ</t>
    </rPh>
    <rPh sb="13" eb="15">
      <t>イッパン</t>
    </rPh>
    <rPh sb="15" eb="17">
      <t>カイケイ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</si>
  <si>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</si>
  <si>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富山県後期高齢者医療広域連合（後期高齢者医療事業特別会計）</t>
    <rPh sb="0" eb="3">
      <t>トヤマケン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</si>
  <si>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富山県東部消防組合（一般会計）</t>
    <rPh sb="0" eb="3">
      <t>トヤマケン</t>
    </rPh>
    <rPh sb="3" eb="5">
      <t>トウブ</t>
    </rPh>
    <rPh sb="5" eb="7">
      <t>ショウボウ</t>
    </rPh>
    <rPh sb="7" eb="9">
      <t>クミアイ</t>
    </rPh>
    <rPh sb="10" eb="12">
      <t>イッパン</t>
    </rPh>
    <rPh sb="12" eb="14">
      <t>カイケイ</t>
    </rPh>
    <phoneticPr fontId="2"/>
  </si>
  <si>
    <t>滑川市文化・スポーツ振興財団</t>
    <rPh sb="0" eb="3">
      <t>ナメリカワシ</t>
    </rPh>
    <rPh sb="3" eb="5">
      <t>ブンカ</t>
    </rPh>
    <rPh sb="10" eb="12">
      <t>シンコウ</t>
    </rPh>
    <rPh sb="12" eb="14">
      <t>ザイダン</t>
    </rPh>
    <phoneticPr fontId="2"/>
  </si>
  <si>
    <t>滑川市体育協会</t>
    <rPh sb="0" eb="3">
      <t>ナメリカワシ</t>
    </rPh>
    <rPh sb="3" eb="5">
      <t>タイイク</t>
    </rPh>
    <rPh sb="5" eb="7">
      <t>キョウカイ</t>
    </rPh>
    <phoneticPr fontId="2"/>
  </si>
  <si>
    <t>滑川市農業公社</t>
    <rPh sb="0" eb="3">
      <t>ナメリカワシ</t>
    </rPh>
    <rPh sb="3" eb="5">
      <t>ノウギョウ</t>
    </rPh>
    <rPh sb="5" eb="7">
      <t>コウシャ</t>
    </rPh>
    <phoneticPr fontId="2"/>
  </si>
  <si>
    <t>ウェーブ滑川</t>
    <rPh sb="4" eb="6">
      <t>ナメリカワ</t>
    </rPh>
    <phoneticPr fontId="2"/>
  </si>
  <si>
    <t>文化会館建設基金</t>
    <rPh sb="0" eb="2">
      <t>ブンカ</t>
    </rPh>
    <rPh sb="2" eb="4">
      <t>カイカン</t>
    </rPh>
    <rPh sb="4" eb="6">
      <t>ケンセツ</t>
    </rPh>
    <rPh sb="6" eb="8">
      <t>キキン</t>
    </rPh>
    <phoneticPr fontId="11"/>
  </si>
  <si>
    <t>地域福祉基金</t>
    <rPh sb="0" eb="2">
      <t>チイキ</t>
    </rPh>
    <rPh sb="2" eb="4">
      <t>フクシ</t>
    </rPh>
    <rPh sb="4" eb="6">
      <t>キキン</t>
    </rPh>
    <phoneticPr fontId="11"/>
  </si>
  <si>
    <t>公共施設整備基金</t>
    <rPh sb="0" eb="2">
      <t>コウキョウ</t>
    </rPh>
    <rPh sb="2" eb="4">
      <t>シセツ</t>
    </rPh>
    <rPh sb="4" eb="6">
      <t>セイビ</t>
    </rPh>
    <rPh sb="6" eb="8">
      <t>キキン</t>
    </rPh>
    <phoneticPr fontId="11"/>
  </si>
  <si>
    <t>奨学事業基金</t>
    <rPh sb="0" eb="2">
      <t>ショウガク</t>
    </rPh>
    <rPh sb="2" eb="4">
      <t>ジギョウ</t>
    </rPh>
    <rPh sb="4" eb="6">
      <t>キキン</t>
    </rPh>
    <phoneticPr fontId="11"/>
  </si>
  <si>
    <t>福祉のまちづくり事業基金</t>
    <rPh sb="0" eb="2">
      <t>フクシ</t>
    </rPh>
    <rPh sb="8" eb="10">
      <t>ジギョウ</t>
    </rPh>
    <rPh sb="10" eb="12">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</si>
  <si>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</si>
  <si>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</si>
  <si>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</si>
  <si>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の現在高や一部事務組合等が起こした地方債に係る償還金負担見込額などが減少したことにより、前年度に比べ7.3ポイント減少し、将来負担比率は26.8％となっている。しかしながら、土地改良事業などの将来にわたる新たな債務の発生や、社会保障関係費の増加に対応するための基金の取り崩しを伴う財政運営が余儀なくされると想定しており、比率の上昇は避けられないものと考えている。
　有形固定資産の減価償却率については、52.7％となっており、現在有する公共建築物について建替えを予定しているものがないことから、今後も数値は上昇し続けるものと見込まれ、公共施設等総合管理計画に基づく「予防保全」に努めることとしている。
　将来にわたる債務の償還や固定資産の維持管理に多額の費用が必要と考えており、行財政改革を通じて資金の確保に努めて行きたい。</t>
    <rPh sb="1" eb="3">
      <t>ショウライ</t>
    </rPh>
    <rPh sb="3" eb="5">
      <t>フタン</t>
    </rPh>
    <rPh sb="5" eb="7">
      <t>ヒリツ</t>
    </rPh>
    <rPh sb="9" eb="12">
      <t>チホウサイ</t>
    </rPh>
    <rPh sb="13" eb="15">
      <t>ゲンザイ</t>
    </rPh>
    <rPh sb="15" eb="16">
      <t>タカ</t>
    </rPh>
    <rPh sb="17" eb="19">
      <t>イチブ</t>
    </rPh>
    <rPh sb="19" eb="21">
      <t>ジム</t>
    </rPh>
    <rPh sb="21" eb="23">
      <t>クミアイ</t>
    </rPh>
    <rPh sb="23" eb="24">
      <t>トウ</t>
    </rPh>
    <rPh sb="25" eb="26">
      <t>オ</t>
    </rPh>
    <rPh sb="29" eb="32">
      <t>チホウサイ</t>
    </rPh>
    <rPh sb="33" eb="34">
      <t>カカ</t>
    </rPh>
    <rPh sb="35" eb="37">
      <t>ショウカン</t>
    </rPh>
    <rPh sb="37" eb="38">
      <t>キン</t>
    </rPh>
    <rPh sb="38" eb="40">
      <t>フタン</t>
    </rPh>
    <rPh sb="40" eb="42">
      <t>ミコミ</t>
    </rPh>
    <rPh sb="42" eb="43">
      <t>ガク</t>
    </rPh>
    <rPh sb="46" eb="48">
      <t>ゲンショウ</t>
    </rPh>
    <rPh sb="56" eb="59">
      <t>ゼンネンド</t>
    </rPh>
    <rPh sb="60" eb="61">
      <t>クラ</t>
    </rPh>
    <rPh sb="69" eb="71">
      <t>ゲンショウ</t>
    </rPh>
    <rPh sb="73" eb="75">
      <t>ショウライ</t>
    </rPh>
    <rPh sb="75" eb="77">
      <t>フタン</t>
    </rPh>
    <rPh sb="77" eb="79">
      <t>ヒリツ</t>
    </rPh>
    <rPh sb="99" eb="101">
      <t>トチ</t>
    </rPh>
    <rPh sb="101" eb="103">
      <t>カイリョウ</t>
    </rPh>
    <rPh sb="103" eb="105">
      <t>ジギョウ</t>
    </rPh>
    <rPh sb="108" eb="110">
      <t>ショウライ</t>
    </rPh>
    <rPh sb="114" eb="115">
      <t>アラ</t>
    </rPh>
    <rPh sb="117" eb="119">
      <t>サイム</t>
    </rPh>
    <rPh sb="120" eb="122">
      <t>ハッセイ</t>
    </rPh>
    <rPh sb="124" eb="126">
      <t>シャカイ</t>
    </rPh>
    <rPh sb="126" eb="128">
      <t>ホショウ</t>
    </rPh>
    <rPh sb="128" eb="131">
      <t>カンケイヒ</t>
    </rPh>
    <rPh sb="132" eb="134">
      <t>ゾウカ</t>
    </rPh>
    <rPh sb="135" eb="137">
      <t>タイオウ</t>
    </rPh>
    <rPh sb="142" eb="144">
      <t>キキン</t>
    </rPh>
    <rPh sb="145" eb="146">
      <t>ト</t>
    </rPh>
    <rPh sb="147" eb="148">
      <t>クズ</t>
    </rPh>
    <rPh sb="150" eb="151">
      <t>トモナ</t>
    </rPh>
    <rPh sb="152" eb="154">
      <t>ザイセイ</t>
    </rPh>
    <rPh sb="154" eb="156">
      <t>ウンエイ</t>
    </rPh>
    <rPh sb="157" eb="159">
      <t>ヨギ</t>
    </rPh>
    <rPh sb="165" eb="167">
      <t>ソウテイ</t>
    </rPh>
    <rPh sb="172" eb="174">
      <t>ヒリツ</t>
    </rPh>
    <rPh sb="175" eb="177">
      <t>ジョウショウ</t>
    </rPh>
    <rPh sb="178" eb="179">
      <t>サ</t>
    </rPh>
    <rPh sb="187" eb="188">
      <t>カンガ</t>
    </rPh>
    <rPh sb="195" eb="197">
      <t>ユウケイ</t>
    </rPh>
    <rPh sb="197" eb="199">
      <t>コテイ</t>
    </rPh>
    <rPh sb="199" eb="201">
      <t>シサン</t>
    </rPh>
    <rPh sb="202" eb="204">
      <t>ゲンカ</t>
    </rPh>
    <rPh sb="204" eb="206">
      <t>ショウキャク</t>
    </rPh>
    <rPh sb="206" eb="207">
      <t>リツ</t>
    </rPh>
    <rPh sb="225" eb="227">
      <t>ゲンザイ</t>
    </rPh>
    <rPh sb="227" eb="228">
      <t>ユウ</t>
    </rPh>
    <rPh sb="230" eb="232">
      <t>コウキョウ</t>
    </rPh>
    <rPh sb="232" eb="234">
      <t>ケンチク</t>
    </rPh>
    <rPh sb="234" eb="235">
      <t>ブツ</t>
    </rPh>
    <rPh sb="239" eb="240">
      <t>タ</t>
    </rPh>
    <rPh sb="240" eb="241">
      <t>カ</t>
    </rPh>
    <rPh sb="243" eb="245">
      <t>ヨテイ</t>
    </rPh>
    <rPh sb="259" eb="261">
      <t>コンゴ</t>
    </rPh>
    <rPh sb="262" eb="264">
      <t>スウチ</t>
    </rPh>
    <rPh sb="265" eb="267">
      <t>ジョウショウ</t>
    </rPh>
    <rPh sb="268" eb="269">
      <t>ツヅ</t>
    </rPh>
    <rPh sb="274" eb="276">
      <t>ミコ</t>
    </rPh>
    <rPh sb="279" eb="281">
      <t>コウキョウ</t>
    </rPh>
    <rPh sb="281" eb="283">
      <t>シセツ</t>
    </rPh>
    <rPh sb="283" eb="284">
      <t>トウ</t>
    </rPh>
    <rPh sb="284" eb="286">
      <t>ソウゴウ</t>
    </rPh>
    <rPh sb="286" eb="288">
      <t>カンリ</t>
    </rPh>
    <rPh sb="288" eb="290">
      <t>ケイカク</t>
    </rPh>
    <rPh sb="291" eb="292">
      <t>モト</t>
    </rPh>
    <rPh sb="295" eb="297">
      <t>ヨボウ</t>
    </rPh>
    <rPh sb="297" eb="299">
      <t>ホゼン</t>
    </rPh>
    <rPh sb="301" eb="302">
      <t>ツト</t>
    </rPh>
    <rPh sb="314" eb="316">
      <t>ショウライ</t>
    </rPh>
    <rPh sb="320" eb="322">
      <t>サイム</t>
    </rPh>
    <rPh sb="323" eb="325">
      <t>ショウカン</t>
    </rPh>
    <rPh sb="326" eb="328">
      <t>コテイ</t>
    </rPh>
    <rPh sb="328" eb="330">
      <t>シサン</t>
    </rPh>
    <rPh sb="331" eb="333">
      <t>イジ</t>
    </rPh>
    <rPh sb="333" eb="335">
      <t>カンリ</t>
    </rPh>
    <rPh sb="336" eb="338">
      <t>タガク</t>
    </rPh>
    <rPh sb="339" eb="341">
      <t>ヒヨウ</t>
    </rPh>
    <rPh sb="342" eb="344">
      <t>ヒツヨウ</t>
    </rPh>
    <rPh sb="345" eb="346">
      <t>カンガ</t>
    </rPh>
    <rPh sb="351" eb="354">
      <t>ギョウザイセイ</t>
    </rPh>
    <rPh sb="354" eb="356">
      <t>カイカク</t>
    </rPh>
    <rPh sb="357" eb="358">
      <t>ツウ</t>
    </rPh>
    <rPh sb="360" eb="362">
      <t>シキン</t>
    </rPh>
    <rPh sb="363" eb="365">
      <t>カクホ</t>
    </rPh>
    <rPh sb="366" eb="367">
      <t>ツト</t>
    </rPh>
    <rPh sb="369" eb="370">
      <t>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</si>
  <si>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</si>
  <si>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</si>
  <si>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</si>
  <si>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</si>
  <si>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</si>
  <si>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</si>
  <si>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将来負担比率は、地方債の現在高や一部事務組合等が起こした地方債に係る償還金負担見込額などが減少しているものの、今後は上昇が見込まれている。
　実質公債費比率については、義務教育施設事業債をはじめ地方道路等整備事業債などの償還が進んでいることや、一部事務組合等が起こした地方債への負担が減少したことから、数値が改善している。現在、将来への負担を最低限にするため、地方債を極力借りない財政運営を行っているが、下水道事業をはじめとする公営企業等の地方債の償還に当てるための繰出金の増加が見込まれることから、今後は若干の上昇が見込まれる。</t>
    <rPh sb="56" eb="58">
      <t>コンゴ</t>
    </rPh>
    <rPh sb="62" eb="64">
      <t>ミコ</t>
    </rPh>
    <rPh sb="72" eb="74">
      <t>ジッシツ</t>
    </rPh>
    <rPh sb="74" eb="76">
      <t>コウサイ</t>
    </rPh>
    <rPh sb="76" eb="77">
      <t>ヒ</t>
    </rPh>
    <rPh sb="77" eb="79">
      <t>ヒリツ</t>
    </rPh>
    <rPh sb="87" eb="89">
      <t>キョウイク</t>
    </rPh>
    <rPh sb="89" eb="91">
      <t>シセツ</t>
    </rPh>
    <rPh sb="91" eb="93">
      <t>ジギョウ</t>
    </rPh>
    <rPh sb="114" eb="115">
      <t>スス</t>
    </rPh>
    <rPh sb="123" eb="125">
      <t>イチブ</t>
    </rPh>
    <rPh sb="125" eb="127">
      <t>ジム</t>
    </rPh>
    <rPh sb="127" eb="129">
      <t>クミアイ</t>
    </rPh>
    <rPh sb="129" eb="130">
      <t>トウ</t>
    </rPh>
    <rPh sb="131" eb="132">
      <t>オ</t>
    </rPh>
    <rPh sb="135" eb="138">
      <t>チホウサイ</t>
    </rPh>
    <rPh sb="140" eb="142">
      <t>フタン</t>
    </rPh>
    <rPh sb="143" eb="145">
      <t>ゲンショウ</t>
    </rPh>
    <rPh sb="152" eb="154">
      <t>スウチ</t>
    </rPh>
    <rPh sb="155" eb="157">
      <t>カイゼン</t>
    </rPh>
    <rPh sb="162" eb="164">
      <t>ゲンザイ</t>
    </rPh>
    <rPh sb="165" eb="167">
      <t>ショウライ</t>
    </rPh>
    <rPh sb="169" eb="171">
      <t>フタン</t>
    </rPh>
    <rPh sb="172" eb="175">
      <t>サイテイゲン</t>
    </rPh>
    <rPh sb="181" eb="184">
      <t>チホウサイ</t>
    </rPh>
    <rPh sb="185" eb="187">
      <t>キョクリョク</t>
    </rPh>
    <rPh sb="187" eb="188">
      <t>カ</t>
    </rPh>
    <rPh sb="191" eb="193">
      <t>ザイセイ</t>
    </rPh>
    <rPh sb="193" eb="195">
      <t>ウンエイ</t>
    </rPh>
    <rPh sb="196" eb="197">
      <t>オコナ</t>
    </rPh>
    <rPh sb="251" eb="253">
      <t>コンゴ</t>
    </rPh>
    <rPh sb="260" eb="262">
      <t>ミコ</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</si>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</sst>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68386</c:v>
                </c:pt>
                <c:pt idx="1">
                  <c:v>81305</c:v>
                </c:pt>
                <c:pt idx="2">
                  <c:v>81768</c:v>
                </c:pt>
                <c:pt idx="3">
                  <c:v>65876</c:v>
                </c:pt>
                <c:pt idx="4">
                  <c:v>68468</c:v>
                </c:pt>
              </c:numCache>
            </c:numRef>
          </c:val>
          <c:smooth val="0"/>
          <c:extLst>
            <c:ext xmlns:c16="http://schemas.microsoft.com/office/drawing/2014/chart" uri="{C3380CC4-5D6E-409C-BE32-E72D297353CC}">
              <c16:uniqueId val="{00000000-180C-479C-8385-50B1BF319A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80721</c:v>
                </c:pt>
                <c:pt idx="1">
                  <c:v>69450</c:v>
                </c:pt>
                <c:pt idx="2">
                  <c:v>54134</c:v>
                </c:pt>
                <c:pt idx="3">
                  <c:v>36992</c:v>
                </c:pt>
                <c:pt idx="4">
                  <c:v>35019</c:v>
                </c:pt>
              </c:numCache>
            </c:numRef>
          </c:val>
          <c:smooth val="0"/>
          <c:extLst>
            <c:ext xmlns:c16="http://schemas.microsoft.com/office/drawing/2014/chart" uri="{C3380CC4-5D6E-409C-BE32-E72D297353CC}">
              <c16:uniqueId val="{00000001-180C-479C-8385-50B1BF319A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10.15</c:v>
                </c:pt>
                <c:pt idx="1">
                  <c:v>10.050000000000001</c:v>
                </c:pt>
                <c:pt idx="2">
                  <c:v>9.39</c:v>
                </c:pt>
                <c:pt idx="3">
                  <c:v>9.93</c:v>
                </c:pt>
                <c:pt idx="4">
                  <c:v>11.52</c:v>
                </c:pt>
              </c:numCache>
            </c:numRef>
          </c:val>
          <c:extLst>
            <c:ext xmlns:c16="http://schemas.microsoft.com/office/drawing/2014/chart" uri="{C3380CC4-5D6E-409C-BE32-E72D297353CC}">
              <c16:uniqueId val="{00000000-C8C0-4C7F-8553-5DBC367786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27.84</c:v>
                </c:pt>
                <c:pt idx="1">
                  <c:v>28.18</c:v>
                </c:pt>
                <c:pt idx="2">
                  <c:v>31.4</c:v>
                </c:pt>
                <c:pt idx="3">
                  <c:v>30.8</c:v>
                </c:pt>
                <c:pt idx="4">
                  <c:v>30</c:v>
                </c:pt>
              </c:numCache>
            </c:numRef>
          </c:val>
          <c:extLst>
            <c:ext xmlns:c16="http://schemas.microsoft.com/office/drawing/2014/chart" uri="{C3380CC4-5D6E-409C-BE32-E72D297353CC}">
              <c16:uniqueId val="{00000001-C8C0-4C7F-8553-5DBC367786B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4.8</c:v>
                </c:pt>
                <c:pt idx="1">
                  <c:v>-0.24</c:v>
                </c:pt>
                <c:pt idx="2">
                  <c:v>3.27</c:v>
                </c:pt>
                <c:pt idx="3">
                  <c:v>-0.26</c:v>
                </c:pt>
                <c:pt idx="4">
                  <c:v>0.74</c:v>
                </c:pt>
              </c:numCache>
            </c:numRef>
          </c:val>
          <c:smooth val="0"/>
          <c:extLst>
            <c:ext xmlns:c16="http://schemas.microsoft.com/office/drawing/2014/chart" uri="{C3380CC4-5D6E-409C-BE32-E72D297353CC}">
              <c16:uniqueId val="{00000002-C8C0-4C7F-8553-5DBC367786B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00-449C-9797-1F36BF518A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00-449C-9797-1F36BF518A71}"/>
            </c:ext>
          </c:extLst>
        </c:ser>
        <c:ser>
          <c:idx val="2"/>
          <c:order val="2"/>
          <c:tx>
            <c:strRef>
              <c:f>データシート!$A$29</c:f>
              <c:strCache>
                <c:ptCount val="1"/>
                <c:pt idx="0">
                  <c:v>工業団地造成事業特別会計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800-449C-9797-1F36BF518A7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0.05</c:v>
                </c:pt>
                <c:pt idx="6">
                  <c:v>#N/A</c:v>
                </c:pt>
                <c:pt idx="7">
                  <c:v>0.08</c:v>
                </c:pt>
                <c:pt idx="8">
                  <c:v>#N/A</c:v>
                </c:pt>
                <c:pt idx="9">
                  <c:v>0</c:v>
                </c:pt>
              </c:numCache>
            </c:numRef>
          </c:val>
          <c:extLst>
            <c:ext xmlns:c16="http://schemas.microsoft.com/office/drawing/2014/chart" uri="{C3380CC4-5D6E-409C-BE32-E72D297353CC}">
              <c16:uniqueId val="{00000003-3800-449C-9797-1F36BF518A7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3800-449C-9797-1F36BF518A7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0.25</c:v>
                </c:pt>
                <c:pt idx="2">
                  <c:v>#N/A</c:v>
                </c:pt>
                <c:pt idx="3">
                  <c:v>0.09</c:v>
                </c:pt>
                <c:pt idx="4">
                  <c:v>#N/A</c:v>
                </c:pt>
                <c:pt idx="5">
                  <c:v>0.3</c:v>
                </c:pt>
                <c:pt idx="6">
                  <c:v>#N/A</c:v>
                </c:pt>
                <c:pt idx="7">
                  <c:v>0.61</c:v>
                </c:pt>
                <c:pt idx="8">
                  <c:v>#N/A</c:v>
                </c:pt>
                <c:pt idx="9">
                  <c:v>0.73</c:v>
                </c:pt>
              </c:numCache>
            </c:numRef>
          </c:val>
          <c:extLst>
            <c:ext xmlns:c16="http://schemas.microsoft.com/office/drawing/2014/chart" uri="{C3380CC4-5D6E-409C-BE32-E72D297353CC}">
              <c16:uniqueId val="{00000005-3800-449C-9797-1F36BF518A7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4.29</c:v>
                </c:pt>
                <c:pt idx="2">
                  <c:v>#N/A</c:v>
                </c:pt>
                <c:pt idx="3">
                  <c:v>1.72</c:v>
                </c:pt>
                <c:pt idx="4">
                  <c:v>#N/A</c:v>
                </c:pt>
                <c:pt idx="5">
                  <c:v>0.84</c:v>
                </c:pt>
                <c:pt idx="6">
                  <c:v>#N/A</c:v>
                </c:pt>
                <c:pt idx="7">
                  <c:v>1.23</c:v>
                </c:pt>
                <c:pt idx="8">
                  <c:v>#N/A</c:v>
                </c:pt>
                <c:pt idx="9">
                  <c:v>1.22</c:v>
                </c:pt>
              </c:numCache>
            </c:numRef>
          </c:val>
          <c:extLst>
            <c:ext xmlns:c16="http://schemas.microsoft.com/office/drawing/2014/chart" uri="{C3380CC4-5D6E-409C-BE32-E72D297353CC}">
              <c16:uniqueId val="{00000006-3800-449C-9797-1F36BF518A71}"/>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c:v>
                </c:pt>
                <c:pt idx="4">
                  <c:v>#N/A</c:v>
                </c:pt>
                <c:pt idx="5">
                  <c:v>0.09</c:v>
                </c:pt>
                <c:pt idx="6">
                  <c:v>#N/A</c:v>
                </c:pt>
                <c:pt idx="7">
                  <c:v>0</c:v>
                </c:pt>
                <c:pt idx="8">
                  <c:v>#N/A</c:v>
                </c:pt>
                <c:pt idx="9">
                  <c:v>1.79</c:v>
                </c:pt>
              </c:numCache>
            </c:numRef>
          </c:val>
          <c:extLst>
            <c:ext xmlns:c16="http://schemas.microsoft.com/office/drawing/2014/chart" uri="{C3380CC4-5D6E-409C-BE32-E72D297353CC}">
              <c16:uniqueId val="{00000007-3800-449C-9797-1F36BF518A7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6.76</c:v>
                </c:pt>
                <c:pt idx="2">
                  <c:v>#N/A</c:v>
                </c:pt>
                <c:pt idx="3">
                  <c:v>7.15</c:v>
                </c:pt>
                <c:pt idx="4">
                  <c:v>#N/A</c:v>
                </c:pt>
                <c:pt idx="5">
                  <c:v>6.74</c:v>
                </c:pt>
                <c:pt idx="6">
                  <c:v>#N/A</c:v>
                </c:pt>
                <c:pt idx="7">
                  <c:v>7.04</c:v>
                </c:pt>
                <c:pt idx="8">
                  <c:v>#N/A</c:v>
                </c:pt>
                <c:pt idx="9">
                  <c:v>8.08</c:v>
                </c:pt>
              </c:numCache>
            </c:numRef>
          </c:val>
          <c:extLst>
            <c:ext xmlns:c16="http://schemas.microsoft.com/office/drawing/2014/chart" uri="{C3380CC4-5D6E-409C-BE32-E72D297353CC}">
              <c16:uniqueId val="{00000008-3800-449C-9797-1F36BF518A7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10.14</c:v>
                </c:pt>
                <c:pt idx="2">
                  <c:v>#N/A</c:v>
                </c:pt>
                <c:pt idx="3">
                  <c:v>10.050000000000001</c:v>
                </c:pt>
                <c:pt idx="4">
                  <c:v>#N/A</c:v>
                </c:pt>
                <c:pt idx="5">
                  <c:v>9.3800000000000008</c:v>
                </c:pt>
                <c:pt idx="6">
                  <c:v>#N/A</c:v>
                </c:pt>
                <c:pt idx="7">
                  <c:v>9.93</c:v>
                </c:pt>
                <c:pt idx="8">
                  <c:v>#N/A</c:v>
                </c:pt>
                <c:pt idx="9">
                  <c:v>11.52</c:v>
                </c:pt>
              </c:numCache>
            </c:numRef>
          </c:val>
          <c:extLst>
            <c:ext xmlns:c16="http://schemas.microsoft.com/office/drawing/2014/chart" uri="{C3380CC4-5D6E-409C-BE32-E72D297353CC}">
              <c16:uniqueId val="{00000009-3800-449C-9797-1F36BF518A7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1212</c:v>
                </c:pt>
                <c:pt idx="5">
                  <c:v>1283</c:v>
                </c:pt>
                <c:pt idx="8">
                  <c:v>1255</c:v>
                </c:pt>
                <c:pt idx="11">
                  <c:v>1248</c:v>
                </c:pt>
                <c:pt idx="14">
                  <c:v>1255</c:v>
                </c:pt>
              </c:numCache>
            </c:numRef>
          </c:val>
          <c:extLst>
            <c:ext xmlns:c16="http://schemas.microsoft.com/office/drawing/2014/chart" uri="{C3380CC4-5D6E-409C-BE32-E72D297353CC}">
              <c16:uniqueId val="{00000000-5749-4D37-9859-66259F9093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49-4D37-9859-66259F9093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44</c:v>
                </c:pt>
                <c:pt idx="3">
                  <c:v>54</c:v>
                </c:pt>
                <c:pt idx="6">
                  <c:v>30</c:v>
                </c:pt>
                <c:pt idx="9">
                  <c:v>9</c:v>
                </c:pt>
                <c:pt idx="12">
                  <c:v>9</c:v>
                </c:pt>
              </c:numCache>
            </c:numRef>
          </c:val>
          <c:extLst>
            <c:ext xmlns:c16="http://schemas.microsoft.com/office/drawing/2014/chart" uri="{C3380CC4-5D6E-409C-BE32-E72D297353CC}">
              <c16:uniqueId val="{00000002-5749-4D37-9859-66259F9093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299</c:v>
                </c:pt>
                <c:pt idx="3">
                  <c:v>295</c:v>
                </c:pt>
                <c:pt idx="6">
                  <c:v>312</c:v>
                </c:pt>
                <c:pt idx="9">
                  <c:v>238</c:v>
                </c:pt>
                <c:pt idx="12">
                  <c:v>195</c:v>
                </c:pt>
              </c:numCache>
            </c:numRef>
          </c:val>
          <c:extLst>
            <c:ext xmlns:c16="http://schemas.microsoft.com/office/drawing/2014/chart" uri="{C3380CC4-5D6E-409C-BE32-E72D297353CC}">
              <c16:uniqueId val="{00000003-5749-4D37-9859-66259F9093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571</c:v>
                </c:pt>
                <c:pt idx="3">
                  <c:v>585</c:v>
                </c:pt>
                <c:pt idx="6">
                  <c:v>584</c:v>
                </c:pt>
                <c:pt idx="9">
                  <c:v>597</c:v>
                </c:pt>
                <c:pt idx="12">
                  <c:v>547</c:v>
                </c:pt>
              </c:numCache>
            </c:numRef>
          </c:val>
          <c:extLst>
            <c:ext xmlns:c16="http://schemas.microsoft.com/office/drawing/2014/chart" uri="{C3380CC4-5D6E-409C-BE32-E72D297353CC}">
              <c16:uniqueId val="{00000004-5749-4D37-9859-66259F9093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49-4D37-9859-66259F9093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49-4D37-9859-66259F9093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1049</c:v>
                </c:pt>
                <c:pt idx="3">
                  <c:v>1009</c:v>
                </c:pt>
                <c:pt idx="6">
                  <c:v>973</c:v>
                </c:pt>
                <c:pt idx="9">
                  <c:v>1027</c:v>
                </c:pt>
                <c:pt idx="12">
                  <c:v>1052</c:v>
                </c:pt>
              </c:numCache>
            </c:numRef>
          </c:val>
          <c:extLst>
            <c:ext xmlns:c16="http://schemas.microsoft.com/office/drawing/2014/chart" uri="{C3380CC4-5D6E-409C-BE32-E72D297353CC}">
              <c16:uniqueId val="{00000007-5749-4D37-9859-66259F9093B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751</c:v>
                </c:pt>
                <c:pt idx="2">
                  <c:v>#N/A</c:v>
                </c:pt>
                <c:pt idx="3">
                  <c:v>#N/A</c:v>
                </c:pt>
                <c:pt idx="4">
                  <c:v>660</c:v>
                </c:pt>
                <c:pt idx="5">
                  <c:v>#N/A</c:v>
                </c:pt>
                <c:pt idx="6">
                  <c:v>#N/A</c:v>
                </c:pt>
                <c:pt idx="7">
                  <c:v>644</c:v>
                </c:pt>
                <c:pt idx="8">
                  <c:v>#N/A</c:v>
                </c:pt>
                <c:pt idx="9">
                  <c:v>#N/A</c:v>
                </c:pt>
                <c:pt idx="10">
                  <c:v>623</c:v>
                </c:pt>
                <c:pt idx="11">
                  <c:v>#N/A</c:v>
                </c:pt>
                <c:pt idx="12">
                  <c:v>#N/A</c:v>
                </c:pt>
                <c:pt idx="13">
                  <c:v>548</c:v>
                </c:pt>
                <c:pt idx="14">
                  <c:v>#N/A</c:v>
                </c:pt>
              </c:numCache>
            </c:numRef>
          </c:val>
          <c:smooth val="0"/>
          <c:extLst>
            <c:ext xmlns:c16="http://schemas.microsoft.com/office/drawing/2014/chart" uri="{C3380CC4-5D6E-409C-BE32-E72D297353CC}">
              <c16:uniqueId val="{00000008-5749-4D37-9859-66259F9093B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16208</c:v>
                </c:pt>
                <c:pt idx="5">
                  <c:v>16167</c:v>
                </c:pt>
                <c:pt idx="8">
                  <c:v>15987</c:v>
                </c:pt>
                <c:pt idx="11">
                  <c:v>15773</c:v>
                </c:pt>
                <c:pt idx="14">
                  <c:v>15382</c:v>
                </c:pt>
              </c:numCache>
            </c:numRef>
          </c:val>
          <c:extLst>
            <c:ext xmlns:c16="http://schemas.microsoft.com/office/drawing/2014/chart" uri="{C3380CC4-5D6E-409C-BE32-E72D297353CC}">
              <c16:uniqueId val="{00000000-CCAA-452D-858B-BBEB707112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291</c:v>
                </c:pt>
                <c:pt idx="5">
                  <c:v>246</c:v>
                </c:pt>
                <c:pt idx="8">
                  <c:v>197</c:v>
                </c:pt>
                <c:pt idx="11">
                  <c:v>163</c:v>
                </c:pt>
                <c:pt idx="14">
                  <c:v>160</c:v>
                </c:pt>
              </c:numCache>
            </c:numRef>
          </c:val>
          <c:extLst>
            <c:ext xmlns:c16="http://schemas.microsoft.com/office/drawing/2014/chart" uri="{C3380CC4-5D6E-409C-BE32-E72D297353CC}">
              <c16:uniqueId val="{00000001-CCAA-452D-858B-BBEB707112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4586</c:v>
                </c:pt>
                <c:pt idx="5">
                  <c:v>4552</c:v>
                </c:pt>
                <c:pt idx="8">
                  <c:v>4795</c:v>
                </c:pt>
                <c:pt idx="11">
                  <c:v>4750</c:v>
                </c:pt>
                <c:pt idx="14">
                  <c:v>4714</c:v>
                </c:pt>
              </c:numCache>
            </c:numRef>
          </c:val>
          <c:extLst>
            <c:ext xmlns:c16="http://schemas.microsoft.com/office/drawing/2014/chart" uri="{C3380CC4-5D6E-409C-BE32-E72D297353CC}">
              <c16:uniqueId val="{00000002-CCAA-452D-858B-BBEB707112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AA-452D-858B-BBEB707112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AA-452D-858B-BBEB707112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AA-452D-858B-BBEB707112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1788</c:v>
                </c:pt>
                <c:pt idx="3">
                  <c:v>1581</c:v>
                </c:pt>
                <c:pt idx="6">
                  <c:v>1480</c:v>
                </c:pt>
                <c:pt idx="9">
                  <c:v>1333</c:v>
                </c:pt>
                <c:pt idx="12">
                  <c:v>1249</c:v>
                </c:pt>
              </c:numCache>
            </c:numRef>
          </c:val>
          <c:extLst>
            <c:ext xmlns:c16="http://schemas.microsoft.com/office/drawing/2014/chart" uri="{C3380CC4-5D6E-409C-BE32-E72D297353CC}">
              <c16:uniqueId val="{00000006-CCAA-452D-858B-BBEB707112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1358</c:v>
                </c:pt>
                <c:pt idx="3">
                  <c:v>1312</c:v>
                </c:pt>
                <c:pt idx="6">
                  <c:v>989</c:v>
                </c:pt>
                <c:pt idx="9">
                  <c:v>766</c:v>
                </c:pt>
                <c:pt idx="12">
                  <c:v>575</c:v>
                </c:pt>
              </c:numCache>
            </c:numRef>
          </c:val>
          <c:extLst>
            <c:ext xmlns:c16="http://schemas.microsoft.com/office/drawing/2014/chart" uri="{C3380CC4-5D6E-409C-BE32-E72D297353CC}">
              <c16:uniqueId val="{00000007-CCAA-452D-858B-BBEB707112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9553</c:v>
                </c:pt>
                <c:pt idx="3">
                  <c:v>9784</c:v>
                </c:pt>
                <c:pt idx="6">
                  <c:v>9820</c:v>
                </c:pt>
                <c:pt idx="9">
                  <c:v>9715</c:v>
                </c:pt>
                <c:pt idx="12">
                  <c:v>9458</c:v>
                </c:pt>
              </c:numCache>
            </c:numRef>
          </c:val>
          <c:extLst>
            <c:ext xmlns:c16="http://schemas.microsoft.com/office/drawing/2014/chart" uri="{C3380CC4-5D6E-409C-BE32-E72D297353CC}">
              <c16:uniqueId val="{00000008-CCAA-452D-858B-BBEB707112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265</c:v>
                </c:pt>
                <c:pt idx="3">
                  <c:v>207</c:v>
                </c:pt>
                <c:pt idx="6">
                  <c:v>162</c:v>
                </c:pt>
                <c:pt idx="9">
                  <c:v>138</c:v>
                </c:pt>
                <c:pt idx="12">
                  <c:v>114</c:v>
                </c:pt>
              </c:numCache>
            </c:numRef>
          </c:val>
          <c:extLst>
            <c:ext xmlns:c16="http://schemas.microsoft.com/office/drawing/2014/chart" uri="{C3380CC4-5D6E-409C-BE32-E72D297353CC}">
              <c16:uniqueId val="{00000009-CCAA-452D-858B-BBEB707112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11082</c:v>
                </c:pt>
                <c:pt idx="3">
                  <c:v>11345</c:v>
                </c:pt>
                <c:pt idx="6">
                  <c:v>11279</c:v>
                </c:pt>
                <c:pt idx="9">
                  <c:v>10950</c:v>
                </c:pt>
                <c:pt idx="12">
                  <c:v>10600</c:v>
                </c:pt>
              </c:numCache>
            </c:numRef>
          </c:val>
          <c:extLst>
            <c:ext xmlns:c16="http://schemas.microsoft.com/office/drawing/2014/chart" uri="{C3380CC4-5D6E-409C-BE32-E72D297353CC}">
              <c16:uniqueId val="{0000000A-CCAA-452D-858B-BBEB707112E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2961</c:v>
                </c:pt>
                <c:pt idx="2">
                  <c:v>#N/A</c:v>
                </c:pt>
                <c:pt idx="3">
                  <c:v>#N/A</c:v>
                </c:pt>
                <c:pt idx="4">
                  <c:v>3265</c:v>
                </c:pt>
                <c:pt idx="5">
                  <c:v>#N/A</c:v>
                </c:pt>
                <c:pt idx="6">
                  <c:v>#N/A</c:v>
                </c:pt>
                <c:pt idx="7">
                  <c:v>2750</c:v>
                </c:pt>
                <c:pt idx="8">
                  <c:v>#N/A</c:v>
                </c:pt>
                <c:pt idx="9">
                  <c:v>#N/A</c:v>
                </c:pt>
                <c:pt idx="10">
                  <c:v>2216</c:v>
                </c:pt>
                <c:pt idx="11">
                  <c:v>#N/A</c:v>
                </c:pt>
                <c:pt idx="12">
                  <c:v>#N/A</c:v>
                </c:pt>
                <c:pt idx="13">
                  <c:v>1740</c:v>
                </c:pt>
                <c:pt idx="14">
                  <c:v>#N/A</c:v>
                </c:pt>
              </c:numCache>
            </c:numRef>
          </c:val>
          <c:smooth val="0"/>
          <c:extLst>
            <c:ext xmlns:c16="http://schemas.microsoft.com/office/drawing/2014/chart" uri="{C3380CC4-5D6E-409C-BE32-E72D297353CC}">
              <c16:uniqueId val="{0000000B-CCAA-452D-858B-BBEB707112E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2434</c:v>
                </c:pt>
                <c:pt idx="1">
                  <c:v>2375</c:v>
                </c:pt>
                <c:pt idx="2">
                  <c:v>2310</c:v>
                </c:pt>
              </c:numCache>
            </c:numRef>
          </c:val>
          <c:extLst>
            <c:ext xmlns:c16="http://schemas.microsoft.com/office/drawing/2014/chart" uri="{C3380CC4-5D6E-409C-BE32-E72D297353CC}">
              <c16:uniqueId val="{00000000-CF7D-44D0-948B-CF32CE419B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572</c:v>
                </c:pt>
                <c:pt idx="1">
                  <c:v>545</c:v>
                </c:pt>
                <c:pt idx="2">
                  <c:v>510</c:v>
                </c:pt>
              </c:numCache>
            </c:numRef>
          </c:val>
          <c:extLst>
            <c:ext xmlns:c16="http://schemas.microsoft.com/office/drawing/2014/chart" uri="{C3380CC4-5D6E-409C-BE32-E72D297353CC}">
              <c16:uniqueId val="{00000001-CF7D-44D0-948B-CF32CE419B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1642</c:v>
                </c:pt>
                <c:pt idx="1">
                  <c:v>1680</c:v>
                </c:pt>
                <c:pt idx="2">
                  <c:v>1704</c:v>
                </c:pt>
              </c:numCache>
            </c:numRef>
          </c:val>
          <c:extLst>
            <c:ext xmlns:c16="http://schemas.microsoft.com/office/drawing/2014/chart" uri="{C3380CC4-5D6E-409C-BE32-E72D297353CC}">
              <c16:uniqueId val="{00000002-CF7D-44D0-948B-CF32CE419B1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{9A4C2DAA-1106-4FF5-9649-ED5058C23372}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E88-403D-9262-F5C93548AF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{743107D0-2E3A-4898-874E-3017EF9733D0}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88-403D-9262-F5C93548AF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{3BD4C5AA-D91E-41EA-AA28-1DB93D1890CA}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88-403D-9262-F5C93548AF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{6AE7BF2C-0AC1-43C3-B02C-48C6FF9C23EB}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88-403D-9262-F5C93548AF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{E444CAA6-2092-40F2-B935-525BAFCB91F2}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88-403D-9262-F5C93548AF8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{3445CFCE-21B1-4DDF-BA39-C9C013548516}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E88-403D-9262-F5C93548AF8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{0246FB02-1C93-4510-8AA2-3560FCC761FE}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E88-403D-9262-F5C93548AF8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{D2B00048-F74B-4F41-BC4E-028B11249A19}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E88-403D-9262-F5C93548AF8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{CD579384-3DFB-439A-BF31-90437BAB4D91}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E88-403D-9262-F5C93548AF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50.1</c:v>
                </c:pt>
                <c:pt idx="24">
                  <c:v>51.5</c:v>
                </c:pt>
                <c:pt idx="32">
                  <c:v>52.7</c:v>
                </c:pt>
              </c:numCache>
            </c:numRef>
          </c:xVal>
          <c:yVal>
            <c:numRef>
              <c:f>公会計指標分析・財政指標組合せ分析表!$BP$51:$DC$51</c:f>
              <c:numCache>
                <c:formatCode>#,##0.0;"▲ "#,##0.0</c:formatCode>
                <c:ptCount val="40"/>
                <c:pt idx="16">
                  <c:v>42.1</c:v>
                </c:pt>
                <c:pt idx="24">
                  <c:v>34.1</c:v>
                </c:pt>
                <c:pt idx="32">
                  <c:v>26.8</c:v>
                </c:pt>
              </c:numCache>
            </c:numRef>
          </c:yVal>
          <c:smooth val="0"/>
          <c:extLst>
            <c:ext xmlns:c16="http://schemas.microsoft.com/office/drawing/2014/chart" uri="{C3380CC4-5D6E-409C-BE32-E72D297353CC}">
              <c16:uniqueId val="{00000009-DE88-403D-9262-F5C93548AF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{46EAB8DF-9765-4AF5-806A-F39D98F22B8B}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E88-403D-9262-F5C93548AF8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{788EB904-9EB9-4128-8129-425FD6F50402}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88-403D-9262-F5C93548AF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{CFF45CB0-D300-4594-ADA6-8746C28F8FD0}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88-403D-9262-F5C93548AF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{B8F64131-D15A-4A07-97E7-921B6E06D6E5}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88-403D-9262-F5C93548AF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{472D2198-57CB-4FE4-8EEE-9E7139209CEF}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88-403D-9262-F5C93548AF8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{269A48B2-4249-47AB-B986-8F08B2493EFD}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E88-403D-9262-F5C93548AF8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{D1068FEE-98FC-47F7-8F94-F0E506CBA5F7}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E88-403D-9262-F5C93548AF8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{34989E95-4D7B-485F-8570-198D24887BC8}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E88-403D-9262-F5C93548AF8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{8429D079-7AF1-49DA-92C5-DA710188E760}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E88-403D-9262-F5C93548AF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pt idx="32">
                  <c:v>55.2</c:v>
                </c:pt>
              </c:numCache>
            </c:numRef>
          </c:xVal>
          <c:yVal>
            <c:numRef>
              <c:f>公会計指標分析・財政指標組合せ分析表!$BP$55:$DC$55</c:f>
              <c:numCache>
                <c:formatCode>#,##0.0;"▲ "#,##0.0</c:formatCode>
                <c:ptCount val="40"/>
                <c:pt idx="16">
                  <c:v>56.8</c:v>
                </c:pt>
                <c:pt idx="24">
                  <c:v>52.3</c:v>
                </c:pt>
                <c:pt idx="32">
                  <c:v>55.4</c:v>
                </c:pt>
              </c:numCache>
            </c:numRef>
          </c:yVal>
          <c:smooth val="0"/>
          <c:extLst>
            <c:ext xmlns:c16="http://schemas.microsoft.com/office/drawing/2014/chart" uri="{C3380CC4-5D6E-409C-BE32-E72D297353CC}">
              <c16:uniqueId val="{00000013-DE88-403D-9262-F5C93548AF89}"/>
            </c:ext>
          </c:extLst>
        </c:ser>
        <c:dLbls>
          <c:showLegendKey val="0"/>
          <c:showVal val="1"/>
          <c:showCatName val="0"/>
          <c:showSerName val="0"/>
          <c:showPercent val="0"/>
          <c:showBubbleSize val="0"/>
        </c:dLbls>
        <c:axId val="46179840"/>
        <c:axId val="46181760"/>
      </c:scatterChart>
      <c:valAx>
        <c:axId val="46179840"/>
        <c:scaling>
          <c:orientation val="minMax"/>
          <c:max val="57.7"/>
          <c:min val="49.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2"/>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{38112B40-8DA6-4C77-B265-40D26A925AEA}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5CC-4359-8D26-220A32AA06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{2C0498CA-B733-467A-9C8D-AA2B226604B2}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CC-4359-8D26-220A32AA06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{BA09035C-961E-4CA8-ABE3-ECCA14C38862}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CC-4359-8D26-220A32AA06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{5D841AE0-BD67-49D9-9656-8D175620AF23}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CC-4359-8D26-220A32AA06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{1986CA15-7067-417C-9EFB-DB7DD8247873}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CC-4359-8D26-220A32AA069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{C0321F43-625A-4FAE-A510-C49F28187A09}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5CC-4359-8D26-220A32AA069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{82CB18E8-D684-4453-B018-9397E1490500}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5CC-4359-8D26-220A32AA069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{7EA670EB-1ADC-49B2-A638-37C3EA3ECAE3}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5CC-4359-8D26-220A32AA069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{CFE70423-8959-4913-B6F6-E5A6DFCADD74}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5CC-4359-8D26-220A32AA06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11.4</c:v>
                </c:pt>
                <c:pt idx="16">
                  <c:v>10.5</c:v>
                </c:pt>
                <c:pt idx="24">
                  <c:v>9.9</c:v>
                </c:pt>
                <c:pt idx="32">
                  <c:v>9.3000000000000007</c:v>
                </c:pt>
              </c:numCache>
            </c:numRef>
          </c:xVal>
          <c:yVal>
            <c:numRef>
              <c:f>公会計指標分析・財政指標組合せ分析表!$BP$73:$DC$73</c:f>
              <c:numCache>
                <c:formatCode>#,##0.0;"▲ "#,##0.0</c:formatCode>
                <c:ptCount val="40"/>
                <c:pt idx="0">
                  <c:v>45.3</c:v>
                </c:pt>
                <c:pt idx="8">
                  <c:v>51.4</c:v>
                </c:pt>
                <c:pt idx="16">
                  <c:v>42.1</c:v>
                </c:pt>
                <c:pt idx="24">
                  <c:v>34.1</c:v>
                </c:pt>
                <c:pt idx="32">
                  <c:v>26.8</c:v>
                </c:pt>
              </c:numCache>
            </c:numRef>
          </c:yVal>
          <c:smooth val="0"/>
          <c:extLst>
            <c:ext xmlns:c16="http://schemas.microsoft.com/office/drawing/2014/chart" uri="{C3380CC4-5D6E-409C-BE32-E72D297353CC}">
              <c16:uniqueId val="{00000009-15CC-4359-8D26-220A32AA06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{7C05165E-0489-4194-B53B-BC3D97699BFF}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5CC-4359-8D26-220A32AA06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{C41003EB-B870-462B-9E44-B0AEECD4E86F}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CC-4359-8D26-220A32AA06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{5EBC3503-65A9-4475-8DE9-A04DDB8F13DB}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CC-4359-8D26-220A32AA06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{C88912D3-BE4A-4D46-8B04-8B7BBD353302}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CC-4359-8D26-220A32AA06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{74B10371-2DE5-44D3-B5B4-C293E91723C2}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CC-4359-8D26-220A32AA069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{D466F2B2-6F59-49C0-A54B-526AA4052FE1}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5CC-4359-8D26-220A32AA069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{A98486A2-D4F2-4BDE-87F6-A3A9EC090BD3}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5CC-4359-8D26-220A32AA069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{1819CD28-D28E-4243-80B6-AD06A6060278}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5CC-4359-8D26-220A32AA069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{E29EF823-687D-4D63-AAF7-B540ED86DE75}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5CC-4359-8D26-220A32AA06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12.2</c:v>
                </c:pt>
                <c:pt idx="16">
                  <c:v>10.199999999999999</c:v>
                </c:pt>
                <c:pt idx="24">
                  <c:v>10</c:v>
                </c:pt>
                <c:pt idx="32">
                  <c:v>9.6999999999999993</c:v>
                </c:pt>
              </c:numCache>
            </c:numRef>
          </c:xVal>
          <c:yVal>
            <c:numRef>
              <c:f>公会計指標分析・財政指標組合せ分析表!$BP$77:$DC$77</c:f>
              <c:numCache>
                <c:formatCode>#,##0.0;"▲ "#,##0.0</c:formatCode>
                <c:ptCount val="40"/>
                <c:pt idx="0">
                  <c:v>80.400000000000006</c:v>
                </c:pt>
                <c:pt idx="8">
                  <c:v>83.1</c:v>
                </c:pt>
                <c:pt idx="16">
                  <c:v>56.8</c:v>
                </c:pt>
                <c:pt idx="24">
                  <c:v>52.3</c:v>
                </c:pt>
                <c:pt idx="32">
                  <c:v>55.4</c:v>
                </c:pt>
              </c:numCache>
            </c:numRef>
          </c:yVal>
          <c:smooth val="0"/>
          <c:extLst>
            <c:ext xmlns:c16="http://schemas.microsoft.com/office/drawing/2014/chart" uri="{C3380CC4-5D6E-409C-BE32-E72D297353CC}">
              <c16:uniqueId val="{00000013-15CC-4359-8D26-220A32AA069C}"/>
            </c:ext>
          </c:extLst>
        </c:ser>
        <c:dLbls>
          <c:showLegendKey val="0"/>
          <c:showVal val="1"/>
          <c:showCatName val="0"/>
          <c:showSerName val="0"/>
          <c:showPercent val="0"/>
          <c:showBubbleSize val="0"/>
        </c:dLbls>
        <c:axId val="84219776"/>
        <c:axId val="84234240"/>
      </c:scatterChart>
      <c:valAx>
        <c:axId val="84219776"/>
        <c:scaling>
          <c:orientation val="minMax"/>
          <c:max val="12.799999999999999"/>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3"/>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施設の耐震化のために発行した地方債の償還が始まり、元利償還金が増加しているものの、公営企業債の元利償還金に対する繰入金や一部事務組合等が起こした地方債の元利償還負担金が減少したことにより、実質公債費比率の分子は、昨年より減少している。</a:t>
          </a:r>
        </a:p>
        <a:p>
          <a:r>
            <a:rPr kumimoji="1" lang="ja-JP" altLang="en-US" sz="1400">
              <a:latin typeface="ＭＳ ゴシック" pitchFamily="49" charset="-128"/>
              <a:ea typeface="ＭＳ ゴシック" pitchFamily="49" charset="-128"/>
            </a:rPr>
            <a:t>　しかしながら、今後、道路整備などの事業に新たな起債発行を予定していることに加え、公営企業債等が増加する見込みである。</a:t>
          </a:r>
        </a:p>
        <a:p>
          <a:r>
            <a:rPr kumimoji="1" lang="ja-JP" altLang="en-US" sz="1400">
              <a:latin typeface="ＭＳ ゴシック" pitchFamily="49" charset="-128"/>
              <a:ea typeface="ＭＳ ゴシック" pitchFamily="49" charset="-128"/>
            </a:rPr>
            <a:t>　これらのことから、新規地方債の発行にあたっては交付税措置がある有利なものなど、健全な財政運営に努める。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一般会計等に係る地方債の現在高や一部事務組合が起こした地方債に係る償還金負担見込額、退職手当負担見込額などが減少したことから、昨年に比べ、将来負担比率の分子は減少した。</a:t>
          </a:r>
        </a:p>
        <a:p>
          <a:r>
            <a:rPr kumimoji="1" lang="ja-JP" altLang="en-US" sz="1400">
              <a:latin typeface="ＭＳ ゴシック" pitchFamily="49" charset="-128"/>
              <a:ea typeface="ＭＳ ゴシック" pitchFamily="49" charset="-128"/>
            </a:rPr>
            <a:t>　全国の水準より下回っているが、引き続き行財政改革を推進し、より健全な財政運営に努めていく。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富山県滑川市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固定資産税の増収により財政調整基金に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千円積み立てた一方で、総合計画に定める各種事業の推進や公共施設の耐震化事業に関する地方債償還額が増加し、財政調整基金は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85,558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75,819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以降の保育料等の完全無料化をはじめとする子育て支援施策を積極的に実施していることや、医療、介護、下水道事業に対する繰出金の増加により、社会保障費が増加傾向にあることなどから、財源不足分を財政調整基金等の繰入れで補っており、今後も厳しい財政状況が続くものと予想されることから、引き続き各基金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文化会館建設基金　　　　：文化会館を建設するための資金へ充当するもの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：高齢者等の保健福祉事業に必要な資金へ充当するもの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：公用又は公共用に供する施設の建設及び改修その他の整備を図るための資金へ充当するもの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奨学事業基金　　　　　　：奨学資金事業に必要な資金へ充当するもの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福祉のまちづくり事業基金：福祉のまちづくりの推進を図るための資金へ充当するもの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文化会館建設基金は毎年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千円ずつ積立てをしているため、残高は増加している。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公共施設の維持管理及び施設の延命化に多額の費用がかかり、公共施設整備基金を多く取り崩したため、残高が減少した。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市民会館大ホール整備拡充のため、文化会館建設基金の積立額が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億円に達した段階で方針を検討することとしており、今後も年間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ずつ積み立てることとしている。また、公共施設整備基金については、今後も公共施設の維持管理や延命に多額の費用がかかることが見込まれるが、整備する施設を定めたうえで修繕・改築を目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総合計画に定める各種事業を推進するため、昨年度よりも取崩額を増やしたことによる。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災害対策の財源などの緊急事態や必要やむを得ない財政需要に対応するための資金を確保するため、「滑川市健全な財政に関する条例」に基づき、毎年度末の基金残高は標準財政規模の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％を必要最低額として確保する。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東日本大震災を受け平成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年度にかけて市庁舎や教育施設などの公共施設の耐震化を進め、その際に発行した地方債の元金償還が増加していることから、減債基金の取崩額が増加した。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緊急防災・減債事業債などの償還財源として減債基金を充てており、今後も返済が見込まれる地方債残高を適正に見込みながら積み立てていく。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33,337
33,010
54.63
13,304,115
12,405,668
887,516
7,700,906
10,600,052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有形固定資産の減価償却率については、他の類似団体すべてが平成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年度末の状況を公表していないため、客観的な分析はできないが、本市の減価償却率については、前年度に比べ</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ポイント上昇し</a:t>
          </a:r>
          <a:r>
            <a:rPr kumimoji="1" lang="en-US" altLang="ja-JP" sz="1100">
              <a:latin typeface="ＭＳ Ｐゴシック" panose="020B0600070205080204" pitchFamily="50" charset="-128"/>
              <a:ea typeface="ＭＳ Ｐゴシック" panose="020B0600070205080204" pitchFamily="50" charset="-128"/>
            </a:rPr>
            <a:t>52.7</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　公共施設等総合管理計画に基づき、施設の劣化や損傷が致命的になる前に適切な措置を実施する「予防保全」の考え方による計画的な維持管理・更新を行っていく。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0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000-000041000000}"/>
            </a:ext>
          </a:extLst>
        </xdr:cNvPr>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000-000043000000}"/>
            </a:ext>
          </a:extLst>
        </xdr:cNvPr>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73889</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000-000045000000}"/>
            </a:ext>
          </a:extLst>
        </xdr:cNvPr>
        <xdr:cNvSpPr txBox="1"/>
      </xdr:nvSpPr>
      <xdr:spPr>
        <a:xfrm>
          <a:off x="4813300" y="5646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140970</xdr:rowOff>
    </xdr:from>
    <xdr:to>
      <xdr:col>23</xdr:col>
      <xdr:colOff>136525</xdr:colOff>
      <xdr:row>30</xdr:row>
      <xdr:rowOff>71120</xdr:rowOff>
    </xdr:to>
    <xdr:sp macro="" textlink="">
      <xdr:nvSpPr>
        <xdr:cNvPr id="78" name="楕円 77">
          <a:extLst>
            <a:ext uri="{FF2B5EF4-FFF2-40B4-BE49-F238E27FC236}">
              <a16:creationId xmlns:a16="http://schemas.microsoft.com/office/drawing/2014/main" id="{00000000-0008-0000-0000-00004E000000}"/>
            </a:ext>
          </a:extLst>
        </xdr:cNvPr>
        <xdr:cNvSpPr/>
      </xdr:nvSpPr>
      <xdr:spPr>
        <a:xfrm>
          <a:off x="47117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119397</xdr:rowOff>
    </xdr:from>
    <xdr:ext cx="405111" cy="259045"/>
    <xdr:sp macro="" textlink="">
      <xdr:nvSpPr>
        <xdr:cNvPr id="79" name="有形固定資産減価償却率該当値テキスト">
          <a:extLst>
            <a:ext uri="{FF2B5EF4-FFF2-40B4-BE49-F238E27FC236}">
              <a16:creationId xmlns:a16="http://schemas.microsoft.com/office/drawing/2014/main" id="{00000000-0008-0000-0000-00004F000000}"/>
            </a:ext>
          </a:extLst>
        </xdr:cNvPr>
        <xdr:cNvSpPr txBox="1"/>
      </xdr:nvSpPr>
      <xdr:spPr>
        <a:xfrm>
          <a:off x="4813300" y="5862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12700</xdr:rowOff>
    </xdr:from>
    <xdr:to>
      <xdr:col>19</xdr:col>
      <xdr:colOff>187325</xdr:colOff>
      <xdr:row>30</xdr:row>
      <xdr:rowOff>114300</xdr:rowOff>
    </xdr:to>
    <xdr:sp macro="" textlink="">
      <xdr:nvSpPr>
        <xdr:cNvPr id="80" name="楕円 79">
          <a:extLst>
            <a:ext uri="{FF2B5EF4-FFF2-40B4-BE49-F238E27FC236}">
              <a16:creationId xmlns:a16="http://schemas.microsoft.com/office/drawing/2014/main" id="{00000000-0008-0000-0000-000050000000}"/>
            </a:ext>
          </a:extLst>
        </xdr:cNvPr>
        <xdr:cNvSpPr/>
      </xdr:nvSpPr>
      <xdr:spPr>
        <a:xfrm>
          <a:off x="4000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20320</xdr:rowOff>
    </xdr:from>
    <xdr:to>
      <xdr:col>23</xdr:col>
      <xdr:colOff>85725</xdr:colOff>
      <xdr:row>30</xdr:row>
      <xdr:rowOff>63500</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flipV="1">
          <a:off x="4051300" y="593534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63077</xdr:rowOff>
    </xdr:from>
    <xdr:to>
      <xdr:col>15</xdr:col>
      <xdr:colOff>187325</xdr:colOff>
      <xdr:row>30</xdr:row>
      <xdr:rowOff>164677</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32385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63500</xdr:rowOff>
    </xdr:from>
    <xdr:to>
      <xdr:col>19</xdr:col>
      <xdr:colOff>136525</xdr:colOff>
      <xdr:row>30</xdr:row>
      <xdr:rowOff>113877</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flipV="1">
          <a:off x="3289300" y="5978525"/>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100770</xdr:rowOff>
    </xdr:from>
    <xdr:ext cx="405111" cy="259045"/>
    <xdr:sp macro="" textlink="">
      <xdr:nvSpPr>
        <xdr:cNvPr id="84" name="n_1aveValue有形固定資産減価償却率">
          <a:extLst>
            <a:ext uri="{FF2B5EF4-FFF2-40B4-BE49-F238E27FC236}">
              <a16:creationId xmlns:a16="http://schemas.microsoft.com/office/drawing/2014/main" id="{00000000-0008-0000-0000-000054000000}"/>
            </a:ext>
          </a:extLst>
        </xdr:cNvPr>
        <xdr:cNvSpPr txBox="1"/>
      </xdr:nvSpPr>
      <xdr:spPr>
        <a:xfrm>
          <a:off x="38360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5" name="n_2aveValue有形固定資産減価償却率">
          <a:extLst>
            <a:ext uri="{FF2B5EF4-FFF2-40B4-BE49-F238E27FC236}">
              <a16:creationId xmlns:a16="http://schemas.microsoft.com/office/drawing/2014/main" id="{00000000-0008-0000-0000-000055000000}"/>
            </a:ext>
          </a:extLst>
        </xdr:cNvPr>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105427</xdr:rowOff>
    </xdr:from>
    <xdr:ext cx="405111" cy="259045"/>
    <xdr:sp macro="" textlink="">
      <xdr:nvSpPr>
        <xdr:cNvPr id="86" name="n_1mainValue有形固定資産減価償却率">
          <a:extLst>
            <a:ext uri="{FF2B5EF4-FFF2-40B4-BE49-F238E27FC236}">
              <a16:creationId xmlns:a16="http://schemas.microsoft.com/office/drawing/2014/main" id="{00000000-0008-0000-0000-000056000000}"/>
            </a:ext>
          </a:extLst>
        </xdr:cNvPr>
        <xdr:cNvSpPr txBox="1"/>
      </xdr:nvSpPr>
      <xdr:spPr>
        <a:xfrm>
          <a:off x="38360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155804</xdr:rowOff>
    </xdr:from>
    <xdr:ext cx="405111" cy="259045"/>
    <xdr:sp macro="" textlink="">
      <xdr:nvSpPr>
        <xdr:cNvPr id="87" name="n_2mainValue有形固定資産減価償却率">
          <a:extLst>
            <a:ext uri="{FF2B5EF4-FFF2-40B4-BE49-F238E27FC236}">
              <a16:creationId xmlns:a16="http://schemas.microsoft.com/office/drawing/2014/main" id="{00000000-0008-0000-0000-000057000000}"/>
            </a:ext>
          </a:extLst>
        </xdr:cNvPr>
        <xdr:cNvSpPr txBox="1"/>
      </xdr:nvSpPr>
      <xdr:spPr>
        <a:xfrm>
          <a:off x="3086744" y="6070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債務償還可能年数については、他の類似団体すべてが平成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年度末の状況を公表していないため、客観的な分析はできないが、本市の債務償還可能年数については、</a:t>
          </a:r>
          <a:r>
            <a:rPr kumimoji="1" lang="en-US" altLang="ja-JP" sz="1100">
              <a:latin typeface="ＭＳ Ｐゴシック" panose="020B0600070205080204" pitchFamily="50" charset="-128"/>
              <a:ea typeface="ＭＳ Ｐゴシック" panose="020B0600070205080204" pitchFamily="50" charset="-128"/>
            </a:rPr>
            <a:t>6.7</a:t>
          </a:r>
          <a:r>
            <a:rPr kumimoji="1" lang="ja-JP" altLang="en-US" sz="1100">
              <a:latin typeface="ＭＳ Ｐゴシック" panose="020B0600070205080204" pitchFamily="50" charset="-128"/>
              <a:ea typeface="ＭＳ Ｐゴシック" panose="020B0600070205080204" pitchFamily="50" charset="-128"/>
            </a:rPr>
            <a:t>年となっている。</a:t>
          </a: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a:extLst>
            <a:ext uri="{FF2B5EF4-FFF2-40B4-BE49-F238E27FC236}">
              <a16:creationId xmlns:a16="http://schemas.microsoft.com/office/drawing/2014/main" id="{00000000-0008-0000-0000-000078000000}"/>
            </a:ext>
          </a:extLst>
        </xdr:cNvPr>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a:extLst>
            <a:ext uri="{FF2B5EF4-FFF2-40B4-BE49-F238E27FC236}">
              <a16:creationId xmlns:a16="http://schemas.microsoft.com/office/drawing/2014/main" id="{00000000-0008-0000-0000-00007A000000}"/>
            </a:ext>
          </a:extLst>
        </xdr:cNvPr>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24" name="債務償還可能年数平均値テキスト">
          <a:extLst>
            <a:ext uri="{FF2B5EF4-FFF2-40B4-BE49-F238E27FC236}">
              <a16:creationId xmlns:a16="http://schemas.microsoft.com/office/drawing/2014/main" id="{00000000-0008-0000-0000-00007C000000}"/>
            </a:ext>
          </a:extLst>
        </xdr:cNvPr>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a:extLst>
            <a:ext uri="{FF2B5EF4-FFF2-40B4-BE49-F238E27FC236}">
              <a16:creationId xmlns:a16="http://schemas.microsoft.com/office/drawing/2014/main" id="{00000000-0008-0000-0000-00007D000000}"/>
            </a:ext>
          </a:extLst>
        </xdr:cNvPr>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78468</xdr:rowOff>
    </xdr:from>
    <xdr:to>
      <xdr:col>76</xdr:col>
      <xdr:colOff>73025</xdr:colOff>
      <xdr:row>33</xdr:row>
      <xdr:rowOff>8618</xdr:rowOff>
    </xdr:to>
    <xdr:sp macro="" textlink="">
      <xdr:nvSpPr>
        <xdr:cNvPr id="131" name="楕円 130">
          <a:extLst>
            <a:ext uri="{FF2B5EF4-FFF2-40B4-BE49-F238E27FC236}">
              <a16:creationId xmlns:a16="http://schemas.microsoft.com/office/drawing/2014/main" id="{00000000-0008-0000-0000-000083000000}"/>
            </a:ext>
          </a:extLst>
        </xdr:cNvPr>
        <xdr:cNvSpPr/>
      </xdr:nvSpPr>
      <xdr:spPr>
        <a:xfrm>
          <a:off x="147447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56895</xdr:rowOff>
    </xdr:from>
    <xdr:ext cx="340478" cy="259045"/>
    <xdr:sp macro="" textlink="">
      <xdr:nvSpPr>
        <xdr:cNvPr id="132" name="債務償還可能年数該当値テキスト">
          <a:extLst>
            <a:ext uri="{FF2B5EF4-FFF2-40B4-BE49-F238E27FC236}">
              <a16:creationId xmlns:a16="http://schemas.microsoft.com/office/drawing/2014/main" id="{00000000-0008-0000-0000-000084000000}"/>
            </a:ext>
          </a:extLst>
        </xdr:cNvPr>
        <xdr:cNvSpPr txBox="1"/>
      </xdr:nvSpPr>
      <xdr:spPr>
        <a:xfrm>
          <a:off x="14846300" y="63148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a:extLst>
            <a:ext uri="{FF2B5EF4-FFF2-40B4-BE49-F238E27FC236}">
              <a16:creationId xmlns:a16="http://schemas.microsoft.com/office/drawing/2014/main" id="{00000000-0008-0000-0000-00008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33,337
33,010
54.63
13,304,115
12,405,668
887,516
7,700,906
10,600,052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164482</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599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143510</xdr:rowOff>
    </xdr:from>
    <xdr:to>
      <xdr:col>24</xdr:col>
      <xdr:colOff>114300</xdr:colOff>
      <xdr:row>36</xdr:row>
      <xdr:rowOff>73660</xdr:rowOff>
    </xdr:to>
    <xdr:sp macro="" textlink="">
      <xdr:nvSpPr>
        <xdr:cNvPr id="69" name="楕円 68">
          <a:extLst>
            <a:ext uri="{FF2B5EF4-FFF2-40B4-BE49-F238E27FC236}">
              <a16:creationId xmlns:a16="http://schemas.microsoft.com/office/drawing/2014/main" id="{00000000-0008-0000-0100-000045000000}"/>
            </a:ext>
          </a:extLst>
        </xdr:cNvPr>
        <xdr:cNvSpPr/>
      </xdr:nvSpPr>
      <xdr:spPr>
        <a:xfrm>
          <a:off x="45847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121937</xdr:rowOff>
    </xdr:from>
    <xdr:ext cx="405111" cy="259045"/>
    <xdr:sp macro="" textlink="">
      <xdr:nvSpPr>
        <xdr:cNvPr id="70" name="【道路】&#10;有形固定資産減価償却率該当値テキスト">
          <a:extLst>
            <a:ext uri="{FF2B5EF4-FFF2-40B4-BE49-F238E27FC236}">
              <a16:creationId xmlns:a16="http://schemas.microsoft.com/office/drawing/2014/main" id="{00000000-0008-0000-0100-000046000000}"/>
            </a:ext>
          </a:extLst>
        </xdr:cNvPr>
        <xdr:cNvSpPr txBox="1"/>
      </xdr:nvSpPr>
      <xdr:spPr>
        <a:xfrm>
          <a:off x="4673600" y="612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xdr:rowOff>
    </xdr:from>
    <xdr:to>
      <xdr:col>20</xdr:col>
      <xdr:colOff>38100</xdr:colOff>
      <xdr:row>36</xdr:row>
      <xdr:rowOff>104140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3746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22860</xdr:rowOff>
    </xdr:from>
    <xdr:to>
      <xdr:col>24</xdr:col>
      <xdr:colOff>63500</xdr:colOff>
      <xdr:row>36</xdr:row>
      <xdr:rowOff>53340</xdr:rowOff>
    </xdr:to>
    <xdr:cxnSp macro="">
      <xdr:nvCxnSpPr>
        <xdr:cNvPr id="72" name="直線コネクタ 71">
          <a:extLst>
            <a:ext uri="{FF2B5EF4-FFF2-40B4-BE49-F238E27FC236}">
              <a16:creationId xmlns:a16="http://schemas.microsoft.com/office/drawing/2014/main" id="{00000000-0008-0000-0100-000048000000}"/>
            </a:ext>
          </a:extLst>
        </xdr:cNvPr>
        <xdr:cNvCxnSpPr/>
      </xdr:nvCxnSpPr>
      <xdr:spPr>
        <a:xfrm flipV="1">
          <a:off x="3797300" y="6195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36830</xdr:rowOff>
    </xdr:from>
    <xdr:to>
      <xdr:col>15</xdr:col>
      <xdr:colOff>101600</xdr:colOff>
      <xdr:row>36</xdr:row>
      <xdr:rowOff>138430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2857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53340</xdr:rowOff>
    </xdr:from>
    <xdr:to>
      <xdr:col>19</xdr:col>
      <xdr:colOff>177800</xdr:colOff>
      <xdr:row>36</xdr:row>
      <xdr:rowOff>87630</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2908300" y="6225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5" name="n_1aveValue【道路】&#10;有形固定資産減価償却率">
          <a:extLst>
            <a:ext uri="{FF2B5EF4-FFF2-40B4-BE49-F238E27FC236}">
              <a16:creationId xmlns:a16="http://schemas.microsoft.com/office/drawing/2014/main" id="{00000000-0008-0000-0100-00004B000000}"/>
            </a:ext>
          </a:extLst>
        </xdr:cNvPr>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6" name="n_2aveValue【道路】&#10;有形固定資産減価償却率">
          <a:extLst>
            <a:ext uri="{FF2B5EF4-FFF2-40B4-BE49-F238E27FC236}">
              <a16:creationId xmlns:a16="http://schemas.microsoft.com/office/drawing/2014/main" id="{00000000-0008-0000-0100-00004C000000}"/>
            </a:ext>
          </a:extLst>
        </xdr:cNvPr>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95267</xdr:rowOff>
    </xdr:from>
    <xdr:ext cx="405111" cy="259045"/>
    <xdr:sp macro="" textlink="">
      <xdr:nvSpPr>
        <xdr:cNvPr id="77" name="n_1mainValue【道路】&#10;有形固定資産減価償却率">
          <a:extLst>
            <a:ext uri="{FF2B5EF4-FFF2-40B4-BE49-F238E27FC236}">
              <a16:creationId xmlns:a16="http://schemas.microsoft.com/office/drawing/2014/main" id="{00000000-0008-0000-0100-00004D000000}"/>
            </a:ext>
          </a:extLst>
        </xdr:cNvPr>
        <xdr:cNvSpPr txBox="1"/>
      </xdr:nvSpPr>
      <xdr:spPr>
        <a:xfrm>
          <a:off x="35820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129557</xdr:rowOff>
    </xdr:from>
    <xdr:ext cx="405111" cy="259045"/>
    <xdr:sp macro="" textlink="">
      <xdr:nvSpPr>
        <xdr:cNvPr id="78" name="n_2mainValue【道路】&#10;有形固定資産減価償却率">
          <a:extLst>
            <a:ext uri="{FF2B5EF4-FFF2-40B4-BE49-F238E27FC236}">
              <a16:creationId xmlns:a16="http://schemas.microsoft.com/office/drawing/2014/main" id="{00000000-0008-0000-0100-00004E000000}"/>
            </a:ext>
          </a:extLst>
        </xdr:cNvPr>
        <xdr:cNvSpPr txBox="1"/>
      </xdr:nvSpPr>
      <xdr:spPr>
        <a:xfrm>
          <a:off x="27057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00000000-0008-0000-0100-000058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00000000-0008-0000-01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a:extLst>
            <a:ext uri="{FF2B5EF4-FFF2-40B4-BE49-F238E27FC236}">
              <a16:creationId xmlns:a16="http://schemas.microsoft.com/office/drawing/2014/main" id="{00000000-0008-0000-0100-000067000000}"/>
            </a:ext>
          </a:extLst>
        </xdr:cNvPr>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a:extLst>
            <a:ext uri="{FF2B5EF4-FFF2-40B4-BE49-F238E27FC236}">
              <a16:creationId xmlns:a16="http://schemas.microsoft.com/office/drawing/2014/main" id="{00000000-0008-0000-0100-000069000000}"/>
            </a:ext>
          </a:extLst>
        </xdr:cNvPr>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78986</xdr:rowOff>
    </xdr:from>
    <xdr:ext cx="534377" cy="259045"/>
    <xdr:sp macro="" textlink="">
      <xdr:nvSpPr>
        <xdr:cNvPr id="107" name="【道路】&#10;一人当たり延長平均値テキスト">
          <a:extLst>
            <a:ext uri="{FF2B5EF4-FFF2-40B4-BE49-F238E27FC236}">
              <a16:creationId xmlns:a16="http://schemas.microsoft.com/office/drawing/2014/main" id="{00000000-0008-0000-0100-00006B000000}"/>
            </a:ext>
          </a:extLst>
        </xdr:cNvPr>
        <xdr:cNvSpPr txBox="1"/>
      </xdr:nvSpPr>
      <xdr:spPr>
        <a:xfrm>
          <a:off x="10515600" y="6422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a:extLst>
            <a:ext uri="{FF2B5EF4-FFF2-40B4-BE49-F238E27FC236}">
              <a16:creationId xmlns:a16="http://schemas.microsoft.com/office/drawing/2014/main" id="{00000000-0008-0000-0100-00006C000000}"/>
            </a:ext>
          </a:extLst>
        </xdr:cNvPr>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10" name="フローチャート: 判断 109">
          <a:extLst>
            <a:ext uri="{FF2B5EF4-FFF2-40B4-BE49-F238E27FC236}">
              <a16:creationId xmlns:a16="http://schemas.microsoft.com/office/drawing/2014/main" id="{00000000-0008-0000-0100-00006E000000}"/>
            </a:ext>
          </a:extLst>
        </xdr:cNvPr>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3111</xdr:rowOff>
    </xdr:from>
    <xdr:to>
      <xdr:col>55</xdr:col>
      <xdr:colOff>50800</xdr:colOff>
      <xdr:row>40</xdr:row>
      <xdr:rowOff>104711</xdr:rowOff>
    </xdr:to>
    <xdr:sp macro="" textlink="">
      <xdr:nvSpPr>
        <xdr:cNvPr id="116" name="楕円 115">
          <a:extLst>
            <a:ext uri="{FF2B5EF4-FFF2-40B4-BE49-F238E27FC236}">
              <a16:creationId xmlns:a16="http://schemas.microsoft.com/office/drawing/2014/main" id="{00000000-0008-0000-0100-000074000000}"/>
            </a:ext>
          </a:extLst>
        </xdr:cNvPr>
        <xdr:cNvSpPr/>
      </xdr:nvSpPr>
      <xdr:spPr>
        <a:xfrm>
          <a:off x="10426700" y="686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89488</xdr:rowOff>
    </xdr:from>
    <xdr:ext cx="469744" cy="259045"/>
    <xdr:sp macro="" textlink="">
      <xdr:nvSpPr>
        <xdr:cNvPr id="117" name="【道路】&#10;一人当たり延長該当値テキスト">
          <a:extLst>
            <a:ext uri="{FF2B5EF4-FFF2-40B4-BE49-F238E27FC236}">
              <a16:creationId xmlns:a16="http://schemas.microsoft.com/office/drawing/2014/main" id="{00000000-0008-0000-0100-000075000000}"/>
            </a:ext>
          </a:extLst>
        </xdr:cNvPr>
        <xdr:cNvSpPr txBox="1"/>
      </xdr:nvSpPr>
      <xdr:spPr>
        <a:xfrm>
          <a:off x="10515600" y="677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4216</xdr:rowOff>
    </xdr:from>
    <xdr:to>
      <xdr:col>50</xdr:col>
      <xdr:colOff>165100</xdr:colOff>
      <xdr:row>40</xdr:row>
      <xdr:rowOff>105816</xdr:rowOff>
    </xdr:to>
    <xdr:sp macro="" textlink="">
      <xdr:nvSpPr>
        <xdr:cNvPr id="118" name="楕円 117">
          <a:extLst>
            <a:ext uri="{FF2B5EF4-FFF2-40B4-BE49-F238E27FC236}">
              <a16:creationId xmlns:a16="http://schemas.microsoft.com/office/drawing/2014/main" id="{00000000-0008-0000-0100-000076000000}"/>
            </a:ext>
          </a:extLst>
        </xdr:cNvPr>
        <xdr:cNvSpPr/>
      </xdr:nvSpPr>
      <xdr:spPr>
        <a:xfrm>
          <a:off x="9588500" y="686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53911</xdr:rowOff>
    </xdr:from>
    <xdr:to>
      <xdr:col>55</xdr:col>
      <xdr:colOff>0</xdr:colOff>
      <xdr:row>40</xdr:row>
      <xdr:rowOff>55016</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flipV="1">
          <a:off x="9639300" y="6911911"/>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5131</xdr:rowOff>
    </xdr:from>
    <xdr:to>
      <xdr:col>46</xdr:col>
      <xdr:colOff>38100</xdr:colOff>
      <xdr:row>40</xdr:row>
      <xdr:rowOff>106731</xdr:rowOff>
    </xdr:to>
    <xdr:sp macro="" textlink="">
      <xdr:nvSpPr>
        <xdr:cNvPr id="120" name="楕円 119">
          <a:extLst>
            <a:ext uri="{FF2B5EF4-FFF2-40B4-BE49-F238E27FC236}">
              <a16:creationId xmlns:a16="http://schemas.microsoft.com/office/drawing/2014/main" id="{00000000-0008-0000-0100-000078000000}"/>
            </a:ext>
          </a:extLst>
        </xdr:cNvPr>
        <xdr:cNvSpPr/>
      </xdr:nvSpPr>
      <xdr:spPr>
        <a:xfrm>
          <a:off x="8699500" y="686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55016</xdr:rowOff>
    </xdr:from>
    <xdr:to>
      <xdr:col>50</xdr:col>
      <xdr:colOff>114300</xdr:colOff>
      <xdr:row>40</xdr:row>
      <xdr:rowOff>55931</xdr:rowOff>
    </xdr:to>
    <xdr:cxnSp macro="">
      <xdr:nvCxnSpPr>
        <xdr:cNvPr id="121" name="直線コネクタ 120">
          <a:extLst>
            <a:ext uri="{FF2B5EF4-FFF2-40B4-BE49-F238E27FC236}">
              <a16:creationId xmlns:a16="http://schemas.microsoft.com/office/drawing/2014/main" id="{00000000-0008-0000-0100-000079000000}"/>
            </a:ext>
          </a:extLst>
        </xdr:cNvPr>
        <xdr:cNvCxnSpPr/>
      </xdr:nvCxnSpPr>
      <xdr:spPr>
        <a:xfrm flipV="1">
          <a:off x="8750300" y="691301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22" name="n_1aveValue【道路】&#10;一人当たり延長">
          <a:extLst>
            <a:ext uri="{FF2B5EF4-FFF2-40B4-BE49-F238E27FC236}">
              <a16:creationId xmlns:a16="http://schemas.microsoft.com/office/drawing/2014/main" id="{00000000-0008-0000-0100-00007A000000}"/>
            </a:ext>
          </a:extLst>
        </xdr:cNvPr>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23" name="n_2aveValue【道路】&#10;一人当たり延長">
          <a:extLst>
            <a:ext uri="{FF2B5EF4-FFF2-40B4-BE49-F238E27FC236}">
              <a16:creationId xmlns:a16="http://schemas.microsoft.com/office/drawing/2014/main" id="{00000000-0008-0000-0100-00007B000000}"/>
            </a:ext>
          </a:extLst>
        </xdr:cNvPr>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96943</xdr:rowOff>
    </xdr:from>
    <xdr:ext cx="469744" cy="259045"/>
    <xdr:sp macro="" textlink="">
      <xdr:nvSpPr>
        <xdr:cNvPr id="124" name="n_1mainValue【道路】&#10;一人当たり延長">
          <a:extLst>
            <a:ext uri="{FF2B5EF4-FFF2-40B4-BE49-F238E27FC236}">
              <a16:creationId xmlns:a16="http://schemas.microsoft.com/office/drawing/2014/main" id="{00000000-0008-0000-0100-00007C000000}"/>
            </a:ext>
          </a:extLst>
        </xdr:cNvPr>
        <xdr:cNvSpPr txBox="1"/>
      </xdr:nvSpPr>
      <xdr:spPr>
        <a:xfrm>
          <a:off x="9391727" y="695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97858</xdr:rowOff>
    </xdr:from>
    <xdr:ext cx="469744" cy="259045"/>
    <xdr:sp macro="" textlink="">
      <xdr:nvSpPr>
        <xdr:cNvPr id="125" name="n_2mainValue【道路】&#10;一人当たり延長">
          <a:extLst>
            <a:ext uri="{FF2B5EF4-FFF2-40B4-BE49-F238E27FC236}">
              <a16:creationId xmlns:a16="http://schemas.microsoft.com/office/drawing/2014/main" id="{00000000-0008-0000-0100-00007D000000}"/>
            </a:ext>
          </a:extLst>
        </xdr:cNvPr>
        <xdr:cNvSpPr txBox="1"/>
      </xdr:nvSpPr>
      <xdr:spPr>
        <a:xfrm>
          <a:off x="8515427" y="695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00000000-0008-0000-0100-00009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a:extLst>
            <a:ext uri="{FF2B5EF4-FFF2-40B4-BE49-F238E27FC236}">
              <a16:creationId xmlns:a16="http://schemas.microsoft.com/office/drawing/2014/main" id="{00000000-0008-0000-0100-000098000000}"/>
            </a:ext>
          </a:extLst>
        </xdr:cNvPr>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00000000-0008-0000-0100-00009A000000}"/>
            </a:ext>
          </a:extLst>
        </xdr:cNvPr>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166387</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00000000-0008-0000-0100-00009C000000}"/>
            </a:ext>
          </a:extLst>
        </xdr:cNvPr>
        <xdr:cNvSpPr txBox="1"/>
      </xdr:nvSpPr>
      <xdr:spPr>
        <a:xfrm>
          <a:off x="4673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a:extLst>
            <a:ext uri="{FF2B5EF4-FFF2-40B4-BE49-F238E27FC236}">
              <a16:creationId xmlns:a16="http://schemas.microsoft.com/office/drawing/2014/main" id="{00000000-0008-0000-0100-00009D000000}"/>
            </a:ext>
          </a:extLst>
        </xdr:cNvPr>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a:extLst>
            <a:ext uri="{FF2B5EF4-FFF2-40B4-BE49-F238E27FC236}">
              <a16:creationId xmlns:a16="http://schemas.microsoft.com/office/drawing/2014/main" id="{00000000-0008-0000-0100-00009E000000}"/>
            </a:ext>
          </a:extLst>
        </xdr:cNvPr>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9" name="フローチャート: 判断 158">
          <a:extLst>
            <a:ext uri="{FF2B5EF4-FFF2-40B4-BE49-F238E27FC236}">
              <a16:creationId xmlns:a16="http://schemas.microsoft.com/office/drawing/2014/main" id="{00000000-0008-0000-0100-00009F000000}"/>
            </a:ext>
          </a:extLst>
        </xdr:cNvPr>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101056</xdr:rowOff>
    </xdr:from>
    <xdr:to>
      <xdr:col>24</xdr:col>
      <xdr:colOff>114300</xdr:colOff>
      <xdr:row>60</xdr:row>
      <xdr:rowOff>31206</xdr:rowOff>
    </xdr:to>
    <xdr:sp macro="" textlink="">
      <xdr:nvSpPr>
        <xdr:cNvPr id="165" name="楕円 164">
          <a:extLst>
            <a:ext uri="{FF2B5EF4-FFF2-40B4-BE49-F238E27FC236}">
              <a16:creationId xmlns:a16="http://schemas.microsoft.com/office/drawing/2014/main" id="{00000000-0008-0000-0100-0000A5000000}"/>
            </a:ext>
          </a:extLst>
        </xdr:cNvPr>
        <xdr:cNvSpPr/>
      </xdr:nvSpPr>
      <xdr:spPr>
        <a:xfrm>
          <a:off x="45847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79483</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00000000-0008-0000-0100-0000A6000000}"/>
            </a:ext>
          </a:extLst>
        </xdr:cNvPr>
        <xdr:cNvSpPr txBox="1"/>
      </xdr:nvSpPr>
      <xdr:spPr>
        <a:xfrm>
          <a:off x="4673600"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123916</xdr:rowOff>
    </xdr:from>
    <xdr:to>
      <xdr:col>20</xdr:col>
      <xdr:colOff>38100</xdr:colOff>
      <xdr:row>60</xdr:row>
      <xdr:rowOff>54066</xdr:rowOff>
    </xdr:to>
    <xdr:sp macro="" textlink="">
      <xdr:nvSpPr>
        <xdr:cNvPr id="167" name="楕円 166">
          <a:extLst>
            <a:ext uri="{FF2B5EF4-FFF2-40B4-BE49-F238E27FC236}">
              <a16:creationId xmlns:a16="http://schemas.microsoft.com/office/drawing/2014/main" id="{00000000-0008-0000-0100-0000A7000000}"/>
            </a:ext>
          </a:extLst>
        </xdr:cNvPr>
        <xdr:cNvSpPr/>
      </xdr:nvSpPr>
      <xdr:spPr>
        <a:xfrm>
          <a:off x="3746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151856</xdr:rowOff>
    </xdr:from>
    <xdr:to>
      <xdr:col>24</xdr:col>
      <xdr:colOff>63500</xdr:colOff>
      <xdr:row>60</xdr:row>
      <xdr:rowOff>3266</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3797300" y="1026740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138612</xdr:rowOff>
    </xdr:from>
    <xdr:to>
      <xdr:col>15</xdr:col>
      <xdr:colOff>101600</xdr:colOff>
      <xdr:row>60</xdr:row>
      <xdr:rowOff>68762</xdr:rowOff>
    </xdr:to>
    <xdr:sp macro="" textlink="">
      <xdr:nvSpPr>
        <xdr:cNvPr id="169" name="楕円 168">
          <a:extLst>
            <a:ext uri="{FF2B5EF4-FFF2-40B4-BE49-F238E27FC236}">
              <a16:creationId xmlns:a16="http://schemas.microsoft.com/office/drawing/2014/main" id="{00000000-0008-0000-0100-0000A9000000}"/>
            </a:ext>
          </a:extLst>
        </xdr:cNvPr>
        <xdr:cNvSpPr/>
      </xdr:nvSpPr>
      <xdr:spPr>
        <a:xfrm>
          <a:off x="2857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3266</xdr:rowOff>
    </xdr:from>
    <xdr:to>
      <xdr:col>19</xdr:col>
      <xdr:colOff>177800</xdr:colOff>
      <xdr:row>60</xdr:row>
      <xdr:rowOff>17962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2908300" y="1029026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116312</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00000000-0008-0000-0100-0000AB000000}"/>
            </a:ext>
          </a:extLst>
        </xdr:cNvPr>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00000000-0008-0000-0100-0000AC000000}"/>
            </a:ext>
          </a:extLst>
        </xdr:cNvPr>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45193</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00000000-0008-0000-0100-0000AD000000}"/>
            </a:ext>
          </a:extLst>
        </xdr:cNvPr>
        <xdr:cNvSpPr txBox="1"/>
      </xdr:nvSpPr>
      <xdr:spPr>
        <a:xfrm>
          <a:off x="3582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59889</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2705744"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00000000-0008-0000-0100-0000A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id="{00000000-0008-0000-0100-0000C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a:extLst>
            <a:ext uri="{FF2B5EF4-FFF2-40B4-BE49-F238E27FC236}">
              <a16:creationId xmlns:a16="http://schemas.microsoft.com/office/drawing/2014/main" id="{00000000-0008-0000-0100-0000C7000000}"/>
            </a:ext>
          </a:extLst>
        </xdr:cNvPr>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a:extLst>
            <a:ext uri="{FF2B5EF4-FFF2-40B4-BE49-F238E27FC236}">
              <a16:creationId xmlns:a16="http://schemas.microsoft.com/office/drawing/2014/main" id="{00000000-0008-0000-0100-0000C9000000}"/>
            </a:ext>
          </a:extLst>
        </xdr:cNvPr>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136151</xdr:rowOff>
    </xdr:from>
    <xdr:ext cx="599010" cy="259045"/>
    <xdr:sp macro="" textlink="">
      <xdr:nvSpPr>
        <xdr:cNvPr id="203" name="【橋りょう・トンネル】&#10;一人当たり有形固定資産（償却資産）額平均値テキスト">
          <a:extLst>
            <a:ext uri="{FF2B5EF4-FFF2-40B4-BE49-F238E27FC236}">
              <a16:creationId xmlns:a16="http://schemas.microsoft.com/office/drawing/2014/main" id="{00000000-0008-0000-0100-0000CB000000}"/>
            </a:ext>
          </a:extLst>
        </xdr:cNvPr>
        <xdr:cNvSpPr txBox="1"/>
      </xdr:nvSpPr>
      <xdr:spPr>
        <a:xfrm>
          <a:off x="10515600" y="10423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a:extLst>
            <a:ext uri="{FF2B5EF4-FFF2-40B4-BE49-F238E27FC236}">
              <a16:creationId xmlns:a16="http://schemas.microsoft.com/office/drawing/2014/main" id="{00000000-0008-0000-0100-0000CC000000}"/>
            </a:ext>
          </a:extLst>
        </xdr:cNvPr>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a:extLst>
            <a:ext uri="{FF2B5EF4-FFF2-40B4-BE49-F238E27FC236}">
              <a16:creationId xmlns:a16="http://schemas.microsoft.com/office/drawing/2014/main" id="{00000000-0008-0000-0100-0000CD000000}"/>
            </a:ext>
          </a:extLst>
        </xdr:cNvPr>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206" name="フローチャート: 判断 205">
          <a:extLst>
            <a:ext uri="{FF2B5EF4-FFF2-40B4-BE49-F238E27FC236}">
              <a16:creationId xmlns:a16="http://schemas.microsoft.com/office/drawing/2014/main" id="{00000000-0008-0000-0100-0000CE000000}"/>
            </a:ext>
          </a:extLst>
        </xdr:cNvPr>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114773</xdr:rowOff>
    </xdr:from>
    <xdr:to>
      <xdr:col>55</xdr:col>
      <xdr:colOff>50800</xdr:colOff>
      <xdr:row>63</xdr:row>
      <xdr:rowOff>44923</xdr:rowOff>
    </xdr:to>
    <xdr:sp macro="" textlink="">
      <xdr:nvSpPr>
        <xdr:cNvPr id="212" name="楕円 211">
          <a:extLst>
            <a:ext uri="{FF2B5EF4-FFF2-40B4-BE49-F238E27FC236}">
              <a16:creationId xmlns:a16="http://schemas.microsoft.com/office/drawing/2014/main" id="{00000000-0008-0000-0100-0000D4000000}"/>
            </a:ext>
          </a:extLst>
        </xdr:cNvPr>
        <xdr:cNvSpPr/>
      </xdr:nvSpPr>
      <xdr:spPr>
        <a:xfrm>
          <a:off x="10426700" y="107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93200</xdr:rowOff>
    </xdr:from>
    <xdr:ext cx="599010" cy="259045"/>
    <xdr:sp macro="" textlink="">
      <xdr:nvSpPr>
        <xdr:cNvPr id="213" name="【橋りょう・トンネル】&#10;一人当たり有形固定資産（償却資産）額該当値テキスト">
          <a:extLst>
            <a:ext uri="{FF2B5EF4-FFF2-40B4-BE49-F238E27FC236}">
              <a16:creationId xmlns:a16="http://schemas.microsoft.com/office/drawing/2014/main" id="{00000000-0008-0000-0100-0000D5000000}"/>
            </a:ext>
          </a:extLst>
        </xdr:cNvPr>
        <xdr:cNvSpPr txBox="1"/>
      </xdr:nvSpPr>
      <xdr:spPr>
        <a:xfrm>
          <a:off x="10515600" y="1072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116809</xdr:rowOff>
    </xdr:from>
    <xdr:to>
      <xdr:col>50</xdr:col>
      <xdr:colOff>165100</xdr:colOff>
      <xdr:row>63</xdr:row>
      <xdr:rowOff>46959</xdr:rowOff>
    </xdr:to>
    <xdr:sp macro="" textlink="">
      <xdr:nvSpPr>
        <xdr:cNvPr id="214" name="楕円 213">
          <a:extLst>
            <a:ext uri="{FF2B5EF4-FFF2-40B4-BE49-F238E27FC236}">
              <a16:creationId xmlns:a16="http://schemas.microsoft.com/office/drawing/2014/main" id="{00000000-0008-0000-0100-0000D6000000}"/>
            </a:ext>
          </a:extLst>
        </xdr:cNvPr>
        <xdr:cNvSpPr/>
      </xdr:nvSpPr>
      <xdr:spPr>
        <a:xfrm>
          <a:off x="9588500" y="1074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165573</xdr:rowOff>
    </xdr:from>
    <xdr:to>
      <xdr:col>55</xdr:col>
      <xdr:colOff>0</xdr:colOff>
      <xdr:row>62</xdr:row>
      <xdr:rowOff>167609</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flipV="1">
          <a:off x="9639300" y="10795473"/>
          <a:ext cx="838200" cy="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121323</xdr:rowOff>
    </xdr:from>
    <xdr:to>
      <xdr:col>46</xdr:col>
      <xdr:colOff>38100</xdr:colOff>
      <xdr:row>63</xdr:row>
      <xdr:rowOff>51473</xdr:rowOff>
    </xdr:to>
    <xdr:sp macro="" textlink="">
      <xdr:nvSpPr>
        <xdr:cNvPr id="216" name="楕円 215">
          <a:extLst>
            <a:ext uri="{FF2B5EF4-FFF2-40B4-BE49-F238E27FC236}">
              <a16:creationId xmlns:a16="http://schemas.microsoft.com/office/drawing/2014/main" id="{00000000-0008-0000-0100-0000D8000000}"/>
            </a:ext>
          </a:extLst>
        </xdr:cNvPr>
        <xdr:cNvSpPr/>
      </xdr:nvSpPr>
      <xdr:spPr>
        <a:xfrm>
          <a:off x="8699500" y="1075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167609</xdr:rowOff>
    </xdr:from>
    <xdr:to>
      <xdr:col>50</xdr:col>
      <xdr:colOff>114300</xdr:colOff>
      <xdr:row>63</xdr:row>
      <xdr:rowOff>673</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flipV="1">
          <a:off x="8750300" y="10797509"/>
          <a:ext cx="889000" cy="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18" name="n_1aveValue【橋りょう・トンネル】&#10;一人当たり有形固定資産（償却資産）額">
          <a:extLst>
            <a:ext uri="{FF2B5EF4-FFF2-40B4-BE49-F238E27FC236}">
              <a16:creationId xmlns:a16="http://schemas.microsoft.com/office/drawing/2014/main" id="{00000000-0008-0000-0100-0000DA000000}"/>
            </a:ext>
          </a:extLst>
        </xdr:cNvPr>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19" name="n_2aveValue【橋りょう・トンネル】&#10;一人当たり有形固定資産（償却資産）額">
          <a:extLst>
            <a:ext uri="{FF2B5EF4-FFF2-40B4-BE49-F238E27FC236}">
              <a16:creationId xmlns:a16="http://schemas.microsoft.com/office/drawing/2014/main" id="{00000000-0008-0000-0100-0000DB000000}"/>
            </a:ext>
          </a:extLst>
        </xdr:cNvPr>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38086</xdr:rowOff>
    </xdr:from>
    <xdr:ext cx="599010" cy="259045"/>
    <xdr:sp macro="" textlink="">
      <xdr:nvSpPr>
        <xdr:cNvPr id="220" name="n_1mainValue【橋りょう・トンネル】&#10;一人当たり有形固定資産（償却資産）額">
          <a:extLst>
            <a:ext uri="{FF2B5EF4-FFF2-40B4-BE49-F238E27FC236}">
              <a16:creationId xmlns:a16="http://schemas.microsoft.com/office/drawing/2014/main" id="{00000000-0008-0000-0100-0000DC000000}"/>
            </a:ext>
          </a:extLst>
        </xdr:cNvPr>
        <xdr:cNvSpPr txBox="1"/>
      </xdr:nvSpPr>
      <xdr:spPr>
        <a:xfrm>
          <a:off x="9327095" y="1083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42600</xdr:rowOff>
    </xdr:from>
    <xdr:ext cx="599010" cy="259045"/>
    <xdr:sp macro="" textlink="">
      <xdr:nvSpPr>
        <xdr:cNvPr id="221" name="n_2mainValue【橋りょう・トンネル】&#10;一人当たり有形固定資産（償却資産）額">
          <a:extLst>
            <a:ext uri="{FF2B5EF4-FFF2-40B4-BE49-F238E27FC236}">
              <a16:creationId xmlns:a16="http://schemas.microsoft.com/office/drawing/2014/main" id="{00000000-0008-0000-0100-0000DD000000}"/>
            </a:ext>
          </a:extLst>
        </xdr:cNvPr>
        <xdr:cNvSpPr txBox="1"/>
      </xdr:nvSpPr>
      <xdr:spPr>
        <a:xfrm>
          <a:off x="8450795" y="1084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a16="http://schemas.microsoft.com/office/drawing/2014/main" id="{00000000-0008-0000-0100-0000D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100-0000D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a:extLst>
            <a:ext uri="{FF2B5EF4-FFF2-40B4-BE49-F238E27FC236}">
              <a16:creationId xmlns:a16="http://schemas.microsoft.com/office/drawing/2014/main" id="{00000000-0008-0000-0100-0000F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a:extLst>
            <a:ext uri="{FF2B5EF4-FFF2-40B4-BE49-F238E27FC236}">
              <a16:creationId xmlns:a16="http://schemas.microsoft.com/office/drawing/2014/main" id="{00000000-0008-0000-0100-0000F7000000}"/>
            </a:ext>
          </a:extLst>
        </xdr:cNvPr>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a:extLst>
            <a:ext uri="{FF2B5EF4-FFF2-40B4-BE49-F238E27FC236}">
              <a16:creationId xmlns:a16="http://schemas.microsoft.com/office/drawing/2014/main" id="{00000000-0008-0000-0100-0000F9000000}"/>
            </a:ext>
          </a:extLst>
        </xdr:cNvPr>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51" name="【公営住宅】&#10;有形固定資産減価償却率平均値テキスト">
          <a:extLst>
            <a:ext uri="{FF2B5EF4-FFF2-40B4-BE49-F238E27FC236}">
              <a16:creationId xmlns:a16="http://schemas.microsoft.com/office/drawing/2014/main" id="{00000000-0008-0000-0100-0000FB000000}"/>
            </a:ext>
          </a:extLst>
        </xdr:cNvPr>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a:extLst>
            <a:ext uri="{FF2B5EF4-FFF2-40B4-BE49-F238E27FC236}">
              <a16:creationId xmlns:a16="http://schemas.microsoft.com/office/drawing/2014/main" id="{00000000-0008-0000-0100-0000FC000000}"/>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a:extLst>
            <a:ext uri="{FF2B5EF4-FFF2-40B4-BE49-F238E27FC236}">
              <a16:creationId xmlns:a16="http://schemas.microsoft.com/office/drawing/2014/main" id="{00000000-0008-0000-0100-0000FD000000}"/>
            </a:ext>
          </a:extLst>
        </xdr:cNvPr>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54" name="フローチャート: 判断 253">
          <a:extLst>
            <a:ext uri="{FF2B5EF4-FFF2-40B4-BE49-F238E27FC236}">
              <a16:creationId xmlns:a16="http://schemas.microsoft.com/office/drawing/2014/main" id="{00000000-0008-0000-0100-0000FE000000}"/>
            </a:ext>
          </a:extLst>
        </xdr:cNvPr>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76836</xdr:rowOff>
    </xdr:from>
    <xdr:to>
      <xdr:col>24</xdr:col>
      <xdr:colOff>114300</xdr:colOff>
      <xdr:row>84</xdr:row>
      <xdr:rowOff>6986</xdr:rowOff>
    </xdr:to>
    <xdr:sp macro="" textlink="">
      <xdr:nvSpPr>
        <xdr:cNvPr id="260" name="楕円 259">
          <a:extLst>
            <a:ext uri="{FF2B5EF4-FFF2-40B4-BE49-F238E27FC236}">
              <a16:creationId xmlns:a16="http://schemas.microsoft.com/office/drawing/2014/main" id="{00000000-0008-0000-0100-000004010000}"/>
            </a:ext>
          </a:extLst>
        </xdr:cNvPr>
        <xdr:cNvSpPr/>
      </xdr:nvSpPr>
      <xdr:spPr>
        <a:xfrm>
          <a:off x="45847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55263</xdr:rowOff>
    </xdr:from>
    <xdr:ext cx="405111" cy="259045"/>
    <xdr:sp macro="" textlink="">
      <xdr:nvSpPr>
        <xdr:cNvPr id="261" name="【公営住宅】&#10;有形固定資産減価償却率該当値テキスト">
          <a:extLst>
            <a:ext uri="{FF2B5EF4-FFF2-40B4-BE49-F238E27FC236}">
              <a16:creationId xmlns:a16="http://schemas.microsoft.com/office/drawing/2014/main" id="{00000000-0008-0000-0100-000005010000}"/>
            </a:ext>
          </a:extLst>
        </xdr:cNvPr>
        <xdr:cNvSpPr txBox="1"/>
      </xdr:nvSpPr>
      <xdr:spPr>
        <a:xfrm>
          <a:off x="4673600"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116839</xdr:rowOff>
    </xdr:from>
    <xdr:to>
      <xdr:col>20</xdr:col>
      <xdr:colOff>38100</xdr:colOff>
      <xdr:row>84</xdr:row>
      <xdr:rowOff>46989</xdr:rowOff>
    </xdr:to>
    <xdr:sp macro="" textlink="">
      <xdr:nvSpPr>
        <xdr:cNvPr id="262" name="楕円 261">
          <a:extLst>
            <a:ext uri="{FF2B5EF4-FFF2-40B4-BE49-F238E27FC236}">
              <a16:creationId xmlns:a16="http://schemas.microsoft.com/office/drawing/2014/main" id="{00000000-0008-0000-0100-000006010000}"/>
            </a:ext>
          </a:extLst>
        </xdr:cNvPr>
        <xdr:cNvSpPr/>
      </xdr:nvSpPr>
      <xdr:spPr>
        <a:xfrm>
          <a:off x="3746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127636</xdr:rowOff>
    </xdr:from>
    <xdr:to>
      <xdr:col>24</xdr:col>
      <xdr:colOff>63500</xdr:colOff>
      <xdr:row>83</xdr:row>
      <xdr:rowOff>167639</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flipV="1">
          <a:off x="3797300" y="143579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92075</xdr:rowOff>
    </xdr:from>
    <xdr:to>
      <xdr:col>15</xdr:col>
      <xdr:colOff>101600</xdr:colOff>
      <xdr:row>84</xdr:row>
      <xdr:rowOff>22225</xdr:rowOff>
    </xdr:to>
    <xdr:sp macro="" textlink="">
      <xdr:nvSpPr>
        <xdr:cNvPr id="264" name="楕円 263">
          <a:extLst>
            <a:ext uri="{FF2B5EF4-FFF2-40B4-BE49-F238E27FC236}">
              <a16:creationId xmlns:a16="http://schemas.microsoft.com/office/drawing/2014/main" id="{00000000-0008-0000-0100-000008010000}"/>
            </a:ext>
          </a:extLst>
        </xdr:cNvPr>
        <xdr:cNvSpPr/>
      </xdr:nvSpPr>
      <xdr:spPr>
        <a:xfrm>
          <a:off x="2857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142875</xdr:rowOff>
    </xdr:from>
    <xdr:to>
      <xdr:col>19</xdr:col>
      <xdr:colOff>177800</xdr:colOff>
      <xdr:row>83</xdr:row>
      <xdr:rowOff>167639</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2908300" y="1437322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78757</xdr:rowOff>
    </xdr:from>
    <xdr:ext cx="405111" cy="259045"/>
    <xdr:sp macro="" textlink="">
      <xdr:nvSpPr>
        <xdr:cNvPr id="266" name="n_1aveValue【公営住宅】&#10;有形固定資産減価償却率">
          <a:extLst>
            <a:ext uri="{FF2B5EF4-FFF2-40B4-BE49-F238E27FC236}">
              <a16:creationId xmlns:a16="http://schemas.microsoft.com/office/drawing/2014/main" id="{00000000-0008-0000-0100-00000A010000}"/>
            </a:ext>
          </a:extLst>
        </xdr:cNvPr>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67" name="n_2aveValue【公営住宅】&#10;有形固定資産減価償却率">
          <a:extLst>
            <a:ext uri="{FF2B5EF4-FFF2-40B4-BE49-F238E27FC236}">
              <a16:creationId xmlns:a16="http://schemas.microsoft.com/office/drawing/2014/main" id="{00000000-0008-0000-0100-00000B010000}"/>
            </a:ext>
          </a:extLst>
        </xdr:cNvPr>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38116</xdr:rowOff>
    </xdr:from>
    <xdr:ext cx="405111" cy="259045"/>
    <xdr:sp macro="" textlink="">
      <xdr:nvSpPr>
        <xdr:cNvPr id="268" name="n_1mainValue【公営住宅】&#10;有形固定資産減価償却率">
          <a:extLst>
            <a:ext uri="{FF2B5EF4-FFF2-40B4-BE49-F238E27FC236}">
              <a16:creationId xmlns:a16="http://schemas.microsoft.com/office/drawing/2014/main" id="{00000000-0008-0000-0100-00000C010000}"/>
            </a:ext>
          </a:extLst>
        </xdr:cNvPr>
        <xdr:cNvSpPr txBox="1"/>
      </xdr:nvSpPr>
      <xdr:spPr>
        <a:xfrm>
          <a:off x="35820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13352</xdr:rowOff>
    </xdr:from>
    <xdr:ext cx="405111" cy="259045"/>
    <xdr:sp macro="" textlink="">
      <xdr:nvSpPr>
        <xdr:cNvPr id="269" name="n_2mainValue【公営住宅】&#10;有形固定資産減価償却率">
          <a:extLst>
            <a:ext uri="{FF2B5EF4-FFF2-40B4-BE49-F238E27FC236}">
              <a16:creationId xmlns:a16="http://schemas.microsoft.com/office/drawing/2014/main" id="{00000000-0008-0000-0100-00000D010000}"/>
            </a:ext>
          </a:extLst>
        </xdr:cNvPr>
        <xdr:cNvSpPr txBox="1"/>
      </xdr:nvSpPr>
      <xdr:spPr>
        <a:xfrm>
          <a:off x="2705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a:extLst>
            <a:ext uri="{FF2B5EF4-FFF2-40B4-BE49-F238E27FC236}">
              <a16:creationId xmlns:a16="http://schemas.microsoft.com/office/drawing/2014/main" id="{00000000-0008-0000-0100-00002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a:extLst>
            <a:ext uri="{FF2B5EF4-FFF2-40B4-BE49-F238E27FC236}">
              <a16:creationId xmlns:a16="http://schemas.microsoft.com/office/drawing/2014/main" id="{00000000-0008-0000-0100-000026010000}"/>
            </a:ext>
          </a:extLst>
        </xdr:cNvPr>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a:extLst>
            <a:ext uri="{FF2B5EF4-FFF2-40B4-BE49-F238E27FC236}">
              <a16:creationId xmlns:a16="http://schemas.microsoft.com/office/drawing/2014/main" id="{00000000-0008-0000-0100-000028010000}"/>
            </a:ext>
          </a:extLst>
        </xdr:cNvPr>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98" name="【公営住宅】&#10;一人当たり面積平均値テキスト">
          <a:extLst>
            <a:ext uri="{FF2B5EF4-FFF2-40B4-BE49-F238E27FC236}">
              <a16:creationId xmlns:a16="http://schemas.microsoft.com/office/drawing/2014/main" id="{00000000-0008-0000-0100-00002A010000}"/>
            </a:ext>
          </a:extLst>
        </xdr:cNvPr>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93218</xdr:rowOff>
    </xdr:from>
    <xdr:to>
      <xdr:col>55</xdr:col>
      <xdr:colOff>50800</xdr:colOff>
      <xdr:row>83</xdr:row>
      <xdr:rowOff>23368</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10426700" y="141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116095</xdr:rowOff>
    </xdr:from>
    <xdr:ext cx="469744" cy="259045"/>
    <xdr:sp macro="" textlink="">
      <xdr:nvSpPr>
        <xdr:cNvPr id="308" name="【公営住宅】&#10;一人当たり面積該当値テキスト">
          <a:extLst>
            <a:ext uri="{FF2B5EF4-FFF2-40B4-BE49-F238E27FC236}">
              <a16:creationId xmlns:a16="http://schemas.microsoft.com/office/drawing/2014/main" id="{00000000-0008-0000-0100-000034010000}"/>
            </a:ext>
          </a:extLst>
        </xdr:cNvPr>
        <xdr:cNvSpPr txBox="1"/>
      </xdr:nvSpPr>
      <xdr:spPr>
        <a:xfrm>
          <a:off x="10515600"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94742</xdr:rowOff>
    </xdr:from>
    <xdr:to>
      <xdr:col>50</xdr:col>
      <xdr:colOff>165100</xdr:colOff>
      <xdr:row>83</xdr:row>
      <xdr:rowOff>24892</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95885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144018</xdr:rowOff>
    </xdr:from>
    <xdr:to>
      <xdr:col>55</xdr:col>
      <xdr:colOff>0</xdr:colOff>
      <xdr:row>82</xdr:row>
      <xdr:rowOff>145542</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flipV="1">
          <a:off x="9639300" y="1420291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16256</xdr:rowOff>
    </xdr:from>
    <xdr:to>
      <xdr:col>46</xdr:col>
      <xdr:colOff>38100</xdr:colOff>
      <xdr:row>82</xdr:row>
      <xdr:rowOff>117856</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8699500" y="1407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67056</xdr:rowOff>
    </xdr:from>
    <xdr:to>
      <xdr:col>50</xdr:col>
      <xdr:colOff>114300</xdr:colOff>
      <xdr:row>82</xdr:row>
      <xdr:rowOff>145542</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8750300" y="14125956"/>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77740</xdr:rowOff>
    </xdr:from>
    <xdr:ext cx="469744" cy="259045"/>
    <xdr:sp macro="" textlink="">
      <xdr:nvSpPr>
        <xdr:cNvPr id="313" name="n_1aveValue【公営住宅】&#10;一人当たり面積">
          <a:extLst>
            <a:ext uri="{FF2B5EF4-FFF2-40B4-BE49-F238E27FC236}">
              <a16:creationId xmlns:a16="http://schemas.microsoft.com/office/drawing/2014/main" id="{00000000-0008-0000-0100-000039010000}"/>
            </a:ext>
          </a:extLst>
        </xdr:cNvPr>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314" name="n_2aveValue【公営住宅】&#10;一人当たり面積">
          <a:extLst>
            <a:ext uri="{FF2B5EF4-FFF2-40B4-BE49-F238E27FC236}">
              <a16:creationId xmlns:a16="http://schemas.microsoft.com/office/drawing/2014/main" id="{00000000-0008-0000-0100-00003A010000}"/>
            </a:ext>
          </a:extLst>
        </xdr:cNvPr>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41419</xdr:rowOff>
    </xdr:from>
    <xdr:ext cx="469744" cy="259045"/>
    <xdr:sp macro="" textlink="">
      <xdr:nvSpPr>
        <xdr:cNvPr id="315" name="n_1mainValue【公営住宅】&#10;一人当たり面積">
          <a:extLst>
            <a:ext uri="{FF2B5EF4-FFF2-40B4-BE49-F238E27FC236}">
              <a16:creationId xmlns:a16="http://schemas.microsoft.com/office/drawing/2014/main" id="{00000000-0008-0000-0100-00003B010000}"/>
            </a:ext>
          </a:extLst>
        </xdr:cNvPr>
        <xdr:cNvSpPr txBox="1"/>
      </xdr:nvSpPr>
      <xdr:spPr>
        <a:xfrm>
          <a:off x="9391727" y="139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108983</xdr:rowOff>
    </xdr:from>
    <xdr:ext cx="469744" cy="259045"/>
    <xdr:sp macro="" textlink="">
      <xdr:nvSpPr>
        <xdr:cNvPr id="316" name="n_2mainValue【公営住宅】&#10;一人当たり面積">
          <a:extLst>
            <a:ext uri="{FF2B5EF4-FFF2-40B4-BE49-F238E27FC236}">
              <a16:creationId xmlns:a16="http://schemas.microsoft.com/office/drawing/2014/main" id="{00000000-0008-0000-0100-00003C010000}"/>
            </a:ext>
          </a:extLst>
        </xdr:cNvPr>
        <xdr:cNvSpPr txBox="1"/>
      </xdr:nvSpPr>
      <xdr:spPr>
        <a:xfrm>
          <a:off x="8515427" y="1416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a:extLst>
            <a:ext uri="{FF2B5EF4-FFF2-40B4-BE49-F238E27FC236}">
              <a16:creationId xmlns:a16="http://schemas.microsoft.com/office/drawing/2014/main" id="{00000000-0008-0000-0100-00006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59" name="【認定こども園・幼稚園・保育所】&#10;有形固定資産減価償却率最小値テキスト">
          <a:extLst>
            <a:ext uri="{FF2B5EF4-FFF2-40B4-BE49-F238E27FC236}">
              <a16:creationId xmlns:a16="http://schemas.microsoft.com/office/drawing/2014/main" id="{00000000-0008-0000-0100-000067010000}"/>
            </a:ext>
          </a:extLst>
        </xdr:cNvPr>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1" name="【認定こども園・幼稚園・保育所】&#10;有形固定資産減価償却率最大値テキスト">
          <a:extLst>
            <a:ext uri="{FF2B5EF4-FFF2-40B4-BE49-F238E27FC236}">
              <a16:creationId xmlns:a16="http://schemas.microsoft.com/office/drawing/2014/main" id="{00000000-0008-0000-0100-000069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63" name="【認定こども園・幼稚園・保育所】&#10;有形固定資産減価償却率平均値テキスト">
          <a:extLst>
            <a:ext uri="{FF2B5EF4-FFF2-40B4-BE49-F238E27FC236}">
              <a16:creationId xmlns:a16="http://schemas.microsoft.com/office/drawing/2014/main" id="{00000000-0008-0000-0100-00006B010000}"/>
            </a:ext>
          </a:extLst>
        </xdr:cNvPr>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64" name="フローチャート: 判断 363">
          <a:extLst>
            <a:ext uri="{FF2B5EF4-FFF2-40B4-BE49-F238E27FC236}">
              <a16:creationId xmlns:a16="http://schemas.microsoft.com/office/drawing/2014/main" id="{00000000-0008-0000-0100-00006C010000}"/>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65" name="フローチャート: 判断 364">
          <a:extLst>
            <a:ext uri="{FF2B5EF4-FFF2-40B4-BE49-F238E27FC236}">
              <a16:creationId xmlns:a16="http://schemas.microsoft.com/office/drawing/2014/main" id="{00000000-0008-0000-0100-00006D010000}"/>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66" name="フローチャート: 判断 365">
          <a:extLst>
            <a:ext uri="{FF2B5EF4-FFF2-40B4-BE49-F238E27FC236}">
              <a16:creationId xmlns:a16="http://schemas.microsoft.com/office/drawing/2014/main" id="{00000000-0008-0000-0100-00006E010000}"/>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159294</xdr:rowOff>
    </xdr:from>
    <xdr:to>
      <xdr:col>85</xdr:col>
      <xdr:colOff>177800</xdr:colOff>
      <xdr:row>34</xdr:row>
      <xdr:rowOff>89444</xdr:rowOff>
    </xdr:to>
    <xdr:sp macro="" textlink="">
      <xdr:nvSpPr>
        <xdr:cNvPr id="372" name="楕円 371">
          <a:extLst>
            <a:ext uri="{FF2B5EF4-FFF2-40B4-BE49-F238E27FC236}">
              <a16:creationId xmlns:a16="http://schemas.microsoft.com/office/drawing/2014/main" id="{00000000-0008-0000-0100-000074010000}"/>
            </a:ext>
          </a:extLst>
        </xdr:cNvPr>
        <xdr:cNvSpPr/>
      </xdr:nvSpPr>
      <xdr:spPr>
        <a:xfrm>
          <a:off x="16268700" y="58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10721</xdr:rowOff>
    </xdr:from>
    <xdr:ext cx="405111" cy="259045"/>
    <xdr:sp macro="" textlink="">
      <xdr:nvSpPr>
        <xdr:cNvPr id="373" name="【認定こども園・幼稚園・保育所】&#10;有形固定資産減価償却率該当値テキスト">
          <a:extLst>
            <a:ext uri="{FF2B5EF4-FFF2-40B4-BE49-F238E27FC236}">
              <a16:creationId xmlns:a16="http://schemas.microsoft.com/office/drawing/2014/main" id="{00000000-0008-0000-0100-000075010000}"/>
            </a:ext>
          </a:extLst>
        </xdr:cNvPr>
        <xdr:cNvSpPr txBox="1"/>
      </xdr:nvSpPr>
      <xdr:spPr>
        <a:xfrm>
          <a:off x="16357600" y="56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54792</xdr:rowOff>
    </xdr:from>
    <xdr:to>
      <xdr:col>81</xdr:col>
      <xdr:colOff>101600</xdr:colOff>
      <xdr:row>34</xdr:row>
      <xdr:rowOff>156392</xdr:rowOff>
    </xdr:to>
    <xdr:sp macro="" textlink="">
      <xdr:nvSpPr>
        <xdr:cNvPr id="374" name="楕円 373">
          <a:extLst>
            <a:ext uri="{FF2B5EF4-FFF2-40B4-BE49-F238E27FC236}">
              <a16:creationId xmlns:a16="http://schemas.microsoft.com/office/drawing/2014/main" id="{00000000-0008-0000-0100-000076010000}"/>
            </a:ext>
          </a:extLst>
        </xdr:cNvPr>
        <xdr:cNvSpPr/>
      </xdr:nvSpPr>
      <xdr:spPr>
        <a:xfrm>
          <a:off x="154305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38644</xdr:rowOff>
    </xdr:from>
    <xdr:to>
      <xdr:col>85</xdr:col>
      <xdr:colOff>127000</xdr:colOff>
      <xdr:row>34</xdr:row>
      <xdr:rowOff>105592</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flipV="1">
          <a:off x="15481300" y="5867944"/>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116840</xdr:rowOff>
    </xdr:from>
    <xdr:to>
      <xdr:col>76</xdr:col>
      <xdr:colOff>165100</xdr:colOff>
      <xdr:row>35</xdr:row>
      <xdr:rowOff>46990</xdr:rowOff>
    </xdr:to>
    <xdr:sp macro="" textlink="">
      <xdr:nvSpPr>
        <xdr:cNvPr id="376" name="楕円 375">
          <a:extLst>
            <a:ext uri="{FF2B5EF4-FFF2-40B4-BE49-F238E27FC236}">
              <a16:creationId xmlns:a16="http://schemas.microsoft.com/office/drawing/2014/main" id="{00000000-0008-0000-0100-000078010000}"/>
            </a:ext>
          </a:extLst>
        </xdr:cNvPr>
        <xdr:cNvSpPr/>
      </xdr:nvSpPr>
      <xdr:spPr>
        <a:xfrm>
          <a:off x="14541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105592</xdr:rowOff>
    </xdr:from>
    <xdr:to>
      <xdr:col>81</xdr:col>
      <xdr:colOff>50800</xdr:colOff>
      <xdr:row>34</xdr:row>
      <xdr:rowOff>167640</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flipV="1">
          <a:off x="14592300" y="593489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78" name="n_1aveValue【認定こども園・幼稚園・保育所】&#10;有形固定資産減価償却率">
          <a:extLst>
            <a:ext uri="{FF2B5EF4-FFF2-40B4-BE49-F238E27FC236}">
              <a16:creationId xmlns:a16="http://schemas.microsoft.com/office/drawing/2014/main" id="{00000000-0008-0000-0100-00007A010000}"/>
            </a:ext>
          </a:extLst>
        </xdr:cNvPr>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379" name="n_2aveValue【認定こども園・幼稚園・保育所】&#10;有形固定資産減価償却率">
          <a:extLst>
            <a:ext uri="{FF2B5EF4-FFF2-40B4-BE49-F238E27FC236}">
              <a16:creationId xmlns:a16="http://schemas.microsoft.com/office/drawing/2014/main" id="{00000000-0008-0000-0100-00007B010000}"/>
            </a:ext>
          </a:extLst>
        </xdr:cNvPr>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1469</xdr:rowOff>
    </xdr:from>
    <xdr:ext cx="405111" cy="259045"/>
    <xdr:sp macro="" textlink="">
      <xdr:nvSpPr>
        <xdr:cNvPr id="380" name="n_1mainValue【認定こども園・幼稚園・保育所】&#10;有形固定資産減価償却率">
          <a:extLst>
            <a:ext uri="{FF2B5EF4-FFF2-40B4-BE49-F238E27FC236}">
              <a16:creationId xmlns:a16="http://schemas.microsoft.com/office/drawing/2014/main" id="{00000000-0008-0000-0100-00007C010000}"/>
            </a:ext>
          </a:extLst>
        </xdr:cNvPr>
        <xdr:cNvSpPr txBox="1"/>
      </xdr:nvSpPr>
      <xdr:spPr>
        <a:xfrm>
          <a:off x="1526604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63517</xdr:rowOff>
    </xdr:from>
    <xdr:ext cx="405111" cy="259045"/>
    <xdr:sp macro="" textlink="">
      <xdr:nvSpPr>
        <xdr:cNvPr id="381" name="n_2mainValue【認定こども園・幼稚園・保育所】&#10;有形固定資産減価償却率">
          <a:extLst>
            <a:ext uri="{FF2B5EF4-FFF2-40B4-BE49-F238E27FC236}">
              <a16:creationId xmlns:a16="http://schemas.microsoft.com/office/drawing/2014/main" id="{00000000-0008-0000-0100-00007D010000}"/>
            </a:ext>
          </a:extLst>
        </xdr:cNvPr>
        <xdr:cNvSpPr txBox="1"/>
      </xdr:nvSpPr>
      <xdr:spPr>
        <a:xfrm>
          <a:off x="14389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a:extLst>
            <a:ext uri="{FF2B5EF4-FFF2-40B4-BE49-F238E27FC236}">
              <a16:creationId xmlns:a16="http://schemas.microsoft.com/office/drawing/2014/main" id="{00000000-0008-0000-0100-00009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08" name="【認定こども園・幼稚園・保育所】&#10;一人当たり面積最小値テキスト">
          <a:extLst>
            <a:ext uri="{FF2B5EF4-FFF2-40B4-BE49-F238E27FC236}">
              <a16:creationId xmlns:a16="http://schemas.microsoft.com/office/drawing/2014/main" id="{00000000-0008-0000-0100-000098010000}"/>
            </a:ext>
          </a:extLst>
        </xdr:cNvPr>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10" name="【認定こども園・幼稚園・保育所】&#10;一人当たり面積最大値テキスト">
          <a:extLst>
            <a:ext uri="{FF2B5EF4-FFF2-40B4-BE49-F238E27FC236}">
              <a16:creationId xmlns:a16="http://schemas.microsoft.com/office/drawing/2014/main" id="{00000000-0008-0000-0100-00009A010000}"/>
            </a:ext>
          </a:extLst>
        </xdr:cNvPr>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12" name="【認定こども園・幼稚園・保育所】&#10;一人当たり面積平均値テキスト">
          <a:extLst>
            <a:ext uri="{FF2B5EF4-FFF2-40B4-BE49-F238E27FC236}">
              <a16:creationId xmlns:a16="http://schemas.microsoft.com/office/drawing/2014/main" id="{00000000-0008-0000-0100-00009C010000}"/>
            </a:ext>
          </a:extLst>
        </xdr:cNvPr>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72753</xdr:rowOff>
    </xdr:from>
    <xdr:to>
      <xdr:col>116</xdr:col>
      <xdr:colOff>114300</xdr:colOff>
      <xdr:row>42</xdr:row>
      <xdr:rowOff>2903</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221107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159130</xdr:rowOff>
    </xdr:from>
    <xdr:ext cx="469744" cy="259045"/>
    <xdr:sp macro="" textlink="">
      <xdr:nvSpPr>
        <xdr:cNvPr id="422" name="【認定こども園・幼稚園・保育所】&#10;一人当たり面積該当値テキスト">
          <a:extLst>
            <a:ext uri="{FF2B5EF4-FFF2-40B4-BE49-F238E27FC236}">
              <a16:creationId xmlns:a16="http://schemas.microsoft.com/office/drawing/2014/main" id="{00000000-0008-0000-0100-0000A6010000}"/>
            </a:ext>
          </a:extLst>
        </xdr:cNvPr>
        <xdr:cNvSpPr txBox="1"/>
      </xdr:nvSpPr>
      <xdr:spPr>
        <a:xfrm>
          <a:off x="22199600" y="7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72753</xdr:rowOff>
    </xdr:from>
    <xdr:to>
      <xdr:col>112</xdr:col>
      <xdr:colOff>38100</xdr:colOff>
      <xdr:row>42</xdr:row>
      <xdr:rowOff>2903</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21272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123553</xdr:rowOff>
    </xdr:from>
    <xdr:to>
      <xdr:col>116</xdr:col>
      <xdr:colOff>63500</xdr:colOff>
      <xdr:row>41</xdr:row>
      <xdr:rowOff>123553</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21323300" y="71530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72753</xdr:rowOff>
    </xdr:from>
    <xdr:to>
      <xdr:col>107</xdr:col>
      <xdr:colOff>101600</xdr:colOff>
      <xdr:row>42</xdr:row>
      <xdr:rowOff>2903</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20383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123553</xdr:rowOff>
    </xdr:from>
    <xdr:to>
      <xdr:col>111</xdr:col>
      <xdr:colOff>177800</xdr:colOff>
      <xdr:row>41</xdr:row>
      <xdr:rowOff>123553</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20434300" y="71530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89643</xdr:rowOff>
    </xdr:from>
    <xdr:ext cx="469744" cy="259045"/>
    <xdr:sp macro="" textlink="">
      <xdr:nvSpPr>
        <xdr:cNvPr id="427" name="n_1aveValue【認定こども園・幼稚園・保育所】&#10;一人当たり面積">
          <a:extLst>
            <a:ext uri="{FF2B5EF4-FFF2-40B4-BE49-F238E27FC236}">
              <a16:creationId xmlns:a16="http://schemas.microsoft.com/office/drawing/2014/main" id="{00000000-0008-0000-0100-0000AB010000}"/>
            </a:ext>
          </a:extLst>
        </xdr:cNvPr>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28" name="n_2aveValue【認定こども園・幼稚園・保育所】&#10;一人当たり面積">
          <a:extLst>
            <a:ext uri="{FF2B5EF4-FFF2-40B4-BE49-F238E27FC236}">
              <a16:creationId xmlns:a16="http://schemas.microsoft.com/office/drawing/2014/main" id="{00000000-0008-0000-0100-0000AC010000}"/>
            </a:ext>
          </a:extLst>
        </xdr:cNvPr>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165480</xdr:rowOff>
    </xdr:from>
    <xdr:ext cx="469744" cy="259045"/>
    <xdr:sp macro="" textlink="">
      <xdr:nvSpPr>
        <xdr:cNvPr id="429" name="n_1mainValue【認定こども園・幼稚園・保育所】&#10;一人当たり面積">
          <a:extLst>
            <a:ext uri="{FF2B5EF4-FFF2-40B4-BE49-F238E27FC236}">
              <a16:creationId xmlns:a16="http://schemas.microsoft.com/office/drawing/2014/main" id="{00000000-0008-0000-0100-0000AD010000}"/>
            </a:ext>
          </a:extLst>
        </xdr:cNvPr>
        <xdr:cNvSpPr txBox="1"/>
      </xdr:nvSpPr>
      <xdr:spPr>
        <a:xfrm>
          <a:off x="210757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165480</xdr:rowOff>
    </xdr:from>
    <xdr:ext cx="469744" cy="259045"/>
    <xdr:sp macro="" textlink="">
      <xdr:nvSpPr>
        <xdr:cNvPr id="430" name="n_2mainValue【認定こども園・幼稚園・保育所】&#10;一人当たり面積">
          <a:extLst>
            <a:ext uri="{FF2B5EF4-FFF2-40B4-BE49-F238E27FC236}">
              <a16:creationId xmlns:a16="http://schemas.microsoft.com/office/drawing/2014/main" id="{00000000-0008-0000-0100-0000AE010000}"/>
            </a:ext>
          </a:extLst>
        </xdr:cNvPr>
        <xdr:cNvSpPr txBox="1"/>
      </xdr:nvSpPr>
      <xdr:spPr>
        <a:xfrm>
          <a:off x="201994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学校施設】&#10;有形固定資産減価償却率グラフ枠">
          <a:extLst>
            <a:ext uri="{FF2B5EF4-FFF2-40B4-BE49-F238E27FC236}">
              <a16:creationId xmlns:a16="http://schemas.microsoft.com/office/drawing/2014/main" id="{00000000-0008-0000-0100-0000C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58" name="【学校施設】&#10;有形固定資産減価償却率最小値テキスト">
          <a:extLst>
            <a:ext uri="{FF2B5EF4-FFF2-40B4-BE49-F238E27FC236}">
              <a16:creationId xmlns:a16="http://schemas.microsoft.com/office/drawing/2014/main" id="{00000000-0008-0000-0100-0000CA010000}"/>
            </a:ext>
          </a:extLst>
        </xdr:cNvPr>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60" name="【学校施設】&#10;有形固定資産減価償却率最大値テキスト">
          <a:extLst>
            <a:ext uri="{FF2B5EF4-FFF2-40B4-BE49-F238E27FC236}">
              <a16:creationId xmlns:a16="http://schemas.microsoft.com/office/drawing/2014/main" id="{00000000-0008-0000-0100-0000CC010000}"/>
            </a:ext>
          </a:extLst>
        </xdr:cNvPr>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62" name="【学校施設】&#10;有形固定資産減価償却率平均値テキスト">
          <a:extLst>
            <a:ext uri="{FF2B5EF4-FFF2-40B4-BE49-F238E27FC236}">
              <a16:creationId xmlns:a16="http://schemas.microsoft.com/office/drawing/2014/main" id="{00000000-0008-0000-0100-0000CE010000}"/>
            </a:ext>
          </a:extLst>
        </xdr:cNvPr>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42273</xdr:rowOff>
    </xdr:from>
    <xdr:to>
      <xdr:col>85</xdr:col>
      <xdr:colOff>177800</xdr:colOff>
      <xdr:row>61</xdr:row>
      <xdr:rowOff>143873</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16268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20700</xdr:rowOff>
    </xdr:from>
    <xdr:ext cx="405111" cy="259045"/>
    <xdr:sp macro="" textlink="">
      <xdr:nvSpPr>
        <xdr:cNvPr id="472" name="【学校施設】&#10;有形固定資産減価償却率該当値テキスト">
          <a:extLst>
            <a:ext uri="{FF2B5EF4-FFF2-40B4-BE49-F238E27FC236}">
              <a16:creationId xmlns:a16="http://schemas.microsoft.com/office/drawing/2014/main" id="{00000000-0008-0000-0100-0000D8010000}"/>
            </a:ext>
          </a:extLst>
        </xdr:cNvPr>
        <xdr:cNvSpPr txBox="1"/>
      </xdr:nvSpPr>
      <xdr:spPr>
        <a:xfrm>
          <a:off x="163576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93073</xdr:rowOff>
    </xdr:from>
    <xdr:to>
      <xdr:col>85</xdr:col>
      <xdr:colOff>127000</xdr:colOff>
      <xdr:row>61</xdr:row>
      <xdr:rowOff>155122</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15481300" y="10551523"/>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166370</xdr:rowOff>
    </xdr:from>
    <xdr:to>
      <xdr:col>76</xdr:col>
      <xdr:colOff>165100</xdr:colOff>
      <xdr:row>62</xdr:row>
      <xdr:rowOff>96520</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14541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62</xdr:row>
      <xdr:rowOff>45720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14592300" y="1061357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82023</xdr:rowOff>
    </xdr:from>
    <xdr:ext cx="405111" cy="259045"/>
    <xdr:sp macro="" textlink="">
      <xdr:nvSpPr>
        <xdr:cNvPr id="477" name="n_1aveValue【学校施設】&#10;有形固定資産減価償却率">
          <a:extLst>
            <a:ext uri="{FF2B5EF4-FFF2-40B4-BE49-F238E27FC236}">
              <a16:creationId xmlns:a16="http://schemas.microsoft.com/office/drawing/2014/main" id="{00000000-0008-0000-0100-0000DD010000}"/>
            </a:ext>
          </a:extLst>
        </xdr:cNvPr>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78" name="n_2aveValue【学校施設】&#10;有形固定資産減価償却率">
          <a:extLst>
            <a:ext uri="{FF2B5EF4-FFF2-40B4-BE49-F238E27FC236}">
              <a16:creationId xmlns:a16="http://schemas.microsoft.com/office/drawing/2014/main" id="{00000000-0008-0000-0100-0000DE010000}"/>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479" name="n_1mainValue【学校施設】&#10;有形固定資産減価償却率">
          <a:extLst>
            <a:ext uri="{FF2B5EF4-FFF2-40B4-BE49-F238E27FC236}">
              <a16:creationId xmlns:a16="http://schemas.microsoft.com/office/drawing/2014/main" id="{00000000-0008-0000-0100-0000DF010000}"/>
            </a:ext>
          </a:extLst>
        </xdr:cNvPr>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87647</xdr:rowOff>
    </xdr:from>
    <xdr:ext cx="405111" cy="259045"/>
    <xdr:sp macro="" textlink="">
      <xdr:nvSpPr>
        <xdr:cNvPr id="480" name="n_2mainValue【学校施設】&#10;有形固定資産減価償却率">
          <a:extLst>
            <a:ext uri="{FF2B5EF4-FFF2-40B4-BE49-F238E27FC236}">
              <a16:creationId xmlns:a16="http://schemas.microsoft.com/office/drawing/2014/main" id="{00000000-0008-0000-0100-0000E0010000}"/>
            </a:ext>
          </a:extLst>
        </xdr:cNvPr>
        <xdr:cNvSpPr txBox="1"/>
      </xdr:nvSpPr>
      <xdr:spPr>
        <a:xfrm>
          <a:off x="14389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a:extLst>
            <a:ext uri="{FF2B5EF4-FFF2-40B4-BE49-F238E27FC236}">
              <a16:creationId xmlns:a16="http://schemas.microsoft.com/office/drawing/2014/main" id="{00000000-0008-0000-0100-0000F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04" name="【学校施設】&#10;一人当たり面積最小値テキスト">
          <a:extLst>
            <a:ext uri="{FF2B5EF4-FFF2-40B4-BE49-F238E27FC236}">
              <a16:creationId xmlns:a16="http://schemas.microsoft.com/office/drawing/2014/main" id="{00000000-0008-0000-0100-0000F8010000}"/>
            </a:ext>
          </a:extLst>
        </xdr:cNvPr>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06" name="【学校施設】&#10;一人当たり面積最大値テキスト">
          <a:extLst>
            <a:ext uri="{FF2B5EF4-FFF2-40B4-BE49-F238E27FC236}">
              <a16:creationId xmlns:a16="http://schemas.microsoft.com/office/drawing/2014/main" id="{00000000-0008-0000-0100-0000FA010000}"/>
            </a:ext>
          </a:extLst>
        </xdr:cNvPr>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08" name="【学校施設】&#10;一人当たり面積平均値テキスト">
          <a:extLst>
            <a:ext uri="{FF2B5EF4-FFF2-40B4-BE49-F238E27FC236}">
              <a16:creationId xmlns:a16="http://schemas.microsoft.com/office/drawing/2014/main" id="{00000000-0008-0000-0100-0000FC010000}"/>
            </a:ext>
          </a:extLst>
        </xdr:cNvPr>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09" name="フローチャート: 判断 508">
          <a:extLst>
            <a:ext uri="{FF2B5EF4-FFF2-40B4-BE49-F238E27FC236}">
              <a16:creationId xmlns:a16="http://schemas.microsoft.com/office/drawing/2014/main" id="{00000000-0008-0000-0100-0000FD010000}"/>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10" name="フローチャート: 判断 509">
          <a:extLst>
            <a:ext uri="{FF2B5EF4-FFF2-40B4-BE49-F238E27FC236}">
              <a16:creationId xmlns:a16="http://schemas.microsoft.com/office/drawing/2014/main" id="{00000000-0008-0000-0100-0000FE010000}"/>
            </a:ext>
          </a:extLst>
        </xdr:cNvPr>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11" name="フローチャート: 判断 510">
          <a:extLst>
            <a:ext uri="{FF2B5EF4-FFF2-40B4-BE49-F238E27FC236}">
              <a16:creationId xmlns:a16="http://schemas.microsoft.com/office/drawing/2014/main" id="{00000000-0008-0000-0100-0000FF010000}"/>
            </a:ext>
          </a:extLst>
        </xdr:cNvPr>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51613</xdr:rowOff>
    </xdr:from>
    <xdr:to>
      <xdr:col>116</xdr:col>
      <xdr:colOff>114300</xdr:colOff>
      <xdr:row>61</xdr:row>
      <xdr:rowOff>153213</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22110700" y="1051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30040</xdr:rowOff>
    </xdr:from>
    <xdr:ext cx="469744" cy="259045"/>
    <xdr:sp macro="" textlink="">
      <xdr:nvSpPr>
        <xdr:cNvPr id="518" name="【学校施設】&#10;一人当たり面積該当値テキスト">
          <a:extLst>
            <a:ext uri="{FF2B5EF4-FFF2-40B4-BE49-F238E27FC236}">
              <a16:creationId xmlns:a16="http://schemas.microsoft.com/office/drawing/2014/main" id="{00000000-0008-0000-0100-000006020000}"/>
            </a:ext>
          </a:extLst>
        </xdr:cNvPr>
        <xdr:cNvSpPr txBox="1"/>
      </xdr:nvSpPr>
      <xdr:spPr>
        <a:xfrm>
          <a:off x="22199600" y="104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53442</xdr:rowOff>
    </xdr:from>
    <xdr:to>
      <xdr:col>112</xdr:col>
      <xdr:colOff>38100</xdr:colOff>
      <xdr:row>61</xdr:row>
      <xdr:rowOff>155042</xdr:rowOff>
    </xdr:to>
    <xdr:sp macro="" textlink="">
      <xdr:nvSpPr>
        <xdr:cNvPr id="519" name="楕円 518">
          <a:extLst>
            <a:ext uri="{FF2B5EF4-FFF2-40B4-BE49-F238E27FC236}">
              <a16:creationId xmlns:a16="http://schemas.microsoft.com/office/drawing/2014/main" id="{00000000-0008-0000-0100-000007020000}"/>
            </a:ext>
          </a:extLst>
        </xdr:cNvPr>
        <xdr:cNvSpPr/>
      </xdr:nvSpPr>
      <xdr:spPr>
        <a:xfrm>
          <a:off x="21272500" y="1051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102413</xdr:rowOff>
    </xdr:from>
    <xdr:to>
      <xdr:col>116</xdr:col>
      <xdr:colOff>63500</xdr:colOff>
      <xdr:row>61</xdr:row>
      <xdr:rowOff>104242</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flipV="1">
          <a:off x="21323300" y="1056086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57099</xdr:rowOff>
    </xdr:from>
    <xdr:to>
      <xdr:col>107</xdr:col>
      <xdr:colOff>101600</xdr:colOff>
      <xdr:row>61</xdr:row>
      <xdr:rowOff>158699</xdr:rowOff>
    </xdr:to>
    <xdr:sp macro="" textlink="">
      <xdr:nvSpPr>
        <xdr:cNvPr id="521" name="楕円 520">
          <a:extLst>
            <a:ext uri="{FF2B5EF4-FFF2-40B4-BE49-F238E27FC236}">
              <a16:creationId xmlns:a16="http://schemas.microsoft.com/office/drawing/2014/main" id="{00000000-0008-0000-0100-000009020000}"/>
            </a:ext>
          </a:extLst>
        </xdr:cNvPr>
        <xdr:cNvSpPr/>
      </xdr:nvSpPr>
      <xdr:spPr>
        <a:xfrm>
          <a:off x="20383500" y="1051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104242</xdr:rowOff>
    </xdr:from>
    <xdr:to>
      <xdr:col>111</xdr:col>
      <xdr:colOff>177800</xdr:colOff>
      <xdr:row>61</xdr:row>
      <xdr:rowOff>107899</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flipV="1">
          <a:off x="20434300" y="1056269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523" name="n_1aveValue【学校施設】&#10;一人当たり面積">
          <a:extLst>
            <a:ext uri="{FF2B5EF4-FFF2-40B4-BE49-F238E27FC236}">
              <a16:creationId xmlns:a16="http://schemas.microsoft.com/office/drawing/2014/main" id="{00000000-0008-0000-0100-00000B020000}"/>
            </a:ext>
          </a:extLst>
        </xdr:cNvPr>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524" name="n_2aveValue【学校施設】&#10;一人当たり面積">
          <a:extLst>
            <a:ext uri="{FF2B5EF4-FFF2-40B4-BE49-F238E27FC236}">
              <a16:creationId xmlns:a16="http://schemas.microsoft.com/office/drawing/2014/main" id="{00000000-0008-0000-0100-00000C020000}"/>
            </a:ext>
          </a:extLst>
        </xdr:cNvPr>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146169</xdr:rowOff>
    </xdr:from>
    <xdr:ext cx="469744" cy="259045"/>
    <xdr:sp macro="" textlink="">
      <xdr:nvSpPr>
        <xdr:cNvPr id="525" name="n_1mainValue【学校施設】&#10;一人当たり面積">
          <a:extLst>
            <a:ext uri="{FF2B5EF4-FFF2-40B4-BE49-F238E27FC236}">
              <a16:creationId xmlns:a16="http://schemas.microsoft.com/office/drawing/2014/main" id="{00000000-0008-0000-0100-00000D020000}"/>
            </a:ext>
          </a:extLst>
        </xdr:cNvPr>
        <xdr:cNvSpPr txBox="1"/>
      </xdr:nvSpPr>
      <xdr:spPr>
        <a:xfrm>
          <a:off x="21075727" y="106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149826</xdr:rowOff>
    </xdr:from>
    <xdr:ext cx="469744" cy="259045"/>
    <xdr:sp macro="" textlink="">
      <xdr:nvSpPr>
        <xdr:cNvPr id="526" name="n_2mainValue【学校施設】&#10;一人当たり面積">
          <a:extLst>
            <a:ext uri="{FF2B5EF4-FFF2-40B4-BE49-F238E27FC236}">
              <a16:creationId xmlns:a16="http://schemas.microsoft.com/office/drawing/2014/main" id="{00000000-0008-0000-0100-00000E020000}"/>
            </a:ext>
          </a:extLst>
        </xdr:cNvPr>
        <xdr:cNvSpPr txBox="1"/>
      </xdr:nvSpPr>
      <xdr:spPr>
        <a:xfrm>
          <a:off x="20199427" y="106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a:extLst>
            <a:ext uri="{FF2B5EF4-FFF2-40B4-BE49-F238E27FC236}">
              <a16:creationId xmlns:a16="http://schemas.microsoft.com/office/drawing/2014/main" id="{00000000-0008-0000-0100-00002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53" name="【児童館】&#10;有形固定資産減価償却率最小値テキスト">
          <a:extLst>
            <a:ext uri="{FF2B5EF4-FFF2-40B4-BE49-F238E27FC236}">
              <a16:creationId xmlns:a16="http://schemas.microsoft.com/office/drawing/2014/main" id="{00000000-0008-0000-0100-000029020000}"/>
            </a:ext>
          </a:extLst>
        </xdr:cNvPr>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5" name="【児童館】&#10;有形固定資産減価償却率最大値テキスト">
          <a:extLst>
            <a:ext uri="{FF2B5EF4-FFF2-40B4-BE49-F238E27FC236}">
              <a16:creationId xmlns:a16="http://schemas.microsoft.com/office/drawing/2014/main" id="{00000000-0008-0000-0100-00002B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557" name="【児童館】&#10;有形固定資産減価償却率平均値テキスト">
          <a:extLst>
            <a:ext uri="{FF2B5EF4-FFF2-40B4-BE49-F238E27FC236}">
              <a16:creationId xmlns:a16="http://schemas.microsoft.com/office/drawing/2014/main" id="{00000000-0008-0000-0100-00002D020000}"/>
            </a:ext>
          </a:extLst>
        </xdr:cNvPr>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60" name="フローチャート: 判断 559">
          <a:extLst>
            <a:ext uri="{FF2B5EF4-FFF2-40B4-BE49-F238E27FC236}">
              <a16:creationId xmlns:a16="http://schemas.microsoft.com/office/drawing/2014/main" id="{00000000-0008-0000-0100-000030020000}"/>
            </a:ext>
          </a:extLst>
        </xdr:cNvPr>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132624</xdr:rowOff>
    </xdr:from>
    <xdr:to>
      <xdr:col>85</xdr:col>
      <xdr:colOff>177800</xdr:colOff>
      <xdr:row>86</xdr:row>
      <xdr:rowOff>62774</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162687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47551</xdr:rowOff>
    </xdr:from>
    <xdr:ext cx="340478" cy="259045"/>
    <xdr:sp macro="" textlink="">
      <xdr:nvSpPr>
        <xdr:cNvPr id="567" name="【児童館】&#10;有形固定資産減価償却率該当値テキスト">
          <a:extLst>
            <a:ext uri="{FF2B5EF4-FFF2-40B4-BE49-F238E27FC236}">
              <a16:creationId xmlns:a16="http://schemas.microsoft.com/office/drawing/2014/main" id="{00000000-0008-0000-0100-000037020000}"/>
            </a:ext>
          </a:extLst>
        </xdr:cNvPr>
        <xdr:cNvSpPr txBox="1"/>
      </xdr:nvSpPr>
      <xdr:spPr>
        <a:xfrm>
          <a:off x="16357600" y="14620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34652</xdr:rowOff>
    </xdr:from>
    <xdr:to>
      <xdr:col>81</xdr:col>
      <xdr:colOff>101600</xdr:colOff>
      <xdr:row>86</xdr:row>
      <xdr:rowOff>136252</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15430500" y="147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11974</xdr:rowOff>
    </xdr:from>
    <xdr:to>
      <xdr:col>85</xdr:col>
      <xdr:colOff>127000</xdr:colOff>
      <xdr:row>86</xdr:row>
      <xdr:rowOff>85452</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flipV="1">
          <a:off x="15481300" y="14756674"/>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60779</xdr:rowOff>
    </xdr:from>
    <xdr:to>
      <xdr:col>76</xdr:col>
      <xdr:colOff>165100</xdr:colOff>
      <xdr:row>86</xdr:row>
      <xdr:rowOff>162379</xdr:rowOff>
    </xdr:to>
    <xdr:sp macro="" textlink="">
      <xdr:nvSpPr>
        <xdr:cNvPr id="570" name="楕円 569">
          <a:extLst>
            <a:ext uri="{FF2B5EF4-FFF2-40B4-BE49-F238E27FC236}">
              <a16:creationId xmlns:a16="http://schemas.microsoft.com/office/drawing/2014/main" id="{00000000-0008-0000-0100-00003A020000}"/>
            </a:ext>
          </a:extLst>
        </xdr:cNvPr>
        <xdr:cNvSpPr/>
      </xdr:nvSpPr>
      <xdr:spPr>
        <a:xfrm>
          <a:off x="145415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85452</xdr:rowOff>
    </xdr:from>
    <xdr:to>
      <xdr:col>81</xdr:col>
      <xdr:colOff>50800</xdr:colOff>
      <xdr:row>86</xdr:row>
      <xdr:rowOff>111579</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flipV="1">
          <a:off x="14592300" y="1483015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149514</xdr:rowOff>
    </xdr:from>
    <xdr:ext cx="405111" cy="259045"/>
    <xdr:sp macro="" textlink="">
      <xdr:nvSpPr>
        <xdr:cNvPr id="572" name="n_1aveValue【児童館】&#10;有形固定資産減価償却率">
          <a:extLst>
            <a:ext uri="{FF2B5EF4-FFF2-40B4-BE49-F238E27FC236}">
              <a16:creationId xmlns:a16="http://schemas.microsoft.com/office/drawing/2014/main" id="{00000000-0008-0000-0100-00003C020000}"/>
            </a:ext>
          </a:extLst>
        </xdr:cNvPr>
        <xdr:cNvSpPr txBox="1"/>
      </xdr:nvSpPr>
      <xdr:spPr>
        <a:xfrm>
          <a:off x="152660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573" name="n_2aveValue【児童館】&#10;有形固定資産減価償却率">
          <a:extLst>
            <a:ext uri="{FF2B5EF4-FFF2-40B4-BE49-F238E27FC236}">
              <a16:creationId xmlns:a16="http://schemas.microsoft.com/office/drawing/2014/main" id="{00000000-0008-0000-0100-00003D020000}"/>
            </a:ext>
          </a:extLst>
        </xdr:cNvPr>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86</xdr:row>
      <xdr:rowOff>127379</xdr:rowOff>
    </xdr:from>
    <xdr:ext cx="340478" cy="259045"/>
    <xdr:sp macro="" textlink="">
      <xdr:nvSpPr>
        <xdr:cNvPr id="574" name="n_1mainValue【児童館】&#10;有形固定資産減価償却率">
          <a:extLst>
            <a:ext uri="{FF2B5EF4-FFF2-40B4-BE49-F238E27FC236}">
              <a16:creationId xmlns:a16="http://schemas.microsoft.com/office/drawing/2014/main" id="{00000000-0008-0000-0100-00003E020000}"/>
            </a:ext>
          </a:extLst>
        </xdr:cNvPr>
        <xdr:cNvSpPr txBox="1"/>
      </xdr:nvSpPr>
      <xdr:spPr>
        <a:xfrm>
          <a:off x="15298361" y="148720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153506</xdr:rowOff>
    </xdr:from>
    <xdr:ext cx="340478" cy="259045"/>
    <xdr:sp macro="" textlink="">
      <xdr:nvSpPr>
        <xdr:cNvPr id="575" name="n_2mainValue【児童館】&#10;有形固定資産減価償却率">
          <a:extLst>
            <a:ext uri="{FF2B5EF4-FFF2-40B4-BE49-F238E27FC236}">
              <a16:creationId xmlns:a16="http://schemas.microsoft.com/office/drawing/2014/main" id="{00000000-0008-0000-0100-00003F020000}"/>
            </a:ext>
          </a:extLst>
        </xdr:cNvPr>
        <xdr:cNvSpPr txBox="1"/>
      </xdr:nvSpPr>
      <xdr:spPr>
        <a:xfrm>
          <a:off x="14422061" y="148982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a:extLst>
            <a:ext uri="{FF2B5EF4-FFF2-40B4-BE49-F238E27FC236}">
              <a16:creationId xmlns:a16="http://schemas.microsoft.com/office/drawing/2014/main" id="{00000000-0008-0000-0100-00005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98" name="【児童館】&#10;一人当たり面積最小値テキスト">
          <a:extLst>
            <a:ext uri="{FF2B5EF4-FFF2-40B4-BE49-F238E27FC236}">
              <a16:creationId xmlns:a16="http://schemas.microsoft.com/office/drawing/2014/main" id="{00000000-0008-0000-0100-000056020000}"/>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00" name="【児童館】&#10;一人当たり面積最大値テキスト">
          <a:extLst>
            <a:ext uri="{FF2B5EF4-FFF2-40B4-BE49-F238E27FC236}">
              <a16:creationId xmlns:a16="http://schemas.microsoft.com/office/drawing/2014/main" id="{00000000-0008-0000-0100-00005802000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602" name="【児童館】&#10;一人当たり面積平均値テキスト">
          <a:extLst>
            <a:ext uri="{FF2B5EF4-FFF2-40B4-BE49-F238E27FC236}">
              <a16:creationId xmlns:a16="http://schemas.microsoft.com/office/drawing/2014/main" id="{00000000-0008-0000-0100-00005A020000}"/>
            </a:ext>
          </a:extLst>
        </xdr:cNvPr>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2110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112540</xdr:rowOff>
    </xdr:from>
    <xdr:ext cx="469744" cy="259045"/>
    <xdr:sp macro="" textlink="">
      <xdr:nvSpPr>
        <xdr:cNvPr id="612" name="【児童館】&#10;一人当たり面積該当値テキスト">
          <a:extLst>
            <a:ext uri="{FF2B5EF4-FFF2-40B4-BE49-F238E27FC236}">
              <a16:creationId xmlns:a16="http://schemas.microsoft.com/office/drawing/2014/main" id="{00000000-0008-0000-0100-000064020000}"/>
            </a:ext>
          </a:extLst>
        </xdr:cNvPr>
        <xdr:cNvSpPr txBox="1"/>
      </xdr:nvSpPr>
      <xdr:spPr>
        <a:xfrm>
          <a:off x="22199600" y="145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21272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76963</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21323300" y="14650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76963</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20434300" y="146227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617" name="n_1aveValue【児童館】&#10;一人当たり面積">
          <a:extLst>
            <a:ext uri="{FF2B5EF4-FFF2-40B4-BE49-F238E27FC236}">
              <a16:creationId xmlns:a16="http://schemas.microsoft.com/office/drawing/2014/main" id="{00000000-0008-0000-0100-000069020000}"/>
            </a:ext>
          </a:extLst>
        </xdr:cNvPr>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618" name="n_2aveValue【児童館】&#10;一人当たり面積">
          <a:extLst>
            <a:ext uri="{FF2B5EF4-FFF2-40B4-BE49-F238E27FC236}">
              <a16:creationId xmlns:a16="http://schemas.microsoft.com/office/drawing/2014/main" id="{00000000-0008-0000-0100-00006A020000}"/>
            </a:ext>
          </a:extLst>
        </xdr:cNvPr>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619" name="n_1mainValue【児童館】&#10;一人当たり面積">
          <a:extLst>
            <a:ext uri="{FF2B5EF4-FFF2-40B4-BE49-F238E27FC236}">
              <a16:creationId xmlns:a16="http://schemas.microsoft.com/office/drawing/2014/main" id="{00000000-0008-0000-0100-00006B020000}"/>
            </a:ext>
          </a:extLst>
        </xdr:cNvPr>
        <xdr:cNvSpPr txBox="1"/>
      </xdr:nvSpPr>
      <xdr:spPr>
        <a:xfrm>
          <a:off x="21075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620" name="n_2mainValue【児童館】&#10;一人当たり面積">
          <a:extLst>
            <a:ext uri="{FF2B5EF4-FFF2-40B4-BE49-F238E27FC236}">
              <a16:creationId xmlns:a16="http://schemas.microsoft.com/office/drawing/2014/main" id="{00000000-0008-0000-0100-00006C020000}"/>
            </a:ext>
          </a:extLst>
        </xdr:cNvPr>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a:extLst>
            <a:ext uri="{FF2B5EF4-FFF2-40B4-BE49-F238E27FC236}">
              <a16:creationId xmlns:a16="http://schemas.microsoft.com/office/drawing/2014/main" id="{00000000-0008-0000-0100-00008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46" name="【公民館】&#10;有形固定資産減価償却率最小値テキスト">
          <a:extLst>
            <a:ext uri="{FF2B5EF4-FFF2-40B4-BE49-F238E27FC236}">
              <a16:creationId xmlns:a16="http://schemas.microsoft.com/office/drawing/2014/main" id="{00000000-0008-0000-0100-000086020000}"/>
            </a:ext>
          </a:extLst>
        </xdr:cNvPr>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48" name="【公民館】&#10;有形固定資産減価償却率最大値テキスト">
          <a:extLst>
            <a:ext uri="{FF2B5EF4-FFF2-40B4-BE49-F238E27FC236}">
              <a16:creationId xmlns:a16="http://schemas.microsoft.com/office/drawing/2014/main" id="{00000000-0008-0000-0100-000088020000}"/>
            </a:ext>
          </a:extLst>
        </xdr:cNvPr>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650" name="【公民館】&#10;有形固定資産減価償却率平均値テキスト">
          <a:extLst>
            <a:ext uri="{FF2B5EF4-FFF2-40B4-BE49-F238E27FC236}">
              <a16:creationId xmlns:a16="http://schemas.microsoft.com/office/drawing/2014/main" id="{00000000-0008-0000-0100-00008A020000}"/>
            </a:ext>
          </a:extLst>
        </xdr:cNvPr>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51" name="フローチャート: 判断 650">
          <a:extLst>
            <a:ext uri="{FF2B5EF4-FFF2-40B4-BE49-F238E27FC236}">
              <a16:creationId xmlns:a16="http://schemas.microsoft.com/office/drawing/2014/main" id="{00000000-0008-0000-0100-00008B020000}"/>
            </a:ext>
          </a:extLst>
        </xdr:cNvPr>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2539</xdr:rowOff>
    </xdr:from>
    <xdr:to>
      <xdr:col>85</xdr:col>
      <xdr:colOff>177800</xdr:colOff>
      <xdr:row>103</xdr:row>
      <xdr:rowOff>104139</xdr:rowOff>
    </xdr:to>
    <xdr:sp macro="" textlink="">
      <xdr:nvSpPr>
        <xdr:cNvPr id="659" name="楕円 658">
          <a:extLst>
            <a:ext uri="{FF2B5EF4-FFF2-40B4-BE49-F238E27FC236}">
              <a16:creationId xmlns:a16="http://schemas.microsoft.com/office/drawing/2014/main" id="{00000000-0008-0000-0100-000093020000}"/>
            </a:ext>
          </a:extLst>
        </xdr:cNvPr>
        <xdr:cNvSpPr/>
      </xdr:nvSpPr>
      <xdr:spPr>
        <a:xfrm>
          <a:off x="162687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25416</xdr:rowOff>
    </xdr:from>
    <xdr:ext cx="405111" cy="259045"/>
    <xdr:sp macro="" textlink="">
      <xdr:nvSpPr>
        <xdr:cNvPr id="660" name="【公民館】&#10;有形固定資産減価償却率該当値テキスト">
          <a:extLst>
            <a:ext uri="{FF2B5EF4-FFF2-40B4-BE49-F238E27FC236}">
              <a16:creationId xmlns:a16="http://schemas.microsoft.com/office/drawing/2014/main" id="{00000000-0008-0000-0100-000094020000}"/>
            </a:ext>
          </a:extLst>
        </xdr:cNvPr>
        <xdr:cNvSpPr txBox="1"/>
      </xdr:nvSpPr>
      <xdr:spPr>
        <a:xfrm>
          <a:off x="16357600"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34925</xdr:rowOff>
    </xdr:from>
    <xdr:to>
      <xdr:col>81</xdr:col>
      <xdr:colOff>101600</xdr:colOff>
      <xdr:row>103</xdr:row>
      <xdr:rowOff>136525</xdr:rowOff>
    </xdr:to>
    <xdr:sp macro="" textlink="">
      <xdr:nvSpPr>
        <xdr:cNvPr id="661" name="楕円 660">
          <a:extLst>
            <a:ext uri="{FF2B5EF4-FFF2-40B4-BE49-F238E27FC236}">
              <a16:creationId xmlns:a16="http://schemas.microsoft.com/office/drawing/2014/main" id="{00000000-0008-0000-0100-000095020000}"/>
            </a:ext>
          </a:extLst>
        </xdr:cNvPr>
        <xdr:cNvSpPr/>
      </xdr:nvSpPr>
      <xdr:spPr>
        <a:xfrm>
          <a:off x="15430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53339</xdr:rowOff>
    </xdr:from>
    <xdr:to>
      <xdr:col>85</xdr:col>
      <xdr:colOff>127000</xdr:colOff>
      <xdr:row>103</xdr:row>
      <xdr:rowOff>85725</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flipV="1">
          <a:off x="15481300" y="1771268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71120</xdr:rowOff>
    </xdr:from>
    <xdr:to>
      <xdr:col>76</xdr:col>
      <xdr:colOff>165100</xdr:colOff>
      <xdr:row>104</xdr:row>
      <xdr:rowOff>1270</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4541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85725</xdr:rowOff>
    </xdr:from>
    <xdr:to>
      <xdr:col>81</xdr:col>
      <xdr:colOff>50800</xdr:colOff>
      <xdr:row>103</xdr:row>
      <xdr:rowOff>121920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flipV="1">
          <a:off x="14592300" y="177450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665" name="n_1aveValue【公民館】&#10;有形固定資産減価償却率">
          <a:extLst>
            <a:ext uri="{FF2B5EF4-FFF2-40B4-BE49-F238E27FC236}">
              <a16:creationId xmlns:a16="http://schemas.microsoft.com/office/drawing/2014/main" id="{00000000-0008-0000-0100-000099020000}"/>
            </a:ext>
          </a:extLst>
        </xdr:cNvPr>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666" name="n_2aveValue【公民館】&#10;有形固定資産減価償却率">
          <a:extLst>
            <a:ext uri="{FF2B5EF4-FFF2-40B4-BE49-F238E27FC236}">
              <a16:creationId xmlns:a16="http://schemas.microsoft.com/office/drawing/2014/main" id="{00000000-0008-0000-0100-00009A020000}"/>
            </a:ext>
          </a:extLst>
        </xdr:cNvPr>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153052</xdr:rowOff>
    </xdr:from>
    <xdr:ext cx="405111" cy="259045"/>
    <xdr:sp macro="" textlink="">
      <xdr:nvSpPr>
        <xdr:cNvPr id="667" name="n_1mainValue【公民館】&#10;有形固定資産減価償却率">
          <a:extLst>
            <a:ext uri="{FF2B5EF4-FFF2-40B4-BE49-F238E27FC236}">
              <a16:creationId xmlns:a16="http://schemas.microsoft.com/office/drawing/2014/main" id="{00000000-0008-0000-0100-00009B020000}"/>
            </a:ext>
          </a:extLst>
        </xdr:cNvPr>
        <xdr:cNvSpPr txBox="1"/>
      </xdr:nvSpPr>
      <xdr:spPr>
        <a:xfrm>
          <a:off x="152660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17797</xdr:rowOff>
    </xdr:from>
    <xdr:ext cx="405111" cy="259045"/>
    <xdr:sp macro="" textlink="">
      <xdr:nvSpPr>
        <xdr:cNvPr id="668" name="n_2mainValue【公民館】&#10;有形固定資産減価償却率">
          <a:extLst>
            <a:ext uri="{FF2B5EF4-FFF2-40B4-BE49-F238E27FC236}">
              <a16:creationId xmlns:a16="http://schemas.microsoft.com/office/drawing/2014/main" id="{00000000-0008-0000-0100-00009C020000}"/>
            </a:ext>
          </a:extLst>
        </xdr:cNvPr>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公民館】&#10;一人当たり面積グラフ枠">
          <a:extLst>
            <a:ext uri="{FF2B5EF4-FFF2-40B4-BE49-F238E27FC236}">
              <a16:creationId xmlns:a16="http://schemas.microsoft.com/office/drawing/2014/main" id="{00000000-0008-0000-0100-0000B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95" name="【公民館】&#10;一人当たり面積最小値テキスト">
          <a:extLst>
            <a:ext uri="{FF2B5EF4-FFF2-40B4-BE49-F238E27FC236}">
              <a16:creationId xmlns:a16="http://schemas.microsoft.com/office/drawing/2014/main" id="{00000000-0008-0000-0100-0000B7020000}"/>
            </a:ext>
          </a:extLst>
        </xdr:cNvPr>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97" name="【公民館】&#10;一人当たり面積最大値テキスト">
          <a:extLst>
            <a:ext uri="{FF2B5EF4-FFF2-40B4-BE49-F238E27FC236}">
              <a16:creationId xmlns:a16="http://schemas.microsoft.com/office/drawing/2014/main" id="{00000000-0008-0000-0100-0000B9020000}"/>
            </a:ext>
          </a:extLst>
        </xdr:cNvPr>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121756</xdr:rowOff>
    </xdr:from>
    <xdr:ext cx="469744" cy="259045"/>
    <xdr:sp macro="" textlink="">
      <xdr:nvSpPr>
        <xdr:cNvPr id="699" name="【公民館】&#10;一人当たり面積平均値テキスト">
          <a:extLst>
            <a:ext uri="{FF2B5EF4-FFF2-40B4-BE49-F238E27FC236}">
              <a16:creationId xmlns:a16="http://schemas.microsoft.com/office/drawing/2014/main" id="{00000000-0008-0000-0100-0000BB020000}"/>
            </a:ext>
          </a:extLst>
        </xdr:cNvPr>
        <xdr:cNvSpPr txBox="1"/>
      </xdr:nvSpPr>
      <xdr:spPr>
        <a:xfrm>
          <a:off x="221996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02" name="フローチャート: 判断 701">
          <a:extLst>
            <a:ext uri="{FF2B5EF4-FFF2-40B4-BE49-F238E27FC236}">
              <a16:creationId xmlns:a16="http://schemas.microsoft.com/office/drawing/2014/main" id="{00000000-0008-0000-0100-0000BE020000}"/>
            </a:ext>
          </a:extLst>
        </xdr:cNvPr>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97245</xdr:rowOff>
    </xdr:from>
    <xdr:to>
      <xdr:col>116</xdr:col>
      <xdr:colOff>114300</xdr:colOff>
      <xdr:row>107</xdr:row>
      <xdr:rowOff>27395</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21107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75672</xdr:rowOff>
    </xdr:from>
    <xdr:ext cx="469744" cy="259045"/>
    <xdr:sp macro="" textlink="">
      <xdr:nvSpPr>
        <xdr:cNvPr id="709" name="【公民館】&#10;一人当たり面積該当値テキスト">
          <a:extLst>
            <a:ext uri="{FF2B5EF4-FFF2-40B4-BE49-F238E27FC236}">
              <a16:creationId xmlns:a16="http://schemas.microsoft.com/office/drawing/2014/main" id="{00000000-0008-0000-0100-0000C5020000}"/>
            </a:ext>
          </a:extLst>
        </xdr:cNvPr>
        <xdr:cNvSpPr txBox="1"/>
      </xdr:nvSpPr>
      <xdr:spPr>
        <a:xfrm>
          <a:off x="22199600"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97245</xdr:rowOff>
    </xdr:from>
    <xdr:to>
      <xdr:col>112</xdr:col>
      <xdr:colOff>38100</xdr:colOff>
      <xdr:row>107</xdr:row>
      <xdr:rowOff>27395</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1272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148045</xdr:rowOff>
    </xdr:from>
    <xdr:to>
      <xdr:col>116</xdr:col>
      <xdr:colOff>63500</xdr:colOff>
      <xdr:row>106</xdr:row>
      <xdr:rowOff>148045</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21323300" y="183217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44994</xdr:rowOff>
    </xdr:from>
    <xdr:to>
      <xdr:col>107</xdr:col>
      <xdr:colOff>101600</xdr:colOff>
      <xdr:row>106</xdr:row>
      <xdr:rowOff>146594</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20383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95794</xdr:rowOff>
    </xdr:from>
    <xdr:to>
      <xdr:col>111</xdr:col>
      <xdr:colOff>177800</xdr:colOff>
      <xdr:row>106</xdr:row>
      <xdr:rowOff>148045</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20434300" y="1826949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16164</xdr:rowOff>
    </xdr:from>
    <xdr:ext cx="469744" cy="259045"/>
    <xdr:sp macro="" textlink="">
      <xdr:nvSpPr>
        <xdr:cNvPr id="714" name="n_1aveValue【公民館】&#10;一人当たり面積">
          <a:extLst>
            <a:ext uri="{FF2B5EF4-FFF2-40B4-BE49-F238E27FC236}">
              <a16:creationId xmlns:a16="http://schemas.microsoft.com/office/drawing/2014/main" id="{00000000-0008-0000-0100-0000CA020000}"/>
            </a:ext>
          </a:extLst>
        </xdr:cNvPr>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715" name="n_2aveValue【公民館】&#10;一人当たり面積">
          <a:extLst>
            <a:ext uri="{FF2B5EF4-FFF2-40B4-BE49-F238E27FC236}">
              <a16:creationId xmlns:a16="http://schemas.microsoft.com/office/drawing/2014/main" id="{00000000-0008-0000-0100-0000CB020000}"/>
            </a:ext>
          </a:extLst>
        </xdr:cNvPr>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18522</xdr:rowOff>
    </xdr:from>
    <xdr:ext cx="469744" cy="259045"/>
    <xdr:sp macro="" textlink="">
      <xdr:nvSpPr>
        <xdr:cNvPr id="716" name="n_1mainValue【公民館】&#10;一人当たり面積">
          <a:extLst>
            <a:ext uri="{FF2B5EF4-FFF2-40B4-BE49-F238E27FC236}">
              <a16:creationId xmlns:a16="http://schemas.microsoft.com/office/drawing/2014/main" id="{00000000-0008-0000-0100-0000CC020000}"/>
            </a:ext>
          </a:extLst>
        </xdr:cNvPr>
        <xdr:cNvSpPr txBox="1"/>
      </xdr:nvSpPr>
      <xdr:spPr>
        <a:xfrm>
          <a:off x="2107572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137721</xdr:rowOff>
    </xdr:from>
    <xdr:ext cx="469744" cy="259045"/>
    <xdr:sp macro="" textlink="">
      <xdr:nvSpPr>
        <xdr:cNvPr id="717" name="n_2mainValue【公民館】&#10;一人当たり面積">
          <a:extLst>
            <a:ext uri="{FF2B5EF4-FFF2-40B4-BE49-F238E27FC236}">
              <a16:creationId xmlns:a16="http://schemas.microsoft.com/office/drawing/2014/main" id="{00000000-0008-0000-0100-0000CD020000}"/>
            </a:ext>
          </a:extLst>
        </xdr:cNvPr>
        <xdr:cNvSpPr txBox="1"/>
      </xdr:nvSpPr>
      <xdr:spPr>
        <a:xfrm>
          <a:off x="20199427"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道路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道路については、高度経済成長期や区画整理事業などに伴い整備を行っており、減価償却率については、昨年度に比べ</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ポイント上昇し、</a:t>
          </a:r>
          <a:r>
            <a:rPr kumimoji="1" lang="en-US" altLang="ja-JP" sz="1200">
              <a:latin typeface="ＭＳ Ｐゴシック" panose="020B0600070205080204" pitchFamily="50" charset="-128"/>
              <a:ea typeface="ＭＳ Ｐゴシック" panose="020B0600070205080204" pitchFamily="50" charset="-128"/>
            </a:rPr>
            <a:t>54.8</a:t>
          </a:r>
          <a:r>
            <a:rPr kumimoji="1" lang="ja-JP" altLang="en-US" sz="1200">
              <a:latin typeface="ＭＳ Ｐゴシック" panose="020B0600070205080204" pitchFamily="50" charset="-128"/>
              <a:ea typeface="ＭＳ Ｐゴシック" panose="020B0600070205080204" pitchFamily="50" charset="-128"/>
            </a:rPr>
            <a:t>％となっている。人口一人あたりの延長は</a:t>
          </a:r>
          <a:r>
            <a:rPr kumimoji="1" lang="en-US" altLang="ja-JP" sz="1200">
              <a:latin typeface="ＭＳ Ｐゴシック" panose="020B0600070205080204" pitchFamily="50" charset="-128"/>
              <a:ea typeface="ＭＳ Ｐゴシック" panose="020B0600070205080204" pitchFamily="50" charset="-128"/>
            </a:rPr>
            <a:t>8,585</a:t>
          </a:r>
          <a:r>
            <a:rPr kumimoji="1" lang="ja-JP" altLang="en-US" sz="1200">
              <a:latin typeface="ＭＳ Ｐゴシック" panose="020B0600070205080204" pitchFamily="50" charset="-128"/>
              <a:ea typeface="ＭＳ Ｐゴシック" panose="020B0600070205080204" pitchFamily="50" charset="-128"/>
            </a:rPr>
            <a:t>ｍとなっており、これは市域面積が比較的小さく、道路延長そのものが類似団体に比べ短いためである。</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橋りょう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橋りょうについては、「滑川市橋梁長寿命化修繕計画」に基づき修繕、補強などを行っており、人口一人あたり有形固定資産額は昨年度に比べ上昇している。引き続き、当計画に基づき、適切な維持管理を行うこととしている。</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公営住宅</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公営住宅については、すべての住宅について耐震性を有しており、予防保全の考え方に従い適切な維持管理を行うことで施設の長寿命化をはかることとしている。</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保育所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保育所については、私立保育所が７か所、市立保育所が２か所となっており、市有保育所が少ないことから人口一人あたりの面積は</a:t>
          </a:r>
          <a:r>
            <a:rPr kumimoji="1" lang="en-US" altLang="ja-JP" sz="1200">
              <a:latin typeface="ＭＳ Ｐゴシック" panose="020B0600070205080204" pitchFamily="50" charset="-128"/>
              <a:ea typeface="ＭＳ Ｐゴシック" panose="020B0600070205080204" pitchFamily="50" charset="-128"/>
            </a:rPr>
            <a:t>0.043㎡</a:t>
          </a:r>
          <a:r>
            <a:rPr kumimoji="1" lang="ja-JP" altLang="en-US" sz="1200">
              <a:latin typeface="ＭＳ Ｐゴシック" panose="020B0600070205080204" pitchFamily="50" charset="-128"/>
              <a:ea typeface="ＭＳ Ｐゴシック" panose="020B0600070205080204" pitchFamily="50" charset="-128"/>
            </a:rPr>
            <a:t>と少なくなっている。市立保育所のうち１か所が昭和</a:t>
          </a:r>
          <a:r>
            <a:rPr kumimoji="1" lang="en-US" altLang="ja-JP" sz="1200">
              <a:latin typeface="ＭＳ Ｐゴシック" panose="020B0600070205080204" pitchFamily="50" charset="-128"/>
              <a:ea typeface="ＭＳ Ｐゴシック" panose="020B0600070205080204" pitchFamily="50" charset="-128"/>
            </a:rPr>
            <a:t>52</a:t>
          </a:r>
          <a:r>
            <a:rPr kumimoji="1" lang="ja-JP" altLang="en-US" sz="1200">
              <a:latin typeface="ＭＳ Ｐゴシック" panose="020B0600070205080204" pitchFamily="50" charset="-128"/>
              <a:ea typeface="ＭＳ Ｐゴシック" panose="020B0600070205080204" pitchFamily="50" charset="-128"/>
            </a:rPr>
            <a:t>年度の建設となっていることから減価償却率が高くなっている。</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学校施設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小学校７校、中学校２校を有しているが、比較的建築年度が浅いものが多いことから、減価償却率は</a:t>
          </a:r>
          <a:r>
            <a:rPr kumimoji="1" lang="en-US" altLang="ja-JP" sz="1200">
              <a:latin typeface="ＭＳ Ｐゴシック" panose="020B0600070205080204" pitchFamily="50" charset="-128"/>
              <a:ea typeface="ＭＳ Ｐゴシック" panose="020B0600070205080204" pitchFamily="50" charset="-128"/>
            </a:rPr>
            <a:t>46.9</a:t>
          </a:r>
          <a:r>
            <a:rPr kumimoji="1" lang="ja-JP" altLang="en-US" sz="1200">
              <a:latin typeface="ＭＳ Ｐゴシック" panose="020B0600070205080204" pitchFamily="50" charset="-128"/>
              <a:ea typeface="ＭＳ Ｐゴシック" panose="020B0600070205080204" pitchFamily="50" charset="-128"/>
            </a:rPr>
            <a:t>％となっている。すべての小中学校において耐震化は完了しており、今後必要となる中学校の大規模改造などについては予防保全の考え方に基づき、適切な時期に計画的に行うこととしている。</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児童館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年度に更新を行ったため、減価償却率は</a:t>
          </a:r>
          <a:r>
            <a:rPr kumimoji="1" lang="en-US" altLang="ja-JP" sz="1200">
              <a:latin typeface="ＭＳ Ｐゴシック" panose="020B0600070205080204" pitchFamily="50" charset="-128"/>
              <a:ea typeface="ＭＳ Ｐゴシック" panose="020B0600070205080204" pitchFamily="50" charset="-128"/>
            </a:rPr>
            <a:t>9.6</a:t>
          </a:r>
          <a:r>
            <a:rPr kumimoji="1" lang="ja-JP" altLang="en-US" sz="1200">
              <a:latin typeface="ＭＳ Ｐゴシック" panose="020B0600070205080204" pitchFamily="50" charset="-128"/>
              <a:ea typeface="ＭＳ Ｐゴシック" panose="020B0600070205080204" pitchFamily="50" charset="-128"/>
            </a:rPr>
            <a:t>％となっている。今後も、適切な維持管理を行っていくこととしている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公民館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各地区公民館については、減価償却率が</a:t>
          </a:r>
          <a:r>
            <a:rPr kumimoji="1" lang="en-US" altLang="ja-JP" sz="1200">
              <a:latin typeface="ＭＳ Ｐゴシック" panose="020B0600070205080204" pitchFamily="50" charset="-128"/>
              <a:ea typeface="ＭＳ Ｐゴシック" panose="020B0600070205080204" pitchFamily="50" charset="-128"/>
            </a:rPr>
            <a:t>70.2</a:t>
          </a:r>
          <a:r>
            <a:rPr kumimoji="1" lang="ja-JP" altLang="en-US" sz="1200">
              <a:latin typeface="ＭＳ Ｐゴシック" panose="020B0600070205080204" pitchFamily="50" charset="-128"/>
              <a:ea typeface="ＭＳ Ｐゴシック" panose="020B0600070205080204" pitchFamily="50" charset="-128"/>
            </a:rPr>
            <a:t>％となっているが、大規模修繕にあわせ耐震化も終了しており、今後とも予防保全の考え方に従い、適切な維持管理を行っていくこととしている。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33,337
33,010
54.63
13,304,115
12,405,668
887,516
7,700,906
10,600,052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123372</xdr:rowOff>
    </xdr:from>
    <xdr:to>
      <xdr:col>24</xdr:col>
      <xdr:colOff>114300</xdr:colOff>
      <xdr:row>38</xdr:row>
      <xdr:rowOff>53522</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45847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146249</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200-000048000000}"/>
            </a:ext>
          </a:extLst>
        </xdr:cNvPr>
        <xdr:cNvSpPr txBox="1"/>
      </xdr:nvSpPr>
      <xdr:spPr>
        <a:xfrm>
          <a:off x="4673600" y="631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133169</xdr:rowOff>
    </xdr:from>
    <xdr:to>
      <xdr:col>20</xdr:col>
      <xdr:colOff>38100</xdr:colOff>
      <xdr:row>38</xdr:row>
      <xdr:rowOff>63319</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3746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2722</xdr:rowOff>
    </xdr:from>
    <xdr:to>
      <xdr:col>24</xdr:col>
      <xdr:colOff>63500</xdr:colOff>
      <xdr:row>38</xdr:row>
      <xdr:rowOff>12519</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3797300" y="651782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125004</xdr:rowOff>
    </xdr:from>
    <xdr:to>
      <xdr:col>15</xdr:col>
      <xdr:colOff>101600</xdr:colOff>
      <xdr:row>38</xdr:row>
      <xdr:rowOff>55155</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2857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xdr:rowOff>
    </xdr:from>
    <xdr:to>
      <xdr:col>19</xdr:col>
      <xdr:colOff>177800</xdr:colOff>
      <xdr:row>38</xdr:row>
      <xdr:rowOff>12519</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2908300" y="651945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200-00004D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13624</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200-00004E000000}"/>
            </a:ext>
          </a:extLst>
        </xdr:cNvPr>
        <xdr:cNvSpPr txBox="1"/>
      </xdr:nvSpPr>
      <xdr:spPr>
        <a:xfrm>
          <a:off x="2705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79846</xdr:rowOff>
    </xdr:from>
    <xdr:ext cx="405111" cy="259045"/>
    <xdr:sp macro="" textlink="">
      <xdr:nvSpPr>
        <xdr:cNvPr id="79" name="n_1mainValue【図書館】&#10;有形固定資産減価償却率">
          <a:extLst>
            <a:ext uri="{FF2B5EF4-FFF2-40B4-BE49-F238E27FC236}">
              <a16:creationId xmlns:a16="http://schemas.microsoft.com/office/drawing/2014/main" id="{00000000-0008-0000-0200-00004F000000}"/>
            </a:ext>
          </a:extLst>
        </xdr:cNvPr>
        <xdr:cNvSpPr txBox="1"/>
      </xdr:nvSpPr>
      <xdr:spPr>
        <a:xfrm>
          <a:off x="35820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71681</xdr:rowOff>
    </xdr:from>
    <xdr:ext cx="405111" cy="259045"/>
    <xdr:sp macro="" textlink="">
      <xdr:nvSpPr>
        <xdr:cNvPr id="80" name="n_2mainValue【図書館】&#10;有形固定資産減価償却率">
          <a:extLst>
            <a:ext uri="{FF2B5EF4-FFF2-40B4-BE49-F238E27FC236}">
              <a16:creationId xmlns:a16="http://schemas.microsoft.com/office/drawing/2014/main" id="{00000000-0008-0000-0200-000050000000}"/>
            </a:ext>
          </a:extLst>
        </xdr:cNvPr>
        <xdr:cNvSpPr txBox="1"/>
      </xdr:nvSpPr>
      <xdr:spPr>
        <a:xfrm>
          <a:off x="2705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0000000-0008-0000-02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a:extLst>
            <a:ext uri="{FF2B5EF4-FFF2-40B4-BE49-F238E27FC236}">
              <a16:creationId xmlns:a16="http://schemas.microsoft.com/office/drawing/2014/main" id="{00000000-0008-0000-0200-00006B000000}"/>
            </a:ext>
          </a:extLst>
        </xdr:cNvPr>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a:extLst>
            <a:ext uri="{FF2B5EF4-FFF2-40B4-BE49-F238E27FC236}">
              <a16:creationId xmlns:a16="http://schemas.microsoft.com/office/drawing/2014/main" id="{00000000-0008-0000-0200-00006D000000}"/>
            </a:ext>
          </a:extLst>
        </xdr:cNvPr>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1" name="【図書館】&#10;一人当たり面積平均値テキスト">
          <a:extLst>
            <a:ext uri="{FF2B5EF4-FFF2-40B4-BE49-F238E27FC236}">
              <a16:creationId xmlns:a16="http://schemas.microsoft.com/office/drawing/2014/main" id="{00000000-0008-0000-0200-00006F000000}"/>
            </a:ext>
          </a:extLst>
        </xdr:cNvPr>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77107</xdr:rowOff>
    </xdr:from>
    <xdr:to>
      <xdr:col>55</xdr:col>
      <xdr:colOff>50800</xdr:colOff>
      <xdr:row>36</xdr:row>
      <xdr:rowOff>7257</xdr:rowOff>
    </xdr:to>
    <xdr:sp macro="" textlink="">
      <xdr:nvSpPr>
        <xdr:cNvPr id="120" name="楕円 119">
          <a:extLst>
            <a:ext uri="{FF2B5EF4-FFF2-40B4-BE49-F238E27FC236}">
              <a16:creationId xmlns:a16="http://schemas.microsoft.com/office/drawing/2014/main" id="{00000000-0008-0000-0200-000078000000}"/>
            </a:ext>
          </a:extLst>
        </xdr:cNvPr>
        <xdr:cNvSpPr/>
      </xdr:nvSpPr>
      <xdr:spPr>
        <a:xfrm>
          <a:off x="10426700" y="60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99984</xdr:rowOff>
    </xdr:from>
    <xdr:ext cx="469744" cy="259045"/>
    <xdr:sp macro="" textlink="">
      <xdr:nvSpPr>
        <xdr:cNvPr id="121" name="【図書館】&#10;一人当たり面積該当値テキスト">
          <a:extLst>
            <a:ext uri="{FF2B5EF4-FFF2-40B4-BE49-F238E27FC236}">
              <a16:creationId xmlns:a16="http://schemas.microsoft.com/office/drawing/2014/main" id="{00000000-0008-0000-0200-000079000000}"/>
            </a:ext>
          </a:extLst>
        </xdr:cNvPr>
        <xdr:cNvSpPr txBox="1"/>
      </xdr:nvSpPr>
      <xdr:spPr>
        <a:xfrm>
          <a:off x="10515600" y="59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77107</xdr:rowOff>
    </xdr:from>
    <xdr:to>
      <xdr:col>50</xdr:col>
      <xdr:colOff>165100</xdr:colOff>
      <xdr:row>36</xdr:row>
      <xdr:rowOff>7257</xdr:rowOff>
    </xdr:to>
    <xdr:sp macro="" textlink="">
      <xdr:nvSpPr>
        <xdr:cNvPr id="122" name="楕円 121">
          <a:extLst>
            <a:ext uri="{FF2B5EF4-FFF2-40B4-BE49-F238E27FC236}">
              <a16:creationId xmlns:a16="http://schemas.microsoft.com/office/drawing/2014/main" id="{00000000-0008-0000-0200-00007A000000}"/>
            </a:ext>
          </a:extLst>
        </xdr:cNvPr>
        <xdr:cNvSpPr/>
      </xdr:nvSpPr>
      <xdr:spPr>
        <a:xfrm>
          <a:off x="9588500" y="60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127907</xdr:rowOff>
    </xdr:from>
    <xdr:to>
      <xdr:col>55</xdr:col>
      <xdr:colOff>0</xdr:colOff>
      <xdr:row>35</xdr:row>
      <xdr:rowOff>127907</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9639300" y="612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77107</xdr:rowOff>
    </xdr:from>
    <xdr:to>
      <xdr:col>46</xdr:col>
      <xdr:colOff>38100</xdr:colOff>
      <xdr:row>36</xdr:row>
      <xdr:rowOff>7257</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8699500" y="60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127907</xdr:rowOff>
    </xdr:from>
    <xdr:to>
      <xdr:col>50</xdr:col>
      <xdr:colOff>114300</xdr:colOff>
      <xdr:row>35</xdr:row>
      <xdr:rowOff>127907</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8750300" y="612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6" name="n_1aveValue【図書館】&#10;一人当たり面積">
          <a:extLst>
            <a:ext uri="{FF2B5EF4-FFF2-40B4-BE49-F238E27FC236}">
              <a16:creationId xmlns:a16="http://schemas.microsoft.com/office/drawing/2014/main" id="{00000000-0008-0000-0200-00007E00000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69142</xdr:rowOff>
    </xdr:from>
    <xdr:ext cx="469744" cy="259045"/>
    <xdr:sp macro="" textlink="">
      <xdr:nvSpPr>
        <xdr:cNvPr id="127" name="n_2aveValue【図書館】&#10;一人当たり面積">
          <a:extLst>
            <a:ext uri="{FF2B5EF4-FFF2-40B4-BE49-F238E27FC236}">
              <a16:creationId xmlns:a16="http://schemas.microsoft.com/office/drawing/2014/main" id="{00000000-0008-0000-0200-00007F000000}"/>
            </a:ext>
          </a:extLst>
        </xdr:cNvPr>
        <xdr:cNvSpPr txBox="1"/>
      </xdr:nvSpPr>
      <xdr:spPr>
        <a:xfrm>
          <a:off x="8515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23784</xdr:rowOff>
    </xdr:from>
    <xdr:ext cx="469744" cy="259045"/>
    <xdr:sp macro="" textlink="">
      <xdr:nvSpPr>
        <xdr:cNvPr id="128" name="n_1mainValue【図書館】&#10;一人当たり面積">
          <a:extLst>
            <a:ext uri="{FF2B5EF4-FFF2-40B4-BE49-F238E27FC236}">
              <a16:creationId xmlns:a16="http://schemas.microsoft.com/office/drawing/2014/main" id="{00000000-0008-0000-0200-000080000000}"/>
            </a:ext>
          </a:extLst>
        </xdr:cNvPr>
        <xdr:cNvSpPr txBox="1"/>
      </xdr:nvSpPr>
      <xdr:spPr>
        <a:xfrm>
          <a:off x="9391727" y="58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23784</xdr:rowOff>
    </xdr:from>
    <xdr:ext cx="469744" cy="259045"/>
    <xdr:sp macro="" textlink="">
      <xdr:nvSpPr>
        <xdr:cNvPr id="129" name="n_2mainValue【図書館】&#10;一人当たり面積">
          <a:extLst>
            <a:ext uri="{FF2B5EF4-FFF2-40B4-BE49-F238E27FC236}">
              <a16:creationId xmlns:a16="http://schemas.microsoft.com/office/drawing/2014/main" id="{00000000-0008-0000-0200-000081000000}"/>
            </a:ext>
          </a:extLst>
        </xdr:cNvPr>
        <xdr:cNvSpPr txBox="1"/>
      </xdr:nvSpPr>
      <xdr:spPr>
        <a:xfrm>
          <a:off x="8515427" y="58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00000000-0008-0000-0200-00009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00000000-0008-0000-0200-000099000000}"/>
            </a:ext>
          </a:extLst>
        </xdr:cNvPr>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a:extLst>
            <a:ext uri="{FF2B5EF4-FFF2-40B4-BE49-F238E27FC236}">
              <a16:creationId xmlns:a16="http://schemas.microsoft.com/office/drawing/2014/main" id="{00000000-0008-0000-0200-00009B000000}"/>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49801</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00000000-0008-0000-0200-00009D000000}"/>
            </a:ext>
          </a:extLst>
        </xdr:cNvPr>
        <xdr:cNvSpPr txBox="1"/>
      </xdr:nvSpPr>
      <xdr:spPr>
        <a:xfrm>
          <a:off x="4673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a:extLst>
            <a:ext uri="{FF2B5EF4-FFF2-40B4-BE49-F238E27FC236}">
              <a16:creationId xmlns:a16="http://schemas.microsoft.com/office/drawing/2014/main" id="{00000000-0008-0000-0200-00009E000000}"/>
            </a:ext>
          </a:extLst>
        </xdr:cNvPr>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a:extLst>
            <a:ext uri="{FF2B5EF4-FFF2-40B4-BE49-F238E27FC236}">
              <a16:creationId xmlns:a16="http://schemas.microsoft.com/office/drawing/2014/main" id="{00000000-0008-0000-0200-00009F000000}"/>
            </a:ext>
          </a:extLst>
        </xdr:cNvPr>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60" name="フローチャート: 判断 159">
          <a:extLst>
            <a:ext uri="{FF2B5EF4-FFF2-40B4-BE49-F238E27FC236}">
              <a16:creationId xmlns:a16="http://schemas.microsoft.com/office/drawing/2014/main" id="{00000000-0008-0000-0200-0000A0000000}"/>
            </a:ext>
          </a:extLst>
        </xdr:cNvPr>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47498</xdr:rowOff>
    </xdr:from>
    <xdr:to>
      <xdr:col>24</xdr:col>
      <xdr:colOff>114300</xdr:colOff>
      <xdr:row>61</xdr:row>
      <xdr:rowOff>149098</xdr:rowOff>
    </xdr:to>
    <xdr:sp macro="" textlink="">
      <xdr:nvSpPr>
        <xdr:cNvPr id="166" name="楕円 165">
          <a:extLst>
            <a:ext uri="{FF2B5EF4-FFF2-40B4-BE49-F238E27FC236}">
              <a16:creationId xmlns:a16="http://schemas.microsoft.com/office/drawing/2014/main" id="{00000000-0008-0000-0200-0000A6000000}"/>
            </a:ext>
          </a:extLst>
        </xdr:cNvPr>
        <xdr:cNvSpPr/>
      </xdr:nvSpPr>
      <xdr:spPr>
        <a:xfrm>
          <a:off x="45847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25925</xdr:rowOff>
    </xdr:from>
    <xdr:ext cx="405111" cy="259045"/>
    <xdr:sp macro="" textlink="">
      <xdr:nvSpPr>
        <xdr:cNvPr id="167" name="【体育館・プール】&#10;有形固定資産減価償却率該当値テキスト">
          <a:extLst>
            <a:ext uri="{FF2B5EF4-FFF2-40B4-BE49-F238E27FC236}">
              <a16:creationId xmlns:a16="http://schemas.microsoft.com/office/drawing/2014/main" id="{00000000-0008-0000-0200-0000A7000000}"/>
            </a:ext>
          </a:extLst>
        </xdr:cNvPr>
        <xdr:cNvSpPr txBox="1"/>
      </xdr:nvSpPr>
      <xdr:spPr>
        <a:xfrm>
          <a:off x="4673600"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xdr:rowOff>
    </xdr:from>
    <xdr:to>
      <xdr:col>20</xdr:col>
      <xdr:colOff>38100</xdr:colOff>
      <xdr:row>61</xdr:row>
      <xdr:rowOff>112522</xdr:rowOff>
    </xdr:to>
    <xdr:sp macro="" textlink="">
      <xdr:nvSpPr>
        <xdr:cNvPr id="168" name="楕円 167">
          <a:extLst>
            <a:ext uri="{FF2B5EF4-FFF2-40B4-BE49-F238E27FC236}">
              <a16:creationId xmlns:a16="http://schemas.microsoft.com/office/drawing/2014/main" id="{00000000-0008-0000-0200-0000A8000000}"/>
            </a:ext>
          </a:extLst>
        </xdr:cNvPr>
        <xdr:cNvSpPr/>
      </xdr:nvSpPr>
      <xdr:spPr>
        <a:xfrm>
          <a:off x="3746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61722</xdr:rowOff>
    </xdr:from>
    <xdr:to>
      <xdr:col>24</xdr:col>
      <xdr:colOff>63500</xdr:colOff>
      <xdr:row>61</xdr:row>
      <xdr:rowOff>98298</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3797300" y="105201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47498</xdr:rowOff>
    </xdr:from>
    <xdr:to>
      <xdr:col>15</xdr:col>
      <xdr:colOff>101600</xdr:colOff>
      <xdr:row>61</xdr:row>
      <xdr:rowOff>149098</xdr:rowOff>
    </xdr:to>
    <xdr:sp macro="" textlink="">
      <xdr:nvSpPr>
        <xdr:cNvPr id="170" name="楕円 169">
          <a:extLst>
            <a:ext uri="{FF2B5EF4-FFF2-40B4-BE49-F238E27FC236}">
              <a16:creationId xmlns:a16="http://schemas.microsoft.com/office/drawing/2014/main" id="{00000000-0008-0000-0200-0000AA000000}"/>
            </a:ext>
          </a:extLst>
        </xdr:cNvPr>
        <xdr:cNvSpPr/>
      </xdr:nvSpPr>
      <xdr:spPr>
        <a:xfrm>
          <a:off x="2857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61722</xdr:rowOff>
    </xdr:from>
    <xdr:to>
      <xdr:col>19</xdr:col>
      <xdr:colOff>177800</xdr:colOff>
      <xdr:row>61</xdr:row>
      <xdr:rowOff>98298</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2908300" y="10520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72" name="n_1aveValue【体育館・プール】&#10;有形固定資産減価償却率">
          <a:extLst>
            <a:ext uri="{FF2B5EF4-FFF2-40B4-BE49-F238E27FC236}">
              <a16:creationId xmlns:a16="http://schemas.microsoft.com/office/drawing/2014/main" id="{00000000-0008-0000-0200-0000AC000000}"/>
            </a:ext>
          </a:extLst>
        </xdr:cNvPr>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122191</xdr:rowOff>
    </xdr:from>
    <xdr:ext cx="405111" cy="259045"/>
    <xdr:sp macro="" textlink="">
      <xdr:nvSpPr>
        <xdr:cNvPr id="173" name="n_2aveValue【体育館・プール】&#10;有形固定資産減価償却率">
          <a:extLst>
            <a:ext uri="{FF2B5EF4-FFF2-40B4-BE49-F238E27FC236}">
              <a16:creationId xmlns:a16="http://schemas.microsoft.com/office/drawing/2014/main" id="{00000000-0008-0000-0200-0000AD000000}"/>
            </a:ext>
          </a:extLst>
        </xdr:cNvPr>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129049</xdr:rowOff>
    </xdr:from>
    <xdr:ext cx="405111" cy="259045"/>
    <xdr:sp macro="" textlink="">
      <xdr:nvSpPr>
        <xdr:cNvPr id="174" name="n_1mainValue【体育館・プール】&#10;有形固定資産減価償却率">
          <a:extLst>
            <a:ext uri="{FF2B5EF4-FFF2-40B4-BE49-F238E27FC236}">
              <a16:creationId xmlns:a16="http://schemas.microsoft.com/office/drawing/2014/main" id="{00000000-0008-0000-0200-0000AE000000}"/>
            </a:ext>
          </a:extLst>
        </xdr:cNvPr>
        <xdr:cNvSpPr txBox="1"/>
      </xdr:nvSpPr>
      <xdr:spPr>
        <a:xfrm>
          <a:off x="35820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140225</xdr:rowOff>
    </xdr:from>
    <xdr:ext cx="405111" cy="259045"/>
    <xdr:sp macro="" textlink="">
      <xdr:nvSpPr>
        <xdr:cNvPr id="175" name="n_2mainValue【体育館・プール】&#10;有形固定資産減価償却率">
          <a:extLst>
            <a:ext uri="{FF2B5EF4-FFF2-40B4-BE49-F238E27FC236}">
              <a16:creationId xmlns:a16="http://schemas.microsoft.com/office/drawing/2014/main" id="{00000000-0008-0000-0200-0000AF000000}"/>
            </a:ext>
          </a:extLst>
        </xdr:cNvPr>
        <xdr:cNvSpPr txBox="1"/>
      </xdr:nvSpPr>
      <xdr:spPr>
        <a:xfrm>
          <a:off x="270574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a:extLst>
            <a:ext uri="{FF2B5EF4-FFF2-40B4-BE49-F238E27FC236}">
              <a16:creationId xmlns:a16="http://schemas.microsoft.com/office/drawing/2014/main" id="{00000000-0008-0000-0200-0000C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a:extLst>
            <a:ext uri="{FF2B5EF4-FFF2-40B4-BE49-F238E27FC236}">
              <a16:creationId xmlns:a16="http://schemas.microsoft.com/office/drawing/2014/main" id="{00000000-0008-0000-0200-0000C8000000}"/>
            </a:ext>
          </a:extLst>
        </xdr:cNvPr>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a:extLst>
            <a:ext uri="{FF2B5EF4-FFF2-40B4-BE49-F238E27FC236}">
              <a16:creationId xmlns:a16="http://schemas.microsoft.com/office/drawing/2014/main" id="{00000000-0008-0000-0200-0000CA000000}"/>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04" name="【体育館・プール】&#10;一人当たり面積平均値テキスト">
          <a:extLst>
            <a:ext uri="{FF2B5EF4-FFF2-40B4-BE49-F238E27FC236}">
              <a16:creationId xmlns:a16="http://schemas.microsoft.com/office/drawing/2014/main" id="{00000000-0008-0000-0200-0000CC000000}"/>
            </a:ext>
          </a:extLst>
        </xdr:cNvPr>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a:extLst>
            <a:ext uri="{FF2B5EF4-FFF2-40B4-BE49-F238E27FC236}">
              <a16:creationId xmlns:a16="http://schemas.microsoft.com/office/drawing/2014/main" id="{00000000-0008-0000-0200-0000CD000000}"/>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a:extLst>
            <a:ext uri="{FF2B5EF4-FFF2-40B4-BE49-F238E27FC236}">
              <a16:creationId xmlns:a16="http://schemas.microsoft.com/office/drawing/2014/main" id="{00000000-0008-0000-0200-0000CE000000}"/>
            </a:ext>
          </a:extLst>
        </xdr:cNvPr>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207" name="フローチャート: 判断 206">
          <a:extLst>
            <a:ext uri="{FF2B5EF4-FFF2-40B4-BE49-F238E27FC236}">
              <a16:creationId xmlns:a16="http://schemas.microsoft.com/office/drawing/2014/main" id="{00000000-0008-0000-0200-0000CF000000}"/>
            </a:ext>
          </a:extLst>
        </xdr:cNvPr>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29210</xdr:rowOff>
    </xdr:from>
    <xdr:to>
      <xdr:col>55</xdr:col>
      <xdr:colOff>50800</xdr:colOff>
      <xdr:row>61</xdr:row>
      <xdr:rowOff>130810</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0426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52087</xdr:rowOff>
    </xdr:from>
    <xdr:ext cx="469744" cy="259045"/>
    <xdr:sp macro="" textlink="">
      <xdr:nvSpPr>
        <xdr:cNvPr id="214" name="【体育館・プール】&#10;一人当たり面積該当値テキスト">
          <a:extLst>
            <a:ext uri="{FF2B5EF4-FFF2-40B4-BE49-F238E27FC236}">
              <a16:creationId xmlns:a16="http://schemas.microsoft.com/office/drawing/2014/main" id="{00000000-0008-0000-0200-0000D6000000}"/>
            </a:ext>
          </a:extLst>
        </xdr:cNvPr>
        <xdr:cNvSpPr txBox="1"/>
      </xdr:nvSpPr>
      <xdr:spPr>
        <a:xfrm>
          <a:off x="10515600"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83820</xdr:rowOff>
    </xdr:from>
    <xdr:to>
      <xdr:col>50</xdr:col>
      <xdr:colOff>165100</xdr:colOff>
      <xdr:row>62</xdr:row>
      <xdr:rowOff>13970</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9588500" y="105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80010</xdr:rowOff>
    </xdr:from>
    <xdr:to>
      <xdr:col>55</xdr:col>
      <xdr:colOff>0</xdr:colOff>
      <xdr:row>61</xdr:row>
      <xdr:rowOff>134620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flipV="1">
          <a:off x="9639300" y="10538460"/>
          <a:ext cx="8382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85090</xdr:rowOff>
    </xdr:from>
    <xdr:to>
      <xdr:col>46</xdr:col>
      <xdr:colOff>38100</xdr:colOff>
      <xdr:row>62</xdr:row>
      <xdr:rowOff>15240</xdr:rowOff>
    </xdr:to>
    <xdr:sp macro="" textlink="">
      <xdr:nvSpPr>
        <xdr:cNvPr id="217" name="楕円 216">
          <a:extLst>
            <a:ext uri="{FF2B5EF4-FFF2-40B4-BE49-F238E27FC236}">
              <a16:creationId xmlns:a16="http://schemas.microsoft.com/office/drawing/2014/main" id="{00000000-0008-0000-0200-0000D9000000}"/>
            </a:ext>
          </a:extLst>
        </xdr:cNvPr>
        <xdr:cNvSpPr/>
      </xdr:nvSpPr>
      <xdr:spPr>
        <a:xfrm>
          <a:off x="8699500" y="105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134620</xdr:rowOff>
    </xdr:from>
    <xdr:to>
      <xdr:col>50</xdr:col>
      <xdr:colOff>114300</xdr:colOff>
      <xdr:row>61</xdr:row>
      <xdr:rowOff>135890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flipV="1">
          <a:off x="8750300" y="105930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78757</xdr:rowOff>
    </xdr:from>
    <xdr:ext cx="469744" cy="259045"/>
    <xdr:sp macro="" textlink="">
      <xdr:nvSpPr>
        <xdr:cNvPr id="219" name="n_1aveValue【体育館・プール】&#10;一人当たり面積">
          <a:extLst>
            <a:ext uri="{FF2B5EF4-FFF2-40B4-BE49-F238E27FC236}">
              <a16:creationId xmlns:a16="http://schemas.microsoft.com/office/drawing/2014/main" id="{00000000-0008-0000-0200-0000DB000000}"/>
            </a:ext>
          </a:extLst>
        </xdr:cNvPr>
        <xdr:cNvSpPr txBox="1"/>
      </xdr:nvSpPr>
      <xdr:spPr>
        <a:xfrm>
          <a:off x="93917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71137</xdr:rowOff>
    </xdr:from>
    <xdr:ext cx="469744" cy="259045"/>
    <xdr:sp macro="" textlink="">
      <xdr:nvSpPr>
        <xdr:cNvPr id="220" name="n_2aveValue【体育館・プール】&#10;一人当たり面積">
          <a:extLst>
            <a:ext uri="{FF2B5EF4-FFF2-40B4-BE49-F238E27FC236}">
              <a16:creationId xmlns:a16="http://schemas.microsoft.com/office/drawing/2014/main" id="{00000000-0008-0000-0200-0000DC000000}"/>
            </a:ext>
          </a:extLst>
        </xdr:cNvPr>
        <xdr:cNvSpPr txBox="1"/>
      </xdr:nvSpPr>
      <xdr:spPr>
        <a:xfrm>
          <a:off x="8515427"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30497</xdr:rowOff>
    </xdr:from>
    <xdr:ext cx="469744" cy="259045"/>
    <xdr:sp macro="" textlink="">
      <xdr:nvSpPr>
        <xdr:cNvPr id="221" name="n_1mainValue【体育館・プール】&#10;一人当たり面積">
          <a:extLst>
            <a:ext uri="{FF2B5EF4-FFF2-40B4-BE49-F238E27FC236}">
              <a16:creationId xmlns:a16="http://schemas.microsoft.com/office/drawing/2014/main" id="{00000000-0008-0000-0200-0000DD000000}"/>
            </a:ext>
          </a:extLst>
        </xdr:cNvPr>
        <xdr:cNvSpPr txBox="1"/>
      </xdr:nvSpPr>
      <xdr:spPr>
        <a:xfrm>
          <a:off x="9391727" y="103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31767</xdr:rowOff>
    </xdr:from>
    <xdr:ext cx="469744" cy="259045"/>
    <xdr:sp macro="" textlink="">
      <xdr:nvSpPr>
        <xdr:cNvPr id="222" name="n_2mainValue【体育館・プール】&#10;一人当たり面積">
          <a:extLst>
            <a:ext uri="{FF2B5EF4-FFF2-40B4-BE49-F238E27FC236}">
              <a16:creationId xmlns:a16="http://schemas.microsoft.com/office/drawing/2014/main" id="{00000000-0008-0000-0200-0000DE000000}"/>
            </a:ext>
          </a:extLst>
        </xdr:cNvPr>
        <xdr:cNvSpPr txBox="1"/>
      </xdr:nvSpPr>
      <xdr:spPr>
        <a:xfrm>
          <a:off x="8515427" y="103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00000000-0008-0000-0200-0000F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a:extLst>
            <a:ext uri="{FF2B5EF4-FFF2-40B4-BE49-F238E27FC236}">
              <a16:creationId xmlns:a16="http://schemas.microsoft.com/office/drawing/2014/main" id="{00000000-0008-0000-0200-0000F8000000}"/>
            </a:ext>
          </a:extLst>
        </xdr:cNvPr>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a:extLst>
            <a:ext uri="{FF2B5EF4-FFF2-40B4-BE49-F238E27FC236}">
              <a16:creationId xmlns:a16="http://schemas.microsoft.com/office/drawing/2014/main" id="{00000000-0008-0000-0200-0000FA000000}"/>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00000000-0008-0000-0200-0000FC000000}"/>
            </a:ext>
          </a:extLst>
        </xdr:cNvPr>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6350</xdr:rowOff>
    </xdr:from>
    <xdr:to>
      <xdr:col>24</xdr:col>
      <xdr:colOff>114300</xdr:colOff>
      <xdr:row>81</xdr:row>
      <xdr:rowOff>107950</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4584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29227</xdr:rowOff>
    </xdr:from>
    <xdr:ext cx="405111" cy="259045"/>
    <xdr:sp macro="" textlink="">
      <xdr:nvSpPr>
        <xdr:cNvPr id="262" name="【福祉施設】&#10;有形固定資産減価償却率該当値テキスト">
          <a:extLst>
            <a:ext uri="{FF2B5EF4-FFF2-40B4-BE49-F238E27FC236}">
              <a16:creationId xmlns:a16="http://schemas.microsoft.com/office/drawing/2014/main" id="{00000000-0008-0000-0200-000006010000}"/>
            </a:ext>
          </a:extLst>
        </xdr:cNvPr>
        <xdr:cNvSpPr txBox="1"/>
      </xdr:nvSpPr>
      <xdr:spPr>
        <a:xfrm>
          <a:off x="4673600"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65405</xdr:rowOff>
    </xdr:from>
    <xdr:to>
      <xdr:col>20</xdr:col>
      <xdr:colOff>38100</xdr:colOff>
      <xdr:row>81</xdr:row>
      <xdr:rowOff>167005</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3746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57150</xdr:rowOff>
    </xdr:from>
    <xdr:to>
      <xdr:col>24</xdr:col>
      <xdr:colOff>63500</xdr:colOff>
      <xdr:row>81</xdr:row>
      <xdr:rowOff>116205</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3797300" y="1394460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52070</xdr:rowOff>
    </xdr:from>
    <xdr:to>
      <xdr:col>15</xdr:col>
      <xdr:colOff>101600</xdr:colOff>
      <xdr:row>81</xdr:row>
      <xdr:rowOff>153670</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2857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102870</xdr:rowOff>
    </xdr:from>
    <xdr:to>
      <xdr:col>19</xdr:col>
      <xdr:colOff>177800</xdr:colOff>
      <xdr:row>81</xdr:row>
      <xdr:rowOff>116205</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2908300" y="139903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66691</xdr:rowOff>
    </xdr:from>
    <xdr:ext cx="405111" cy="259045"/>
    <xdr:sp macro="" textlink="">
      <xdr:nvSpPr>
        <xdr:cNvPr id="267" name="n_1aveValue【福祉施設】&#10;有形固定資産減価償却率">
          <a:extLst>
            <a:ext uri="{FF2B5EF4-FFF2-40B4-BE49-F238E27FC236}">
              <a16:creationId xmlns:a16="http://schemas.microsoft.com/office/drawing/2014/main" id="{00000000-0008-0000-0200-00000B010000}"/>
            </a:ext>
          </a:extLst>
        </xdr:cNvPr>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268" name="n_2aveValue【福祉施設】&#10;有形固定資産減価償却率">
          <a:extLst>
            <a:ext uri="{FF2B5EF4-FFF2-40B4-BE49-F238E27FC236}">
              <a16:creationId xmlns:a16="http://schemas.microsoft.com/office/drawing/2014/main" id="{00000000-0008-0000-0200-00000C010000}"/>
            </a:ext>
          </a:extLst>
        </xdr:cNvPr>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12082</xdr:rowOff>
    </xdr:from>
    <xdr:ext cx="405111" cy="259045"/>
    <xdr:sp macro="" textlink="">
      <xdr:nvSpPr>
        <xdr:cNvPr id="269" name="n_1mainValue【福祉施設】&#10;有形固定資産減価償却率">
          <a:extLst>
            <a:ext uri="{FF2B5EF4-FFF2-40B4-BE49-F238E27FC236}">
              <a16:creationId xmlns:a16="http://schemas.microsoft.com/office/drawing/2014/main" id="{00000000-0008-0000-0200-00000D010000}"/>
            </a:ext>
          </a:extLst>
        </xdr:cNvPr>
        <xdr:cNvSpPr txBox="1"/>
      </xdr:nvSpPr>
      <xdr:spPr>
        <a:xfrm>
          <a:off x="3582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70" name="n_2mainValue【福祉施設】&#10;有形固定資産減価償却率">
          <a:extLst>
            <a:ext uri="{FF2B5EF4-FFF2-40B4-BE49-F238E27FC236}">
              <a16:creationId xmlns:a16="http://schemas.microsoft.com/office/drawing/2014/main" id="{00000000-0008-0000-0200-00000E010000}"/>
            </a:ext>
          </a:extLst>
        </xdr:cNvPr>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a:extLst>
            <a:ext uri="{FF2B5EF4-FFF2-40B4-BE49-F238E27FC236}">
              <a16:creationId xmlns:a16="http://schemas.microsoft.com/office/drawing/2014/main" id="{00000000-0008-0000-0200-00002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1" name="【福祉施設】&#10;一人当たり面積最小値テキスト">
          <a:extLst>
            <a:ext uri="{FF2B5EF4-FFF2-40B4-BE49-F238E27FC236}">
              <a16:creationId xmlns:a16="http://schemas.microsoft.com/office/drawing/2014/main" id="{00000000-0008-0000-0200-000023010000}"/>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3" name="【福祉施設】&#10;一人当たり面積最大値テキスト">
          <a:extLst>
            <a:ext uri="{FF2B5EF4-FFF2-40B4-BE49-F238E27FC236}">
              <a16:creationId xmlns:a16="http://schemas.microsoft.com/office/drawing/2014/main" id="{00000000-0008-0000-0200-000025010000}"/>
            </a:ext>
          </a:extLst>
        </xdr:cNvPr>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150765</xdr:rowOff>
    </xdr:from>
    <xdr:ext cx="469744" cy="259045"/>
    <xdr:sp macro="" textlink="">
      <xdr:nvSpPr>
        <xdr:cNvPr id="295" name="【福祉施設】&#10;一人当たり面積平均値テキスト">
          <a:extLst>
            <a:ext uri="{FF2B5EF4-FFF2-40B4-BE49-F238E27FC236}">
              <a16:creationId xmlns:a16="http://schemas.microsoft.com/office/drawing/2014/main" id="{00000000-0008-0000-0200-000027010000}"/>
            </a:ext>
          </a:extLst>
        </xdr:cNvPr>
        <xdr:cNvSpPr txBox="1"/>
      </xdr:nvSpPr>
      <xdr:spPr>
        <a:xfrm>
          <a:off x="10515600" y="1438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5017</xdr:rowOff>
    </xdr:from>
    <xdr:to>
      <xdr:col>55</xdr:col>
      <xdr:colOff>50800</xdr:colOff>
      <xdr:row>85</xdr:row>
      <xdr:rowOff>106617</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104267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106316</xdr:rowOff>
    </xdr:from>
    <xdr:ext cx="469744" cy="259045"/>
    <xdr:sp macro="" textlink="">
      <xdr:nvSpPr>
        <xdr:cNvPr id="305" name="【福祉施設】&#10;一人当たり面積該当値テキスト">
          <a:extLst>
            <a:ext uri="{FF2B5EF4-FFF2-40B4-BE49-F238E27FC236}">
              <a16:creationId xmlns:a16="http://schemas.microsoft.com/office/drawing/2014/main" id="{00000000-0008-0000-0200-000031010000}"/>
            </a:ext>
          </a:extLst>
        </xdr:cNvPr>
        <xdr:cNvSpPr txBox="1"/>
      </xdr:nvSpPr>
      <xdr:spPr>
        <a:xfrm>
          <a:off x="10515600" y="1450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5017</xdr:rowOff>
    </xdr:from>
    <xdr:to>
      <xdr:col>50</xdr:col>
      <xdr:colOff>165100</xdr:colOff>
      <xdr:row>85</xdr:row>
      <xdr:rowOff>106617</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95885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55817</xdr:rowOff>
    </xdr:from>
    <xdr:to>
      <xdr:col>55</xdr:col>
      <xdr:colOff>0</xdr:colOff>
      <xdr:row>85</xdr:row>
      <xdr:rowOff>55817</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9639300" y="146290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5017</xdr:rowOff>
    </xdr:from>
    <xdr:to>
      <xdr:col>46</xdr:col>
      <xdr:colOff>38100</xdr:colOff>
      <xdr:row>85</xdr:row>
      <xdr:rowOff>106617</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86995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55817</xdr:rowOff>
    </xdr:from>
    <xdr:to>
      <xdr:col>50</xdr:col>
      <xdr:colOff>114300</xdr:colOff>
      <xdr:row>85</xdr:row>
      <xdr:rowOff>55817</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8750300" y="146290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68851</xdr:rowOff>
    </xdr:from>
    <xdr:ext cx="469744" cy="259045"/>
    <xdr:sp macro="" textlink="">
      <xdr:nvSpPr>
        <xdr:cNvPr id="310" name="n_1aveValue【福祉施設】&#10;一人当たり面積">
          <a:extLst>
            <a:ext uri="{FF2B5EF4-FFF2-40B4-BE49-F238E27FC236}">
              <a16:creationId xmlns:a16="http://schemas.microsoft.com/office/drawing/2014/main" id="{00000000-0008-0000-0200-000036010000}"/>
            </a:ext>
          </a:extLst>
        </xdr:cNvPr>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72852</xdr:rowOff>
    </xdr:from>
    <xdr:ext cx="469744" cy="259045"/>
    <xdr:sp macro="" textlink="">
      <xdr:nvSpPr>
        <xdr:cNvPr id="311" name="n_2aveValue【福祉施設】&#10;一人当たり面積">
          <a:extLst>
            <a:ext uri="{FF2B5EF4-FFF2-40B4-BE49-F238E27FC236}">
              <a16:creationId xmlns:a16="http://schemas.microsoft.com/office/drawing/2014/main" id="{00000000-0008-0000-0200-000037010000}"/>
            </a:ext>
          </a:extLst>
        </xdr:cNvPr>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97744</xdr:rowOff>
    </xdr:from>
    <xdr:ext cx="469744" cy="259045"/>
    <xdr:sp macro="" textlink="">
      <xdr:nvSpPr>
        <xdr:cNvPr id="312" name="n_1mainValue【福祉施設】&#10;一人当たり面積">
          <a:extLst>
            <a:ext uri="{FF2B5EF4-FFF2-40B4-BE49-F238E27FC236}">
              <a16:creationId xmlns:a16="http://schemas.microsoft.com/office/drawing/2014/main" id="{00000000-0008-0000-0200-000038010000}"/>
            </a:ext>
          </a:extLst>
        </xdr:cNvPr>
        <xdr:cNvSpPr txBox="1"/>
      </xdr:nvSpPr>
      <xdr:spPr>
        <a:xfrm>
          <a:off x="9391727" y="146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97744</xdr:rowOff>
    </xdr:from>
    <xdr:ext cx="469744" cy="259045"/>
    <xdr:sp macro="" textlink="">
      <xdr:nvSpPr>
        <xdr:cNvPr id="313" name="n_2mainValue【福祉施設】&#10;一人当たり面積">
          <a:extLst>
            <a:ext uri="{FF2B5EF4-FFF2-40B4-BE49-F238E27FC236}">
              <a16:creationId xmlns:a16="http://schemas.microsoft.com/office/drawing/2014/main" id="{00000000-0008-0000-0200-000039010000}"/>
            </a:ext>
          </a:extLst>
        </xdr:cNvPr>
        <xdr:cNvSpPr txBox="1"/>
      </xdr:nvSpPr>
      <xdr:spPr>
        <a:xfrm>
          <a:off x="8515427" y="146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a:extLst>
            <a:ext uri="{FF2B5EF4-FFF2-40B4-BE49-F238E27FC236}">
              <a16:creationId xmlns:a16="http://schemas.microsoft.com/office/drawing/2014/main" id="{00000000-0008-0000-0200-00005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40" name="【市民会館】&#10;有形固定資産減価償却率最小値テキスト">
          <a:extLst>
            <a:ext uri="{FF2B5EF4-FFF2-40B4-BE49-F238E27FC236}">
              <a16:creationId xmlns:a16="http://schemas.microsoft.com/office/drawing/2014/main" id="{00000000-0008-0000-0200-000054010000}"/>
            </a:ext>
          </a:extLst>
        </xdr:cNvPr>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42" name="【市民会館】&#10;有形固定資産減価償却率最大値テキスト">
          <a:extLst>
            <a:ext uri="{FF2B5EF4-FFF2-40B4-BE49-F238E27FC236}">
              <a16:creationId xmlns:a16="http://schemas.microsoft.com/office/drawing/2014/main" id="{00000000-0008-0000-0200-000056010000}"/>
            </a:ext>
          </a:extLst>
        </xdr:cNvPr>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44" name="【市民会館】&#10;有形固定資産減価償却率平均値テキスト">
          <a:extLst>
            <a:ext uri="{FF2B5EF4-FFF2-40B4-BE49-F238E27FC236}">
              <a16:creationId xmlns:a16="http://schemas.microsoft.com/office/drawing/2014/main" id="{00000000-0008-0000-0200-000058010000}"/>
            </a:ext>
          </a:extLst>
        </xdr:cNvPr>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156029</xdr:rowOff>
    </xdr:from>
    <xdr:to>
      <xdr:col>24</xdr:col>
      <xdr:colOff>114300</xdr:colOff>
      <xdr:row>105</xdr:row>
      <xdr:rowOff>86179</xdr:rowOff>
    </xdr:to>
    <xdr:sp macro="" textlink="">
      <xdr:nvSpPr>
        <xdr:cNvPr id="353" name="楕円 352">
          <a:extLst>
            <a:ext uri="{FF2B5EF4-FFF2-40B4-BE49-F238E27FC236}">
              <a16:creationId xmlns:a16="http://schemas.microsoft.com/office/drawing/2014/main" id="{00000000-0008-0000-0200-000061010000}"/>
            </a:ext>
          </a:extLst>
        </xdr:cNvPr>
        <xdr:cNvSpPr/>
      </xdr:nvSpPr>
      <xdr:spPr>
        <a:xfrm>
          <a:off x="4584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134456</xdr:rowOff>
    </xdr:from>
    <xdr:ext cx="405111" cy="259045"/>
    <xdr:sp macro="" textlink="">
      <xdr:nvSpPr>
        <xdr:cNvPr id="354" name="【市民会館】&#10;有形固定資産減価償却率該当値テキスト">
          <a:extLst>
            <a:ext uri="{FF2B5EF4-FFF2-40B4-BE49-F238E27FC236}">
              <a16:creationId xmlns:a16="http://schemas.microsoft.com/office/drawing/2014/main" id="{00000000-0008-0000-0200-000062010000}"/>
            </a:ext>
          </a:extLst>
        </xdr:cNvPr>
        <xdr:cNvSpPr txBox="1"/>
      </xdr:nvSpPr>
      <xdr:spPr>
        <a:xfrm>
          <a:off x="4673600"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10705</xdr:rowOff>
    </xdr:from>
    <xdr:to>
      <xdr:col>20</xdr:col>
      <xdr:colOff>38100</xdr:colOff>
      <xdr:row>105</xdr:row>
      <xdr:rowOff>112305</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3746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35379</xdr:rowOff>
    </xdr:from>
    <xdr:to>
      <xdr:col>24</xdr:col>
      <xdr:colOff>63500</xdr:colOff>
      <xdr:row>105</xdr:row>
      <xdr:rowOff>61505</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flipV="1">
          <a:off x="3797300" y="18037629"/>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31931</xdr:rowOff>
    </xdr:from>
    <xdr:to>
      <xdr:col>15</xdr:col>
      <xdr:colOff>101600</xdr:colOff>
      <xdr:row>105</xdr:row>
      <xdr:rowOff>133531</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2857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61505</xdr:rowOff>
    </xdr:from>
    <xdr:to>
      <xdr:col>19</xdr:col>
      <xdr:colOff>177800</xdr:colOff>
      <xdr:row>105</xdr:row>
      <xdr:rowOff>82731</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flipV="1">
          <a:off x="2908300" y="1806375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102706</xdr:rowOff>
    </xdr:from>
    <xdr:ext cx="405111" cy="259045"/>
    <xdr:sp macro="" textlink="">
      <xdr:nvSpPr>
        <xdr:cNvPr id="359" name="n_1aveValue【市民会館】&#10;有形固定資産減価償却率">
          <a:extLst>
            <a:ext uri="{FF2B5EF4-FFF2-40B4-BE49-F238E27FC236}">
              <a16:creationId xmlns:a16="http://schemas.microsoft.com/office/drawing/2014/main" id="{00000000-0008-0000-0200-000067010000}"/>
            </a:ext>
          </a:extLst>
        </xdr:cNvPr>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60" name="n_2aveValue【市民会館】&#10;有形固定資産減価償却率">
          <a:extLst>
            <a:ext uri="{FF2B5EF4-FFF2-40B4-BE49-F238E27FC236}">
              <a16:creationId xmlns:a16="http://schemas.microsoft.com/office/drawing/2014/main" id="{00000000-0008-0000-0200-000068010000}"/>
            </a:ext>
          </a:extLst>
        </xdr:cNvPr>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103432</xdr:rowOff>
    </xdr:from>
    <xdr:ext cx="405111" cy="259045"/>
    <xdr:sp macro="" textlink="">
      <xdr:nvSpPr>
        <xdr:cNvPr id="361" name="n_1mainValue【市民会館】&#10;有形固定資産減価償却率">
          <a:extLst>
            <a:ext uri="{FF2B5EF4-FFF2-40B4-BE49-F238E27FC236}">
              <a16:creationId xmlns:a16="http://schemas.microsoft.com/office/drawing/2014/main" id="{00000000-0008-0000-0200-000069010000}"/>
            </a:ext>
          </a:extLst>
        </xdr:cNvPr>
        <xdr:cNvSpPr txBox="1"/>
      </xdr:nvSpPr>
      <xdr:spPr>
        <a:xfrm>
          <a:off x="3582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124658</xdr:rowOff>
    </xdr:from>
    <xdr:ext cx="405111" cy="259045"/>
    <xdr:sp macro="" textlink="">
      <xdr:nvSpPr>
        <xdr:cNvPr id="362" name="n_2mainValue【市民会館】&#10;有形固定資産減価償却率">
          <a:extLst>
            <a:ext uri="{FF2B5EF4-FFF2-40B4-BE49-F238E27FC236}">
              <a16:creationId xmlns:a16="http://schemas.microsoft.com/office/drawing/2014/main" id="{00000000-0008-0000-0200-00006A010000}"/>
            </a:ext>
          </a:extLst>
        </xdr:cNvPr>
        <xdr:cNvSpPr txBox="1"/>
      </xdr:nvSpPr>
      <xdr:spPr>
        <a:xfrm>
          <a:off x="2705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a:extLst>
            <a:ext uri="{FF2B5EF4-FFF2-40B4-BE49-F238E27FC236}">
              <a16:creationId xmlns:a16="http://schemas.microsoft.com/office/drawing/2014/main" id="{00000000-0008-0000-0200-00008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7" name="【市民会館】&#10;一人当たり面積最小値テキスト">
          <a:extLst>
            <a:ext uri="{FF2B5EF4-FFF2-40B4-BE49-F238E27FC236}">
              <a16:creationId xmlns:a16="http://schemas.microsoft.com/office/drawing/2014/main" id="{00000000-0008-0000-0200-000083010000}"/>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89" name="【市民会館】&#10;一人当たり面積最大値テキスト">
          <a:extLst>
            <a:ext uri="{FF2B5EF4-FFF2-40B4-BE49-F238E27FC236}">
              <a16:creationId xmlns:a16="http://schemas.microsoft.com/office/drawing/2014/main" id="{00000000-0008-0000-0200-000085010000}"/>
            </a:ext>
          </a:extLst>
        </xdr:cNvPr>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93997</xdr:rowOff>
    </xdr:from>
    <xdr:ext cx="469744" cy="259045"/>
    <xdr:sp macro="" textlink="">
      <xdr:nvSpPr>
        <xdr:cNvPr id="391" name="【市民会館】&#10;一人当たり面積平均値テキスト">
          <a:extLst>
            <a:ext uri="{FF2B5EF4-FFF2-40B4-BE49-F238E27FC236}">
              <a16:creationId xmlns:a16="http://schemas.microsoft.com/office/drawing/2014/main" id="{00000000-0008-0000-0200-000087010000}"/>
            </a:ext>
          </a:extLst>
        </xdr:cNvPr>
        <xdr:cNvSpPr txBox="1"/>
      </xdr:nvSpPr>
      <xdr:spPr>
        <a:xfrm>
          <a:off x="10515600" y="1792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93" name="フローチャート: 判断 392">
          <a:extLst>
            <a:ext uri="{FF2B5EF4-FFF2-40B4-BE49-F238E27FC236}">
              <a16:creationId xmlns:a16="http://schemas.microsoft.com/office/drawing/2014/main" id="{00000000-0008-0000-0200-000089010000}"/>
            </a:ext>
          </a:extLst>
        </xdr:cNvPr>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124461</xdr:rowOff>
    </xdr:from>
    <xdr:to>
      <xdr:col>55</xdr:col>
      <xdr:colOff>50800</xdr:colOff>
      <xdr:row>106</xdr:row>
      <xdr:rowOff>54611</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104267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102888</xdr:rowOff>
    </xdr:from>
    <xdr:ext cx="469744" cy="259045"/>
    <xdr:sp macro="" textlink="">
      <xdr:nvSpPr>
        <xdr:cNvPr id="401" name="【市民会館】&#10;一人当たり面積該当値テキスト">
          <a:extLst>
            <a:ext uri="{FF2B5EF4-FFF2-40B4-BE49-F238E27FC236}">
              <a16:creationId xmlns:a16="http://schemas.microsoft.com/office/drawing/2014/main" id="{00000000-0008-0000-0200-000091010000}"/>
            </a:ext>
          </a:extLst>
        </xdr:cNvPr>
        <xdr:cNvSpPr txBox="1"/>
      </xdr:nvSpPr>
      <xdr:spPr>
        <a:xfrm>
          <a:off x="10515600"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124461</xdr:rowOff>
    </xdr:from>
    <xdr:to>
      <xdr:col>50</xdr:col>
      <xdr:colOff>165100</xdr:colOff>
      <xdr:row>106</xdr:row>
      <xdr:rowOff>54611</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9588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3811</xdr:rowOff>
    </xdr:from>
    <xdr:to>
      <xdr:col>55</xdr:col>
      <xdr:colOff>0</xdr:colOff>
      <xdr:row>106</xdr:row>
      <xdr:rowOff>3811</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9639300" y="18177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04" name="楕円 403">
          <a:extLst>
            <a:ext uri="{FF2B5EF4-FFF2-40B4-BE49-F238E27FC236}">
              <a16:creationId xmlns:a16="http://schemas.microsoft.com/office/drawing/2014/main" id="{00000000-0008-0000-0200-000094010000}"/>
            </a:ext>
          </a:extLst>
        </xdr:cNvPr>
        <xdr:cNvSpPr/>
      </xdr:nvSpPr>
      <xdr:spPr>
        <a:xfrm>
          <a:off x="8699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3811</xdr:rowOff>
    </xdr:from>
    <xdr:to>
      <xdr:col>50</xdr:col>
      <xdr:colOff>114300</xdr:colOff>
      <xdr:row>106</xdr:row>
      <xdr:rowOff>3811</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8750300" y="18177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406" name="n_1aveValue【市民会館】&#10;一人当たり面積">
          <a:extLst>
            <a:ext uri="{FF2B5EF4-FFF2-40B4-BE49-F238E27FC236}">
              <a16:creationId xmlns:a16="http://schemas.microsoft.com/office/drawing/2014/main" id="{00000000-0008-0000-0200-000096010000}"/>
            </a:ext>
          </a:extLst>
        </xdr:cNvPr>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407" name="n_2aveValue【市民会館】&#10;一人当たり面積">
          <a:extLst>
            <a:ext uri="{FF2B5EF4-FFF2-40B4-BE49-F238E27FC236}">
              <a16:creationId xmlns:a16="http://schemas.microsoft.com/office/drawing/2014/main" id="{00000000-0008-0000-0200-000097010000}"/>
            </a:ext>
          </a:extLst>
        </xdr:cNvPr>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45738</xdr:rowOff>
    </xdr:from>
    <xdr:ext cx="469744" cy="259045"/>
    <xdr:sp macro="" textlink="">
      <xdr:nvSpPr>
        <xdr:cNvPr id="408" name="n_1mainValue【市民会館】&#10;一人当たり面積">
          <a:extLst>
            <a:ext uri="{FF2B5EF4-FFF2-40B4-BE49-F238E27FC236}">
              <a16:creationId xmlns:a16="http://schemas.microsoft.com/office/drawing/2014/main" id="{00000000-0008-0000-0200-000098010000}"/>
            </a:ext>
          </a:extLst>
        </xdr:cNvPr>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45738</xdr:rowOff>
    </xdr:from>
    <xdr:ext cx="469744" cy="259045"/>
    <xdr:sp macro="" textlink="">
      <xdr:nvSpPr>
        <xdr:cNvPr id="409" name="n_2mainValue【市民会館】&#10;一人当たり面積">
          <a:extLst>
            <a:ext uri="{FF2B5EF4-FFF2-40B4-BE49-F238E27FC236}">
              <a16:creationId xmlns:a16="http://schemas.microsoft.com/office/drawing/2014/main" id="{00000000-0008-0000-0200-000099010000}"/>
            </a:ext>
          </a:extLst>
        </xdr:cNvPr>
        <xdr:cNvSpPr txBox="1"/>
      </xdr:nvSpPr>
      <xdr:spPr>
        <a:xfrm>
          <a:off x="8515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a:extLst>
            <a:ext uri="{FF2B5EF4-FFF2-40B4-BE49-F238E27FC236}">
              <a16:creationId xmlns:a16="http://schemas.microsoft.com/office/drawing/2014/main" id="{00000000-0008-0000-0200-0000B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36" name="【一般廃棄物処理施設】&#10;有形固定資産減価償却率最小値テキスト">
          <a:extLst>
            <a:ext uri="{FF2B5EF4-FFF2-40B4-BE49-F238E27FC236}">
              <a16:creationId xmlns:a16="http://schemas.microsoft.com/office/drawing/2014/main" id="{00000000-0008-0000-0200-0000B4010000}"/>
            </a:ext>
          </a:extLst>
        </xdr:cNvPr>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38" name="【一般廃棄物処理施設】&#10;有形固定資産減価償却率最大値テキスト">
          <a:extLst>
            <a:ext uri="{FF2B5EF4-FFF2-40B4-BE49-F238E27FC236}">
              <a16:creationId xmlns:a16="http://schemas.microsoft.com/office/drawing/2014/main" id="{00000000-0008-0000-0200-0000B6010000}"/>
            </a:ext>
          </a:extLst>
        </xdr:cNvPr>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440" name="【一般廃棄物処理施設】&#10;有形固定資産減価償却率平均値テキスト">
          <a:extLst>
            <a:ext uri="{FF2B5EF4-FFF2-40B4-BE49-F238E27FC236}">
              <a16:creationId xmlns:a16="http://schemas.microsoft.com/office/drawing/2014/main" id="{00000000-0008-0000-0200-0000B8010000}"/>
            </a:ext>
          </a:extLst>
        </xdr:cNvPr>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36830</xdr:rowOff>
    </xdr:from>
    <xdr:to>
      <xdr:col>85</xdr:col>
      <xdr:colOff>177800</xdr:colOff>
      <xdr:row>39</xdr:row>
      <xdr:rowOff>138430</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16268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15257</xdr:rowOff>
    </xdr:from>
    <xdr:ext cx="405111" cy="259045"/>
    <xdr:sp macro="" textlink="">
      <xdr:nvSpPr>
        <xdr:cNvPr id="450" name="【一般廃棄物処理施設】&#10;有形固定資産減価償却率該当値テキスト">
          <a:extLst>
            <a:ext uri="{FF2B5EF4-FFF2-40B4-BE49-F238E27FC236}">
              <a16:creationId xmlns:a16="http://schemas.microsoft.com/office/drawing/2014/main" id="{00000000-0008-0000-0200-0000C2010000}"/>
            </a:ext>
          </a:extLst>
        </xdr:cNvPr>
        <xdr:cNvSpPr txBox="1"/>
      </xdr:nvSpPr>
      <xdr:spPr>
        <a:xfrm>
          <a:off x="16357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90715</xdr:rowOff>
    </xdr:from>
    <xdr:to>
      <xdr:col>81</xdr:col>
      <xdr:colOff>101600</xdr:colOff>
      <xdr:row>40</xdr:row>
      <xdr:rowOff>20865</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15430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87630</xdr:rowOff>
    </xdr:from>
    <xdr:to>
      <xdr:col>85</xdr:col>
      <xdr:colOff>127000</xdr:colOff>
      <xdr:row>39</xdr:row>
      <xdr:rowOff>141515</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flipV="1">
          <a:off x="15481300" y="6774180"/>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123372</xdr:rowOff>
    </xdr:from>
    <xdr:to>
      <xdr:col>76</xdr:col>
      <xdr:colOff>165100</xdr:colOff>
      <xdr:row>39</xdr:row>
      <xdr:rowOff>53522</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14541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2722</xdr:rowOff>
    </xdr:from>
    <xdr:to>
      <xdr:col>81</xdr:col>
      <xdr:colOff>50800</xdr:colOff>
      <xdr:row>39</xdr:row>
      <xdr:rowOff>141515</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4592300" y="6689272"/>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34126</xdr:rowOff>
    </xdr:from>
    <xdr:ext cx="405111" cy="259045"/>
    <xdr:sp macro="" textlink="">
      <xdr:nvSpPr>
        <xdr:cNvPr id="455" name="n_1aveValue【一般廃棄物処理施設】&#10;有形固定資産減価償却率">
          <a:extLst>
            <a:ext uri="{FF2B5EF4-FFF2-40B4-BE49-F238E27FC236}">
              <a16:creationId xmlns:a16="http://schemas.microsoft.com/office/drawing/2014/main" id="{00000000-0008-0000-0200-0000C7010000}"/>
            </a:ext>
          </a:extLst>
        </xdr:cNvPr>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456" name="n_2aveValue【一般廃棄物処理施設】&#10;有形固定資産減価償却率">
          <a:extLst>
            <a:ext uri="{FF2B5EF4-FFF2-40B4-BE49-F238E27FC236}">
              <a16:creationId xmlns:a16="http://schemas.microsoft.com/office/drawing/2014/main" id="{00000000-0008-0000-0200-0000C8010000}"/>
            </a:ext>
          </a:extLst>
        </xdr:cNvPr>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11992</xdr:rowOff>
    </xdr:from>
    <xdr:ext cx="405111" cy="259045"/>
    <xdr:sp macro="" textlink="">
      <xdr:nvSpPr>
        <xdr:cNvPr id="457" name="n_1mainValue【一般廃棄物処理施設】&#10;有形固定資産減価償却率">
          <a:extLst>
            <a:ext uri="{FF2B5EF4-FFF2-40B4-BE49-F238E27FC236}">
              <a16:creationId xmlns:a16="http://schemas.microsoft.com/office/drawing/2014/main" id="{00000000-0008-0000-0200-0000C9010000}"/>
            </a:ext>
          </a:extLst>
        </xdr:cNvPr>
        <xdr:cNvSpPr txBox="1"/>
      </xdr:nvSpPr>
      <xdr:spPr>
        <a:xfrm>
          <a:off x="15266044" y="68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44649</xdr:rowOff>
    </xdr:from>
    <xdr:ext cx="405111" cy="259045"/>
    <xdr:sp macro="" textlink="">
      <xdr:nvSpPr>
        <xdr:cNvPr id="458" name="n_2mainValue【一般廃棄物処理施設】&#10;有形固定資産減価償却率">
          <a:extLst>
            <a:ext uri="{FF2B5EF4-FFF2-40B4-BE49-F238E27FC236}">
              <a16:creationId xmlns:a16="http://schemas.microsoft.com/office/drawing/2014/main" id="{00000000-0008-0000-0200-0000CA010000}"/>
            </a:ext>
          </a:extLst>
        </xdr:cNvPr>
        <xdr:cNvSpPr txBox="1"/>
      </xdr:nvSpPr>
      <xdr:spPr>
        <a:xfrm>
          <a:off x="14389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a:extLst>
            <a:ext uri="{FF2B5EF4-FFF2-40B4-BE49-F238E27FC236}">
              <a16:creationId xmlns:a16="http://schemas.microsoft.com/office/drawing/2014/main" id="{00000000-0008-0000-0200-0000E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85" name="【一般廃棄物処理施設】&#10;一人当たり有形固定資産（償却資産）額最小値テキスト">
          <a:extLst>
            <a:ext uri="{FF2B5EF4-FFF2-40B4-BE49-F238E27FC236}">
              <a16:creationId xmlns:a16="http://schemas.microsoft.com/office/drawing/2014/main" id="{00000000-0008-0000-0200-0000E5010000}"/>
            </a:ext>
          </a:extLst>
        </xdr:cNvPr>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87" name="【一般廃棄物処理施設】&#10;一人当たり有形固定資産（償却資産）額最大値テキスト">
          <a:extLst>
            <a:ext uri="{FF2B5EF4-FFF2-40B4-BE49-F238E27FC236}">
              <a16:creationId xmlns:a16="http://schemas.microsoft.com/office/drawing/2014/main" id="{00000000-0008-0000-0200-0000E7010000}"/>
            </a:ext>
          </a:extLst>
        </xdr:cNvPr>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147038</xdr:rowOff>
    </xdr:from>
    <xdr:ext cx="534377" cy="259045"/>
    <xdr:sp macro="" textlink="">
      <xdr:nvSpPr>
        <xdr:cNvPr id="489" name="【一般廃棄物処理施設】&#10;一人当たり有形固定資産（償却資産）額平均値テキスト">
          <a:extLst>
            <a:ext uri="{FF2B5EF4-FFF2-40B4-BE49-F238E27FC236}">
              <a16:creationId xmlns:a16="http://schemas.microsoft.com/office/drawing/2014/main" id="{00000000-0008-0000-0200-0000E9010000}"/>
            </a:ext>
          </a:extLst>
        </xdr:cNvPr>
        <xdr:cNvSpPr txBox="1"/>
      </xdr:nvSpPr>
      <xdr:spPr>
        <a:xfrm>
          <a:off x="22199600" y="6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90" name="フローチャート: 判断 489">
          <a:extLst>
            <a:ext uri="{FF2B5EF4-FFF2-40B4-BE49-F238E27FC236}">
              <a16:creationId xmlns:a16="http://schemas.microsoft.com/office/drawing/2014/main" id="{00000000-0008-0000-0200-0000EA010000}"/>
            </a:ext>
          </a:extLst>
        </xdr:cNvPr>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91" name="フローチャート: 判断 490">
          <a:extLst>
            <a:ext uri="{FF2B5EF4-FFF2-40B4-BE49-F238E27FC236}">
              <a16:creationId xmlns:a16="http://schemas.microsoft.com/office/drawing/2014/main" id="{00000000-0008-0000-0200-0000EB010000}"/>
            </a:ext>
          </a:extLst>
        </xdr:cNvPr>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35553</xdr:rowOff>
    </xdr:from>
    <xdr:to>
      <xdr:col>116</xdr:col>
      <xdr:colOff>114300</xdr:colOff>
      <xdr:row>42</xdr:row>
      <xdr:rowOff>137153</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22110700" y="723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121930</xdr:rowOff>
    </xdr:from>
    <xdr:ext cx="469744" cy="259045"/>
    <xdr:sp macro="" textlink="">
      <xdr:nvSpPr>
        <xdr:cNvPr id="499" name="【一般廃棄物処理施設】&#10;一人当たり有形固定資産（償却資産）額該当値テキスト">
          <a:extLst>
            <a:ext uri="{FF2B5EF4-FFF2-40B4-BE49-F238E27FC236}">
              <a16:creationId xmlns:a16="http://schemas.microsoft.com/office/drawing/2014/main" id="{00000000-0008-0000-0200-0000F3010000}"/>
            </a:ext>
          </a:extLst>
        </xdr:cNvPr>
        <xdr:cNvSpPr txBox="1"/>
      </xdr:nvSpPr>
      <xdr:spPr>
        <a:xfrm>
          <a:off x="22199600" y="715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35566</xdr:rowOff>
    </xdr:from>
    <xdr:to>
      <xdr:col>112</xdr:col>
      <xdr:colOff>38100</xdr:colOff>
      <xdr:row>42</xdr:row>
      <xdr:rowOff>137166</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21272500" y="72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86353</xdr:rowOff>
    </xdr:from>
    <xdr:to>
      <xdr:col>116</xdr:col>
      <xdr:colOff>63500</xdr:colOff>
      <xdr:row>42</xdr:row>
      <xdr:rowOff>86366</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flipV="1">
          <a:off x="21323300" y="7287253"/>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34427</xdr:rowOff>
    </xdr:from>
    <xdr:to>
      <xdr:col>107</xdr:col>
      <xdr:colOff>101600</xdr:colOff>
      <xdr:row>42</xdr:row>
      <xdr:rowOff>136027</xdr:rowOff>
    </xdr:to>
    <xdr:sp macro="" textlink="">
      <xdr:nvSpPr>
        <xdr:cNvPr id="502" name="楕円 501">
          <a:extLst>
            <a:ext uri="{FF2B5EF4-FFF2-40B4-BE49-F238E27FC236}">
              <a16:creationId xmlns:a16="http://schemas.microsoft.com/office/drawing/2014/main" id="{00000000-0008-0000-0200-0000F6010000}"/>
            </a:ext>
          </a:extLst>
        </xdr:cNvPr>
        <xdr:cNvSpPr/>
      </xdr:nvSpPr>
      <xdr:spPr>
        <a:xfrm>
          <a:off x="20383500" y="72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85227</xdr:rowOff>
    </xdr:from>
    <xdr:to>
      <xdr:col>111</xdr:col>
      <xdr:colOff>177800</xdr:colOff>
      <xdr:row>42</xdr:row>
      <xdr:rowOff>86366</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20434300" y="7286127"/>
          <a:ext cx="8890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60796</xdr:rowOff>
    </xdr:from>
    <xdr:ext cx="534377" cy="259045"/>
    <xdr:sp macro="" textlink="">
      <xdr:nvSpPr>
        <xdr:cNvPr id="504" name="n_1ave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114211</xdr:rowOff>
    </xdr:from>
    <xdr:ext cx="534377" cy="259045"/>
    <xdr:sp macro="" textlink="">
      <xdr:nvSpPr>
        <xdr:cNvPr id="505" name="n_2ave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128293</xdr:rowOff>
    </xdr:from>
    <xdr:ext cx="469744" cy="259045"/>
    <xdr:sp macro="" textlink="">
      <xdr:nvSpPr>
        <xdr:cNvPr id="506" name="n_1main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21075728" y="732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127154</xdr:rowOff>
    </xdr:from>
    <xdr:ext cx="469744" cy="259045"/>
    <xdr:sp macro="" textlink="">
      <xdr:nvSpPr>
        <xdr:cNvPr id="507" name="n_2main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20199428" y="732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00000000-0008-0000-02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34" name="【保健センター・保健所】&#10;有形固定資産減価償却率最小値テキスト">
          <a:extLst>
            <a:ext uri="{FF2B5EF4-FFF2-40B4-BE49-F238E27FC236}">
              <a16:creationId xmlns:a16="http://schemas.microsoft.com/office/drawing/2014/main" id="{00000000-0008-0000-0200-000016020000}"/>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36" name="【保健センター・保健所】&#10;有形固定資産減価償却率最大値テキスト">
          <a:extLst>
            <a:ext uri="{FF2B5EF4-FFF2-40B4-BE49-F238E27FC236}">
              <a16:creationId xmlns:a16="http://schemas.microsoft.com/office/drawing/2014/main" id="{00000000-0008-0000-0200-000018020000}"/>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00000000-0008-0000-0200-00001A020000}"/>
            </a:ext>
          </a:extLst>
        </xdr:cNvPr>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109220</xdr:rowOff>
    </xdr:from>
    <xdr:to>
      <xdr:col>85</xdr:col>
      <xdr:colOff>177800</xdr:colOff>
      <xdr:row>58</xdr:row>
      <xdr:rowOff>39370</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6268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132097</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00000000-0008-0000-0200-000024020000}"/>
            </a:ext>
          </a:extLst>
        </xdr:cNvPr>
        <xdr:cNvSpPr txBox="1"/>
      </xdr:nvSpPr>
      <xdr:spPr>
        <a:xfrm>
          <a:off x="1635760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71665</xdr:rowOff>
    </xdr:from>
    <xdr:to>
      <xdr:col>81</xdr:col>
      <xdr:colOff>101600</xdr:colOff>
      <xdr:row>58</xdr:row>
      <xdr:rowOff>1815</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5430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122465</xdr:rowOff>
    </xdr:from>
    <xdr:to>
      <xdr:col>85</xdr:col>
      <xdr:colOff>127000</xdr:colOff>
      <xdr:row>57</xdr:row>
      <xdr:rowOff>160020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5481300" y="9895115"/>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104322</xdr:rowOff>
    </xdr:from>
    <xdr:to>
      <xdr:col>76</xdr:col>
      <xdr:colOff>165100</xdr:colOff>
      <xdr:row>58</xdr:row>
      <xdr:rowOff>34472</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4541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122465</xdr:rowOff>
    </xdr:from>
    <xdr:to>
      <xdr:col>81</xdr:col>
      <xdr:colOff>50800</xdr:colOff>
      <xdr:row>57</xdr:row>
      <xdr:rowOff>155122</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flipV="1">
          <a:off x="14592300" y="9895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100710</xdr:rowOff>
    </xdr:from>
    <xdr:ext cx="405111" cy="259045"/>
    <xdr:sp macro="" textlink="">
      <xdr:nvSpPr>
        <xdr:cNvPr id="553" name="n_1aveValue【保健センター・保健所】&#10;有形固定資産減価償却率">
          <a:extLst>
            <a:ext uri="{FF2B5EF4-FFF2-40B4-BE49-F238E27FC236}">
              <a16:creationId xmlns:a16="http://schemas.microsoft.com/office/drawing/2014/main" id="{00000000-0008-0000-0200-000029020000}"/>
            </a:ext>
          </a:extLst>
        </xdr:cNvPr>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84381</xdr:rowOff>
    </xdr:from>
    <xdr:ext cx="405111" cy="259045"/>
    <xdr:sp macro="" textlink="">
      <xdr:nvSpPr>
        <xdr:cNvPr id="554" name="n_2aveValue【保健センター・保健所】&#10;有形固定資産減価償却率">
          <a:extLst>
            <a:ext uri="{FF2B5EF4-FFF2-40B4-BE49-F238E27FC236}">
              <a16:creationId xmlns:a16="http://schemas.microsoft.com/office/drawing/2014/main" id="{00000000-0008-0000-0200-00002A020000}"/>
            </a:ext>
          </a:extLst>
        </xdr:cNvPr>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18342</xdr:rowOff>
    </xdr:from>
    <xdr:ext cx="405111" cy="259045"/>
    <xdr:sp macro="" textlink="">
      <xdr:nvSpPr>
        <xdr:cNvPr id="555" name="n_1mainValue【保健センター・保健所】&#10;有形固定資産減価償却率">
          <a:extLst>
            <a:ext uri="{FF2B5EF4-FFF2-40B4-BE49-F238E27FC236}">
              <a16:creationId xmlns:a16="http://schemas.microsoft.com/office/drawing/2014/main" id="{00000000-0008-0000-0200-00002B020000}"/>
            </a:ext>
          </a:extLst>
        </xdr:cNvPr>
        <xdr:cNvSpPr txBox="1"/>
      </xdr:nvSpPr>
      <xdr:spPr>
        <a:xfrm>
          <a:off x="152660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50999</xdr:rowOff>
    </xdr:from>
    <xdr:ext cx="405111" cy="259045"/>
    <xdr:sp macro="" textlink="">
      <xdr:nvSpPr>
        <xdr:cNvPr id="556" name="n_2mainValue【保健センター・保健所】&#10;有形固定資産減価償却率">
          <a:extLst>
            <a:ext uri="{FF2B5EF4-FFF2-40B4-BE49-F238E27FC236}">
              <a16:creationId xmlns:a16="http://schemas.microsoft.com/office/drawing/2014/main" id="{00000000-0008-0000-0200-00002C020000}"/>
            </a:ext>
          </a:extLst>
        </xdr:cNvPr>
        <xdr:cNvSpPr txBox="1"/>
      </xdr:nvSpPr>
      <xdr:spPr>
        <a:xfrm>
          <a:off x="14389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保健センター・保健所】&#10;一人当たり面積グラフ枠">
          <a:extLst>
            <a:ext uri="{FF2B5EF4-FFF2-40B4-BE49-F238E27FC236}">
              <a16:creationId xmlns:a16="http://schemas.microsoft.com/office/drawing/2014/main" id="{00000000-0008-0000-0200-00004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79" name="【保健センター・保健所】&#10;一人当たり面積最小値テキスト">
          <a:extLst>
            <a:ext uri="{FF2B5EF4-FFF2-40B4-BE49-F238E27FC236}">
              <a16:creationId xmlns:a16="http://schemas.microsoft.com/office/drawing/2014/main" id="{00000000-0008-0000-0200-000043020000}"/>
            </a:ext>
          </a:extLst>
        </xdr:cNvPr>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81" name="【保健センター・保健所】&#10;一人当たり面積最大値テキスト">
          <a:extLst>
            <a:ext uri="{FF2B5EF4-FFF2-40B4-BE49-F238E27FC236}">
              <a16:creationId xmlns:a16="http://schemas.microsoft.com/office/drawing/2014/main" id="{00000000-0008-0000-0200-000045020000}"/>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113809</xdr:rowOff>
    </xdr:from>
    <xdr:ext cx="469744" cy="259045"/>
    <xdr:sp macro="" textlink="">
      <xdr:nvSpPr>
        <xdr:cNvPr id="583" name="【保健センター・保健所】&#10;一人当たり面積平均値テキスト">
          <a:extLst>
            <a:ext uri="{FF2B5EF4-FFF2-40B4-BE49-F238E27FC236}">
              <a16:creationId xmlns:a16="http://schemas.microsoft.com/office/drawing/2014/main" id="{00000000-0008-0000-0200-000047020000}"/>
            </a:ext>
          </a:extLst>
        </xdr:cNvPr>
        <xdr:cNvSpPr txBox="1"/>
      </xdr:nvSpPr>
      <xdr:spPr>
        <a:xfrm>
          <a:off x="22199600" y="105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115587</xdr:rowOff>
    </xdr:from>
    <xdr:ext cx="469744" cy="259045"/>
    <xdr:sp macro="" textlink="">
      <xdr:nvSpPr>
        <xdr:cNvPr id="593" name="【保健センター・保健所】&#10;一人当たり面積該当値テキスト">
          <a:extLst>
            <a:ext uri="{FF2B5EF4-FFF2-40B4-BE49-F238E27FC236}">
              <a16:creationId xmlns:a16="http://schemas.microsoft.com/office/drawing/2014/main" id="{00000000-0008-0000-0200-000051020000}"/>
            </a:ext>
          </a:extLst>
        </xdr:cNvPr>
        <xdr:cNvSpPr txBox="1"/>
      </xdr:nvSpPr>
      <xdr:spPr>
        <a:xfrm>
          <a:off x="221996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598" name="n_1aveValue【保健センター・保健所】&#10;一人当たり面積">
          <a:extLst>
            <a:ext uri="{FF2B5EF4-FFF2-40B4-BE49-F238E27FC236}">
              <a16:creationId xmlns:a16="http://schemas.microsoft.com/office/drawing/2014/main" id="{00000000-0008-0000-0200-000056020000}"/>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599" name="n_2aveValue【保健センター・保健所】&#10;一人当たり面積">
          <a:extLst>
            <a:ext uri="{FF2B5EF4-FFF2-40B4-BE49-F238E27FC236}">
              <a16:creationId xmlns:a16="http://schemas.microsoft.com/office/drawing/2014/main" id="{00000000-0008-0000-0200-000057020000}"/>
            </a:ext>
          </a:extLst>
        </xdr:cNvPr>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600" name="n_1mainValue【保健センター・保健所】&#10;一人当たり面積">
          <a:extLst>
            <a:ext uri="{FF2B5EF4-FFF2-40B4-BE49-F238E27FC236}">
              <a16:creationId xmlns:a16="http://schemas.microsoft.com/office/drawing/2014/main" id="{00000000-0008-0000-0200-000058020000}"/>
            </a:ext>
          </a:extLst>
        </xdr:cNvPr>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601" name="n_2mainValue【保健センター・保健所】&#10;一人当たり面積">
          <a:extLst>
            <a:ext uri="{FF2B5EF4-FFF2-40B4-BE49-F238E27FC236}">
              <a16:creationId xmlns:a16="http://schemas.microsoft.com/office/drawing/2014/main" id="{00000000-0008-0000-0200-000059020000}"/>
            </a:ext>
          </a:extLst>
        </xdr:cNvPr>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消防施設】&#10;有形固定資産減価償却率グラフ枠">
          <a:extLst>
            <a:ext uri="{FF2B5EF4-FFF2-40B4-BE49-F238E27FC236}">
              <a16:creationId xmlns:a16="http://schemas.microsoft.com/office/drawing/2014/main" id="{00000000-0008-0000-0200-00007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628" name="【消防施設】&#10;有形固定資産減価償却率最小値テキスト">
          <a:extLst>
            <a:ext uri="{FF2B5EF4-FFF2-40B4-BE49-F238E27FC236}">
              <a16:creationId xmlns:a16="http://schemas.microsoft.com/office/drawing/2014/main" id="{00000000-0008-0000-0200-000074020000}"/>
            </a:ext>
          </a:extLst>
        </xdr:cNvPr>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630" name="【消防施設】&#10;有形固定資産減価償却率最大値テキスト">
          <a:extLst>
            <a:ext uri="{FF2B5EF4-FFF2-40B4-BE49-F238E27FC236}">
              <a16:creationId xmlns:a16="http://schemas.microsoft.com/office/drawing/2014/main" id="{00000000-0008-0000-0200-000076020000}"/>
            </a:ext>
          </a:extLst>
        </xdr:cNvPr>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632" name="【消防施設】&#10;有形固定資産減価償却率平均値テキスト">
          <a:extLst>
            <a:ext uri="{FF2B5EF4-FFF2-40B4-BE49-F238E27FC236}">
              <a16:creationId xmlns:a16="http://schemas.microsoft.com/office/drawing/2014/main" id="{00000000-0008-0000-0200-000078020000}"/>
            </a:ext>
          </a:extLst>
        </xdr:cNvPr>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1995</xdr:rowOff>
    </xdr:from>
    <xdr:to>
      <xdr:col>85</xdr:col>
      <xdr:colOff>177800</xdr:colOff>
      <xdr:row>80</xdr:row>
      <xdr:rowOff>103595</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162687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24872</xdr:rowOff>
    </xdr:from>
    <xdr:ext cx="405111" cy="259045"/>
    <xdr:sp macro="" textlink="">
      <xdr:nvSpPr>
        <xdr:cNvPr id="642" name="【消防施設】&#10;有形固定資産減価償却率該当値テキスト">
          <a:extLst>
            <a:ext uri="{FF2B5EF4-FFF2-40B4-BE49-F238E27FC236}">
              <a16:creationId xmlns:a16="http://schemas.microsoft.com/office/drawing/2014/main" id="{00000000-0008-0000-0200-000082020000}"/>
            </a:ext>
          </a:extLst>
        </xdr:cNvPr>
        <xdr:cNvSpPr txBox="1"/>
      </xdr:nvSpPr>
      <xdr:spPr>
        <a:xfrm>
          <a:off x="16357600" y="135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19957</xdr:rowOff>
    </xdr:from>
    <xdr:to>
      <xdr:col>81</xdr:col>
      <xdr:colOff>101600</xdr:colOff>
      <xdr:row>80</xdr:row>
      <xdr:rowOff>121557</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5430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52795</xdr:rowOff>
    </xdr:from>
    <xdr:to>
      <xdr:col>85</xdr:col>
      <xdr:colOff>127000</xdr:colOff>
      <xdr:row>80</xdr:row>
      <xdr:rowOff>70757</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flipV="1">
          <a:off x="15481300" y="13768795"/>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54248</xdr:rowOff>
    </xdr:from>
    <xdr:to>
      <xdr:col>76</xdr:col>
      <xdr:colOff>165100</xdr:colOff>
      <xdr:row>80</xdr:row>
      <xdr:rowOff>155848</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45415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70757</xdr:rowOff>
    </xdr:from>
    <xdr:to>
      <xdr:col>81</xdr:col>
      <xdr:colOff>50800</xdr:colOff>
      <xdr:row>80</xdr:row>
      <xdr:rowOff>105048</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flipV="1">
          <a:off x="14592300" y="137867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150240</xdr:rowOff>
    </xdr:from>
    <xdr:ext cx="405111" cy="259045"/>
    <xdr:sp macro="" textlink="">
      <xdr:nvSpPr>
        <xdr:cNvPr id="647" name="n_1aveValue【消防施設】&#10;有形固定資産減価償却率">
          <a:extLst>
            <a:ext uri="{FF2B5EF4-FFF2-40B4-BE49-F238E27FC236}">
              <a16:creationId xmlns:a16="http://schemas.microsoft.com/office/drawing/2014/main" id="{00000000-0008-0000-0200-000087020000}"/>
            </a:ext>
          </a:extLst>
        </xdr:cNvPr>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1650</xdr:rowOff>
    </xdr:from>
    <xdr:ext cx="405111" cy="259045"/>
    <xdr:sp macro="" textlink="">
      <xdr:nvSpPr>
        <xdr:cNvPr id="648" name="n_2aveValue【消防施設】&#10;有形固定資産減価償却率">
          <a:extLst>
            <a:ext uri="{FF2B5EF4-FFF2-40B4-BE49-F238E27FC236}">
              <a16:creationId xmlns:a16="http://schemas.microsoft.com/office/drawing/2014/main" id="{00000000-0008-0000-0200-000088020000}"/>
            </a:ext>
          </a:extLst>
        </xdr:cNvPr>
        <xdr:cNvSpPr txBox="1"/>
      </xdr:nvSpPr>
      <xdr:spPr>
        <a:xfrm>
          <a:off x="14389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138084</xdr:rowOff>
    </xdr:from>
    <xdr:ext cx="405111" cy="259045"/>
    <xdr:sp macro="" textlink="">
      <xdr:nvSpPr>
        <xdr:cNvPr id="649" name="n_1mainValue【消防施設】&#10;有形固定資産減価償却率">
          <a:extLst>
            <a:ext uri="{FF2B5EF4-FFF2-40B4-BE49-F238E27FC236}">
              <a16:creationId xmlns:a16="http://schemas.microsoft.com/office/drawing/2014/main" id="{00000000-0008-0000-0200-000089020000}"/>
            </a:ext>
          </a:extLst>
        </xdr:cNvPr>
        <xdr:cNvSpPr txBox="1"/>
      </xdr:nvSpPr>
      <xdr:spPr>
        <a:xfrm>
          <a:off x="152660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925</xdr:rowOff>
    </xdr:from>
    <xdr:ext cx="405111" cy="259045"/>
    <xdr:sp macro="" textlink="">
      <xdr:nvSpPr>
        <xdr:cNvPr id="650" name="n_2mainValue【消防施設】&#10;有形固定資産減価償却率">
          <a:extLst>
            <a:ext uri="{FF2B5EF4-FFF2-40B4-BE49-F238E27FC236}">
              <a16:creationId xmlns:a16="http://schemas.microsoft.com/office/drawing/2014/main" id="{00000000-0008-0000-0200-00008A020000}"/>
            </a:ext>
          </a:extLst>
        </xdr:cNvPr>
        <xdr:cNvSpPr txBox="1"/>
      </xdr:nvSpPr>
      <xdr:spPr>
        <a:xfrm>
          <a:off x="14389744" y="1354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消防施設】&#10;一人当たり面積グラフ枠">
          <a:extLst>
            <a:ext uri="{FF2B5EF4-FFF2-40B4-BE49-F238E27FC236}">
              <a16:creationId xmlns:a16="http://schemas.microsoft.com/office/drawing/2014/main" id="{00000000-0008-0000-0200-00009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3" name="【消防施設】&#10;一人当たり面積最小値テキスト">
          <a:extLst>
            <a:ext uri="{FF2B5EF4-FFF2-40B4-BE49-F238E27FC236}">
              <a16:creationId xmlns:a16="http://schemas.microsoft.com/office/drawing/2014/main" id="{00000000-0008-0000-0200-0000A1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75" name="【消防施設】&#10;一人当たり面積最大値テキスト">
          <a:extLst>
            <a:ext uri="{FF2B5EF4-FFF2-40B4-BE49-F238E27FC236}">
              <a16:creationId xmlns:a16="http://schemas.microsoft.com/office/drawing/2014/main" id="{00000000-0008-0000-0200-0000A3020000}"/>
            </a:ext>
          </a:extLst>
        </xdr:cNvPr>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677" name="【消防施設】&#10;一人当たり面積平均値テキスト">
          <a:extLst>
            <a:ext uri="{FF2B5EF4-FFF2-40B4-BE49-F238E27FC236}">
              <a16:creationId xmlns:a16="http://schemas.microsoft.com/office/drawing/2014/main" id="{00000000-0008-0000-0200-0000A5020000}"/>
            </a:ext>
          </a:extLst>
        </xdr:cNvPr>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78" name="フローチャート: 判断 677">
          <a:extLst>
            <a:ext uri="{FF2B5EF4-FFF2-40B4-BE49-F238E27FC236}">
              <a16:creationId xmlns:a16="http://schemas.microsoft.com/office/drawing/2014/main" id="{00000000-0008-0000-0200-0000A6020000}"/>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79" name="フローチャート: 判断 678">
          <a:extLst>
            <a:ext uri="{FF2B5EF4-FFF2-40B4-BE49-F238E27FC236}">
              <a16:creationId xmlns:a16="http://schemas.microsoft.com/office/drawing/2014/main" id="{00000000-0008-0000-0200-0000A7020000}"/>
            </a:ext>
          </a:extLst>
        </xdr:cNvPr>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680" name="フローチャート: 判断 679">
          <a:extLst>
            <a:ext uri="{FF2B5EF4-FFF2-40B4-BE49-F238E27FC236}">
              <a16:creationId xmlns:a16="http://schemas.microsoft.com/office/drawing/2014/main" id="{00000000-0008-0000-0200-0000A8020000}"/>
            </a:ext>
          </a:extLst>
        </xdr:cNvPr>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687" name="【消防施設】&#10;一人当たり面積該当値テキスト">
          <a:extLst>
            <a:ext uri="{FF2B5EF4-FFF2-40B4-BE49-F238E27FC236}">
              <a16:creationId xmlns:a16="http://schemas.microsoft.com/office/drawing/2014/main" id="{00000000-0008-0000-0200-0000AF020000}"/>
            </a:ext>
          </a:extLst>
        </xdr:cNvPr>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163322</xdr:rowOff>
    </xdr:from>
    <xdr:to>
      <xdr:col>112</xdr:col>
      <xdr:colOff>38100</xdr:colOff>
      <xdr:row>84</xdr:row>
      <xdr:rowOff>93472</xdr:rowOff>
    </xdr:to>
    <xdr:sp macro="" textlink="">
      <xdr:nvSpPr>
        <xdr:cNvPr id="688" name="楕円 687">
          <a:extLst>
            <a:ext uri="{FF2B5EF4-FFF2-40B4-BE49-F238E27FC236}">
              <a16:creationId xmlns:a16="http://schemas.microsoft.com/office/drawing/2014/main" id="{00000000-0008-0000-0200-0000B0020000}"/>
            </a:ext>
          </a:extLst>
        </xdr:cNvPr>
        <xdr:cNvSpPr/>
      </xdr:nvSpPr>
      <xdr:spPr>
        <a:xfrm>
          <a:off x="21272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42672</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flipV="1">
          <a:off x="21323300" y="144399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690" name="楕円 689">
          <a:extLst>
            <a:ext uri="{FF2B5EF4-FFF2-40B4-BE49-F238E27FC236}">
              <a16:creationId xmlns:a16="http://schemas.microsoft.com/office/drawing/2014/main" id="{00000000-0008-0000-0200-0000B2020000}"/>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42672</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20434300" y="14439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139716</xdr:rowOff>
    </xdr:from>
    <xdr:ext cx="469744" cy="259045"/>
    <xdr:sp macro="" textlink="">
      <xdr:nvSpPr>
        <xdr:cNvPr id="692" name="n_1aveValue【消防施設】&#10;一人当たり面積">
          <a:extLst>
            <a:ext uri="{FF2B5EF4-FFF2-40B4-BE49-F238E27FC236}">
              <a16:creationId xmlns:a16="http://schemas.microsoft.com/office/drawing/2014/main" id="{00000000-0008-0000-0200-0000B4020000}"/>
            </a:ext>
          </a:extLst>
        </xdr:cNvPr>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693" name="n_2aveValue【消防施設】&#10;一人当たり面積">
          <a:extLst>
            <a:ext uri="{FF2B5EF4-FFF2-40B4-BE49-F238E27FC236}">
              <a16:creationId xmlns:a16="http://schemas.microsoft.com/office/drawing/2014/main" id="{00000000-0008-0000-0200-0000B5020000}"/>
            </a:ext>
          </a:extLst>
        </xdr:cNvPr>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84599</xdr:rowOff>
    </xdr:from>
    <xdr:ext cx="469744" cy="259045"/>
    <xdr:sp macro="" textlink="">
      <xdr:nvSpPr>
        <xdr:cNvPr id="694" name="n_1mainValue【消防施設】&#10;一人当たり面積">
          <a:extLst>
            <a:ext uri="{FF2B5EF4-FFF2-40B4-BE49-F238E27FC236}">
              <a16:creationId xmlns:a16="http://schemas.microsoft.com/office/drawing/2014/main" id="{00000000-0008-0000-0200-0000B6020000}"/>
            </a:ext>
          </a:extLst>
        </xdr:cNvPr>
        <xdr:cNvSpPr txBox="1"/>
      </xdr:nvSpPr>
      <xdr:spPr>
        <a:xfrm>
          <a:off x="210757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95" name="n_2mainValue【消防施設】&#10;一人当たり面積">
          <a:extLst>
            <a:ext uri="{FF2B5EF4-FFF2-40B4-BE49-F238E27FC236}">
              <a16:creationId xmlns:a16="http://schemas.microsoft.com/office/drawing/2014/main" id="{00000000-0008-0000-0200-0000B702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0" name="【庁舎】&#10;有形固定資産減価償却率グラフ枠">
          <a:extLst>
            <a:ext uri="{FF2B5EF4-FFF2-40B4-BE49-F238E27FC236}">
              <a16:creationId xmlns:a16="http://schemas.microsoft.com/office/drawing/2014/main" id="{00000000-0008-0000-0200-0000D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722" name="【庁舎】&#10;有形固定資産減価償却率最小値テキスト">
          <a:extLst>
            <a:ext uri="{FF2B5EF4-FFF2-40B4-BE49-F238E27FC236}">
              <a16:creationId xmlns:a16="http://schemas.microsoft.com/office/drawing/2014/main" id="{00000000-0008-0000-0200-0000D2020000}"/>
            </a:ext>
          </a:extLst>
        </xdr:cNvPr>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724" name="【庁舎】&#10;有形固定資産減価償却率最大値テキスト">
          <a:extLst>
            <a:ext uri="{FF2B5EF4-FFF2-40B4-BE49-F238E27FC236}">
              <a16:creationId xmlns:a16="http://schemas.microsoft.com/office/drawing/2014/main" id="{00000000-0008-0000-0200-0000D4020000}"/>
            </a:ext>
          </a:extLst>
        </xdr:cNvPr>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726" name="【庁舎】&#10;有形固定資産減価償却率平均値テキスト">
          <a:extLst>
            <a:ext uri="{FF2B5EF4-FFF2-40B4-BE49-F238E27FC236}">
              <a16:creationId xmlns:a16="http://schemas.microsoft.com/office/drawing/2014/main" id="{00000000-0008-0000-0200-0000D6020000}"/>
            </a:ext>
          </a:extLst>
        </xdr:cNvPr>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116839</xdr:rowOff>
    </xdr:from>
    <xdr:to>
      <xdr:col>85</xdr:col>
      <xdr:colOff>177800</xdr:colOff>
      <xdr:row>102</xdr:row>
      <xdr:rowOff>46989</xdr:rowOff>
    </xdr:to>
    <xdr:sp macro="" textlink="">
      <xdr:nvSpPr>
        <xdr:cNvPr id="735" name="楕円 734">
          <a:extLst>
            <a:ext uri="{FF2B5EF4-FFF2-40B4-BE49-F238E27FC236}">
              <a16:creationId xmlns:a16="http://schemas.microsoft.com/office/drawing/2014/main" id="{00000000-0008-0000-0200-0000DF020000}"/>
            </a:ext>
          </a:extLst>
        </xdr:cNvPr>
        <xdr:cNvSpPr/>
      </xdr:nvSpPr>
      <xdr:spPr>
        <a:xfrm>
          <a:off x="162687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139716</xdr:rowOff>
    </xdr:from>
    <xdr:ext cx="405111" cy="259045"/>
    <xdr:sp macro="" textlink="">
      <xdr:nvSpPr>
        <xdr:cNvPr id="736" name="【庁舎】&#10;有形固定資産減価償却率該当値テキスト">
          <a:extLst>
            <a:ext uri="{FF2B5EF4-FFF2-40B4-BE49-F238E27FC236}">
              <a16:creationId xmlns:a16="http://schemas.microsoft.com/office/drawing/2014/main" id="{00000000-0008-0000-0200-0000E0020000}"/>
            </a:ext>
          </a:extLst>
        </xdr:cNvPr>
        <xdr:cNvSpPr txBox="1"/>
      </xdr:nvSpPr>
      <xdr:spPr>
        <a:xfrm>
          <a:off x="16357600"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121738</xdr:rowOff>
    </xdr:from>
    <xdr:to>
      <xdr:col>81</xdr:col>
      <xdr:colOff>101600</xdr:colOff>
      <xdr:row>102</xdr:row>
      <xdr:rowOff>51888</xdr:rowOff>
    </xdr:to>
    <xdr:sp macro="" textlink="">
      <xdr:nvSpPr>
        <xdr:cNvPr id="737" name="楕円 736">
          <a:extLst>
            <a:ext uri="{FF2B5EF4-FFF2-40B4-BE49-F238E27FC236}">
              <a16:creationId xmlns:a16="http://schemas.microsoft.com/office/drawing/2014/main" id="{00000000-0008-0000-0200-0000E1020000}"/>
            </a:ext>
          </a:extLst>
        </xdr:cNvPr>
        <xdr:cNvSpPr/>
      </xdr:nvSpPr>
      <xdr:spPr>
        <a:xfrm>
          <a:off x="15430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167639</xdr:rowOff>
    </xdr:from>
    <xdr:to>
      <xdr:col>85</xdr:col>
      <xdr:colOff>127000</xdr:colOff>
      <xdr:row>102</xdr:row>
      <xdr:rowOff>1088</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flipV="1">
          <a:off x="15481300" y="1748408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133169</xdr:rowOff>
    </xdr:from>
    <xdr:to>
      <xdr:col>76</xdr:col>
      <xdr:colOff>165100</xdr:colOff>
      <xdr:row>102</xdr:row>
      <xdr:rowOff>63319</xdr:rowOff>
    </xdr:to>
    <xdr:sp macro="" textlink="">
      <xdr:nvSpPr>
        <xdr:cNvPr id="739" name="楕円 738">
          <a:extLst>
            <a:ext uri="{FF2B5EF4-FFF2-40B4-BE49-F238E27FC236}">
              <a16:creationId xmlns:a16="http://schemas.microsoft.com/office/drawing/2014/main" id="{00000000-0008-0000-0200-0000E3020000}"/>
            </a:ext>
          </a:extLst>
        </xdr:cNvPr>
        <xdr:cNvSpPr/>
      </xdr:nvSpPr>
      <xdr:spPr>
        <a:xfrm>
          <a:off x="14541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xdr:rowOff>
    </xdr:from>
    <xdr:to>
      <xdr:col>81</xdr:col>
      <xdr:colOff>50800</xdr:colOff>
      <xdr:row>102</xdr:row>
      <xdr:rowOff>12519</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flipV="1">
          <a:off x="14592300" y="1748898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103432</xdr:rowOff>
    </xdr:from>
    <xdr:ext cx="405111" cy="259045"/>
    <xdr:sp macro="" textlink="">
      <xdr:nvSpPr>
        <xdr:cNvPr id="741" name="n_1aveValue【庁舎】&#10;有形固定資産減価償却率">
          <a:extLst>
            <a:ext uri="{FF2B5EF4-FFF2-40B4-BE49-F238E27FC236}">
              <a16:creationId xmlns:a16="http://schemas.microsoft.com/office/drawing/2014/main" id="{00000000-0008-0000-0200-0000E5020000}"/>
            </a:ext>
          </a:extLst>
        </xdr:cNvPr>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160582</xdr:rowOff>
    </xdr:from>
    <xdr:ext cx="405111" cy="259045"/>
    <xdr:sp macro="" textlink="">
      <xdr:nvSpPr>
        <xdr:cNvPr id="742" name="n_2aveValue【庁舎】&#10;有形固定資産減価償却率">
          <a:extLst>
            <a:ext uri="{FF2B5EF4-FFF2-40B4-BE49-F238E27FC236}">
              <a16:creationId xmlns:a16="http://schemas.microsoft.com/office/drawing/2014/main" id="{00000000-0008-0000-0200-0000E6020000}"/>
            </a:ext>
          </a:extLst>
        </xdr:cNvPr>
        <xdr:cNvSpPr txBox="1"/>
      </xdr:nvSpPr>
      <xdr:spPr>
        <a:xfrm>
          <a:off x="14389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68415</xdr:rowOff>
    </xdr:from>
    <xdr:ext cx="405111" cy="259045"/>
    <xdr:sp macro="" textlink="">
      <xdr:nvSpPr>
        <xdr:cNvPr id="743" name="n_1mainValue【庁舎】&#10;有形固定資産減価償却率">
          <a:extLst>
            <a:ext uri="{FF2B5EF4-FFF2-40B4-BE49-F238E27FC236}">
              <a16:creationId xmlns:a16="http://schemas.microsoft.com/office/drawing/2014/main" id="{00000000-0008-0000-0200-0000E7020000}"/>
            </a:ext>
          </a:extLst>
        </xdr:cNvPr>
        <xdr:cNvSpPr txBox="1"/>
      </xdr:nvSpPr>
      <xdr:spPr>
        <a:xfrm>
          <a:off x="152660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79846</xdr:rowOff>
    </xdr:from>
    <xdr:ext cx="405111" cy="259045"/>
    <xdr:sp macro="" textlink="">
      <xdr:nvSpPr>
        <xdr:cNvPr id="744" name="n_2mainValue【庁舎】&#10;有形固定資産減価償却率">
          <a:extLst>
            <a:ext uri="{FF2B5EF4-FFF2-40B4-BE49-F238E27FC236}">
              <a16:creationId xmlns:a16="http://schemas.microsoft.com/office/drawing/2014/main" id="{00000000-0008-0000-0200-0000E8020000}"/>
            </a:ext>
          </a:extLst>
        </xdr:cNvPr>
        <xdr:cNvSpPr txBox="1"/>
      </xdr:nvSpPr>
      <xdr:spPr>
        <a:xfrm>
          <a:off x="14389744"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a:extLst>
            <a:ext uri="{FF2B5EF4-FFF2-40B4-BE49-F238E27FC236}">
              <a16:creationId xmlns:a16="http://schemas.microsoft.com/office/drawing/2014/main" id="{00000000-0008-0000-0200-0000E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a:extLst>
            <a:ext uri="{FF2B5EF4-FFF2-40B4-BE49-F238E27FC236}">
              <a16:creationId xmlns:a16="http://schemas.microsoft.com/office/drawing/2014/main" id="{00000000-0008-0000-0200-0000E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a:extLst>
            <a:ext uri="{FF2B5EF4-FFF2-40B4-BE49-F238E27FC236}">
              <a16:creationId xmlns:a16="http://schemas.microsoft.com/office/drawing/2014/main" id="{00000000-0008-0000-0200-0000E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a:extLst>
            <a:ext uri="{FF2B5EF4-FFF2-40B4-BE49-F238E27FC236}">
              <a16:creationId xmlns:a16="http://schemas.microsoft.com/office/drawing/2014/main" id="{00000000-0008-0000-0200-0000F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a:extLst>
            <a:ext uri="{FF2B5EF4-FFF2-40B4-BE49-F238E27FC236}">
              <a16:creationId xmlns:a16="http://schemas.microsoft.com/office/drawing/2014/main" id="{00000000-0008-0000-0200-0000F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67" name="【庁舎】&#10;一人当たり面積最小値テキスト">
          <a:extLst>
            <a:ext uri="{FF2B5EF4-FFF2-40B4-BE49-F238E27FC236}">
              <a16:creationId xmlns:a16="http://schemas.microsoft.com/office/drawing/2014/main" id="{00000000-0008-0000-0200-0000FF020000}"/>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69" name="【庁舎】&#10;一人当たり面積最大値テキスト">
          <a:extLst>
            <a:ext uri="{FF2B5EF4-FFF2-40B4-BE49-F238E27FC236}">
              <a16:creationId xmlns:a16="http://schemas.microsoft.com/office/drawing/2014/main" id="{00000000-0008-0000-0200-000001030000}"/>
            </a:ext>
          </a:extLst>
        </xdr:cNvPr>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16273</xdr:rowOff>
    </xdr:from>
    <xdr:ext cx="469744" cy="259045"/>
    <xdr:sp macro="" textlink="">
      <xdr:nvSpPr>
        <xdr:cNvPr id="771" name="【庁舎】&#10;一人当たり面積平均値テキスト">
          <a:extLst>
            <a:ext uri="{FF2B5EF4-FFF2-40B4-BE49-F238E27FC236}">
              <a16:creationId xmlns:a16="http://schemas.microsoft.com/office/drawing/2014/main" id="{00000000-0008-0000-0200-000003030000}"/>
            </a:ext>
          </a:extLst>
        </xdr:cNvPr>
        <xdr:cNvSpPr txBox="1"/>
      </xdr:nvSpPr>
      <xdr:spPr>
        <a:xfrm>
          <a:off x="22199600" y="17847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103124</xdr:rowOff>
    </xdr:from>
    <xdr:to>
      <xdr:col>116</xdr:col>
      <xdr:colOff>114300</xdr:colOff>
      <xdr:row>106</xdr:row>
      <xdr:rowOff>33274</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221107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81551</xdr:rowOff>
    </xdr:from>
    <xdr:ext cx="469744" cy="259045"/>
    <xdr:sp macro="" textlink="">
      <xdr:nvSpPr>
        <xdr:cNvPr id="781" name="【庁舎】&#10;一人当たり面積該当値テキスト">
          <a:extLst>
            <a:ext uri="{FF2B5EF4-FFF2-40B4-BE49-F238E27FC236}">
              <a16:creationId xmlns:a16="http://schemas.microsoft.com/office/drawing/2014/main" id="{00000000-0008-0000-0200-00000D030000}"/>
            </a:ext>
          </a:extLst>
        </xdr:cNvPr>
        <xdr:cNvSpPr txBox="1"/>
      </xdr:nvSpPr>
      <xdr:spPr>
        <a:xfrm>
          <a:off x="22199600" y="1808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782" name="楕円 781">
          <a:extLst>
            <a:ext uri="{FF2B5EF4-FFF2-40B4-BE49-F238E27FC236}">
              <a16:creationId xmlns:a16="http://schemas.microsoft.com/office/drawing/2014/main" id="{00000000-0008-0000-0200-00000E030000}"/>
            </a:ext>
          </a:extLst>
        </xdr:cNvPr>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153924</xdr:rowOff>
    </xdr:from>
    <xdr:to>
      <xdr:col>116</xdr:col>
      <xdr:colOff>63500</xdr:colOff>
      <xdr:row>105</xdr:row>
      <xdr:rowOff>156211</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flipV="1">
          <a:off x="21323300" y="1815617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84" name="楕円 783">
          <a:extLst>
            <a:ext uri="{FF2B5EF4-FFF2-40B4-BE49-F238E27FC236}">
              <a16:creationId xmlns:a16="http://schemas.microsoft.com/office/drawing/2014/main" id="{00000000-0008-0000-0200-000010030000}"/>
            </a:ext>
          </a:extLst>
        </xdr:cNvPr>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156211</xdr:rowOff>
    </xdr:from>
    <xdr:to>
      <xdr:col>111</xdr:col>
      <xdr:colOff>177800</xdr:colOff>
      <xdr:row>105</xdr:row>
      <xdr:rowOff>156211</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20434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86" name="n_1aveValue【庁舎】&#10;一人当たり面積">
          <a:extLst>
            <a:ext uri="{FF2B5EF4-FFF2-40B4-BE49-F238E27FC236}">
              <a16:creationId xmlns:a16="http://schemas.microsoft.com/office/drawing/2014/main" id="{00000000-0008-0000-0200-000012030000}"/>
            </a:ext>
          </a:extLst>
        </xdr:cNvPr>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787" name="n_2aveValue【庁舎】&#10;一人当たり面積">
          <a:extLst>
            <a:ext uri="{FF2B5EF4-FFF2-40B4-BE49-F238E27FC236}">
              <a16:creationId xmlns:a16="http://schemas.microsoft.com/office/drawing/2014/main" id="{00000000-0008-0000-0200-000013030000}"/>
            </a:ext>
          </a:extLst>
        </xdr:cNvPr>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26688</xdr:rowOff>
    </xdr:from>
    <xdr:ext cx="469744" cy="259045"/>
    <xdr:sp macro="" textlink="">
      <xdr:nvSpPr>
        <xdr:cNvPr id="788" name="n_1mainValue【庁舎】&#10;一人当たり面積">
          <a:extLst>
            <a:ext uri="{FF2B5EF4-FFF2-40B4-BE49-F238E27FC236}">
              <a16:creationId xmlns:a16="http://schemas.microsoft.com/office/drawing/2014/main" id="{00000000-0008-0000-0200-000014030000}"/>
            </a:ext>
          </a:extLst>
        </xdr:cNvPr>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789" name="n_2mainValue【庁舎】&#10;一人当たり面積">
          <a:extLst>
            <a:ext uri="{FF2B5EF4-FFF2-40B4-BE49-F238E27FC236}">
              <a16:creationId xmlns:a16="http://schemas.microsoft.com/office/drawing/2014/main" id="{00000000-0008-0000-0200-000015030000}"/>
            </a:ext>
          </a:extLst>
        </xdr:cNvPr>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図書館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図書館は昭和</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年度に建設した本館部分と、子ども図書に特化した子ども図書館を有しているため、人口一人あたりの面積は広くなっている。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体育館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大きなアリーナを備える総合体育センターには、弓道場を含めた武道館や相撲場なども備えており、人口一人あたりの面積は広くなっている。また、平成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年度に屋内運動場が完成し、減価償却率が</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ポイント減少し</a:t>
          </a:r>
          <a:r>
            <a:rPr kumimoji="1" lang="en-US" altLang="ja-JP" sz="1100">
              <a:latin typeface="ＭＳ Ｐゴシック" panose="020B0600070205080204" pitchFamily="50" charset="-128"/>
              <a:ea typeface="ＭＳ Ｐゴシック" panose="020B0600070205080204" pitchFamily="50" charset="-128"/>
            </a:rPr>
            <a:t>58.2</a:t>
          </a:r>
          <a:r>
            <a:rPr kumimoji="1" lang="ja-JP" altLang="en-US" sz="1100">
              <a:latin typeface="ＭＳ Ｐゴシック" panose="020B0600070205080204" pitchFamily="50" charset="-128"/>
              <a:ea typeface="ＭＳ Ｐゴシック" panose="020B0600070205080204" pitchFamily="50" charset="-128"/>
            </a:rPr>
            <a:t>％、人口一人当たりの面積は</a:t>
          </a:r>
          <a:r>
            <a:rPr kumimoji="1" lang="en-US" altLang="ja-JP" sz="1100">
              <a:latin typeface="ＭＳ Ｐゴシック" panose="020B0600070205080204" pitchFamily="50" charset="-128"/>
              <a:ea typeface="ＭＳ Ｐゴシック" panose="020B0600070205080204" pitchFamily="50" charset="-128"/>
            </a:rPr>
            <a:t>0.043</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0.402</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福祉施設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主に平成７年に取得した室内ゲートボール場の維持管理を行っており、年数の経過とともに外壁などの損傷が確認されることから、今後適切な修繕を行い施設の延命に努めていきたい。</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市民会館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主に昭和</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年度に建設した大ホールと、平成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年度に建設した市民交流プラザを有している。いずれの施設も適時適切な時期に改修や設備の更新を行っており、引き続き予防保全の考え方に従い、施設の維持管理を行っていきたい。</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一般廃棄物処理施設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ごみ処理・し尿処理については、富山地区広域圏で実施していることから、大規模な施設は有していないところである。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保健センター</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昭和</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年に取得した健康センターのみであり、予防保全の考え方に従い適切な維持管理を行うことで施設の長寿命化をはかることとしている。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消防施設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消防署庁舎、各分団施設の維持管理を行っているが、いずれの施設も建設から年月が経過しており、減価償却率は</a:t>
          </a:r>
          <a:r>
            <a:rPr kumimoji="1" lang="en-US" altLang="ja-JP" sz="1100">
              <a:latin typeface="ＭＳ Ｐゴシック" panose="020B0600070205080204" pitchFamily="50" charset="-128"/>
              <a:ea typeface="ＭＳ Ｐゴシック" panose="020B0600070205080204" pitchFamily="50" charset="-128"/>
            </a:rPr>
            <a:t>70.1</a:t>
          </a:r>
          <a:r>
            <a:rPr kumimoji="1" lang="ja-JP" altLang="en-US" sz="1100">
              <a:latin typeface="ＭＳ Ｐゴシック" panose="020B0600070205080204" pitchFamily="50" charset="-128"/>
              <a:ea typeface="ＭＳ Ｐゴシック" panose="020B0600070205080204" pitchFamily="50" charset="-128"/>
            </a:rPr>
            <a:t>％となっている。各施設については、予防保全の考え方に従い適切な維持管理を行うことで施設の長寿命化をはかることとしている。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庁舎</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昭和</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年に建設した本庁舎をはじめ、西館、東別館で構成されている。平成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年度に耐震改修とあわせ大規模改修を行ったことから長寿命化が図られており、しばらくは適切な維持管理を継続していくこととしている。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33,337
33,010
54.63
13,304,115
12,405,668
887,516
7,700,906
10,600,052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各地方債償還額の算入終了などにより、基準財政需要額が減少したが、償却資産分の固定資産税が増加したことにより基準財政収入額が増加したため、財政力指数は</a:t>
          </a:r>
          <a:r>
            <a:rPr kumimoji="1" lang="en-US" altLang="ja-JP" sz="1300">
              <a:latin typeface="ＭＳ Ｐゴシック" panose="020B0600070205080204" pitchFamily="50" charset="-128"/>
              <a:ea typeface="ＭＳ Ｐゴシック" panose="020B0600070205080204" pitchFamily="50" charset="-128"/>
            </a:rPr>
            <a:t>0.74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社会保障経費の増加など厳しい状況が続くと予想されるため、引き続き市税等の徴収強化に努め、堅固な財政基盤を構築していく。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16933</xdr:rowOff>
    </xdr:from>
    <xdr:to>
      <xdr:col>23</xdr:col>
      <xdr:colOff>133350</xdr:colOff>
      <xdr:row>39</xdr:row>
      <xdr:rowOff>57150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7034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97367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40</xdr:row>
      <xdr:rowOff>6350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147108</xdr:rowOff>
    </xdr:from>
    <xdr:to>
      <xdr:col>11</xdr:col>
      <xdr:colOff>82550</xdr:colOff>
      <xdr:row>40</xdr:row>
      <xdr:rowOff>77258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62035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62035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137583</xdr:rowOff>
    </xdr:from>
    <xdr:to>
      <xdr:col>23</xdr:col>
      <xdr:colOff>184150</xdr:colOff>
      <xdr:row>39</xdr:row>
      <xdr:rowOff>67733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154110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ポイント上昇したものの、経常収支比率は類似団体や、全国平均よりも低くなっており、財政構造には弾力性がみられる。</a:t>
          </a:r>
        </a:p>
        <a:p>
          <a:r>
            <a:rPr kumimoji="1" lang="ja-JP" altLang="en-US" sz="1300">
              <a:latin typeface="ＭＳ Ｐゴシック" panose="020B0600070205080204" pitchFamily="50" charset="-128"/>
              <a:ea typeface="ＭＳ Ｐゴシック" panose="020B0600070205080204" pitchFamily="50" charset="-128"/>
            </a:rPr>
            <a:t>　しかしながら、社会保障に係る経費は年々増加傾向にあることから、事務事業評価に基づき計画的に事業の廃止・縮減を図ることで経常経費の削減に努めていく。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150876</xdr:rowOff>
    </xdr:from>
    <xdr:to>
      <xdr:col>23</xdr:col>
      <xdr:colOff>133350</xdr:colOff>
      <xdr:row>61</xdr:row>
      <xdr:rowOff>37338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43787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163068</xdr:rowOff>
    </xdr:from>
    <xdr:to>
      <xdr:col>19</xdr:col>
      <xdr:colOff>133350</xdr:colOff>
      <xdr:row>60</xdr:row>
      <xdr:rowOff>150876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27861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163068</xdr:rowOff>
    </xdr:from>
    <xdr:to>
      <xdr:col>15</xdr:col>
      <xdr:colOff>82550</xdr:colOff>
      <xdr:row>60</xdr:row>
      <xdr:rowOff>78486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27861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127000</xdr:rowOff>
    </xdr:from>
    <xdr:to>
      <xdr:col>11</xdr:col>
      <xdr:colOff>31750</xdr:colOff>
      <xdr:row>60</xdr:row>
      <xdr:rowOff>78486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071100"/>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68580</xdr:rowOff>
    </xdr:from>
    <xdr:to>
      <xdr:col>11</xdr:col>
      <xdr:colOff>82550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154957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101871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157988</xdr:rowOff>
    </xdr:from>
    <xdr:to>
      <xdr:col>23</xdr:col>
      <xdr:colOff>184150</xdr:colOff>
      <xdr:row>61</xdr:row>
      <xdr:rowOff>88138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3065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100076</xdr:rowOff>
    </xdr:from>
    <xdr:to>
      <xdr:col>19</xdr:col>
      <xdr:colOff>184150</xdr:colOff>
      <xdr:row>61</xdr:row>
      <xdr:rowOff>30226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40403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5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112268</xdr:rowOff>
    </xdr:from>
    <xdr:to>
      <xdr:col>15</xdr:col>
      <xdr:colOff>133350</xdr:colOff>
      <xdr:row>60</xdr:row>
      <xdr:rowOff>42418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52595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27686</xdr:rowOff>
    </xdr:from>
    <xdr:to>
      <xdr:col>11</xdr:col>
      <xdr:colOff>82550</xdr:colOff>
      <xdr:row>60</xdr:row>
      <xdr:rowOff>129286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139463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76200</xdr:rowOff>
    </xdr:from>
    <xdr:to>
      <xdr:col>7</xdr:col>
      <xdr:colOff>31750</xdr:colOff>
      <xdr:row>59</xdr:row>
      <xdr:rowOff>6350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[103,319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定員適正化計画に基づき職員数の抑制に努めたことで人件費が抑えられており、人口１人当たり人件費・物件費等決算額は昨年度より</a:t>
          </a:r>
          <a:r>
            <a:rPr kumimoji="1" lang="en-US" altLang="ja-JP" sz="1300">
              <a:latin typeface="ＭＳ Ｐゴシック" panose="020B0600070205080204" pitchFamily="50" charset="-128"/>
              <a:ea typeface="ＭＳ Ｐゴシック" panose="020B0600070205080204" pitchFamily="50" charset="-128"/>
            </a:rPr>
            <a:t>2,518</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富山県平均、全国平均よりも下回っており、類似団体内では３番目に低い</a:t>
          </a:r>
          <a:r>
            <a:rPr kumimoji="1" lang="en-US" altLang="ja-JP" sz="1300">
              <a:latin typeface="ＭＳ Ｐゴシック" panose="020B0600070205080204" pitchFamily="50" charset="-128"/>
              <a:ea typeface="ＭＳ Ｐゴシック" panose="020B0600070205080204" pitchFamily="50" charset="-128"/>
            </a:rPr>
            <a:t>103,319</a:t>
          </a:r>
          <a:r>
            <a:rPr kumimoji="1" lang="ja-JP" altLang="en-US" sz="1300">
              <a:latin typeface="ＭＳ Ｐゴシック" panose="020B0600070205080204" pitchFamily="50" charset="-128"/>
              <a:ea typeface="ＭＳ Ｐゴシック" panose="020B0600070205080204" pitchFamily="50" charset="-128"/>
            </a:rPr>
            <a:t>円となっている。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98014</xdr:rowOff>
    </xdr:from>
    <xdr:to>
      <xdr:col>23</xdr:col>
      <xdr:colOff>133350</xdr:colOff>
      <xdr:row>80</xdr:row>
      <xdr:rowOff>108141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3814014"/>
          <a:ext cx="8382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85044</xdr:rowOff>
    </xdr:from>
    <xdr:to>
      <xdr:col>19</xdr:col>
      <xdr:colOff>133350</xdr:colOff>
      <xdr:row>80</xdr:row>
      <xdr:rowOff>108141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01044"/>
          <a:ext cx="889000" cy="2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85044</xdr:rowOff>
    </xdr:from>
    <xdr:to>
      <xdr:col>15</xdr:col>
      <xdr:colOff>82550</xdr:colOff>
      <xdr:row>80</xdr:row>
      <xdr:rowOff>85274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801044"/>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71310</xdr:rowOff>
    </xdr:from>
    <xdr:to>
      <xdr:col>11</xdr:col>
      <xdr:colOff>31750</xdr:colOff>
      <xdr:row>80</xdr:row>
      <xdr:rowOff>85274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87310"/>
          <a:ext cx="889000" cy="1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130913</xdr:rowOff>
    </xdr:from>
    <xdr:to>
      <xdr:col>11</xdr:col>
      <xdr:colOff>82550</xdr:colOff>
      <xdr:row>81</xdr:row>
      <xdr:rowOff>61063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45840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3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112125</xdr:rowOff>
    </xdr:from>
    <xdr:to>
      <xdr:col>7</xdr:col>
      <xdr:colOff>31750</xdr:colOff>
      <xdr:row>81</xdr:row>
      <xdr:rowOff>42275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27052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1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47214</xdr:rowOff>
    </xdr:from>
    <xdr:to>
      <xdr:col>23</xdr:col>
      <xdr:colOff>184150</xdr:colOff>
      <xdr:row>80</xdr:row>
      <xdr:rowOff>148814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6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139941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8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57341</xdr:rowOff>
    </xdr:from>
    <xdr:to>
      <xdr:col>19</xdr:col>
      <xdr:colOff>184150</xdr:colOff>
      <xdr:row>80</xdr:row>
      <xdr:rowOff>158941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169118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42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34244</xdr:rowOff>
    </xdr:from>
    <xdr:to>
      <xdr:col>15</xdr:col>
      <xdr:colOff>133350</xdr:colOff>
      <xdr:row>80</xdr:row>
      <xdr:rowOff>135844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5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146021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1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34474</xdr:rowOff>
    </xdr:from>
    <xdr:to>
      <xdr:col>11</xdr:col>
      <xdr:colOff>82550</xdr:colOff>
      <xdr:row>80</xdr:row>
      <xdr:rowOff>136074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5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146251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1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20510</xdr:rowOff>
    </xdr:from>
    <xdr:to>
      <xdr:col>7</xdr:col>
      <xdr:colOff>31750</xdr:colOff>
      <xdr:row>80</xdr:row>
      <xdr:rowOff>122110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132287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0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99.1</a:t>
          </a:r>
          <a:r>
            <a:rPr kumimoji="1" lang="ja-JP" altLang="en-US" sz="1300">
              <a:latin typeface="ＭＳ Ｐゴシック" panose="020B0600070205080204" pitchFamily="50" charset="-128"/>
              <a:ea typeface="ＭＳ Ｐゴシック" panose="020B0600070205080204" pitchFamily="50" charset="-128"/>
            </a:rPr>
            <a:t>と昨年度と同水準であり、特殊な手当がなく、各種手当も必要最低限のものとなっている。</a:t>
          </a:r>
        </a:p>
        <a:p>
          <a:r>
            <a:rPr kumimoji="1" lang="ja-JP" altLang="en-US" sz="1300">
              <a:latin typeface="ＭＳ Ｐゴシック" panose="020B0600070205080204" pitchFamily="50" charset="-128"/>
              <a:ea typeface="ＭＳ Ｐゴシック" panose="020B0600070205080204" pitchFamily="50" charset="-128"/>
            </a:rPr>
            <a:t>　引き続き、事務の簡素合理化、ノー残業デーや振替休日の徹底などにより、時間外勤務手当の削減を図り、給与の適正化に努めていく。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104422</xdr:rowOff>
    </xdr:from>
    <xdr:to>
      <xdr:col>81</xdr:col>
      <xdr:colOff>44450</xdr:colOff>
      <xdr:row>87</xdr:row>
      <xdr:rowOff>104422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2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64205</xdr:rowOff>
    </xdr:from>
    <xdr:to>
      <xdr:col>77</xdr:col>
      <xdr:colOff>44450</xdr:colOff>
      <xdr:row>87</xdr:row>
      <xdr:rowOff>104422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803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64205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267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10584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53622</xdr:rowOff>
    </xdr:from>
    <xdr:to>
      <xdr:col>77</xdr:col>
      <xdr:colOff>95250</xdr:colOff>
      <xdr:row>87</xdr:row>
      <xdr:rowOff>155222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139999</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5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定員適正化計画に基づいて職員数の抑制に努めており、人口千人当たり職員数は類似団体内で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３</a:t>
          </a:r>
          <a:r>
            <a:rPr kumimoji="1" lang="ja-JP" altLang="en-US" sz="1300">
              <a:latin typeface="ＭＳ Ｐゴシック" panose="020B0600070205080204" pitchFamily="50" charset="-128"/>
              <a:ea typeface="ＭＳ Ｐゴシック" panose="020B0600070205080204" pitchFamily="50" charset="-128"/>
            </a:rPr>
            <a:t>番目に少ない</a:t>
          </a:r>
          <a:r>
            <a:rPr kumimoji="1" lang="en-US" altLang="ja-JP" sz="1300">
              <a:latin typeface="ＭＳ Ｐゴシック" panose="020B0600070205080204" pitchFamily="50" charset="-128"/>
              <a:ea typeface="ＭＳ Ｐゴシック" panose="020B0600070205080204" pitchFamily="50" charset="-128"/>
            </a:rPr>
            <a:t>5.22</a:t>
          </a:r>
          <a:r>
            <a:rPr kumimoji="1" lang="ja-JP" altLang="en-US" sz="1300">
              <a:latin typeface="ＭＳ Ｐゴシック" panose="020B0600070205080204" pitchFamily="50" charset="-128"/>
              <a:ea typeface="ＭＳ Ｐゴシック" panose="020B0600070205080204" pitchFamily="50" charset="-128"/>
            </a:rPr>
            <a:t>人と全国平均を大きく下回っている。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引き続き職員研修制度の充実などにより、職員の資質向上を図り、少数精鋭体制を維持していく。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26216</xdr:rowOff>
    </xdr:from>
    <xdr:to>
      <xdr:col>81</xdr:col>
      <xdr:colOff>44450</xdr:colOff>
      <xdr:row>59</xdr:row>
      <xdr:rowOff>27940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41766"/>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8981</xdr:rowOff>
    </xdr:from>
    <xdr:to>
      <xdr:col>77</xdr:col>
      <xdr:colOff>44450</xdr:colOff>
      <xdr:row>59</xdr:row>
      <xdr:rowOff>26216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12453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8981</xdr:rowOff>
    </xdr:from>
    <xdr:to>
      <xdr:col>72</xdr:col>
      <xdr:colOff>203200</xdr:colOff>
      <xdr:row>59</xdr:row>
      <xdr:rowOff>38281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124531"/>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38281</xdr:rowOff>
    </xdr:from>
    <xdr:to>
      <xdr:col>68</xdr:col>
      <xdr:colOff>152400</xdr:colOff>
      <xdr:row>59</xdr:row>
      <xdr:rowOff>38281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538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77198</xdr:rowOff>
    </xdr:from>
    <xdr:to>
      <xdr:col>68</xdr:col>
      <xdr:colOff>203200</xdr:colOff>
      <xdr:row>62</xdr:row>
      <xdr:rowOff>7348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163575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2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73751</xdr:rowOff>
    </xdr:from>
    <xdr:to>
      <xdr:col>64</xdr:col>
      <xdr:colOff>152400</xdr:colOff>
      <xdr:row>62</xdr:row>
      <xdr:rowOff>3901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160128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148590</xdr:rowOff>
    </xdr:from>
    <xdr:to>
      <xdr:col>81</xdr:col>
      <xdr:colOff>95250</xdr:colOff>
      <xdr:row>59</xdr:row>
      <xdr:rowOff>78740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69867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1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146866</xdr:rowOff>
    </xdr:from>
    <xdr:to>
      <xdr:col>77</xdr:col>
      <xdr:colOff>95250</xdr:colOff>
      <xdr:row>59</xdr:row>
      <xdr:rowOff>77016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09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87193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59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129631</xdr:rowOff>
    </xdr:from>
    <xdr:to>
      <xdr:col>73</xdr:col>
      <xdr:colOff>44450</xdr:colOff>
      <xdr:row>59</xdr:row>
      <xdr:rowOff>59781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69958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4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158931</xdr:rowOff>
    </xdr:from>
    <xdr:to>
      <xdr:col>68</xdr:col>
      <xdr:colOff>203200</xdr:colOff>
      <xdr:row>59</xdr:row>
      <xdr:rowOff>89081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99258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158931</xdr:rowOff>
    </xdr:from>
    <xdr:to>
      <xdr:col>64</xdr:col>
      <xdr:colOff>152400</xdr:colOff>
      <xdr:row>59</xdr:row>
      <xdr:rowOff>89081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99258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％と昨年度に比べ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ポイント改善し、類似団体内平均を下回っているが、全国平均は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新規地方債の発行を抑制し、ここ数年は実質公債費比率を順調に改善させてきたが、公共施設の耐震化のためにやむを得ず発行した地方債の元金償還が平成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年度から始まっており、新規地方債の発行についてはこれまで以上に慎重な見極めが必要である。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118956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92869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167217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9769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68156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0252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156633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0976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地方債の現在高が減少したことや一部事務組合が起こした地方債に係る償還金負担見込額が減少したことなどにより、昨年度に比べ</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ポイント改善し、全国平均よりも</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道路整備などの事業を予定していることや、社会保障に係る経費が年々増加傾向にあることから、基金の取り崩しを行わなければならない状況にある。将来に向け過度の負担とならないように慎重な地方債の発行に努め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14478</xdr:rowOff>
    </xdr:from>
    <xdr:to>
      <xdr:col>81</xdr:col>
      <xdr:colOff>44450</xdr:colOff>
      <xdr:row>15</xdr:row>
      <xdr:rowOff>73194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586228"/>
          <a:ext cx="8382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73194</xdr:rowOff>
    </xdr:from>
    <xdr:to>
      <xdr:col>77</xdr:col>
      <xdr:colOff>44450</xdr:colOff>
      <xdr:row>15</xdr:row>
      <xdr:rowOff>137541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644944"/>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137541</xdr:rowOff>
    </xdr:from>
    <xdr:to>
      <xdr:col>72</xdr:col>
      <xdr:colOff>203200</xdr:colOff>
      <xdr:row>16</xdr:row>
      <xdr:rowOff>40894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709291"/>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163280</xdr:rowOff>
    </xdr:from>
    <xdr:to>
      <xdr:col>68</xdr:col>
      <xdr:colOff>152400</xdr:colOff>
      <xdr:row>16</xdr:row>
      <xdr:rowOff>40894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735030"/>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73618</xdr:rowOff>
    </xdr:from>
    <xdr:to>
      <xdr:col>68</xdr:col>
      <xdr:colOff>203200</xdr:colOff>
      <xdr:row>18</xdr:row>
      <xdr:rowOff>3768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159995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307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51901</xdr:rowOff>
    </xdr:from>
    <xdr:to>
      <xdr:col>64</xdr:col>
      <xdr:colOff>152400</xdr:colOff>
      <xdr:row>17</xdr:row>
      <xdr:rowOff>153501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96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138278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305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135128</xdr:rowOff>
    </xdr:from>
    <xdr:to>
      <xdr:col>81</xdr:col>
      <xdr:colOff>95250</xdr:colOff>
      <xdr:row>15</xdr:row>
      <xdr:rowOff>65278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151655</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38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22394</xdr:rowOff>
    </xdr:from>
    <xdr:to>
      <xdr:col>77</xdr:col>
      <xdr:colOff>95250</xdr:colOff>
      <xdr:row>15</xdr:row>
      <xdr:rowOff>123994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5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134171</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36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86741</xdr:rowOff>
    </xdr:from>
    <xdr:to>
      <xdr:col>73</xdr:col>
      <xdr:colOff>44450</xdr:colOff>
      <xdr:row>16</xdr:row>
      <xdr:rowOff>16891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27068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4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161544</xdr:rowOff>
    </xdr:from>
    <xdr:to>
      <xdr:col>68</xdr:col>
      <xdr:colOff>203200</xdr:colOff>
      <xdr:row>16</xdr:row>
      <xdr:rowOff>91694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101871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112480</xdr:rowOff>
    </xdr:from>
    <xdr:to>
      <xdr:col>64</xdr:col>
      <xdr:colOff>152400</xdr:colOff>
      <xdr:row>16</xdr:row>
      <xdr:rowOff>42630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68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52807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45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33,337
33,010
54.63
13,304,115
12,405,668
887,516
7,700,906
10,600,052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人件費に係る経常収支比率は類似団体内平均及び全国平均を下回る</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％となっている。これは、人口千人当たり職員数が</a:t>
          </a:r>
          <a:r>
            <a:rPr kumimoji="1" lang="en-US" altLang="ja-JP" sz="1300">
              <a:latin typeface="ＭＳ Ｐゴシック" panose="020B0600070205080204" pitchFamily="50" charset="-128"/>
              <a:ea typeface="ＭＳ Ｐゴシック" panose="020B0600070205080204" pitchFamily="50" charset="-128"/>
            </a:rPr>
            <a:t>5.22</a:t>
          </a:r>
          <a:r>
            <a:rPr kumimoji="1" lang="ja-JP" altLang="en-US" sz="1300">
              <a:latin typeface="ＭＳ Ｐゴシック" panose="020B0600070205080204" pitchFamily="50" charset="-128"/>
              <a:ea typeface="ＭＳ Ｐゴシック" panose="020B0600070205080204" pitchFamily="50" charset="-128"/>
            </a:rPr>
            <a:t>と類似団体内で３番目に少なく、また手当等についても必要最小限のものしか設けていないためである。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85090</xdr:rowOff>
    </xdr:from>
    <xdr:to>
      <xdr:col>24</xdr:col>
      <xdr:colOff>25400</xdr:colOff>
      <xdr:row>33</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42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85090</xdr:rowOff>
    </xdr:from>
    <xdr:to>
      <xdr:col>19</xdr:col>
      <xdr:colOff>187325</xdr:colOff>
      <xdr:row>33</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4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100330</xdr:rowOff>
    </xdr:from>
    <xdr:to>
      <xdr:col>15</xdr:col>
      <xdr:colOff>98425</xdr:colOff>
      <xdr:row>33</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75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54610</xdr:rowOff>
    </xdr:from>
    <xdr:to>
      <xdr:col>11</xdr:col>
      <xdr:colOff>9525</xdr:colOff>
      <xdr:row>33</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12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72390</xdr:rowOff>
    </xdr:from>
    <xdr:to>
      <xdr:col>24</xdr:col>
      <xdr:colOff>76200</xdr:colOff>
      <xdr:row>34</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152417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34290</xdr:rowOff>
    </xdr:from>
    <xdr:to>
      <xdr:col>20</xdr:col>
      <xdr:colOff>38100</xdr:colOff>
      <xdr:row>33</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146067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49530</xdr:rowOff>
    </xdr:from>
    <xdr:to>
      <xdr:col>15</xdr:col>
      <xdr:colOff>149225</xdr:colOff>
      <xdr:row>33</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161307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72390</xdr:rowOff>
    </xdr:from>
    <xdr:to>
      <xdr:col>11</xdr:col>
      <xdr:colOff>60325</xdr:colOff>
      <xdr:row>34</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3810</xdr:rowOff>
    </xdr:from>
    <xdr:to>
      <xdr:col>6</xdr:col>
      <xdr:colOff>171450</xdr:colOff>
      <xdr:row>33</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115587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％と前年度と比べ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ポイント上昇しており、類似団体内平均、全国平均を上回っている状況である。これは、各公共施設の管理やごみ収集などの業務を外部委託していることによるものである。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91621</xdr:rowOff>
    </xdr:from>
    <xdr:to>
      <xdr:col>82</xdr:col>
      <xdr:colOff>107950</xdr:colOff>
      <xdr:row>17</xdr:row>
      <xdr:rowOff>124279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062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17</xdr:row>
      <xdr:rowOff>91621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627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48079</xdr:rowOff>
    </xdr:from>
    <xdr:to>
      <xdr:col>73</xdr:col>
      <xdr:colOff>180975</xdr:colOff>
      <xdr:row>17</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62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17</xdr:row>
      <xdr:rowOff>69850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55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45556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40821</xdr:rowOff>
    </xdr:from>
    <xdr:to>
      <xdr:col>78</xdr:col>
      <xdr:colOff>120650</xdr:colOff>
      <xdr:row>17</xdr:row>
      <xdr:rowOff>142421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127198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168729</xdr:rowOff>
    </xdr:from>
    <xdr:to>
      <xdr:col>74</xdr:col>
      <xdr:colOff>31750</xdr:colOff>
      <xdr:row>17</xdr:row>
      <xdr:rowOff>98879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扶助費に係る経常収支比率は昨年と比べ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％となり、類似団体内平均を上回っている。これは、中学校修了までの子どもに対する医療費自己負担分の助成や平成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年度から実施している第２子以降の保育料等の完全無料化、保育所における特別保育事業などの子育て支援施策を実施しているためである。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114300</xdr:rowOff>
    </xdr:from>
    <xdr:to>
      <xdr:col>24</xdr:col>
      <xdr:colOff>25400</xdr:colOff>
      <xdr:row>58</xdr:row>
      <xdr:rowOff>152400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5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114300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918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146050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57</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1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50800</xdr:rowOff>
    </xdr:from>
    <xdr:to>
      <xdr:col>11</xdr:col>
      <xdr:colOff>60325</xdr:colOff>
      <xdr:row>56</xdr:row>
      <xdr:rowOff>152400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101600</xdr:rowOff>
    </xdr:from>
    <xdr:to>
      <xdr:col>24</xdr:col>
      <xdr:colOff>76200</xdr:colOff>
      <xdr:row>59</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73677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63500</xdr:rowOff>
    </xdr:from>
    <xdr:to>
      <xdr:col>20</xdr:col>
      <xdr:colOff>38100</xdr:colOff>
      <xdr:row>58</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149877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維持補修費と繰出金がこの項目に該当するが、前年に比べて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類似団体内平均、全国平均を上回っている。これは、除雪費や道路補修に係る維持補修費の増加、国民健康保険事業や介護保険事業などの特別会計への繰出金が増加しているためである。健康寿命延伸を図るための諸施策を積極的に実施しているところであり、医療や介護に係る特別会計への繰出金の抑制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161290</xdr:rowOff>
    </xdr:from>
    <xdr:to>
      <xdr:col>82</xdr:col>
      <xdr:colOff>107950</xdr:colOff>
      <xdr:row>60</xdr:row>
      <xdr:rowOff>43180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276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39370</xdr:rowOff>
    </xdr:from>
    <xdr:to>
      <xdr:col>78</xdr:col>
      <xdr:colOff>69850</xdr:colOff>
      <xdr:row>59</xdr:row>
      <xdr:rowOff>161290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1549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39370</xdr:rowOff>
    </xdr:from>
    <xdr:to>
      <xdr:col>73</xdr:col>
      <xdr:colOff>180975</xdr:colOff>
      <xdr:row>59</xdr:row>
      <xdr:rowOff>85090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5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85090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711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163830</xdr:rowOff>
    </xdr:from>
    <xdr:to>
      <xdr:col>82</xdr:col>
      <xdr:colOff>158750</xdr:colOff>
      <xdr:row>60</xdr:row>
      <xdr:rowOff>93980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135907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110490</xdr:rowOff>
    </xdr:from>
    <xdr:to>
      <xdr:col>78</xdr:col>
      <xdr:colOff>120650</xdr:colOff>
      <xdr:row>60</xdr:row>
      <xdr:rowOff>40640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25417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160020</xdr:rowOff>
    </xdr:from>
    <xdr:to>
      <xdr:col>74</xdr:col>
      <xdr:colOff>31750</xdr:colOff>
      <xdr:row>59</xdr:row>
      <xdr:rowOff>90170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74947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34290</xdr:rowOff>
    </xdr:from>
    <xdr:to>
      <xdr:col>69</xdr:col>
      <xdr:colOff>142875</xdr:colOff>
      <xdr:row>59</xdr:row>
      <xdr:rowOff>135890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120667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補助事業等に係る経常収支比率は</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ポイント減少した。これは、一部事務組合が起こした地方債に対する償還金負担額が減少したことによるものである。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49276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757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76708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99568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99568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077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公債費に係る経常収支比率は昨年に比べ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％となっている。これは公共施設の耐震化を進めるにあたり、多くの地方債を発行しており、その元金償還が平成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年度から順次始まっているためである。</a:t>
          </a:r>
        </a:p>
        <a:p>
          <a:r>
            <a:rPr kumimoji="1" lang="ja-JP" altLang="en-US" sz="1300">
              <a:latin typeface="ＭＳ Ｐゴシック" panose="020B0600070205080204" pitchFamily="50" charset="-128"/>
              <a:ea typeface="ＭＳ Ｐゴシック" panose="020B0600070205080204" pitchFamily="50" charset="-128"/>
            </a:rPr>
            <a:t>　新規地方債の発行については、これまで以上に慎重に行っていよう努めていく。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xdr:rowOff>
    </xdr:from>
    <xdr:to>
      <xdr:col>24</xdr:col>
      <xdr:colOff>25400</xdr:colOff>
      <xdr:row>74</xdr:row>
      <xdr:rowOff>43180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700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107950</xdr:rowOff>
    </xdr:from>
    <xdr:to>
      <xdr:col>19</xdr:col>
      <xdr:colOff>187325</xdr:colOff>
      <xdr:row>74</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623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107950</xdr:rowOff>
    </xdr:from>
    <xdr:to>
      <xdr:col>15</xdr:col>
      <xdr:colOff>98425</xdr:colOff>
      <xdr:row>73</xdr:row>
      <xdr:rowOff>168910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623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168910</xdr:rowOff>
    </xdr:from>
    <xdr:to>
      <xdr:col>11</xdr:col>
      <xdr:colOff>9525</xdr:colOff>
      <xdr:row>74</xdr:row>
      <xdr:rowOff>12700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684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163830</xdr:rowOff>
    </xdr:from>
    <xdr:to>
      <xdr:col>24</xdr:col>
      <xdr:colOff>76200</xdr:colOff>
      <xdr:row>74</xdr:row>
      <xdr:rowOff>93980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8907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133350</xdr:rowOff>
    </xdr:from>
    <xdr:to>
      <xdr:col>20</xdr:col>
      <xdr:colOff>38100</xdr:colOff>
      <xdr:row>74</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73677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57150</xdr:rowOff>
    </xdr:from>
    <xdr:to>
      <xdr:col>15</xdr:col>
      <xdr:colOff>149225</xdr:colOff>
      <xdr:row>73</xdr:row>
      <xdr:rowOff>158750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168927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118110</xdr:rowOff>
    </xdr:from>
    <xdr:to>
      <xdr:col>11</xdr:col>
      <xdr:colOff>60325</xdr:colOff>
      <xdr:row>74</xdr:row>
      <xdr:rowOff>48260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58437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133350</xdr:rowOff>
    </xdr:from>
    <xdr:to>
      <xdr:col>6</xdr:col>
      <xdr:colOff>171450</xdr:colOff>
      <xdr:row>74</xdr:row>
      <xdr:rowOff>63500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73677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公債費を除く経常収支比率は</a:t>
          </a:r>
          <a:r>
            <a:rPr kumimoji="1" lang="en-US" altLang="ja-JP" sz="1300">
              <a:latin typeface="ＭＳ Ｐゴシック" panose="020B0600070205080204" pitchFamily="50" charset="-128"/>
              <a:ea typeface="ＭＳ Ｐゴシック" panose="020B0600070205080204" pitchFamily="50" charset="-128"/>
            </a:rPr>
            <a:t>75.9</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ポイント上昇しており、類似団体内平均及び県平均を上回っている。</a:t>
          </a:r>
        </a:p>
        <a:p>
          <a:r>
            <a:rPr kumimoji="1" lang="ja-JP" altLang="en-US" sz="1300">
              <a:latin typeface="ＭＳ Ｐゴシック" panose="020B0600070205080204" pitchFamily="50" charset="-128"/>
              <a:ea typeface="ＭＳ Ｐゴシック" panose="020B0600070205080204" pitchFamily="50" charset="-128"/>
            </a:rPr>
            <a:t>　扶助費については年々増加傾向にあることから、引き続き事務事業の効率化を図り、歳出全体の抑制に努める。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2760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74422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170915"/>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14987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1709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77</xdr:row>
      <xdr:rowOff>14987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928600"/>
          <a:ext cx="889000" cy="28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32275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109999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69869</xdr:rowOff>
    </xdr:from>
    <xdr:to>
      <xdr:col>29</xdr:col>
      <xdr:colOff>127000</xdr:colOff>
      <xdr:row>18</xdr:row>
      <xdr:rowOff>74765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03594"/>
          <a:ext cx="647700" cy="4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58763</xdr:rowOff>
    </xdr:from>
    <xdr:to>
      <xdr:col>26</xdr:col>
      <xdr:colOff>50800</xdr:colOff>
      <xdr:row>18</xdr:row>
      <xdr:rowOff>74765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92488"/>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58763</xdr:rowOff>
    </xdr:from>
    <xdr:to>
      <xdr:col>22</xdr:col>
      <xdr:colOff>114300</xdr:colOff>
      <xdr:row>18</xdr:row>
      <xdr:rowOff>60954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92488"/>
          <a:ext cx="698500" cy="2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60954</xdr:rowOff>
    </xdr:from>
    <xdr:to>
      <xdr:col>18</xdr:col>
      <xdr:colOff>177800</xdr:colOff>
      <xdr:row>18</xdr:row>
      <xdr:rowOff>129153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94679"/>
          <a:ext cx="698500" cy="68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6039</xdr:rowOff>
    </xdr:from>
    <xdr:to>
      <xdr:col>19</xdr:col>
      <xdr:colOff>38100</xdr:colOff>
      <xdr:row>16</xdr:row>
      <xdr:rowOff>107639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117816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6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34690</xdr:rowOff>
    </xdr:from>
    <xdr:to>
      <xdr:col>15</xdr:col>
      <xdr:colOff>101600</xdr:colOff>
      <xdr:row>16</xdr:row>
      <xdr:rowOff>136290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146467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19069</xdr:rowOff>
    </xdr:from>
    <xdr:to>
      <xdr:col>29</xdr:col>
      <xdr:colOff>177800</xdr:colOff>
      <xdr:row>18</xdr:row>
      <xdr:rowOff>120669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52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162596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2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23965</xdr:rowOff>
    </xdr:from>
    <xdr:to>
      <xdr:col>26</xdr:col>
      <xdr:colOff>101600</xdr:colOff>
      <xdr:row>18</xdr:row>
      <xdr:rowOff>125565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57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110342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44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7963</xdr:rowOff>
    </xdr:from>
    <xdr:to>
      <xdr:col>22</xdr:col>
      <xdr:colOff>165100</xdr:colOff>
      <xdr:row>18</xdr:row>
      <xdr:rowOff>109563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41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94340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2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10154</xdr:rowOff>
    </xdr:from>
    <xdr:to>
      <xdr:col>19</xdr:col>
      <xdr:colOff>38100</xdr:colOff>
      <xdr:row>18</xdr:row>
      <xdr:rowOff>111754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43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96531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3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78353</xdr:rowOff>
    </xdr:from>
    <xdr:to>
      <xdr:col>15</xdr:col>
      <xdr:colOff>101600</xdr:colOff>
      <xdr:row>19</xdr:row>
      <xdr:rowOff>8503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12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164730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9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101077</xdr:rowOff>
    </xdr:from>
    <xdr:to>
      <xdr:col>29</xdr:col>
      <xdr:colOff>127000</xdr:colOff>
      <xdr:row>36</xdr:row>
      <xdr:rowOff>149746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054327"/>
          <a:ext cx="647700" cy="48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86675</xdr:rowOff>
    </xdr:from>
    <xdr:to>
      <xdr:col>26</xdr:col>
      <xdr:colOff>50800</xdr:colOff>
      <xdr:row>36</xdr:row>
      <xdr:rowOff>101077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039925"/>
          <a:ext cx="698500" cy="14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78171</xdr:rowOff>
    </xdr:from>
    <xdr:to>
      <xdr:col>22</xdr:col>
      <xdr:colOff>114300</xdr:colOff>
      <xdr:row>36</xdr:row>
      <xdr:rowOff>86675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031421"/>
          <a:ext cx="698500" cy="8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17980</xdr:rowOff>
    </xdr:from>
    <xdr:to>
      <xdr:col>18</xdr:col>
      <xdr:colOff>177800</xdr:colOff>
      <xdr:row>36</xdr:row>
      <xdr:rowOff>78171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71230"/>
          <a:ext cx="698500" cy="60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247628</xdr:rowOff>
    </xdr:from>
    <xdr:to>
      <xdr:col>19</xdr:col>
      <xdr:colOff>38100</xdr:colOff>
      <xdr:row>36</xdr:row>
      <xdr:rowOff>6328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2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205885</xdr:rowOff>
    </xdr:from>
    <xdr:to>
      <xdr:col>15</xdr:col>
      <xdr:colOff>101600</xdr:colOff>
      <xdr:row>35</xdr:row>
      <xdr:rowOff>307485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317662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8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98946</xdr:rowOff>
    </xdr:from>
    <xdr:to>
      <xdr:col>29</xdr:col>
      <xdr:colOff>177800</xdr:colOff>
      <xdr:row>37</xdr:row>
      <xdr:rowOff>29096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52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71023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2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50277</xdr:rowOff>
    </xdr:from>
    <xdr:to>
      <xdr:col>26</xdr:col>
      <xdr:colOff>101600</xdr:colOff>
      <xdr:row>36</xdr:row>
      <xdr:rowOff>151877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0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136654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89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35875</xdr:rowOff>
    </xdr:from>
    <xdr:to>
      <xdr:col>22</xdr:col>
      <xdr:colOff>165100</xdr:colOff>
      <xdr:row>36</xdr:row>
      <xdr:rowOff>137475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89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122252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7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27371</xdr:rowOff>
    </xdr:from>
    <xdr:to>
      <xdr:col>19</xdr:col>
      <xdr:colOff>38100</xdr:colOff>
      <xdr:row>36</xdr:row>
      <xdr:rowOff>128971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8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113748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6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310080</xdr:rowOff>
    </xdr:from>
    <xdr:to>
      <xdr:col>15</xdr:col>
      <xdr:colOff>101600</xdr:colOff>
      <xdr:row>36</xdr:row>
      <xdr:rowOff>68780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20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53557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0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33,337
33,010
54.63
13,304,115
12,405,668
887,516
7,700,906
10,600,052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139357</xdr:rowOff>
    </xdr:from>
    <xdr:to>
      <xdr:col>24</xdr:col>
      <xdr:colOff>63500</xdr:colOff>
      <xdr:row>38</xdr:row>
      <xdr:rowOff>147854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54457"/>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125546</xdr:rowOff>
    </xdr:from>
    <xdr:to>
      <xdr:col>19</xdr:col>
      <xdr:colOff>177800</xdr:colOff>
      <xdr:row>38</xdr:row>
      <xdr:rowOff>147854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640646"/>
          <a:ext cx="889000" cy="2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125546</xdr:rowOff>
    </xdr:from>
    <xdr:to>
      <xdr:col>15</xdr:col>
      <xdr:colOff>50800</xdr:colOff>
      <xdr:row>38</xdr:row>
      <xdr:rowOff>127660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40646"/>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127660</xdr:rowOff>
    </xdr:from>
    <xdr:to>
      <xdr:col>10</xdr:col>
      <xdr:colOff>114300</xdr:colOff>
      <xdr:row>38</xdr:row>
      <xdr:rowOff>158045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42760"/>
          <a:ext cx="889000" cy="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158623</xdr:rowOff>
    </xdr:from>
    <xdr:to>
      <xdr:col>10</xdr:col>
      <xdr:colOff>165100</xdr:colOff>
      <xdr:row>36</xdr:row>
      <xdr:rowOff>88773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105300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14586</xdr:rowOff>
    </xdr:from>
    <xdr:to>
      <xdr:col>6</xdr:col>
      <xdr:colOff>38100</xdr:colOff>
      <xdr:row>36</xdr:row>
      <xdr:rowOff>116186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132713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88557</xdr:rowOff>
    </xdr:from>
    <xdr:to>
      <xdr:col>24</xdr:col>
      <xdr:colOff>114300</xdr:colOff>
      <xdr:row>39</xdr:row>
      <xdr:rowOff>18707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60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66984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97054</xdr:rowOff>
    </xdr:from>
    <xdr:to>
      <xdr:col>20</xdr:col>
      <xdr:colOff>38100</xdr:colOff>
      <xdr:row>39</xdr:row>
      <xdr:rowOff>27204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18331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0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74746</xdr:rowOff>
    </xdr:from>
    <xdr:to>
      <xdr:col>15</xdr:col>
      <xdr:colOff>101600</xdr:colOff>
      <xdr:row>39</xdr:row>
      <xdr:rowOff>4896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167473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8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76860</xdr:rowOff>
    </xdr:from>
    <xdr:to>
      <xdr:col>10</xdr:col>
      <xdr:colOff>165100</xdr:colOff>
      <xdr:row>39</xdr:row>
      <xdr:rowOff>7010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169587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107245</xdr:rowOff>
    </xdr:from>
    <xdr:to>
      <xdr:col>6</xdr:col>
      <xdr:colOff>38100</xdr:colOff>
      <xdr:row>39</xdr:row>
      <xdr:rowOff>37395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28522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156403</xdr:rowOff>
    </xdr:from>
    <xdr:to>
      <xdr:col>24</xdr:col>
      <xdr:colOff>63500</xdr:colOff>
      <xdr:row>58</xdr:row>
      <xdr:rowOff>7539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29053"/>
          <a:ext cx="8382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156403</xdr:rowOff>
    </xdr:from>
    <xdr:to>
      <xdr:col>19</xdr:col>
      <xdr:colOff>177800</xdr:colOff>
      <xdr:row>58</xdr:row>
      <xdr:rowOff>8514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29053"/>
          <a:ext cx="889000" cy="2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8514</xdr:rowOff>
    </xdr:from>
    <xdr:to>
      <xdr:col>15</xdr:col>
      <xdr:colOff>50800</xdr:colOff>
      <xdr:row>58</xdr:row>
      <xdr:rowOff>12602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52614"/>
          <a:ext cx="8890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12541</xdr:rowOff>
    </xdr:from>
    <xdr:to>
      <xdr:col>10</xdr:col>
      <xdr:colOff>114300</xdr:colOff>
      <xdr:row>58</xdr:row>
      <xdr:rowOff>12602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56641"/>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116854</xdr:rowOff>
    </xdr:from>
    <xdr:to>
      <xdr:col>10</xdr:col>
      <xdr:colOff>165100</xdr:colOff>
      <xdr:row>58</xdr:row>
      <xdr:rowOff>47004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63531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6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130159</xdr:rowOff>
    </xdr:from>
    <xdr:to>
      <xdr:col>6</xdr:col>
      <xdr:colOff>38100</xdr:colOff>
      <xdr:row>58</xdr:row>
      <xdr:rowOff>60309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76836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6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128189</xdr:rowOff>
    </xdr:from>
    <xdr:to>
      <xdr:col>24</xdr:col>
      <xdr:colOff>114300</xdr:colOff>
      <xdr:row>58</xdr:row>
      <xdr:rowOff>58339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0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105603</xdr:rowOff>
    </xdr:from>
    <xdr:to>
      <xdr:col>20</xdr:col>
      <xdr:colOff>38100</xdr:colOff>
      <xdr:row>58</xdr:row>
      <xdr:rowOff>35753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7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26880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7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129164</xdr:rowOff>
    </xdr:from>
    <xdr:to>
      <xdr:col>15</xdr:col>
      <xdr:colOff>101600</xdr:colOff>
      <xdr:row>58</xdr:row>
      <xdr:rowOff>59314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0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50441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9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133252</xdr:rowOff>
    </xdr:from>
    <xdr:to>
      <xdr:col>10</xdr:col>
      <xdr:colOff>165100</xdr:colOff>
      <xdr:row>58</xdr:row>
      <xdr:rowOff>63402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0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54529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9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133191</xdr:rowOff>
    </xdr:from>
    <xdr:to>
      <xdr:col>6</xdr:col>
      <xdr:colOff>38100</xdr:colOff>
      <xdr:row>58</xdr:row>
      <xdr:rowOff>63341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54468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9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134311</xdr:rowOff>
    </xdr:from>
    <xdr:to>
      <xdr:col>24</xdr:col>
      <xdr:colOff>63500</xdr:colOff>
      <xdr:row>78</xdr:row>
      <xdr:rowOff>43982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35961"/>
          <a:ext cx="838200" cy="8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134013</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43982</xdr:rowOff>
    </xdr:from>
    <xdr:to>
      <xdr:col>19</xdr:col>
      <xdr:colOff>177800</xdr:colOff>
      <xdr:row>78</xdr:row>
      <xdr:rowOff>74744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17082"/>
          <a:ext cx="889000" cy="3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126992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41532</xdr:rowOff>
    </xdr:from>
    <xdr:to>
      <xdr:col>15</xdr:col>
      <xdr:colOff>50800</xdr:colOff>
      <xdr:row>78</xdr:row>
      <xdr:rowOff>74744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14632"/>
          <a:ext cx="889000" cy="3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130258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41532</xdr:rowOff>
    </xdr:from>
    <xdr:to>
      <xdr:col>10</xdr:col>
      <xdr:colOff>114300</xdr:colOff>
      <xdr:row>78</xdr:row>
      <xdr:rowOff>96430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14632"/>
          <a:ext cx="889000" cy="5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50495</xdr:rowOff>
    </xdr:from>
    <xdr:to>
      <xdr:col>10</xdr:col>
      <xdr:colOff>165100</xdr:colOff>
      <xdr:row>78</xdr:row>
      <xdr:rowOff>152095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143222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1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38804</xdr:rowOff>
    </xdr:from>
    <xdr:to>
      <xdr:col>6</xdr:col>
      <xdr:colOff>38100</xdr:colOff>
      <xdr:row>78</xdr:row>
      <xdr:rowOff>140404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156931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8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83511</xdr:rowOff>
    </xdr:from>
    <xdr:to>
      <xdr:col>24</xdr:col>
      <xdr:colOff>114300</xdr:colOff>
      <xdr:row>78</xdr:row>
      <xdr:rowOff>13661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106388</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3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164632</xdr:rowOff>
    </xdr:from>
    <xdr:to>
      <xdr:col>20</xdr:col>
      <xdr:colOff>38100</xdr:colOff>
      <xdr:row>78</xdr:row>
      <xdr:rowOff>94782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6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111309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14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23944</xdr:rowOff>
    </xdr:from>
    <xdr:to>
      <xdr:col>15</xdr:col>
      <xdr:colOff>101600</xdr:colOff>
      <xdr:row>78</xdr:row>
      <xdr:rowOff>125544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9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142071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17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162182</xdr:rowOff>
    </xdr:from>
    <xdr:to>
      <xdr:col>10</xdr:col>
      <xdr:colOff>165100</xdr:colOff>
      <xdr:row>78</xdr:row>
      <xdr:rowOff>92332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108859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13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45630</xdr:rowOff>
    </xdr:from>
    <xdr:to>
      <xdr:col>6</xdr:col>
      <xdr:colOff>38100</xdr:colOff>
      <xdr:row>78</xdr:row>
      <xdr:rowOff>147230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1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138357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1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55708</xdr:rowOff>
    </xdr:from>
    <xdr:to>
      <xdr:col>24</xdr:col>
      <xdr:colOff>63500</xdr:colOff>
      <xdr:row>94</xdr:row>
      <xdr:rowOff>85637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172008"/>
          <a:ext cx="838200" cy="2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85637</xdr:rowOff>
    </xdr:from>
    <xdr:to>
      <xdr:col>19</xdr:col>
      <xdr:colOff>177800</xdr:colOff>
      <xdr:row>95</xdr:row>
      <xdr:rowOff>10713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201937"/>
          <a:ext cx="889000" cy="9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10713</xdr:rowOff>
    </xdr:from>
    <xdr:to>
      <xdr:col>15</xdr:col>
      <xdr:colOff>50800</xdr:colOff>
      <xdr:row>95</xdr:row>
      <xdr:rowOff>111334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298463"/>
          <a:ext cx="889000" cy="10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118457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111334</xdr:rowOff>
    </xdr:from>
    <xdr:to>
      <xdr:col>10</xdr:col>
      <xdr:colOff>114300</xdr:colOff>
      <xdr:row>95</xdr:row>
      <xdr:rowOff>147282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399084"/>
          <a:ext cx="889000" cy="3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169920</xdr:rowOff>
    </xdr:from>
    <xdr:to>
      <xdr:col>10</xdr:col>
      <xdr:colOff>165100</xdr:colOff>
      <xdr:row>96</xdr:row>
      <xdr:rowOff>100070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91197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76536</xdr:rowOff>
    </xdr:from>
    <xdr:to>
      <xdr:col>6</xdr:col>
      <xdr:colOff>38100</xdr:colOff>
      <xdr:row>97</xdr:row>
      <xdr:rowOff>6686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169263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2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4908</xdr:rowOff>
    </xdr:from>
    <xdr:to>
      <xdr:col>24</xdr:col>
      <xdr:colOff>114300</xdr:colOff>
      <xdr:row>94</xdr:row>
      <xdr:rowOff>106508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2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27785</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97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34837</xdr:rowOff>
    </xdr:from>
    <xdr:to>
      <xdr:col>20</xdr:col>
      <xdr:colOff>38100</xdr:colOff>
      <xdr:row>94</xdr:row>
      <xdr:rowOff>136437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152964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592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131363</xdr:rowOff>
    </xdr:from>
    <xdr:to>
      <xdr:col>15</xdr:col>
      <xdr:colOff>101600</xdr:colOff>
      <xdr:row>95</xdr:row>
      <xdr:rowOff>61513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78040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02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60534</xdr:rowOff>
    </xdr:from>
    <xdr:to>
      <xdr:col>10</xdr:col>
      <xdr:colOff>165100</xdr:colOff>
      <xdr:row>95</xdr:row>
      <xdr:rowOff>162134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7211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12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96482</xdr:rowOff>
    </xdr:from>
    <xdr:to>
      <xdr:col>6</xdr:col>
      <xdr:colOff>38100</xdr:colOff>
      <xdr:row>96</xdr:row>
      <xdr:rowOff>26632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8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43159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5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75608</xdr:rowOff>
    </xdr:from>
    <xdr:to>
      <xdr:col>55</xdr:col>
      <xdr:colOff>0</xdr:colOff>
      <xdr:row>37</xdr:row>
      <xdr:rowOff>104343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419258"/>
          <a:ext cx="838200" cy="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61183</xdr:rowOff>
    </xdr:from>
    <xdr:to>
      <xdr:col>50</xdr:col>
      <xdr:colOff>114300</xdr:colOff>
      <xdr:row>37</xdr:row>
      <xdr:rowOff>75608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404833"/>
          <a:ext cx="889000" cy="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61183</xdr:rowOff>
    </xdr:from>
    <xdr:to>
      <xdr:col>45</xdr:col>
      <xdr:colOff>177800</xdr:colOff>
      <xdr:row>37</xdr:row>
      <xdr:rowOff>91244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04833"/>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91244</xdr:rowOff>
    </xdr:from>
    <xdr:to>
      <xdr:col>41</xdr:col>
      <xdr:colOff>50800</xdr:colOff>
      <xdr:row>37</xdr:row>
      <xdr:rowOff>100434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34894"/>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135885</xdr:rowOff>
    </xdr:from>
    <xdr:to>
      <xdr:col>41</xdr:col>
      <xdr:colOff>101600</xdr:colOff>
      <xdr:row>37</xdr:row>
      <xdr:rowOff>66035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0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82562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08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115379</xdr:rowOff>
    </xdr:from>
    <xdr:to>
      <xdr:col>36</xdr:col>
      <xdr:colOff>165100</xdr:colOff>
      <xdr:row>36</xdr:row>
      <xdr:rowOff>45529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62056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89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53543</xdr:rowOff>
    </xdr:from>
    <xdr:to>
      <xdr:col>55</xdr:col>
      <xdr:colOff>50800</xdr:colOff>
      <xdr:row>37</xdr:row>
      <xdr:rowOff>155143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31970</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7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24808</xdr:rowOff>
    </xdr:from>
    <xdr:to>
      <xdr:col>50</xdr:col>
      <xdr:colOff>165100</xdr:colOff>
      <xdr:row>37</xdr:row>
      <xdr:rowOff>126408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6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117535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6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10383</xdr:rowOff>
    </xdr:from>
    <xdr:to>
      <xdr:col>46</xdr:col>
      <xdr:colOff>38100</xdr:colOff>
      <xdr:row>37</xdr:row>
      <xdr:rowOff>111983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5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103110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4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40444</xdr:rowOff>
    </xdr:from>
    <xdr:to>
      <xdr:col>41</xdr:col>
      <xdr:colOff>101600</xdr:colOff>
      <xdr:row>37</xdr:row>
      <xdr:rowOff>142044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8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133171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7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49634</xdr:rowOff>
    </xdr:from>
    <xdr:to>
      <xdr:col>36</xdr:col>
      <xdr:colOff>165100</xdr:colOff>
      <xdr:row>37</xdr:row>
      <xdr:rowOff>151234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9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142361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8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38476</xdr:rowOff>
    </xdr:from>
    <xdr:to>
      <xdr:col>55</xdr:col>
      <xdr:colOff>0</xdr:colOff>
      <xdr:row>59</xdr:row>
      <xdr:rowOff>41697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154026"/>
          <a:ext cx="838200" cy="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10485</xdr:rowOff>
    </xdr:from>
    <xdr:to>
      <xdr:col>50</xdr:col>
      <xdr:colOff>114300</xdr:colOff>
      <xdr:row>59</xdr:row>
      <xdr:rowOff>38476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126035"/>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156927</xdr:rowOff>
    </xdr:from>
    <xdr:to>
      <xdr:col>45</xdr:col>
      <xdr:colOff>177800</xdr:colOff>
      <xdr:row>59</xdr:row>
      <xdr:rowOff>10485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101027"/>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138523</xdr:rowOff>
    </xdr:from>
    <xdr:to>
      <xdr:col>41</xdr:col>
      <xdr:colOff>50800</xdr:colOff>
      <xdr:row>58</xdr:row>
      <xdr:rowOff>156927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82623"/>
          <a:ext cx="889000" cy="1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86769</xdr:rowOff>
    </xdr:from>
    <xdr:to>
      <xdr:col>41</xdr:col>
      <xdr:colOff>101600</xdr:colOff>
      <xdr:row>59</xdr:row>
      <xdr:rowOff>16919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33446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8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107864</xdr:rowOff>
    </xdr:from>
    <xdr:to>
      <xdr:col>36</xdr:col>
      <xdr:colOff>165100</xdr:colOff>
      <xdr:row>59</xdr:row>
      <xdr:rowOff>38014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29141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1014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162347</xdr:rowOff>
    </xdr:from>
    <xdr:to>
      <xdr:col>55</xdr:col>
      <xdr:colOff>50800</xdr:colOff>
      <xdr:row>59</xdr:row>
      <xdr:rowOff>92497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10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159126</xdr:rowOff>
    </xdr:from>
    <xdr:to>
      <xdr:col>50</xdr:col>
      <xdr:colOff>165100</xdr:colOff>
      <xdr:row>59</xdr:row>
      <xdr:rowOff>89276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10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80403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9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131135</xdr:rowOff>
    </xdr:from>
    <xdr:to>
      <xdr:col>46</xdr:col>
      <xdr:colOff>38100</xdr:colOff>
      <xdr:row>59</xdr:row>
      <xdr:rowOff>61285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52412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6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106127</xdr:rowOff>
    </xdr:from>
    <xdr:to>
      <xdr:col>41</xdr:col>
      <xdr:colOff>101600</xdr:colOff>
      <xdr:row>59</xdr:row>
      <xdr:rowOff>36277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5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27404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87723</xdr:rowOff>
    </xdr:from>
    <xdr:to>
      <xdr:col>36</xdr:col>
      <xdr:colOff>165100</xdr:colOff>
      <xdr:row>59</xdr:row>
      <xdr:rowOff>17873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34400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0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26956</xdr:rowOff>
    </xdr:from>
    <xdr:to>
      <xdr:col>55</xdr:col>
      <xdr:colOff>0</xdr:colOff>
      <xdr:row>79</xdr:row>
      <xdr:rowOff>28453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71506"/>
          <a:ext cx="838200" cy="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169455</xdr:rowOff>
    </xdr:from>
    <xdr:to>
      <xdr:col>50</xdr:col>
      <xdr:colOff>114300</xdr:colOff>
      <xdr:row>79</xdr:row>
      <xdr:rowOff>28453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42555"/>
          <a:ext cx="889000" cy="3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169455</xdr:rowOff>
    </xdr:from>
    <xdr:to>
      <xdr:col>45</xdr:col>
      <xdr:colOff>177800</xdr:colOff>
      <xdr:row>79</xdr:row>
      <xdr:rowOff>16776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42555"/>
          <a:ext cx="889000" cy="1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94672</xdr:rowOff>
    </xdr:from>
    <xdr:to>
      <xdr:col>41</xdr:col>
      <xdr:colOff>101600</xdr:colOff>
      <xdr:row>79</xdr:row>
      <xdr:rowOff>24822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41349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147606</xdr:rowOff>
    </xdr:from>
    <xdr:to>
      <xdr:col>55</xdr:col>
      <xdr:colOff>50800</xdr:colOff>
      <xdr:row>79</xdr:row>
      <xdr:rowOff>77756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2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97860</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7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149103</xdr:rowOff>
    </xdr:from>
    <xdr:to>
      <xdr:col>50</xdr:col>
      <xdr:colOff>165100</xdr:colOff>
      <xdr:row>79</xdr:row>
      <xdr:rowOff>79253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2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70380</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1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118655</xdr:rowOff>
    </xdr:from>
    <xdr:to>
      <xdr:col>46</xdr:col>
      <xdr:colOff>38100</xdr:colOff>
      <xdr:row>79</xdr:row>
      <xdr:rowOff>48805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39932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8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137426</xdr:rowOff>
    </xdr:from>
    <xdr:to>
      <xdr:col>41</xdr:col>
      <xdr:colOff>101600</xdr:colOff>
      <xdr:row>79</xdr:row>
      <xdr:rowOff>67576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1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58703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60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12091</xdr:rowOff>
    </xdr:from>
    <xdr:to>
      <xdr:col>55</xdr:col>
      <xdr:colOff>0</xdr:colOff>
      <xdr:row>98</xdr:row>
      <xdr:rowOff>14326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814191"/>
          <a:ext cx="8382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163513</xdr:rowOff>
    </xdr:from>
    <xdr:to>
      <xdr:col>50</xdr:col>
      <xdr:colOff>114300</xdr:colOff>
      <xdr:row>98</xdr:row>
      <xdr:rowOff>12091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94163"/>
          <a:ext cx="889000" cy="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159513</xdr:rowOff>
    </xdr:from>
    <xdr:to>
      <xdr:col>45</xdr:col>
      <xdr:colOff>177800</xdr:colOff>
      <xdr:row>97</xdr:row>
      <xdr:rowOff>163513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447263"/>
          <a:ext cx="889000" cy="34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157442</xdr:rowOff>
    </xdr:from>
    <xdr:to>
      <xdr:col>41</xdr:col>
      <xdr:colOff>101600</xdr:colOff>
      <xdr:row>97</xdr:row>
      <xdr:rowOff>87592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78719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70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134976</xdr:rowOff>
    </xdr:from>
    <xdr:to>
      <xdr:col>55</xdr:col>
      <xdr:colOff>50800</xdr:colOff>
      <xdr:row>98</xdr:row>
      <xdr:rowOff>65126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6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49903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8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132741</xdr:rowOff>
    </xdr:from>
    <xdr:to>
      <xdr:col>50</xdr:col>
      <xdr:colOff>165100</xdr:colOff>
      <xdr:row>98</xdr:row>
      <xdr:rowOff>62891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6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54018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112713</xdr:rowOff>
    </xdr:from>
    <xdr:to>
      <xdr:col>46</xdr:col>
      <xdr:colOff>38100</xdr:colOff>
      <xdr:row>98</xdr:row>
      <xdr:rowOff>42863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33990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108713</xdr:rowOff>
    </xdr:from>
    <xdr:to>
      <xdr:col>41</xdr:col>
      <xdr:colOff>101600</xdr:colOff>
      <xdr:row>96</xdr:row>
      <xdr:rowOff>38863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3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55390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17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23571</xdr:rowOff>
    </xdr:from>
    <xdr:to>
      <xdr:col>85</xdr:col>
      <xdr:colOff>127000</xdr:colOff>
      <xdr:row>38</xdr:row>
      <xdr:rowOff>23623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5481300" y="6538671"/>
          <a:ext cx="8382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23571</xdr:rowOff>
    </xdr:from>
    <xdr:to>
      <xdr:col>81</xdr:col>
      <xdr:colOff>50800</xdr:colOff>
      <xdr:row>38</xdr:row>
      <xdr:rowOff>25286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4592300" y="653867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23600</xdr:rowOff>
    </xdr:from>
    <xdr:to>
      <xdr:col>76</xdr:col>
      <xdr:colOff>114300</xdr:colOff>
      <xdr:row>38</xdr:row>
      <xdr:rowOff>25286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3703300" y="6538700"/>
          <a:ext cx="889000" cy="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23600</xdr:rowOff>
    </xdr:from>
    <xdr:to>
      <xdr:col>71</xdr:col>
      <xdr:colOff>177800</xdr:colOff>
      <xdr:row>38</xdr:row>
      <xdr:rowOff>25240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2814300" y="6538700"/>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139158</xdr:rowOff>
    </xdr:from>
    <xdr:to>
      <xdr:col>72</xdr:col>
      <xdr:colOff>38100</xdr:colOff>
      <xdr:row>38</xdr:row>
      <xdr:rowOff>69307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482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85835</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8" y="625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143775</xdr:rowOff>
    </xdr:from>
    <xdr:to>
      <xdr:col>67</xdr:col>
      <xdr:colOff>101600</xdr:colOff>
      <xdr:row>38</xdr:row>
      <xdr:rowOff>73926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4874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90452</xdr:rowOff>
    </xdr:from>
    <xdr:ext cx="378565"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625017" y="6262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144273</xdr:rowOff>
    </xdr:from>
    <xdr:to>
      <xdr:col>85</xdr:col>
      <xdr:colOff>177800</xdr:colOff>
      <xdr:row>38</xdr:row>
      <xdr:rowOff>74423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4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144221</xdr:rowOff>
    </xdr:from>
    <xdr:to>
      <xdr:col>81</xdr:col>
      <xdr:colOff>101600</xdr:colOff>
      <xdr:row>38</xdr:row>
      <xdr:rowOff>74371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4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65498</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580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145936</xdr:rowOff>
    </xdr:from>
    <xdr:to>
      <xdr:col>76</xdr:col>
      <xdr:colOff>165100</xdr:colOff>
      <xdr:row>38</xdr:row>
      <xdr:rowOff>76085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489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67213</xdr:rowOff>
    </xdr:from>
    <xdr:ext cx="313932"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35333" y="65823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144250</xdr:rowOff>
    </xdr:from>
    <xdr:to>
      <xdr:col>72</xdr:col>
      <xdr:colOff>38100</xdr:colOff>
      <xdr:row>38</xdr:row>
      <xdr:rowOff>74400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48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65527</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58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145890</xdr:rowOff>
    </xdr:from>
    <xdr:to>
      <xdr:col>67</xdr:col>
      <xdr:colOff>101600</xdr:colOff>
      <xdr:row>38</xdr:row>
      <xdr:rowOff>76040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4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67167</xdr:rowOff>
    </xdr:from>
    <xdr:ext cx="313932"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57333" y="6582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157848</xdr:rowOff>
    </xdr:from>
    <xdr:to>
      <xdr:col>85</xdr:col>
      <xdr:colOff>127000</xdr:colOff>
      <xdr:row>76</xdr:row>
      <xdr:rowOff>168490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5481300" y="13188048"/>
          <a:ext cx="838200" cy="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168490</xdr:rowOff>
    </xdr:from>
    <xdr:to>
      <xdr:col>81</xdr:col>
      <xdr:colOff>50800</xdr:colOff>
      <xdr:row>77</xdr:row>
      <xdr:rowOff>18390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4592300" y="13198690"/>
          <a:ext cx="889000" cy="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6972</xdr:rowOff>
    </xdr:from>
    <xdr:to>
      <xdr:col>76</xdr:col>
      <xdr:colOff>114300</xdr:colOff>
      <xdr:row>77</xdr:row>
      <xdr:rowOff>18390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3208622"/>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163843</xdr:rowOff>
    </xdr:from>
    <xdr:to>
      <xdr:col>71</xdr:col>
      <xdr:colOff>177800</xdr:colOff>
      <xdr:row>77</xdr:row>
      <xdr:rowOff>6972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814300" y="13194043"/>
          <a:ext cx="889000" cy="1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13436</xdr:rowOff>
    </xdr:from>
    <xdr:to>
      <xdr:col>72</xdr:col>
      <xdr:colOff>38100</xdr:colOff>
      <xdr:row>75</xdr:row>
      <xdr:rowOff>115036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28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131563</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36111" y="1264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12700</xdr:rowOff>
    </xdr:from>
    <xdr:to>
      <xdr:col>67</xdr:col>
      <xdr:colOff>101600</xdr:colOff>
      <xdr:row>75</xdr:row>
      <xdr:rowOff>114300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287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130827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47111" y="1264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107048</xdr:rowOff>
    </xdr:from>
    <xdr:to>
      <xdr:col>85</xdr:col>
      <xdr:colOff>177800</xdr:colOff>
      <xdr:row>77</xdr:row>
      <xdr:rowOff>37198</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31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85475</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311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117690</xdr:rowOff>
    </xdr:from>
    <xdr:to>
      <xdr:col>81</xdr:col>
      <xdr:colOff>101600</xdr:colOff>
      <xdr:row>77</xdr:row>
      <xdr:rowOff>47840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31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38967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2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139040</xdr:rowOff>
    </xdr:from>
    <xdr:to>
      <xdr:col>76</xdr:col>
      <xdr:colOff>165100</xdr:colOff>
      <xdr:row>77</xdr:row>
      <xdr:rowOff>69190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31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60317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2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127622</xdr:rowOff>
    </xdr:from>
    <xdr:to>
      <xdr:col>72</xdr:col>
      <xdr:colOff>38100</xdr:colOff>
      <xdr:row>77</xdr:row>
      <xdr:rowOff>57772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315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48899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25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113043</xdr:rowOff>
    </xdr:from>
    <xdr:to>
      <xdr:col>67</xdr:col>
      <xdr:colOff>101600</xdr:colOff>
      <xdr:row>77</xdr:row>
      <xdr:rowOff>43193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31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34320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23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65267</xdr:rowOff>
    </xdr:from>
    <xdr:to>
      <xdr:col>85</xdr:col>
      <xdr:colOff>127000</xdr:colOff>
      <xdr:row>98</xdr:row>
      <xdr:rowOff>89477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867367"/>
          <a:ext cx="838200" cy="2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40208</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8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40022</xdr:rowOff>
    </xdr:from>
    <xdr:to>
      <xdr:col>81</xdr:col>
      <xdr:colOff>50800</xdr:colOff>
      <xdr:row>98</xdr:row>
      <xdr:rowOff>65267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842122"/>
          <a:ext cx="889000" cy="2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40022</xdr:rowOff>
    </xdr:from>
    <xdr:to>
      <xdr:col>76</xdr:col>
      <xdr:colOff>114300</xdr:colOff>
      <xdr:row>98</xdr:row>
      <xdr:rowOff>95100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42122"/>
          <a:ext cx="889000" cy="5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146436</xdr:rowOff>
    </xdr:from>
    <xdr:to>
      <xdr:col>71</xdr:col>
      <xdr:colOff>177800</xdr:colOff>
      <xdr:row>98</xdr:row>
      <xdr:rowOff>95100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777086"/>
          <a:ext cx="889000" cy="12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57651</xdr:rowOff>
    </xdr:from>
    <xdr:to>
      <xdr:col>72</xdr:col>
      <xdr:colOff>38100</xdr:colOff>
      <xdr:row>98</xdr:row>
      <xdr:rowOff>159251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150378</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16357</xdr:rowOff>
    </xdr:from>
    <xdr:to>
      <xdr:col>67</xdr:col>
      <xdr:colOff>101600</xdr:colOff>
      <xdr:row>98</xdr:row>
      <xdr:rowOff>117957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109084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1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38677</xdr:rowOff>
    </xdr:from>
    <xdr:to>
      <xdr:col>85</xdr:col>
      <xdr:colOff>177800</xdr:colOff>
      <xdr:row>98</xdr:row>
      <xdr:rowOff>140277</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4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169504</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62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14467</xdr:rowOff>
    </xdr:from>
    <xdr:to>
      <xdr:col>81</xdr:col>
      <xdr:colOff>101600</xdr:colOff>
      <xdr:row>98</xdr:row>
      <xdr:rowOff>116067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132594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59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160672</xdr:rowOff>
    </xdr:from>
    <xdr:to>
      <xdr:col>76</xdr:col>
      <xdr:colOff>165100</xdr:colOff>
      <xdr:row>98</xdr:row>
      <xdr:rowOff>90822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107349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44300</xdr:rowOff>
    </xdr:from>
    <xdr:to>
      <xdr:col>72</xdr:col>
      <xdr:colOff>38100</xdr:colOff>
      <xdr:row>98</xdr:row>
      <xdr:rowOff>145900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162427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62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95636</xdr:rowOff>
    </xdr:from>
    <xdr:to>
      <xdr:col>67</xdr:col>
      <xdr:colOff>101600</xdr:colOff>
      <xdr:row>98</xdr:row>
      <xdr:rowOff>25786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42313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50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81440</xdr:rowOff>
    </xdr:from>
    <xdr:to>
      <xdr:col>102</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67990"/>
          <a:ext cx="889000" cy="1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158264</xdr:rowOff>
    </xdr:from>
    <xdr:to>
      <xdr:col>102</xdr:col>
      <xdr:colOff>165100</xdr:colOff>
      <xdr:row>39</xdr:row>
      <xdr:rowOff>88414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7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104941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4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7779</xdr:rowOff>
    </xdr:from>
    <xdr:to>
      <xdr:col>98</xdr:col>
      <xdr:colOff>38100</xdr:colOff>
      <xdr:row>39</xdr:row>
      <xdr:rowOff>109379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9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125906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30640</xdr:rowOff>
    </xdr:from>
    <xdr:to>
      <xdr:col>98</xdr:col>
      <xdr:colOff>38100</xdr:colOff>
      <xdr:row>39</xdr:row>
      <xdr:rowOff>132240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71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123367</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809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110713</xdr:rowOff>
    </xdr:from>
    <xdr:to>
      <xdr:col>116</xdr:col>
      <xdr:colOff>63500</xdr:colOff>
      <xdr:row>56</xdr:row>
      <xdr:rowOff>110896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711913"/>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110896</xdr:rowOff>
    </xdr:from>
    <xdr:to>
      <xdr:col>111</xdr:col>
      <xdr:colOff>177800</xdr:colOff>
      <xdr:row>56</xdr:row>
      <xdr:rowOff>111765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712096"/>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110348</xdr:rowOff>
    </xdr:from>
    <xdr:to>
      <xdr:col>107</xdr:col>
      <xdr:colOff>50800</xdr:colOff>
      <xdr:row>56</xdr:row>
      <xdr:rowOff>111765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9711548"/>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35551</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108382</xdr:rowOff>
    </xdr:from>
    <xdr:to>
      <xdr:col>102</xdr:col>
      <xdr:colOff>114300</xdr:colOff>
      <xdr:row>56</xdr:row>
      <xdr:rowOff>110348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709582"/>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81722</xdr:rowOff>
    </xdr:from>
    <xdr:to>
      <xdr:col>102</xdr:col>
      <xdr:colOff>165100</xdr:colOff>
      <xdr:row>58</xdr:row>
      <xdr:rowOff>11872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8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2999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94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72303</xdr:rowOff>
    </xdr:from>
    <xdr:to>
      <xdr:col>98</xdr:col>
      <xdr:colOff>38100</xdr:colOff>
      <xdr:row>58</xdr:row>
      <xdr:rowOff>2453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165030</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93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59913</xdr:rowOff>
    </xdr:from>
    <xdr:to>
      <xdr:col>116</xdr:col>
      <xdr:colOff>114300</xdr:colOff>
      <xdr:row>56</xdr:row>
      <xdr:rowOff>161513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6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82790</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51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60096</xdr:rowOff>
    </xdr:from>
    <xdr:to>
      <xdr:col>112</xdr:col>
      <xdr:colOff>38100</xdr:colOff>
      <xdr:row>56</xdr:row>
      <xdr:rowOff>161696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6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6773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43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60965</xdr:rowOff>
    </xdr:from>
    <xdr:to>
      <xdr:col>107</xdr:col>
      <xdr:colOff>101600</xdr:colOff>
      <xdr:row>56</xdr:row>
      <xdr:rowOff>162565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6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7642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43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59548</xdr:rowOff>
    </xdr:from>
    <xdr:to>
      <xdr:col>102</xdr:col>
      <xdr:colOff>165100</xdr:colOff>
      <xdr:row>56</xdr:row>
      <xdr:rowOff>161148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66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6225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43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57582</xdr:rowOff>
    </xdr:from>
    <xdr:to>
      <xdr:col>98</xdr:col>
      <xdr:colOff>38100</xdr:colOff>
      <xdr:row>56</xdr:row>
      <xdr:rowOff>159182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6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4259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43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133261</xdr:rowOff>
    </xdr:from>
    <xdr:to>
      <xdr:col>116</xdr:col>
      <xdr:colOff>63500</xdr:colOff>
      <xdr:row>75</xdr:row>
      <xdr:rowOff>142881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2992011"/>
          <a:ext cx="8382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133261</xdr:rowOff>
    </xdr:from>
    <xdr:to>
      <xdr:col>111</xdr:col>
      <xdr:colOff>177800</xdr:colOff>
      <xdr:row>75</xdr:row>
      <xdr:rowOff>145244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2992011"/>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145244</xdr:rowOff>
    </xdr:from>
    <xdr:to>
      <xdr:col>107</xdr:col>
      <xdr:colOff>50800</xdr:colOff>
      <xdr:row>75</xdr:row>
      <xdr:rowOff>168408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003994"/>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168408</xdr:rowOff>
    </xdr:from>
    <xdr:to>
      <xdr:col>102</xdr:col>
      <xdr:colOff>114300</xdr:colOff>
      <xdr:row>76</xdr:row>
      <xdr:rowOff>57632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027158"/>
          <a:ext cx="889000" cy="6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28435</xdr:rowOff>
    </xdr:from>
    <xdr:to>
      <xdr:col>102</xdr:col>
      <xdr:colOff>165100</xdr:colOff>
      <xdr:row>76</xdr:row>
      <xdr:rowOff>130035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121162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77260</xdr:rowOff>
    </xdr:from>
    <xdr:to>
      <xdr:col>98</xdr:col>
      <xdr:colOff>38100</xdr:colOff>
      <xdr:row>77</xdr:row>
      <xdr:rowOff>7410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169987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2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92081</xdr:rowOff>
    </xdr:from>
    <xdr:to>
      <xdr:col>116</xdr:col>
      <xdr:colOff>114300</xdr:colOff>
      <xdr:row>76</xdr:row>
      <xdr:rowOff>22231</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9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70508</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9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82461</xdr:rowOff>
    </xdr:from>
    <xdr:to>
      <xdr:col>112</xdr:col>
      <xdr:colOff>38100</xdr:colOff>
      <xdr:row>76</xdr:row>
      <xdr:rowOff>12610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941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3739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03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94444</xdr:rowOff>
    </xdr:from>
    <xdr:to>
      <xdr:col>107</xdr:col>
      <xdr:colOff>101600</xdr:colOff>
      <xdr:row>76</xdr:row>
      <xdr:rowOff>24594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95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15721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04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117608</xdr:rowOff>
    </xdr:from>
    <xdr:to>
      <xdr:col>102</xdr:col>
      <xdr:colOff>165100</xdr:colOff>
      <xdr:row>76</xdr:row>
      <xdr:rowOff>47758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9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64285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5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6832</xdr:rowOff>
    </xdr:from>
    <xdr:to>
      <xdr:col>98</xdr:col>
      <xdr:colOff>38100</xdr:colOff>
      <xdr:row>76</xdr:row>
      <xdr:rowOff>108432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03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124960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1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との乖離が一貫して大きいのは人件費である。これは、定員適正化計画に基づいて職員数の抑制に努めた結果、人口千人当たり職員数が類似団体内でも低い状態を維持しており、手当等については必要最小限のものしか設けていないことなどで人件費を抑えているか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公債費については起債の発行を抑制し償還が順次終了していることから減少傾向にあったが、東日本大震災を受け平成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年度にかけて市庁舎や教育施設などの公共施設の耐震化を進め、その際に発行した地方債の元金償還が平成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年度から始まっていることから今年度も増加している。　そのような背景から、平成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年度の普通建設事業費（うち更新設備）が類似団体内平均を上回っている。</a:t>
          </a:r>
        </a:p>
        <a:p>
          <a:r>
            <a:rPr kumimoji="1" lang="ja-JP" altLang="en-US" sz="1300">
              <a:latin typeface="ＭＳ Ｐゴシック" panose="020B0600070205080204" pitchFamily="50" charset="-128"/>
              <a:ea typeface="ＭＳ Ｐゴシック" panose="020B0600070205080204" pitchFamily="50" charset="-128"/>
            </a:rPr>
            <a:t>　扶助費については、第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子以降の保育料等の完全無料化をはじめとする子育て支援施策を積極的に実施していることなどにより増加傾向にある。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33,337
33,010
54.63
13,304,115
12,405,668
887,516
7,700,906
10,600,052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27360</xdr:rowOff>
    </xdr:from>
    <xdr:to>
      <xdr:col>24</xdr:col>
      <xdr:colOff>63500</xdr:colOff>
      <xdr:row>36</xdr:row>
      <xdr:rowOff>35524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9956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60016</xdr:rowOff>
    </xdr:from>
    <xdr:to>
      <xdr:col>19</xdr:col>
      <xdr:colOff>177800</xdr:colOff>
      <xdr:row>36</xdr:row>
      <xdr:rowOff>27360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60766"/>
          <a:ext cx="889000" cy="13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60016</xdr:rowOff>
    </xdr:from>
    <xdr:to>
      <xdr:col>15</xdr:col>
      <xdr:colOff>50800</xdr:colOff>
      <xdr:row>35</xdr:row>
      <xdr:rowOff>141986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60766"/>
          <a:ext cx="889000" cy="8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141986</xdr:rowOff>
    </xdr:from>
    <xdr:to>
      <xdr:col>10</xdr:col>
      <xdr:colOff>114300</xdr:colOff>
      <xdr:row>36</xdr:row>
      <xdr:rowOff>37157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42736"/>
          <a:ext cx="889000" cy="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7257</xdr:rowOff>
    </xdr:from>
    <xdr:to>
      <xdr:col>10</xdr:col>
      <xdr:colOff>165100</xdr:colOff>
      <xdr:row>35</xdr:row>
      <xdr:rowOff>108857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125384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8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48078</xdr:rowOff>
    </xdr:from>
    <xdr:to>
      <xdr:col>6</xdr:col>
      <xdr:colOff>38100</xdr:colOff>
      <xdr:row>35</xdr:row>
      <xdr:rowOff>149678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166205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156174</xdr:rowOff>
    </xdr:from>
    <xdr:to>
      <xdr:col>24</xdr:col>
      <xdr:colOff>114300</xdr:colOff>
      <xdr:row>36</xdr:row>
      <xdr:rowOff>86324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5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7601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0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148010</xdr:rowOff>
    </xdr:from>
    <xdr:to>
      <xdr:col>20</xdr:col>
      <xdr:colOff>38100</xdr:colOff>
      <xdr:row>36</xdr:row>
      <xdr:rowOff>78160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94687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2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9216</xdr:rowOff>
    </xdr:from>
    <xdr:to>
      <xdr:col>15</xdr:col>
      <xdr:colOff>101600</xdr:colOff>
      <xdr:row>35</xdr:row>
      <xdr:rowOff>110816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0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127343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8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91186</xdr:rowOff>
    </xdr:from>
    <xdr:to>
      <xdr:col>10</xdr:col>
      <xdr:colOff>165100</xdr:colOff>
      <xdr:row>36</xdr:row>
      <xdr:rowOff>21336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157807</xdr:rowOff>
    </xdr:from>
    <xdr:to>
      <xdr:col>6</xdr:col>
      <xdr:colOff>38100</xdr:colOff>
      <xdr:row>36</xdr:row>
      <xdr:rowOff>87957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79084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5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64243</xdr:rowOff>
    </xdr:from>
    <xdr:to>
      <xdr:col>24</xdr:col>
      <xdr:colOff>63500</xdr:colOff>
      <xdr:row>57</xdr:row>
      <xdr:rowOff>85723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36893"/>
          <a:ext cx="838200" cy="2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46065</xdr:rowOff>
    </xdr:from>
    <xdr:to>
      <xdr:col>19</xdr:col>
      <xdr:colOff>177800</xdr:colOff>
      <xdr:row>57</xdr:row>
      <xdr:rowOff>64243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18715"/>
          <a:ext cx="889000" cy="1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46065</xdr:rowOff>
    </xdr:from>
    <xdr:to>
      <xdr:col>15</xdr:col>
      <xdr:colOff>50800</xdr:colOff>
      <xdr:row>57</xdr:row>
      <xdr:rowOff>76264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18715"/>
          <a:ext cx="889000" cy="3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94035</xdr:rowOff>
    </xdr:from>
    <xdr:to>
      <xdr:col>10</xdr:col>
      <xdr:colOff>114300</xdr:colOff>
      <xdr:row>57</xdr:row>
      <xdr:rowOff>76264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695235"/>
          <a:ext cx="889000" cy="15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150704</xdr:rowOff>
    </xdr:from>
    <xdr:to>
      <xdr:col>10</xdr:col>
      <xdr:colOff>165100</xdr:colOff>
      <xdr:row>57</xdr:row>
      <xdr:rowOff>80854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5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97381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2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36943</xdr:rowOff>
    </xdr:from>
    <xdr:to>
      <xdr:col>6</xdr:col>
      <xdr:colOff>38100</xdr:colOff>
      <xdr:row>56</xdr:row>
      <xdr:rowOff>138543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3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155070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4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34923</xdr:rowOff>
    </xdr:from>
    <xdr:to>
      <xdr:col>24</xdr:col>
      <xdr:colOff>114300</xdr:colOff>
      <xdr:row>57</xdr:row>
      <xdr:rowOff>136523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0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121300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2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13443</xdr:rowOff>
    </xdr:from>
    <xdr:to>
      <xdr:col>20</xdr:col>
      <xdr:colOff>38100</xdr:colOff>
      <xdr:row>57</xdr:row>
      <xdr:rowOff>115043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106170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7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166715</xdr:rowOff>
    </xdr:from>
    <xdr:to>
      <xdr:col>15</xdr:col>
      <xdr:colOff>101600</xdr:colOff>
      <xdr:row>57</xdr:row>
      <xdr:rowOff>96865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87992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6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25464</xdr:rowOff>
    </xdr:from>
    <xdr:to>
      <xdr:col>10</xdr:col>
      <xdr:colOff>165100</xdr:colOff>
      <xdr:row>57</xdr:row>
      <xdr:rowOff>127064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9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118191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9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43235</xdr:rowOff>
    </xdr:from>
    <xdr:to>
      <xdr:col>6</xdr:col>
      <xdr:colOff>38100</xdr:colOff>
      <xdr:row>56</xdr:row>
      <xdr:rowOff>144835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4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135962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3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80683</xdr:rowOff>
    </xdr:from>
    <xdr:to>
      <xdr:col>24</xdr:col>
      <xdr:colOff>63500</xdr:colOff>
      <xdr:row>78</xdr:row>
      <xdr:rowOff>84074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453783"/>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78023</xdr:rowOff>
    </xdr:from>
    <xdr:to>
      <xdr:col>19</xdr:col>
      <xdr:colOff>177800</xdr:colOff>
      <xdr:row>78</xdr:row>
      <xdr:rowOff>80683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451123"/>
          <a:ext cx="889000" cy="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78023</xdr:rowOff>
    </xdr:from>
    <xdr:to>
      <xdr:col>15</xdr:col>
      <xdr:colOff>50800</xdr:colOff>
      <xdr:row>78</xdr:row>
      <xdr:rowOff>141872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51123"/>
          <a:ext cx="889000" cy="6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141872</xdr:rowOff>
    </xdr:from>
    <xdr:to>
      <xdr:col>10</xdr:col>
      <xdr:colOff>114300</xdr:colOff>
      <xdr:row>78</xdr:row>
      <xdr:rowOff>167551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14972"/>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43748</xdr:rowOff>
    </xdr:from>
    <xdr:to>
      <xdr:col>10</xdr:col>
      <xdr:colOff>165100</xdr:colOff>
      <xdr:row>78</xdr:row>
      <xdr:rowOff>145348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161875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82465</xdr:rowOff>
    </xdr:from>
    <xdr:to>
      <xdr:col>6</xdr:col>
      <xdr:colOff>38100</xdr:colOff>
      <xdr:row>79</xdr:row>
      <xdr:rowOff>12615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29142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33274</xdr:rowOff>
    </xdr:from>
    <xdr:to>
      <xdr:col>24</xdr:col>
      <xdr:colOff>114300</xdr:colOff>
      <xdr:row>78</xdr:row>
      <xdr:rowOff>134874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4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2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29883</xdr:rowOff>
    </xdr:from>
    <xdr:to>
      <xdr:col>20</xdr:col>
      <xdr:colOff>38100</xdr:colOff>
      <xdr:row>78</xdr:row>
      <xdr:rowOff>131483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0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122610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9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27223</xdr:rowOff>
    </xdr:from>
    <xdr:to>
      <xdr:col>15</xdr:col>
      <xdr:colOff>101600</xdr:colOff>
      <xdr:row>78</xdr:row>
      <xdr:rowOff>128823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119950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9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91072</xdr:rowOff>
    </xdr:from>
    <xdr:to>
      <xdr:col>10</xdr:col>
      <xdr:colOff>165100</xdr:colOff>
      <xdr:row>79</xdr:row>
      <xdr:rowOff>21222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12349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5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116751</xdr:rowOff>
    </xdr:from>
    <xdr:to>
      <xdr:col>6</xdr:col>
      <xdr:colOff>38100</xdr:colOff>
      <xdr:row>79</xdr:row>
      <xdr:rowOff>46901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8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38028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8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142002</xdr:rowOff>
    </xdr:from>
    <xdr:to>
      <xdr:col>24</xdr:col>
      <xdr:colOff>63500</xdr:colOff>
      <xdr:row>98</xdr:row>
      <xdr:rowOff>165123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44102"/>
          <a:ext cx="8382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103319</xdr:rowOff>
    </xdr:from>
    <xdr:to>
      <xdr:col>19</xdr:col>
      <xdr:colOff>177800</xdr:colOff>
      <xdr:row>98</xdr:row>
      <xdr:rowOff>142002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905419"/>
          <a:ext cx="889000" cy="3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103319</xdr:rowOff>
    </xdr:from>
    <xdr:to>
      <xdr:col>15</xdr:col>
      <xdr:colOff>50800</xdr:colOff>
      <xdr:row>98</xdr:row>
      <xdr:rowOff>119044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05419"/>
          <a:ext cx="889000" cy="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80950</xdr:rowOff>
    </xdr:from>
    <xdr:to>
      <xdr:col>10</xdr:col>
      <xdr:colOff>114300</xdr:colOff>
      <xdr:row>98</xdr:row>
      <xdr:rowOff>119044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83050"/>
          <a:ext cx="889000" cy="3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63002</xdr:rowOff>
    </xdr:from>
    <xdr:to>
      <xdr:col>10</xdr:col>
      <xdr:colOff>165100</xdr:colOff>
      <xdr:row>97</xdr:row>
      <xdr:rowOff>164602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9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9679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116920</xdr:rowOff>
    </xdr:from>
    <xdr:to>
      <xdr:col>6</xdr:col>
      <xdr:colOff>38100</xdr:colOff>
      <xdr:row>98</xdr:row>
      <xdr:rowOff>47070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63597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114323</xdr:rowOff>
    </xdr:from>
    <xdr:to>
      <xdr:col>24</xdr:col>
      <xdr:colOff>114300</xdr:colOff>
      <xdr:row>99</xdr:row>
      <xdr:rowOff>44473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1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29250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3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91202</xdr:rowOff>
    </xdr:from>
    <xdr:to>
      <xdr:col>20</xdr:col>
      <xdr:colOff>38100</xdr:colOff>
      <xdr:row>99</xdr:row>
      <xdr:rowOff>21352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9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12479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52519</xdr:rowOff>
    </xdr:from>
    <xdr:to>
      <xdr:col>15</xdr:col>
      <xdr:colOff>101600</xdr:colOff>
      <xdr:row>98</xdr:row>
      <xdr:rowOff>154119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5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145246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68244</xdr:rowOff>
    </xdr:from>
    <xdr:to>
      <xdr:col>10</xdr:col>
      <xdr:colOff>165100</xdr:colOff>
      <xdr:row>98</xdr:row>
      <xdr:rowOff>169844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7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160971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6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30150</xdr:rowOff>
    </xdr:from>
    <xdr:to>
      <xdr:col>6</xdr:col>
      <xdr:colOff>38100</xdr:colOff>
      <xdr:row>98</xdr:row>
      <xdr:rowOff>131750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122877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2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36373</xdr:rowOff>
    </xdr:from>
    <xdr:to>
      <xdr:col>55</xdr:col>
      <xdr:colOff>0</xdr:colOff>
      <xdr:row>37</xdr:row>
      <xdr:rowOff>37973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380023"/>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136136</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35230</xdr:rowOff>
    </xdr:from>
    <xdr:to>
      <xdr:col>50</xdr:col>
      <xdr:colOff>114300</xdr:colOff>
      <xdr:row>37</xdr:row>
      <xdr:rowOff>37973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37888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27915</xdr:rowOff>
    </xdr:from>
    <xdr:to>
      <xdr:col>45</xdr:col>
      <xdr:colOff>177800</xdr:colOff>
      <xdr:row>37</xdr:row>
      <xdr:rowOff>35230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37156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65405</xdr:rowOff>
    </xdr:from>
    <xdr:to>
      <xdr:col>41</xdr:col>
      <xdr:colOff>50800</xdr:colOff>
      <xdr:row>37</xdr:row>
      <xdr:rowOff>27915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237605"/>
          <a:ext cx="889000" cy="1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115418</xdr:rowOff>
    </xdr:from>
    <xdr:to>
      <xdr:col>41</xdr:col>
      <xdr:colOff>101600</xdr:colOff>
      <xdr:row>37</xdr:row>
      <xdr:rowOff>45568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62095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06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62840</xdr:rowOff>
    </xdr:from>
    <xdr:to>
      <xdr:col>36</xdr:col>
      <xdr:colOff>165100</xdr:colOff>
      <xdr:row>36</xdr:row>
      <xdr:rowOff>164440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155567</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157023</xdr:rowOff>
    </xdr:from>
    <xdr:to>
      <xdr:col>55</xdr:col>
      <xdr:colOff>50800</xdr:colOff>
      <xdr:row>37</xdr:row>
      <xdr:rowOff>87173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8450</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18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158623</xdr:rowOff>
    </xdr:from>
    <xdr:to>
      <xdr:col>50</xdr:col>
      <xdr:colOff>165100</xdr:colOff>
      <xdr:row>37</xdr:row>
      <xdr:rowOff>88773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79900</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155880</xdr:rowOff>
    </xdr:from>
    <xdr:to>
      <xdr:col>46</xdr:col>
      <xdr:colOff>38100</xdr:colOff>
      <xdr:row>37</xdr:row>
      <xdr:rowOff>86030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77157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4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148565</xdr:rowOff>
    </xdr:from>
    <xdr:to>
      <xdr:col>41</xdr:col>
      <xdr:colOff>101600</xdr:colOff>
      <xdr:row>37</xdr:row>
      <xdr:rowOff>78715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2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69842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14605</xdr:rowOff>
    </xdr:from>
    <xdr:to>
      <xdr:col>36</xdr:col>
      <xdr:colOff>165100</xdr:colOff>
      <xdr:row>36</xdr:row>
      <xdr:rowOff>116205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132732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134938</xdr:rowOff>
    </xdr:from>
    <xdr:to>
      <xdr:col>55</xdr:col>
      <xdr:colOff>0</xdr:colOff>
      <xdr:row>57</xdr:row>
      <xdr:rowOff>136252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07588"/>
          <a:ext cx="8382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89503</xdr:rowOff>
    </xdr:from>
    <xdr:to>
      <xdr:col>50</xdr:col>
      <xdr:colOff>114300</xdr:colOff>
      <xdr:row>57</xdr:row>
      <xdr:rowOff>136252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62153"/>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89503</xdr:rowOff>
    </xdr:from>
    <xdr:to>
      <xdr:col>45</xdr:col>
      <xdr:colOff>177800</xdr:colOff>
      <xdr:row>57</xdr:row>
      <xdr:rowOff>152026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62153"/>
          <a:ext cx="889000" cy="6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96114</xdr:rowOff>
    </xdr:from>
    <xdr:to>
      <xdr:col>41</xdr:col>
      <xdr:colOff>50800</xdr:colOff>
      <xdr:row>57</xdr:row>
      <xdr:rowOff>152026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868764"/>
          <a:ext cx="889000" cy="5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91491</xdr:rowOff>
    </xdr:from>
    <xdr:to>
      <xdr:col>41</xdr:col>
      <xdr:colOff>101600</xdr:colOff>
      <xdr:row>58</xdr:row>
      <xdr:rowOff>21641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6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38168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63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95891</xdr:rowOff>
    </xdr:from>
    <xdr:to>
      <xdr:col>36</xdr:col>
      <xdr:colOff>165100</xdr:colOff>
      <xdr:row>58</xdr:row>
      <xdr:rowOff>26041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6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17168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9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84138</xdr:rowOff>
    </xdr:from>
    <xdr:to>
      <xdr:col>55</xdr:col>
      <xdr:colOff>50800</xdr:colOff>
      <xdr:row>58</xdr:row>
      <xdr:rowOff>14288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62565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3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85452</xdr:rowOff>
    </xdr:from>
    <xdr:to>
      <xdr:col>50</xdr:col>
      <xdr:colOff>165100</xdr:colOff>
      <xdr:row>58</xdr:row>
      <xdr:rowOff>15602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6729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5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38703</xdr:rowOff>
    </xdr:from>
    <xdr:to>
      <xdr:col>46</xdr:col>
      <xdr:colOff>38100</xdr:colOff>
      <xdr:row>57</xdr:row>
      <xdr:rowOff>140303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1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131430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90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101226</xdr:rowOff>
    </xdr:from>
    <xdr:to>
      <xdr:col>41</xdr:col>
      <xdr:colOff>101600</xdr:colOff>
      <xdr:row>58</xdr:row>
      <xdr:rowOff>31376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22503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45314</xdr:rowOff>
    </xdr:from>
    <xdr:to>
      <xdr:col>36</xdr:col>
      <xdr:colOff>165100</xdr:colOff>
      <xdr:row>57</xdr:row>
      <xdr:rowOff>146914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163441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5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116856</xdr:rowOff>
    </xdr:from>
    <xdr:to>
      <xdr:col>55</xdr:col>
      <xdr:colOff>0</xdr:colOff>
      <xdr:row>77</xdr:row>
      <xdr:rowOff>170430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318506"/>
          <a:ext cx="838200" cy="5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116856</xdr:rowOff>
    </xdr:from>
    <xdr:to>
      <xdr:col>50</xdr:col>
      <xdr:colOff>114300</xdr:colOff>
      <xdr:row>77</xdr:row>
      <xdr:rowOff>127372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31850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127372</xdr:rowOff>
    </xdr:from>
    <xdr:to>
      <xdr:col>45</xdr:col>
      <xdr:colOff>177800</xdr:colOff>
      <xdr:row>77</xdr:row>
      <xdr:rowOff>162316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29022"/>
          <a:ext cx="889000" cy="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162316</xdr:rowOff>
    </xdr:from>
    <xdr:to>
      <xdr:col>41</xdr:col>
      <xdr:colOff>50800</xdr:colOff>
      <xdr:row>78</xdr:row>
      <xdr:rowOff>23130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63966"/>
          <a:ext cx="889000" cy="3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74808</xdr:rowOff>
    </xdr:from>
    <xdr:to>
      <xdr:col>41</xdr:col>
      <xdr:colOff>101600</xdr:colOff>
      <xdr:row>79</xdr:row>
      <xdr:rowOff>4958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44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167535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54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33155</xdr:rowOff>
    </xdr:from>
    <xdr:to>
      <xdr:col>36</xdr:col>
      <xdr:colOff>165100</xdr:colOff>
      <xdr:row>78</xdr:row>
      <xdr:rowOff>134755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40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125882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4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119630</xdr:rowOff>
    </xdr:from>
    <xdr:to>
      <xdr:col>55</xdr:col>
      <xdr:colOff>50800</xdr:colOff>
      <xdr:row>78</xdr:row>
      <xdr:rowOff>49780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142507</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66056</xdr:rowOff>
    </xdr:from>
    <xdr:to>
      <xdr:col>50</xdr:col>
      <xdr:colOff>165100</xdr:colOff>
      <xdr:row>77</xdr:row>
      <xdr:rowOff>167656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6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12733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0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76572</xdr:rowOff>
    </xdr:from>
    <xdr:to>
      <xdr:col>46</xdr:col>
      <xdr:colOff>38100</xdr:colOff>
      <xdr:row>78</xdr:row>
      <xdr:rowOff>6722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7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23249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111516</xdr:rowOff>
    </xdr:from>
    <xdr:to>
      <xdr:col>41</xdr:col>
      <xdr:colOff>101600</xdr:colOff>
      <xdr:row>78</xdr:row>
      <xdr:rowOff>41666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1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58193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08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143780</xdr:rowOff>
    </xdr:from>
    <xdr:to>
      <xdr:col>36</xdr:col>
      <xdr:colOff>165100</xdr:colOff>
      <xdr:row>78</xdr:row>
      <xdr:rowOff>73930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90457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12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134531</xdr:rowOff>
    </xdr:from>
    <xdr:to>
      <xdr:col>55</xdr:col>
      <xdr:colOff>0</xdr:colOff>
      <xdr:row>98</xdr:row>
      <xdr:rowOff>138906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936631"/>
          <a:ext cx="8382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131538</xdr:rowOff>
    </xdr:from>
    <xdr:to>
      <xdr:col>50</xdr:col>
      <xdr:colOff>114300</xdr:colOff>
      <xdr:row>98</xdr:row>
      <xdr:rowOff>138906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933638"/>
          <a:ext cx="889000" cy="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129843</xdr:rowOff>
    </xdr:from>
    <xdr:to>
      <xdr:col>45</xdr:col>
      <xdr:colOff>177800</xdr:colOff>
      <xdr:row>98</xdr:row>
      <xdr:rowOff>131538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931943"/>
          <a:ext cx="8890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129843</xdr:rowOff>
    </xdr:from>
    <xdr:to>
      <xdr:col>41</xdr:col>
      <xdr:colOff>50800</xdr:colOff>
      <xdr:row>98</xdr:row>
      <xdr:rowOff>140458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931943"/>
          <a:ext cx="889000" cy="1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60258</xdr:rowOff>
    </xdr:from>
    <xdr:to>
      <xdr:col>41</xdr:col>
      <xdr:colOff>101600</xdr:colOff>
      <xdr:row>98</xdr:row>
      <xdr:rowOff>161858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86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6935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63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59869</xdr:rowOff>
    </xdr:from>
    <xdr:to>
      <xdr:col>36</xdr:col>
      <xdr:colOff>165100</xdr:colOff>
      <xdr:row>98</xdr:row>
      <xdr:rowOff>161469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6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6546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3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83731</xdr:rowOff>
    </xdr:from>
    <xdr:to>
      <xdr:col>55</xdr:col>
      <xdr:colOff>50800</xdr:colOff>
      <xdr:row>99</xdr:row>
      <xdr:rowOff>13881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34118</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83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88106</xdr:rowOff>
    </xdr:from>
    <xdr:to>
      <xdr:col>50</xdr:col>
      <xdr:colOff>165100</xdr:colOff>
      <xdr:row>99</xdr:row>
      <xdr:rowOff>18256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9383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8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80738</xdr:rowOff>
    </xdr:from>
    <xdr:to>
      <xdr:col>46</xdr:col>
      <xdr:colOff>38100</xdr:colOff>
      <xdr:row>99</xdr:row>
      <xdr:rowOff>10888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8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2015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7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79043</xdr:rowOff>
    </xdr:from>
    <xdr:to>
      <xdr:col>41</xdr:col>
      <xdr:colOff>101600</xdr:colOff>
      <xdr:row>99</xdr:row>
      <xdr:rowOff>9193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8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320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7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89658</xdr:rowOff>
    </xdr:from>
    <xdr:to>
      <xdr:col>36</xdr:col>
      <xdr:colOff>165100</xdr:colOff>
      <xdr:row>99</xdr:row>
      <xdr:rowOff>19808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10935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8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32639</xdr:rowOff>
    </xdr:from>
    <xdr:to>
      <xdr:col>85</xdr:col>
      <xdr:colOff>127000</xdr:colOff>
      <xdr:row>38</xdr:row>
      <xdr:rowOff>127051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547739"/>
          <a:ext cx="838200" cy="9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32639</xdr:rowOff>
    </xdr:from>
    <xdr:to>
      <xdr:col>81</xdr:col>
      <xdr:colOff>50800</xdr:colOff>
      <xdr:row>38</xdr:row>
      <xdr:rowOff>101943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47739"/>
          <a:ext cx="889000" cy="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101943</xdr:rowOff>
    </xdr:from>
    <xdr:to>
      <xdr:col>76</xdr:col>
      <xdr:colOff>114300</xdr:colOff>
      <xdr:row>38</xdr:row>
      <xdr:rowOff>104419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17043"/>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104419</xdr:rowOff>
    </xdr:from>
    <xdr:to>
      <xdr:col>71</xdr:col>
      <xdr:colOff>177800</xdr:colOff>
      <xdr:row>39</xdr:row>
      <xdr:rowOff>43879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19519"/>
          <a:ext cx="889000" cy="11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92520</xdr:rowOff>
    </xdr:from>
    <xdr:to>
      <xdr:col>72</xdr:col>
      <xdr:colOff>38100</xdr:colOff>
      <xdr:row>36</xdr:row>
      <xdr:rowOff>22670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39197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8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26759</xdr:rowOff>
    </xdr:from>
    <xdr:to>
      <xdr:col>67</xdr:col>
      <xdr:colOff>101600</xdr:colOff>
      <xdr:row>37</xdr:row>
      <xdr:rowOff>128359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7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144886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76251</xdr:rowOff>
    </xdr:from>
    <xdr:to>
      <xdr:col>85</xdr:col>
      <xdr:colOff>177800</xdr:colOff>
      <xdr:row>39</xdr:row>
      <xdr:rowOff>6401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162628</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0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153289</xdr:rowOff>
    </xdr:from>
    <xdr:to>
      <xdr:col>81</xdr:col>
      <xdr:colOff>101600</xdr:colOff>
      <xdr:row>38</xdr:row>
      <xdr:rowOff>83439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74566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8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51143</xdr:rowOff>
    </xdr:from>
    <xdr:to>
      <xdr:col>76</xdr:col>
      <xdr:colOff>165100</xdr:colOff>
      <xdr:row>38</xdr:row>
      <xdr:rowOff>152743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143870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5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53619</xdr:rowOff>
    </xdr:from>
    <xdr:to>
      <xdr:col>72</xdr:col>
      <xdr:colOff>38100</xdr:colOff>
      <xdr:row>38</xdr:row>
      <xdr:rowOff>155219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146346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6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164529</xdr:rowOff>
    </xdr:from>
    <xdr:to>
      <xdr:col>67</xdr:col>
      <xdr:colOff>101600</xdr:colOff>
      <xdr:row>39</xdr:row>
      <xdr:rowOff>94679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85806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124269</xdr:rowOff>
    </xdr:from>
    <xdr:to>
      <xdr:col>85</xdr:col>
      <xdr:colOff>127000</xdr:colOff>
      <xdr:row>57</xdr:row>
      <xdr:rowOff>131340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96919"/>
          <a:ext cx="8382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124269</xdr:rowOff>
    </xdr:from>
    <xdr:to>
      <xdr:col>81</xdr:col>
      <xdr:colOff>50800</xdr:colOff>
      <xdr:row>57</xdr:row>
      <xdr:rowOff>135046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96919"/>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42790</xdr:rowOff>
    </xdr:from>
    <xdr:to>
      <xdr:col>76</xdr:col>
      <xdr:colOff>114300</xdr:colOff>
      <xdr:row>57</xdr:row>
      <xdr:rowOff>135046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472540"/>
          <a:ext cx="889000" cy="43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42790</xdr:rowOff>
    </xdr:from>
    <xdr:to>
      <xdr:col>71</xdr:col>
      <xdr:colOff>177800</xdr:colOff>
      <xdr:row>55</xdr:row>
      <xdr:rowOff>107957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472540"/>
          <a:ext cx="889000" cy="6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76735</xdr:rowOff>
    </xdr:from>
    <xdr:to>
      <xdr:col>72</xdr:col>
      <xdr:colOff>38100</xdr:colOff>
      <xdr:row>57</xdr:row>
      <xdr:rowOff>6885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169462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77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87594</xdr:rowOff>
    </xdr:from>
    <xdr:to>
      <xdr:col>67</xdr:col>
      <xdr:colOff>101600</xdr:colOff>
      <xdr:row>57</xdr:row>
      <xdr:rowOff>17744</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68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8871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7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80540</xdr:rowOff>
    </xdr:from>
    <xdr:to>
      <xdr:col>85</xdr:col>
      <xdr:colOff>177800</xdr:colOff>
      <xdr:row>58</xdr:row>
      <xdr:rowOff>10690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5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58967</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83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73469</xdr:rowOff>
    </xdr:from>
    <xdr:to>
      <xdr:col>81</xdr:col>
      <xdr:colOff>101600</xdr:colOff>
      <xdr:row>58</xdr:row>
      <xdr:rowOff>3619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4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166196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84246</xdr:rowOff>
    </xdr:from>
    <xdr:to>
      <xdr:col>76</xdr:col>
      <xdr:colOff>165100</xdr:colOff>
      <xdr:row>58</xdr:row>
      <xdr:rowOff>14396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5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5523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4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163440</xdr:rowOff>
    </xdr:from>
    <xdr:to>
      <xdr:col>72</xdr:col>
      <xdr:colOff>38100</xdr:colOff>
      <xdr:row>55</xdr:row>
      <xdr:rowOff>93590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42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110117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19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57157</xdr:rowOff>
    </xdr:from>
    <xdr:to>
      <xdr:col>67</xdr:col>
      <xdr:colOff>101600</xdr:colOff>
      <xdr:row>55</xdr:row>
      <xdr:rowOff>158757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48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3834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26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23571</xdr:rowOff>
    </xdr:from>
    <xdr:to>
      <xdr:col>85</xdr:col>
      <xdr:colOff>127000</xdr:colOff>
      <xdr:row>78</xdr:row>
      <xdr:rowOff>23623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396671"/>
          <a:ext cx="8382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23571</xdr:rowOff>
    </xdr:from>
    <xdr:to>
      <xdr:col>81</xdr:col>
      <xdr:colOff>50800</xdr:colOff>
      <xdr:row>78</xdr:row>
      <xdr:rowOff>25285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39667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23600</xdr:rowOff>
    </xdr:from>
    <xdr:to>
      <xdr:col>76</xdr:col>
      <xdr:colOff>114300</xdr:colOff>
      <xdr:row>78</xdr:row>
      <xdr:rowOff>25285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396700"/>
          <a:ext cx="8890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23600</xdr:rowOff>
    </xdr:from>
    <xdr:to>
      <xdr:col>71</xdr:col>
      <xdr:colOff>177800</xdr:colOff>
      <xdr:row>78</xdr:row>
      <xdr:rowOff>25240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396700"/>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139157</xdr:rowOff>
    </xdr:from>
    <xdr:to>
      <xdr:col>72</xdr:col>
      <xdr:colOff>38100</xdr:colOff>
      <xdr:row>78</xdr:row>
      <xdr:rowOff>69307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4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85834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11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143776</xdr:rowOff>
    </xdr:from>
    <xdr:to>
      <xdr:col>67</xdr:col>
      <xdr:colOff>101600</xdr:colOff>
      <xdr:row>78</xdr:row>
      <xdr:rowOff>73926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34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90453</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120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144273</xdr:rowOff>
    </xdr:from>
    <xdr:to>
      <xdr:col>85</xdr:col>
      <xdr:colOff>177800</xdr:colOff>
      <xdr:row>78</xdr:row>
      <xdr:rowOff>74423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34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0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144221</xdr:rowOff>
    </xdr:from>
    <xdr:to>
      <xdr:col>81</xdr:col>
      <xdr:colOff>101600</xdr:colOff>
      <xdr:row>78</xdr:row>
      <xdr:rowOff>74371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65498</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438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145935</xdr:rowOff>
    </xdr:from>
    <xdr:to>
      <xdr:col>76</xdr:col>
      <xdr:colOff>165100</xdr:colOff>
      <xdr:row>78</xdr:row>
      <xdr:rowOff>76085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3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67212</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35333" y="1344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144250</xdr:rowOff>
    </xdr:from>
    <xdr:to>
      <xdr:col>72</xdr:col>
      <xdr:colOff>38100</xdr:colOff>
      <xdr:row>78</xdr:row>
      <xdr:rowOff>74400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34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65527</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438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145890</xdr:rowOff>
    </xdr:from>
    <xdr:to>
      <xdr:col>67</xdr:col>
      <xdr:colOff>101600</xdr:colOff>
      <xdr:row>78</xdr:row>
      <xdr:rowOff>76040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3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67167</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57333" y="13440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157823</xdr:rowOff>
    </xdr:from>
    <xdr:to>
      <xdr:col>85</xdr:col>
      <xdr:colOff>127000</xdr:colOff>
      <xdr:row>96</xdr:row>
      <xdr:rowOff>168478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617023"/>
          <a:ext cx="8382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168478</xdr:rowOff>
    </xdr:from>
    <xdr:to>
      <xdr:col>81</xdr:col>
      <xdr:colOff>50800</xdr:colOff>
      <xdr:row>97</xdr:row>
      <xdr:rowOff>18377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627678"/>
          <a:ext cx="889000" cy="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6947</xdr:rowOff>
    </xdr:from>
    <xdr:to>
      <xdr:col>76</xdr:col>
      <xdr:colOff>114300</xdr:colOff>
      <xdr:row>97</xdr:row>
      <xdr:rowOff>18377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63759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163818</xdr:rowOff>
    </xdr:from>
    <xdr:to>
      <xdr:col>71</xdr:col>
      <xdr:colOff>177800</xdr:colOff>
      <xdr:row>97</xdr:row>
      <xdr:rowOff>6947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623018"/>
          <a:ext cx="889000" cy="1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13348</xdr:rowOff>
    </xdr:from>
    <xdr:to>
      <xdr:col>72</xdr:col>
      <xdr:colOff>38100</xdr:colOff>
      <xdr:row>95</xdr:row>
      <xdr:rowOff>114948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0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131475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07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12598</xdr:rowOff>
    </xdr:from>
    <xdr:to>
      <xdr:col>67</xdr:col>
      <xdr:colOff>101600</xdr:colOff>
      <xdr:row>95</xdr:row>
      <xdr:rowOff>114198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0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130725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0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107023</xdr:rowOff>
    </xdr:from>
    <xdr:to>
      <xdr:col>85</xdr:col>
      <xdr:colOff>177800</xdr:colOff>
      <xdr:row>97</xdr:row>
      <xdr:rowOff>37173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56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85450</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54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117678</xdr:rowOff>
    </xdr:from>
    <xdr:to>
      <xdr:col>81</xdr:col>
      <xdr:colOff>101600</xdr:colOff>
      <xdr:row>97</xdr:row>
      <xdr:rowOff>47828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38955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66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139027</xdr:rowOff>
    </xdr:from>
    <xdr:to>
      <xdr:col>76</xdr:col>
      <xdr:colOff>165100</xdr:colOff>
      <xdr:row>97</xdr:row>
      <xdr:rowOff>69177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60304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69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127597</xdr:rowOff>
    </xdr:from>
    <xdr:to>
      <xdr:col>72</xdr:col>
      <xdr:colOff>38100</xdr:colOff>
      <xdr:row>97</xdr:row>
      <xdr:rowOff>57747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48874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113018</xdr:rowOff>
    </xdr:from>
    <xdr:to>
      <xdr:col>67</xdr:col>
      <xdr:colOff>101600</xdr:colOff>
      <xdr:row>97</xdr:row>
      <xdr:rowOff>43168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5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34295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66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48895</xdr:rowOff>
    </xdr:from>
    <xdr:to>
      <xdr:col>102</xdr:col>
      <xdr:colOff>165100</xdr:colOff>
      <xdr:row>38</xdr:row>
      <xdr:rowOff>150495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167022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68783</xdr:rowOff>
    </xdr:from>
    <xdr:to>
      <xdr:col>98</xdr:col>
      <xdr:colOff>38100</xdr:colOff>
      <xdr:row>38</xdr:row>
      <xdr:rowOff>170383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15460</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59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について、類似団体内平均を一貫して下回っているのは、民生費、衛生費、土木費、消防費、公債費である。そのうち民生費は、障害者の自立支援給付や保育所委託運営費、認定こども園施設型給付費などの扶助費の増加により右肩上がりの傾向にあったが、平成２７年度以降は横ばいとなっている。衛生費については、ごみ処理やし尿処理を一部事務組合で実施することにより経費を抑えていることが理由として挙げられる。</a:t>
          </a:r>
        </a:p>
        <a:p>
          <a:r>
            <a:rPr kumimoji="1" lang="ja-JP" altLang="en-US" sz="1300">
              <a:latin typeface="ＭＳ Ｐゴシック" panose="020B0600070205080204" pitchFamily="50" charset="-128"/>
              <a:ea typeface="ＭＳ Ｐゴシック" panose="020B0600070205080204" pitchFamily="50" charset="-128"/>
            </a:rPr>
            <a:t>　一方で商工費は類似団体内平均を常に上回っている。これは工業振興を目的とした企業への助成や、中小企業への運転・設備投資に係る資金を融資する金融機関への預託、ほたるいか海上観光をはじめとする各種観光事業など、市独自の商工業や観光振興事業を多く実施しているためである。特に観光・商業分野は、平成２７年度以降、北陸新幹線の開業効果を最大限に活かすための観光客誘致事業や、創業支援や新たな地域ブランドを確立する地方創生事業などを推進しており、近年、増加傾向にある。</a:t>
          </a:r>
        </a:p>
        <a:p>
          <a:r>
            <a:rPr kumimoji="1" lang="ja-JP" altLang="en-US" sz="1300">
              <a:latin typeface="ＭＳ Ｐゴシック" panose="020B0600070205080204" pitchFamily="50" charset="-128"/>
              <a:ea typeface="ＭＳ Ｐゴシック" panose="020B0600070205080204" pitchFamily="50" charset="-128"/>
            </a:rPr>
            <a:t>　教育費は、東日本大震災を受けて、平成２４年度から平成２６年度の３カ年で学校をはじめとする教育施設の耐震化や改修を実施したことにより、平成２５年度と平成２６年度の支出額が増加し、この２カ年は類似団体内平均を大きく上回ってい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年度以降は大規模な耐震化工事が完了したため、改修以前並みとなっている。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標準財政規模に対する財政調整基金残高は</a:t>
          </a:r>
          <a:r>
            <a:rPr kumimoji="1" lang="en-US" altLang="ja-JP" sz="1200">
              <a:latin typeface="ＭＳ ゴシック" pitchFamily="49" charset="-128"/>
              <a:ea typeface="ＭＳ ゴシック" pitchFamily="49" charset="-128"/>
            </a:rPr>
            <a:t>30.0</a:t>
          </a:r>
          <a:r>
            <a:rPr kumimoji="1" lang="ja-JP" altLang="en-US" sz="1200">
              <a:latin typeface="ＭＳ ゴシック" pitchFamily="49" charset="-128"/>
              <a:ea typeface="ＭＳ ゴシック" pitchFamily="49" charset="-128"/>
            </a:rPr>
            <a:t>％と前年度より</a:t>
          </a:r>
          <a:r>
            <a:rPr kumimoji="1" lang="en-US" altLang="ja-JP" sz="1200">
              <a:latin typeface="ＭＳ ゴシック" pitchFamily="49" charset="-128"/>
              <a:ea typeface="ＭＳ ゴシック" pitchFamily="49" charset="-128"/>
            </a:rPr>
            <a:t>0.8</a:t>
          </a:r>
          <a:r>
            <a:rPr kumimoji="1" lang="ja-JP" altLang="en-US" sz="1200">
              <a:latin typeface="ＭＳ ゴシック" pitchFamily="49" charset="-128"/>
              <a:ea typeface="ＭＳ ゴシック" pitchFamily="49" charset="-128"/>
            </a:rPr>
            <a:t>ポイント減少している。これは総合計画に定める各種事業を推進していくため、昨年度よりも取崩額を増やしたことによるものである。</a:t>
          </a:r>
        </a:p>
        <a:p>
          <a:r>
            <a:rPr kumimoji="1" lang="ja-JP" altLang="en-US" sz="1200">
              <a:latin typeface="ＭＳ ゴシック" pitchFamily="49" charset="-128"/>
              <a:ea typeface="ＭＳ ゴシック" pitchFamily="49" charset="-128"/>
            </a:rPr>
            <a:t>　一方、歳出の抑制に努めたことなどにより、実質収支比率は</a:t>
          </a:r>
          <a:r>
            <a:rPr kumimoji="1" lang="en-US" altLang="ja-JP" sz="1200">
              <a:latin typeface="ＭＳ ゴシック" pitchFamily="49" charset="-128"/>
              <a:ea typeface="ＭＳ ゴシック" pitchFamily="49" charset="-128"/>
            </a:rPr>
            <a:t>11.52</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今後も行政サービスの質の維持向上に努め、事務事業の効率化を図りながら健全な財政運営に努めていきたい。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各会計に赤字は生じていないものの、高齢社会の進行に伴う医療費や介護給付費の増加などにより、後期高齢者医療保険事業や介護保険事業などの医療介護系特別会計への繰出金は年々増加していくことが見込まれる。</a:t>
          </a:r>
        </a:p>
        <a:p>
          <a:r>
            <a:rPr kumimoji="1" lang="ja-JP" altLang="en-US" sz="1400">
              <a:latin typeface="ＭＳ ゴシック" pitchFamily="49" charset="-128"/>
              <a:ea typeface="ＭＳ ゴシック" pitchFamily="49" charset="-128"/>
            </a:rPr>
            <a:t>　健康寿命延伸のために予防事業について積極的に施策を推進しているところであるが、今後も引き続き、医療費の抑制を通じ、市財政に及ぼす影響の軽減に努めていく。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30&#27770;&#31639;&#32113;&#35336;&#65288;R01&#65289;/191015%20&#24179;&#25104;29&#24180;&#24230;&#36001;&#25919;&#29366;&#27841;&#36039;&#26009;&#38598;&#12398;&#20316;&#25104;&#12395;&#12388;&#12356;&#12390;&#65288;2&#22238;&#30446;&#65289;/03%20&#24066;&#30010;&#26449;&#12363;&#12425;&#22238;&#31572;/&#12304;&#36001;&#25919;&#29366;&#27841;&#36039;&#26009;&#38598;&#12305;_162060_&#28369;&#24029;&#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42.1</v>
          </cell>
          <cell r="CN51">
            <v>34.1</v>
          </cell>
          <cell r="CV51">
            <v>26.8</v>
          </cell>
        </row>
        <row r="53">
          <cell r="CF53">
            <v>50.1</v>
          </cell>
          <cell r="CN53">
            <v>51.5</v>
          </cell>
          <cell r="CV53">
            <v>52.7</v>
          </cell>
        </row>
        <row r="55">
          <cell r="AN55" t="str">
            <v>類似団体内平均値</v>
          </cell>
          <cell r="CF55">
            <v>56.8</v>
          </cell>
          <cell r="CN55">
            <v>52.3</v>
          </cell>
          <cell r="CV55">
            <v>55.4</v>
          </cell>
        </row>
        <row r="57">
          <cell r="CF57">
            <v>54</v>
          </cell>
          <cell r="CN57">
            <v>57.1</v>
          </cell>
          <cell r="CV57">
            <v>55.2</v>
          </cell>
        </row>
        <row r="72">
          <cell r="BP72" t="str">
            <v>H25</v>
          </cell>
          <cell r="BX72" t="str">
            <v>H26</v>
          </cell>
          <cell r="CF72" t="str">
            <v>H27</v>
          </cell>
          <cell r="CN72" t="str">
            <v>H28</v>
          </cell>
          <cell r="CV72" t="str">
            <v>H29</v>
          </cell>
        </row>
        <row r="73">
          <cell r="AN73" t="str">
            <v>当該団体値</v>
          </cell>
          <cell r="BP73">
            <v>45.3</v>
          </cell>
          <cell r="BX73">
            <v>51.4</v>
          </cell>
          <cell r="CF73">
            <v>42.1</v>
          </cell>
          <cell r="CN73">
            <v>34.1</v>
          </cell>
          <cell r="CV73">
            <v>26.8</v>
          </cell>
        </row>
        <row r="75">
          <cell r="BP75">
            <v>12.5</v>
          </cell>
          <cell r="BX75">
            <v>11.4</v>
          </cell>
          <cell r="CF75">
            <v>10.5</v>
          </cell>
          <cell r="CN75">
            <v>9.9</v>
          </cell>
          <cell r="CV75">
            <v>9.3000000000000007</v>
          </cell>
        </row>
        <row r="77">
          <cell r="AN77" t="str">
            <v>類似団体内平均値</v>
          </cell>
          <cell r="BP77">
            <v>80.400000000000006</v>
          </cell>
          <cell r="BX77">
            <v>83.1</v>
          </cell>
          <cell r="CF77">
            <v>56.8</v>
          </cell>
          <cell r="CN77">
            <v>52.3</v>
          </cell>
          <cell r="CV77">
            <v>55.4</v>
          </cell>
        </row>
        <row r="79">
          <cell r="BP79">
            <v>12.5</v>
          </cell>
          <cell r="BX79">
            <v>12.2</v>
          </cell>
          <cell r="CF79">
            <v>10.199999999999999</v>
          </cell>
          <cell r="CN79">
            <v>10</v>
          </cell>
          <cell r="CV79">
            <v>9.6999999999999993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13304115</v>
      </c>
      <c r="BO4" s="372"/>
      <c r="BP4" s="372"/>
      <c r="BQ4" s="372"/>
      <c r="BR4" s="372"/>
      <c r="BS4" s="372"/>
      <c r="BT4" s="372"/>
      <c r="BU4" s="373"/>
      <c r="BV4" s="371">
        <v>13589921</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11.5</v>
      </c>
      <c r="CU4" s="378"/>
      <c r="CV4" s="378"/>
      <c r="CW4" s="378"/>
      <c r="CX4" s="378"/>
      <c r="CY4" s="378"/>
      <c r="CZ4" s="378"/>
      <c r="DA4" s="379"/>
      <c r="DB4" s="377">
        <v>9.9</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12405668</v>
      </c>
      <c r="BO5" s="409"/>
      <c r="BP5" s="409"/>
      <c r="BQ5" s="409"/>
      <c r="BR5" s="409"/>
      <c r="BS5" s="409"/>
      <c r="BT5" s="409"/>
      <c r="BU5" s="410"/>
      <c r="BV5" s="408">
        <v>12767976</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88.8</v>
      </c>
      <c r="CU5" s="406"/>
      <c r="CV5" s="406"/>
      <c r="CW5" s="406"/>
      <c r="CX5" s="406"/>
      <c r="CY5" s="406"/>
      <c r="CZ5" s="406"/>
      <c r="DA5" s="407"/>
      <c r="DB5" s="405">
        <v>87.6</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898447</v>
      </c>
      <c r="BO6" s="409"/>
      <c r="BP6" s="409"/>
      <c r="BQ6" s="409"/>
      <c r="BR6" s="409"/>
      <c r="BS6" s="409"/>
      <c r="BT6" s="409"/>
      <c r="BU6" s="410"/>
      <c r="BV6" s="408">
        <v>821945</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94.2</v>
      </c>
      <c r="CU6" s="446"/>
      <c r="CV6" s="446"/>
      <c r="CW6" s="446"/>
      <c r="CX6" s="446"/>
      <c r="CY6" s="446"/>
      <c r="CZ6" s="446"/>
      <c r="DA6" s="447"/>
      <c r="DB6" s="445">
        <v>92.7</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10931</v>
      </c>
      <c r="BO7" s="409"/>
      <c r="BP7" s="409"/>
      <c r="BQ7" s="409"/>
      <c r="BR7" s="409"/>
      <c r="BS7" s="409"/>
      <c r="BT7" s="409"/>
      <c r="BU7" s="410"/>
      <c r="BV7" s="408">
        <v>55835</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7700906</v>
      </c>
      <c r="CU7" s="409"/>
      <c r="CV7" s="409"/>
      <c r="CW7" s="409"/>
      <c r="CX7" s="409"/>
      <c r="CY7" s="409"/>
      <c r="CZ7" s="409"/>
      <c r="DA7" s="410"/>
      <c r="DB7" s="408">
        <v>7711598</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887516</v>
      </c>
      <c r="BO8" s="409"/>
      <c r="BP8" s="409"/>
      <c r="BQ8" s="409"/>
      <c r="BR8" s="409"/>
      <c r="BS8" s="409"/>
      <c r="BT8" s="409"/>
      <c r="BU8" s="410"/>
      <c r="BV8" s="408">
        <v>766110</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0.74</v>
      </c>
      <c r="CU8" s="449"/>
      <c r="CV8" s="449"/>
      <c r="CW8" s="449"/>
      <c r="CX8" s="449"/>
      <c r="CY8" s="449"/>
      <c r="CZ8" s="449"/>
      <c r="DA8" s="450"/>
      <c r="DB8" s="448">
        <v>0.72</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32755</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121406</v>
      </c>
      <c r="BO9" s="409"/>
      <c r="BP9" s="409"/>
      <c r="BQ9" s="409"/>
      <c r="BR9" s="409"/>
      <c r="BS9" s="409"/>
      <c r="BT9" s="409"/>
      <c r="BU9" s="410"/>
      <c r="BV9" s="408">
        <v>38368</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10.3</v>
      </c>
      <c r="CU9" s="406"/>
      <c r="CV9" s="406"/>
      <c r="CW9" s="406"/>
      <c r="CX9" s="406"/>
      <c r="CY9" s="406"/>
      <c r="CZ9" s="406"/>
      <c r="DA9" s="407"/>
      <c r="DB9" s="405">
        <v>10</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33676</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88</v>
      </c>
      <c r="AV10" s="441"/>
      <c r="AW10" s="441"/>
      <c r="AX10" s="441"/>
      <c r="AY10" s="442" t="s">
        <v>114</v>
      </c>
      <c r="AZ10" s="443"/>
      <c r="BA10" s="443"/>
      <c r="BB10" s="443"/>
      <c r="BC10" s="443"/>
      <c r="BD10" s="443"/>
      <c r="BE10" s="443"/>
      <c r="BF10" s="443"/>
      <c r="BG10" s="443"/>
      <c r="BH10" s="443"/>
      <c r="BI10" s="443"/>
      <c r="BJ10" s="443"/>
      <c r="BK10" s="443"/>
      <c r="BL10" s="443"/>
      <c r="BM10" s="444"/>
      <c r="BN10" s="408">
        <v>415289</v>
      </c>
      <c r="BO10" s="409"/>
      <c r="BP10" s="409"/>
      <c r="BQ10" s="409"/>
      <c r="BR10" s="409"/>
      <c r="BS10" s="409"/>
      <c r="BT10" s="409"/>
      <c r="BU10" s="410"/>
      <c r="BV10" s="408">
        <v>409325</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109</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x14ac:dyDescent="0.15">
      <c r="A12" s="166"/>
      <c r="B12" s="468" t="s">
        <v>122</v>
      </c>
      <c r="C12" s="469"/>
      <c r="D12" s="469"/>
      <c r="E12" s="469"/>
      <c r="F12" s="469"/>
      <c r="G12" s="469"/>
      <c r="H12" s="469"/>
      <c r="I12" s="469"/>
      <c r="J12" s="469"/>
      <c r="K12" s="470"/>
      <c r="L12" s="477" t="s">
        <v>123</v>
      </c>
      <c r="M12" s="478"/>
      <c r="N12" s="478"/>
      <c r="O12" s="478"/>
      <c r="P12" s="478"/>
      <c r="Q12" s="479"/>
      <c r="R12" s="480">
        <v>33337</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88</v>
      </c>
      <c r="AV12" s="441"/>
      <c r="AW12" s="441"/>
      <c r="AX12" s="441"/>
      <c r="AY12" s="442" t="s">
        <v>127</v>
      </c>
      <c r="AZ12" s="443"/>
      <c r="BA12" s="443"/>
      <c r="BB12" s="443"/>
      <c r="BC12" s="443"/>
      <c r="BD12" s="443"/>
      <c r="BE12" s="443"/>
      <c r="BF12" s="443"/>
      <c r="BG12" s="443"/>
      <c r="BH12" s="443"/>
      <c r="BI12" s="443"/>
      <c r="BJ12" s="443"/>
      <c r="BK12" s="443"/>
      <c r="BL12" s="443"/>
      <c r="BM12" s="444"/>
      <c r="BN12" s="408">
        <v>480000</v>
      </c>
      <c r="BO12" s="409"/>
      <c r="BP12" s="409"/>
      <c r="BQ12" s="409"/>
      <c r="BR12" s="409"/>
      <c r="BS12" s="409"/>
      <c r="BT12" s="409"/>
      <c r="BU12" s="410"/>
      <c r="BV12" s="408">
        <v>468000</v>
      </c>
      <c r="BW12" s="409"/>
      <c r="BX12" s="409"/>
      <c r="BY12" s="409"/>
      <c r="BZ12" s="409"/>
      <c r="CA12" s="409"/>
      <c r="CB12" s="409"/>
      <c r="CC12" s="410"/>
      <c r="CD12" s="411" t="s">
        <v>128</v>
      </c>
      <c r="CE12" s="412"/>
      <c r="CF12" s="412"/>
      <c r="CG12" s="412"/>
      <c r="CH12" s="412"/>
      <c r="CI12" s="412"/>
      <c r="CJ12" s="412"/>
      <c r="CK12" s="412"/>
      <c r="CL12" s="412"/>
      <c r="CM12" s="412"/>
      <c r="CN12" s="412"/>
      <c r="CO12" s="412"/>
      <c r="CP12" s="412"/>
      <c r="CQ12" s="412"/>
      <c r="CR12" s="412"/>
      <c r="CS12" s="413"/>
      <c r="CT12" s="448" t="s">
        <v>129</v>
      </c>
      <c r="CU12" s="449"/>
      <c r="CV12" s="449"/>
      <c r="CW12" s="449"/>
      <c r="CX12" s="449"/>
      <c r="CY12" s="449"/>
      <c r="CZ12" s="449"/>
      <c r="DA12" s="450"/>
      <c r="DB12" s="448" t="s">
        <v>130</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131</v>
      </c>
      <c r="N13" s="497"/>
      <c r="O13" s="497"/>
      <c r="P13" s="497"/>
      <c r="Q13" s="498"/>
      <c r="R13" s="489">
        <v>33010</v>
      </c>
      <c r="S13" s="490"/>
      <c r="T13" s="490"/>
      <c r="U13" s="490"/>
      <c r="V13" s="491"/>
      <c r="W13" s="424" t="s">
        <v>132</v>
      </c>
      <c r="X13" s="425"/>
      <c r="Y13" s="425"/>
      <c r="Z13" s="425"/>
      <c r="AA13" s="425"/>
      <c r="AB13" s="415"/>
      <c r="AC13" s="459">
        <v>619</v>
      </c>
      <c r="AD13" s="460"/>
      <c r="AE13" s="460"/>
      <c r="AF13" s="460"/>
      <c r="AG13" s="499"/>
      <c r="AH13" s="459">
        <v>600</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56695</v>
      </c>
      <c r="BO13" s="409"/>
      <c r="BP13" s="409"/>
      <c r="BQ13" s="409"/>
      <c r="BR13" s="409"/>
      <c r="BS13" s="409"/>
      <c r="BT13" s="409"/>
      <c r="BU13" s="410"/>
      <c r="BV13" s="408">
        <v>-20307</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9.3000000000000007</v>
      </c>
      <c r="CU13" s="406"/>
      <c r="CV13" s="406"/>
      <c r="CW13" s="406"/>
      <c r="CX13" s="406"/>
      <c r="CY13" s="406"/>
      <c r="CZ13" s="406"/>
      <c r="DA13" s="407"/>
      <c r="DB13" s="405">
        <v>9.9</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33411</v>
      </c>
      <c r="S14" s="490"/>
      <c r="T14" s="490"/>
      <c r="U14" s="490"/>
      <c r="V14" s="491"/>
      <c r="W14" s="398"/>
      <c r="X14" s="399"/>
      <c r="Y14" s="399"/>
      <c r="Z14" s="399"/>
      <c r="AA14" s="399"/>
      <c r="AB14" s="388"/>
      <c r="AC14" s="492">
        <v>3.6</v>
      </c>
      <c r="AD14" s="493"/>
      <c r="AE14" s="493"/>
      <c r="AF14" s="493"/>
      <c r="AG14" s="494"/>
      <c r="AH14" s="492">
        <v>3.6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26.8</v>
      </c>
      <c r="CU14" s="504"/>
      <c r="CV14" s="504"/>
      <c r="CW14" s="504"/>
      <c r="CX14" s="504"/>
      <c r="CY14" s="504"/>
      <c r="CZ14" s="504"/>
      <c r="DA14" s="505"/>
      <c r="DB14" s="503">
        <v>34.1</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139</v>
      </c>
      <c r="N15" s="497"/>
      <c r="O15" s="497"/>
      <c r="P15" s="497"/>
      <c r="Q15" s="498"/>
      <c r="R15" s="489">
        <v>33106</v>
      </c>
      <c r="S15" s="490"/>
      <c r="T15" s="490"/>
      <c r="U15" s="490"/>
      <c r="V15" s="491"/>
      <c r="W15" s="424" t="s">
        <v>140</v>
      </c>
      <c r="X15" s="425"/>
      <c r="Y15" s="425"/>
      <c r="Z15" s="425"/>
      <c r="AA15" s="425"/>
      <c r="AB15" s="415"/>
      <c r="AC15" s="459">
        <v>6779</v>
      </c>
      <c r="AD15" s="460"/>
      <c r="AE15" s="460"/>
      <c r="AF15" s="460"/>
      <c r="AG15" s="499"/>
      <c r="AH15" s="459">
        <v>6733</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4599905</v>
      </c>
      <c r="BO15" s="372"/>
      <c r="BP15" s="372"/>
      <c r="BQ15" s="372"/>
      <c r="BR15" s="372"/>
      <c r="BS15" s="372"/>
      <c r="BT15" s="372"/>
      <c r="BU15" s="373"/>
      <c r="BV15" s="371">
        <v>4476611</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39.9</v>
      </c>
      <c r="AD16" s="493"/>
      <c r="AE16" s="493"/>
      <c r="AF16" s="493"/>
      <c r="AG16" s="494"/>
      <c r="AH16" s="492">
        <v>40.1</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5986951</v>
      </c>
      <c r="BO16" s="409"/>
      <c r="BP16" s="409"/>
      <c r="BQ16" s="409"/>
      <c r="BR16" s="409"/>
      <c r="BS16" s="409"/>
      <c r="BT16" s="409"/>
      <c r="BU16" s="410"/>
      <c r="BV16" s="408">
        <v>6045437</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9600</v>
      </c>
      <c r="AD17" s="460"/>
      <c r="AE17" s="460"/>
      <c r="AF17" s="460"/>
      <c r="AG17" s="499"/>
      <c r="AH17" s="459">
        <v>9454</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5875977</v>
      </c>
      <c r="BO17" s="409"/>
      <c r="BP17" s="409"/>
      <c r="BQ17" s="409"/>
      <c r="BR17" s="409"/>
      <c r="BS17" s="409"/>
      <c r="BT17" s="409"/>
      <c r="BU17" s="410"/>
      <c r="BV17" s="408">
        <v>5709037</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150</v>
      </c>
      <c r="C18" s="451"/>
      <c r="D18" s="451"/>
      <c r="E18" s="520"/>
      <c r="F18" s="520"/>
      <c r="G18" s="520"/>
      <c r="H18" s="520"/>
      <c r="I18" s="520"/>
      <c r="J18" s="520"/>
      <c r="K18" s="520"/>
      <c r="L18" s="521">
        <v>54.63</v>
      </c>
      <c r="M18" s="521"/>
      <c r="N18" s="521"/>
      <c r="O18" s="521"/>
      <c r="P18" s="521"/>
      <c r="Q18" s="521"/>
      <c r="R18" s="522"/>
      <c r="S18" s="522"/>
      <c r="T18" s="522"/>
      <c r="U18" s="522"/>
      <c r="V18" s="523"/>
      <c r="W18" s="426"/>
      <c r="X18" s="427"/>
      <c r="Y18" s="427"/>
      <c r="Z18" s="427"/>
      <c r="AA18" s="427"/>
      <c r="AB18" s="418"/>
      <c r="AC18" s="524">
        <v>56.5</v>
      </c>
      <c r="AD18" s="525"/>
      <c r="AE18" s="525"/>
      <c r="AF18" s="525"/>
      <c r="AG18" s="526"/>
      <c r="AH18" s="524">
        <v>56.3</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7025249</v>
      </c>
      <c r="BO18" s="409"/>
      <c r="BP18" s="409"/>
      <c r="BQ18" s="409"/>
      <c r="BR18" s="409"/>
      <c r="BS18" s="409"/>
      <c r="BT18" s="409"/>
      <c r="BU18" s="410"/>
      <c r="BV18" s="408">
        <v>7018257</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152</v>
      </c>
      <c r="C19" s="451"/>
      <c r="D19" s="451"/>
      <c r="E19" s="520"/>
      <c r="F19" s="520"/>
      <c r="G19" s="520"/>
      <c r="H19" s="520"/>
      <c r="I19" s="520"/>
      <c r="J19" s="520"/>
      <c r="K19" s="520"/>
      <c r="L19" s="528">
        <v>600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9926080</v>
      </c>
      <c r="BO19" s="409"/>
      <c r="BP19" s="409"/>
      <c r="BQ19" s="409"/>
      <c r="BR19" s="409"/>
      <c r="BS19" s="409"/>
      <c r="BT19" s="409"/>
      <c r="BU19" s="410"/>
      <c r="BV19" s="408">
        <v>10000626</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154</v>
      </c>
      <c r="C20" s="451"/>
      <c r="D20" s="451"/>
      <c r="E20" s="520"/>
      <c r="F20" s="520"/>
      <c r="G20" s="520"/>
      <c r="H20" s="520"/>
      <c r="I20" s="520"/>
      <c r="J20" s="520"/>
      <c r="K20" s="520"/>
      <c r="L20" s="528">
        <v>11699</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10600052</v>
      </c>
      <c r="BO23" s="409"/>
      <c r="BP23" s="409"/>
      <c r="BQ23" s="409"/>
      <c r="BR23" s="409"/>
      <c r="BS23" s="409"/>
      <c r="BT23" s="409"/>
      <c r="BU23" s="410"/>
      <c r="BV23" s="408">
        <v>10950334</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163</v>
      </c>
      <c r="F24" s="438"/>
      <c r="G24" s="438"/>
      <c r="H24" s="438"/>
      <c r="I24" s="438"/>
      <c r="J24" s="438"/>
      <c r="K24" s="439"/>
      <c r="L24" s="459">
        <v>1</v>
      </c>
      <c r="M24" s="460"/>
      <c r="N24" s="460"/>
      <c r="O24" s="460"/>
      <c r="P24" s="499"/>
      <c r="Q24" s="459">
        <v>6412</v>
      </c>
      <c r="R24" s="460"/>
      <c r="S24" s="460"/>
      <c r="T24" s="460"/>
      <c r="U24" s="460"/>
      <c r="V24" s="499"/>
      <c r="W24" s="558"/>
      <c r="X24" s="546"/>
      <c r="Y24" s="547"/>
      <c r="Z24" s="458" t="s">
        <v>164</v>
      </c>
      <c r="AA24" s="438"/>
      <c r="AB24" s="438"/>
      <c r="AC24" s="438"/>
      <c r="AD24" s="438"/>
      <c r="AE24" s="438"/>
      <c r="AF24" s="438"/>
      <c r="AG24" s="439"/>
      <c r="AH24" s="459">
        <v>174</v>
      </c>
      <c r="AI24" s="460"/>
      <c r="AJ24" s="460"/>
      <c r="AK24" s="460"/>
      <c r="AL24" s="499"/>
      <c r="AM24" s="459">
        <v>507036</v>
      </c>
      <c r="AN24" s="460"/>
      <c r="AO24" s="460"/>
      <c r="AP24" s="460"/>
      <c r="AQ24" s="460"/>
      <c r="AR24" s="499"/>
      <c r="AS24" s="459">
        <v>2914</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9901169</v>
      </c>
      <c r="BO24" s="409"/>
      <c r="BP24" s="409"/>
      <c r="BQ24" s="409"/>
      <c r="BR24" s="409"/>
      <c r="BS24" s="409"/>
      <c r="BT24" s="409"/>
      <c r="BU24" s="410"/>
      <c r="BV24" s="408">
        <v>10166897</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166</v>
      </c>
      <c r="F25" s="438"/>
      <c r="G25" s="438"/>
      <c r="H25" s="438"/>
      <c r="I25" s="438"/>
      <c r="J25" s="438"/>
      <c r="K25" s="439"/>
      <c r="L25" s="459">
        <v>1</v>
      </c>
      <c r="M25" s="460"/>
      <c r="N25" s="460"/>
      <c r="O25" s="460"/>
      <c r="P25" s="499"/>
      <c r="Q25" s="459">
        <v>7310</v>
      </c>
      <c r="R25" s="460"/>
      <c r="S25" s="460"/>
      <c r="T25" s="460"/>
      <c r="U25" s="460"/>
      <c r="V25" s="499"/>
      <c r="W25" s="558"/>
      <c r="X25" s="546"/>
      <c r="Y25" s="547"/>
      <c r="Z25" s="458" t="s">
        <v>167</v>
      </c>
      <c r="AA25" s="438"/>
      <c r="AB25" s="438"/>
      <c r="AC25" s="438"/>
      <c r="AD25" s="438"/>
      <c r="AE25" s="438"/>
      <c r="AF25" s="438"/>
      <c r="AG25" s="439"/>
      <c r="AH25" s="459" t="s">
        <v>130</v>
      </c>
      <c r="AI25" s="460"/>
      <c r="AJ25" s="460"/>
      <c r="AK25" s="460"/>
      <c r="AL25" s="499"/>
      <c r="AM25" s="459" t="s">
        <v>129</v>
      </c>
      <c r="AN25" s="460"/>
      <c r="AO25" s="460"/>
      <c r="AP25" s="460"/>
      <c r="AQ25" s="460"/>
      <c r="AR25" s="499"/>
      <c r="AS25" s="459" t="s">
        <v>121</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1004442</v>
      </c>
      <c r="BO25" s="372"/>
      <c r="BP25" s="372"/>
      <c r="BQ25" s="372"/>
      <c r="BR25" s="372"/>
      <c r="BS25" s="372"/>
      <c r="BT25" s="372"/>
      <c r="BU25" s="373"/>
      <c r="BV25" s="371">
        <v>684947</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169</v>
      </c>
      <c r="F26" s="438"/>
      <c r="G26" s="438"/>
      <c r="H26" s="438"/>
      <c r="I26" s="438"/>
      <c r="J26" s="438"/>
      <c r="K26" s="439"/>
      <c r="L26" s="459">
        <v>1</v>
      </c>
      <c r="M26" s="460"/>
      <c r="N26" s="460"/>
      <c r="O26" s="460"/>
      <c r="P26" s="499"/>
      <c r="Q26" s="459">
        <v>6200</v>
      </c>
      <c r="R26" s="460"/>
      <c r="S26" s="460"/>
      <c r="T26" s="460"/>
      <c r="U26" s="460"/>
      <c r="V26" s="499"/>
      <c r="W26" s="558"/>
      <c r="X26" s="546"/>
      <c r="Y26" s="547"/>
      <c r="Z26" s="458" t="s">
        <v>170</v>
      </c>
      <c r="AA26" s="568"/>
      <c r="AB26" s="568"/>
      <c r="AC26" s="568"/>
      <c r="AD26" s="568"/>
      <c r="AE26" s="568"/>
      <c r="AF26" s="568"/>
      <c r="AG26" s="569"/>
      <c r="AH26" s="459">
        <v>7</v>
      </c>
      <c r="AI26" s="460"/>
      <c r="AJ26" s="460"/>
      <c r="AK26" s="460"/>
      <c r="AL26" s="499"/>
      <c r="AM26" s="459">
        <v>20965</v>
      </c>
      <c r="AN26" s="460"/>
      <c r="AO26" s="460"/>
      <c r="AP26" s="460"/>
      <c r="AQ26" s="460"/>
      <c r="AR26" s="499"/>
      <c r="AS26" s="459">
        <v>2995</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130</v>
      </c>
      <c r="BO26" s="409"/>
      <c r="BP26" s="409"/>
      <c r="BQ26" s="409"/>
      <c r="BR26" s="409"/>
      <c r="BS26" s="409"/>
      <c r="BT26" s="409"/>
      <c r="BU26" s="410"/>
      <c r="BV26" s="408" t="s">
        <v>130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172</v>
      </c>
      <c r="F27" s="438"/>
      <c r="G27" s="438"/>
      <c r="H27" s="438"/>
      <c r="I27" s="438"/>
      <c r="J27" s="438"/>
      <c r="K27" s="439"/>
      <c r="L27" s="459">
        <v>1</v>
      </c>
      <c r="M27" s="460"/>
      <c r="N27" s="460"/>
      <c r="O27" s="460"/>
      <c r="P27" s="499"/>
      <c r="Q27" s="459">
        <v>4240</v>
      </c>
      <c r="R27" s="460"/>
      <c r="S27" s="460"/>
      <c r="T27" s="460"/>
      <c r="U27" s="460"/>
      <c r="V27" s="499"/>
      <c r="W27" s="558"/>
      <c r="X27" s="546"/>
      <c r="Y27" s="547"/>
      <c r="Z27" s="458" t="s">
        <v>173</v>
      </c>
      <c r="AA27" s="438"/>
      <c r="AB27" s="438"/>
      <c r="AC27" s="438"/>
      <c r="AD27" s="438"/>
      <c r="AE27" s="438"/>
      <c r="AF27" s="438"/>
      <c r="AG27" s="439"/>
      <c r="AH27" s="459" t="s">
        <v>129</v>
      </c>
      <c r="AI27" s="460"/>
      <c r="AJ27" s="460"/>
      <c r="AK27" s="460"/>
      <c r="AL27" s="499"/>
      <c r="AM27" s="459" t="s">
        <v>121</v>
      </c>
      <c r="AN27" s="460"/>
      <c r="AO27" s="460"/>
      <c r="AP27" s="460"/>
      <c r="AQ27" s="460"/>
      <c r="AR27" s="499"/>
      <c r="AS27" s="459" t="s">
        <v>130</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v>510553</v>
      </c>
      <c r="BO27" s="582"/>
      <c r="BP27" s="582"/>
      <c r="BQ27" s="582"/>
      <c r="BR27" s="582"/>
      <c r="BS27" s="582"/>
      <c r="BT27" s="582"/>
      <c r="BU27" s="583"/>
      <c r="BV27" s="581">
        <v>510435</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175</v>
      </c>
      <c r="F28" s="438"/>
      <c r="G28" s="438"/>
      <c r="H28" s="438"/>
      <c r="I28" s="438"/>
      <c r="J28" s="438"/>
      <c r="K28" s="439"/>
      <c r="L28" s="459">
        <v>1</v>
      </c>
      <c r="M28" s="460"/>
      <c r="N28" s="460"/>
      <c r="O28" s="460"/>
      <c r="P28" s="499"/>
      <c r="Q28" s="459">
        <v>3770</v>
      </c>
      <c r="R28" s="460"/>
      <c r="S28" s="460"/>
      <c r="T28" s="460"/>
      <c r="U28" s="460"/>
      <c r="V28" s="499"/>
      <c r="W28" s="558"/>
      <c r="X28" s="546"/>
      <c r="Y28" s="547"/>
      <c r="Z28" s="458" t="s">
        <v>176</v>
      </c>
      <c r="AA28" s="438"/>
      <c r="AB28" s="438"/>
      <c r="AC28" s="438"/>
      <c r="AD28" s="438"/>
      <c r="AE28" s="438"/>
      <c r="AF28" s="438"/>
      <c r="AG28" s="439"/>
      <c r="AH28" s="459" t="s">
        <v>121</v>
      </c>
      <c r="AI28" s="460"/>
      <c r="AJ28" s="460"/>
      <c r="AK28" s="460"/>
      <c r="AL28" s="499"/>
      <c r="AM28" s="459" t="s">
        <v>121</v>
      </c>
      <c r="AN28" s="460"/>
      <c r="AO28" s="460"/>
      <c r="AP28" s="460"/>
      <c r="AQ28" s="460"/>
      <c r="AR28" s="499"/>
      <c r="AS28" s="459" t="s">
        <v>129</v>
      </c>
      <c r="AT28" s="460"/>
      <c r="AU28" s="460"/>
      <c r="AV28" s="460"/>
      <c r="AW28" s="460"/>
      <c r="AX28" s="461"/>
      <c r="AY28" s="584" t="s">
        <v>177</v>
      </c>
      <c r="AZ28" s="585"/>
      <c r="BA28" s="585"/>
      <c r="BB28" s="586"/>
      <c r="BC28" s="368" t="s">
        <v>42</v>
      </c>
      <c r="BD28" s="369"/>
      <c r="BE28" s="369"/>
      <c r="BF28" s="369"/>
      <c r="BG28" s="369"/>
      <c r="BH28" s="369"/>
      <c r="BI28" s="369"/>
      <c r="BJ28" s="369"/>
      <c r="BK28" s="369"/>
      <c r="BL28" s="369"/>
      <c r="BM28" s="370"/>
      <c r="BN28" s="371">
        <v>2310213</v>
      </c>
      <c r="BO28" s="372"/>
      <c r="BP28" s="372"/>
      <c r="BQ28" s="372"/>
      <c r="BR28" s="372"/>
      <c r="BS28" s="372"/>
      <c r="BT28" s="372"/>
      <c r="BU28" s="373"/>
      <c r="BV28" s="371">
        <v>2374924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178</v>
      </c>
      <c r="F29" s="438"/>
      <c r="G29" s="438"/>
      <c r="H29" s="438"/>
      <c r="I29" s="438"/>
      <c r="J29" s="438"/>
      <c r="K29" s="439"/>
      <c r="L29" s="459">
        <v>13</v>
      </c>
      <c r="M29" s="460"/>
      <c r="N29" s="460"/>
      <c r="O29" s="460"/>
      <c r="P29" s="499"/>
      <c r="Q29" s="459">
        <v>3540</v>
      </c>
      <c r="R29" s="460"/>
      <c r="S29" s="460"/>
      <c r="T29" s="460"/>
      <c r="U29" s="460"/>
      <c r="V29" s="499"/>
      <c r="W29" s="559"/>
      <c r="X29" s="560"/>
      <c r="Y29" s="561"/>
      <c r="Z29" s="458" t="s">
        <v>179</v>
      </c>
      <c r="AA29" s="438"/>
      <c r="AB29" s="438"/>
      <c r="AC29" s="438"/>
      <c r="AD29" s="438"/>
      <c r="AE29" s="438"/>
      <c r="AF29" s="438"/>
      <c r="AG29" s="439"/>
      <c r="AH29" s="459">
        <v>174</v>
      </c>
      <c r="AI29" s="460"/>
      <c r="AJ29" s="460"/>
      <c r="AK29" s="460"/>
      <c r="AL29" s="499"/>
      <c r="AM29" s="459">
        <v>507036</v>
      </c>
      <c r="AN29" s="460"/>
      <c r="AO29" s="460"/>
      <c r="AP29" s="460"/>
      <c r="AQ29" s="460"/>
      <c r="AR29" s="499"/>
      <c r="AS29" s="459">
        <v>2914</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509596</v>
      </c>
      <c r="BO29" s="409"/>
      <c r="BP29" s="409"/>
      <c r="BQ29" s="409"/>
      <c r="BR29" s="409"/>
      <c r="BS29" s="409"/>
      <c r="BT29" s="409"/>
      <c r="BU29" s="410"/>
      <c r="BV29" s="408">
        <v>544999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99.1</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1704389</v>
      </c>
      <c r="BO30" s="582"/>
      <c r="BP30" s="582"/>
      <c r="BQ30" s="582"/>
      <c r="BR30" s="582"/>
      <c r="BS30" s="582"/>
      <c r="BT30" s="582"/>
      <c r="BU30" s="583"/>
      <c r="BV30" s="581">
        <v>1680095</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190</v>
      </c>
      <c r="V33" s="432"/>
      <c r="W33" s="397" t="s">
        <v>189</v>
      </c>
      <c r="X33" s="397"/>
      <c r="Y33" s="397"/>
      <c r="Z33" s="397"/>
      <c r="AA33" s="397"/>
      <c r="AB33" s="397"/>
      <c r="AC33" s="397"/>
      <c r="AD33" s="397"/>
      <c r="AE33" s="397"/>
      <c r="AF33" s="397"/>
      <c r="AG33" s="397"/>
      <c r="AH33" s="397"/>
      <c r="AI33" s="397"/>
      <c r="AJ33" s="397"/>
      <c r="AK33" s="397"/>
      <c r="AL33" s="195"/>
      <c r="AM33" s="432" t="s">
        <v>190</v>
      </c>
      <c r="AN33" s="432"/>
      <c r="AO33" s="397" t="s">
        <v>191</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188</v>
      </c>
      <c r="CP33" s="432"/>
      <c r="CQ33" s="397" t="s">
        <v>195</v>
      </c>
      <c r="CR33" s="397"/>
      <c r="CS33" s="397"/>
      <c r="CT33" s="397"/>
      <c r="CU33" s="397"/>
      <c r="CV33" s="397"/>
      <c r="CW33" s="397"/>
      <c r="CX33" s="397"/>
      <c r="CY33" s="397"/>
      <c r="CZ33" s="397"/>
      <c r="DA33" s="397"/>
      <c r="DB33" s="397"/>
      <c r="DC33" s="397"/>
      <c r="DD33" s="397"/>
      <c r="DE33" s="397"/>
      <c r="DF33" s="195"/>
      <c r="DG33" s="593" t="s">
        <v>196</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9</v>
      </c>
      <c r="BX34" s="594"/>
      <c r="BY34" s="595" t="str">
        <f>IF('各会計、関係団体の財政状況及び健全化判断比率'!B68="","",'各会計、関係団体の財政状況及び健全化判断比率'!B68)</f>
        <v>富山地区広域圏事務組合（一般会計）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15</v>
      </c>
      <c r="CP34" s="594"/>
      <c r="CQ34" s="595" t="str">
        <f>IF('各会計、関係団体の財政状況及び健全化判断比率'!BS7="","",'各会計、関係団体の財政状況及び健全化判断比率'!BS7)</f>
        <v>滑川市文化・スポーツ振興財団</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7</v>
      </c>
      <c r="BF35" s="594"/>
      <c r="BG35" s="595" t="str">
        <f>IF('各会計、関係団体の財政状況及び健全化判断比率'!B33="","",'各会計、関係団体の財政状況及び健全化判断比率'!B33)</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10</v>
      </c>
      <c r="BX35" s="594"/>
      <c r="BY35" s="595" t="str">
        <f>IF('各会計、関係団体の財政状況及び健全化判断比率'!B69="","",'各会計、関係団体の財政状況及び健全化判断比率'!B69)</f>
        <v>滑川中新川地区広域情報事務組合（一般会計）</v>
      </c>
      <c r="BZ35" s="595"/>
      <c r="CA35" s="595"/>
      <c r="CB35" s="595"/>
      <c r="CC35" s="595"/>
      <c r="CD35" s="595"/>
      <c r="CE35" s="595"/>
      <c r="CF35" s="595"/>
      <c r="CG35" s="595"/>
      <c r="CH35" s="595"/>
      <c r="CI35" s="595"/>
      <c r="CJ35" s="595"/>
      <c r="CK35" s="595"/>
      <c r="CL35" s="595"/>
      <c r="CM35" s="595"/>
      <c r="CN35" s="193"/>
      <c r="CO35" s="594">
        <f t="shared" ref="CO35:CO43" si="3">IF(CQ35="","",CO34+1)</f>
        <v>16</v>
      </c>
      <c r="CP35" s="594"/>
      <c r="CQ35" s="595" t="str">
        <f>IF('各会計、関係団体の財政状況及び健全化判断比率'!BS8="","",'各会計、関係団体の財政状況及び健全化判断比率'!BS8)</f>
        <v>滑川市体育協会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後期高齢者医療事業特別会計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8</v>
      </c>
      <c r="BF36" s="594"/>
      <c r="BG36" s="595" t="str">
        <f>IF('各会計、関係団体の財政状況及び健全化判断比率'!B34="","",'各会計、関係団体の財政状況及び健全化判断比率'!B34)</f>
        <v>工業団地造成事業特別会計</v>
      </c>
      <c r="BH36" s="595"/>
      <c r="BI36" s="595"/>
      <c r="BJ36" s="595"/>
      <c r="BK36" s="595"/>
      <c r="BL36" s="595"/>
      <c r="BM36" s="595"/>
      <c r="BN36" s="595"/>
      <c r="BO36" s="595"/>
      <c r="BP36" s="595"/>
      <c r="BQ36" s="595"/>
      <c r="BR36" s="595"/>
      <c r="BS36" s="595"/>
      <c r="BT36" s="595"/>
      <c r="BU36" s="595"/>
      <c r="BV36" s="193"/>
      <c r="BW36" s="594">
        <f t="shared" si="2"/>
        <v>11</v>
      </c>
      <c r="BX36" s="594"/>
      <c r="BY36" s="595" t="str">
        <f>IF('各会計、関係団体の財政状況及び健全化判断比率'!B70="","",'各会計、関係団体の財政状況及び健全化判断比率'!B70)</f>
        <v>富山県市町村会館管理組合（一般会計）</v>
      </c>
      <c r="BZ36" s="595"/>
      <c r="CA36" s="595"/>
      <c r="CB36" s="595"/>
      <c r="CC36" s="595"/>
      <c r="CD36" s="595"/>
      <c r="CE36" s="595"/>
      <c r="CF36" s="595"/>
      <c r="CG36" s="595"/>
      <c r="CH36" s="595"/>
      <c r="CI36" s="595"/>
      <c r="CJ36" s="595"/>
      <c r="CK36" s="595"/>
      <c r="CL36" s="595"/>
      <c r="CM36" s="595"/>
      <c r="CN36" s="193"/>
      <c r="CO36" s="594">
        <f t="shared" si="3"/>
        <v>17</v>
      </c>
      <c r="CP36" s="594"/>
      <c r="CQ36" s="595" t="str">
        <f>IF('各会計、関係団体の財政状況及び健全化判断比率'!BS9="","",'各会計、関係団体の財政状況及び健全化判断比率'!BS9)</f>
        <v>滑川市農業公社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12</v>
      </c>
      <c r="BX37" s="594"/>
      <c r="BY37" s="595" t="str">
        <f>IF('各会計、関係団体の財政状況及び健全化判断比率'!B71="","",'各会計、関係団体の財政状況及び健全化判断比率'!B71)</f>
        <v>富山県後期高齢者医療広域連合（一般会計）</v>
      </c>
      <c r="BZ37" s="595"/>
      <c r="CA37" s="595"/>
      <c r="CB37" s="595"/>
      <c r="CC37" s="595"/>
      <c r="CD37" s="595"/>
      <c r="CE37" s="595"/>
      <c r="CF37" s="595"/>
      <c r="CG37" s="595"/>
      <c r="CH37" s="595"/>
      <c r="CI37" s="595"/>
      <c r="CJ37" s="595"/>
      <c r="CK37" s="595"/>
      <c r="CL37" s="595"/>
      <c r="CM37" s="595"/>
      <c r="CN37" s="193"/>
      <c r="CO37" s="594">
        <f t="shared" si="3"/>
        <v>18</v>
      </c>
      <c r="CP37" s="594"/>
      <c r="CQ37" s="595" t="str">
        <f>IF('各会計、関係団体の財政状況及び健全化判断比率'!BS10="","",'各会計、関係団体の財政状況及び健全化判断比率'!BS10)</f>
        <v>ウェーブ滑川</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13</v>
      </c>
      <c r="BX38" s="594"/>
      <c r="BY38" s="595" t="str">
        <f>IF('各会計、関係団体の財政状況及び健全化判断比率'!B72="","",'各会計、関係団体の財政状況及び健全化判断比率'!B72)</f>
        <v>富山県後期高齢者医療広域連合（後期高齢者医療事業特別会計）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14</v>
      </c>
      <c r="BX39" s="594"/>
      <c r="BY39" s="595" t="str">
        <f>IF('各会計、関係団体の財政状況及び健全化判断比率'!B73="","",'各会計、関係団体の財政状況及び健全化判断比率'!B73)</f>
        <v>富山県東部消防組合（一般会計）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nsvR2yujxdIMNdybHfO8BCCBV7W+lWoLsknt6NU7nnqEeY2xeJyfEjumIzZF8pxvPJaUX+yLOUol0nhngqlg==" saltValue="9u9Pkkvmq67x/uxjSaXU4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86" t="s">
        <v>554</v>
      </c>
      <c r="D34" s="1186"/>
      <c r="E34" s="1187"/>
      <c r="F34" s="32">
        <v>10.14</v>
      </c>
      <c r="G34" s="33">
        <v>10.050000000000001</v>
      </c>
      <c r="H34" s="33">
        <v>9.3800000000000008</v>
      </c>
      <c r="I34" s="33">
        <v>9.93</v>
      </c>
      <c r="J34" s="34">
        <v>11.52</v>
      </c>
      <c r="K34" s="22"/>
      <c r="L34" s="22"/>
      <c r="M34" s="22"/>
      <c r="N34" s="22"/>
      <c r="O34" s="22"/>
      <c r="P34" s="22"/>
    </row>
    <row r="35" spans="1:16" ht="39" customHeight="1" x14ac:dyDescent="0.15">
      <c r="A35" s="22"/>
      <c r="B35" s="35"/>
      <c r="C35" s="1180" t="s">
        <v>555</v>
      </c>
      <c r="D35" s="1181"/>
      <c r="E35" s="1182"/>
      <c r="F35" s="36">
        <v>6.76</v>
      </c>
      <c r="G35" s="37">
        <v>7.15</v>
      </c>
      <c r="H35" s="37">
        <v>6.74</v>
      </c>
      <c r="I35" s="37">
        <v>7.04</v>
      </c>
      <c r="J35" s="38">
        <v>8.08</v>
      </c>
      <c r="K35" s="22"/>
      <c r="L35" s="22"/>
      <c r="M35" s="22"/>
      <c r="N35" s="22"/>
      <c r="O35" s="22"/>
      <c r="P35" s="22"/>
    </row>
    <row r="36" spans="1:16" ht="39" customHeight="1" x14ac:dyDescent="0.15">
      <c r="A36" s="22"/>
      <c r="B36" s="35"/>
      <c r="C36" s="1180" t="s">
        <v>556</v>
      </c>
      <c r="D36" s="1181"/>
      <c r="E36" s="1182"/>
      <c r="F36" s="36">
        <v>0</v>
      </c>
      <c r="G36" s="37">
        <v>0</v>
      </c>
      <c r="H36" s="37">
        <v>0.09</v>
      </c>
      <c r="I36" s="37">
        <v>0</v>
      </c>
      <c r="J36" s="38">
        <v>1.79</v>
      </c>
      <c r="K36" s="22"/>
      <c r="L36" s="22"/>
      <c r="M36" s="22"/>
      <c r="N36" s="22"/>
      <c r="O36" s="22"/>
      <c r="P36" s="22"/>
    </row>
    <row r="37" spans="1:16" ht="39" customHeight="1" x14ac:dyDescent="0.15">
      <c r="A37" s="22"/>
      <c r="B37" s="35"/>
      <c r="C37" s="1180" t="s">
        <v>557</v>
      </c>
      <c r="D37" s="1181"/>
      <c r="E37" s="1182"/>
      <c r="F37" s="36">
        <v>4.29</v>
      </c>
      <c r="G37" s="37">
        <v>1.72</v>
      </c>
      <c r="H37" s="37">
        <v>0.84</v>
      </c>
      <c r="I37" s="37">
        <v>1.23</v>
      </c>
      <c r="J37" s="38">
        <v>1.22</v>
      </c>
      <c r="K37" s="22"/>
      <c r="L37" s="22"/>
      <c r="M37" s="22"/>
      <c r="N37" s="22"/>
      <c r="O37" s="22"/>
      <c r="P37" s="22"/>
    </row>
    <row r="38" spans="1:16" ht="39" customHeight="1" x14ac:dyDescent="0.15">
      <c r="A38" s="22"/>
      <c r="B38" s="35"/>
      <c r="C38" s="1180" t="s">
        <v>558</v>
      </c>
      <c r="D38" s="1181"/>
      <c r="E38" s="1182"/>
      <c r="F38" s="36">
        <v>0.25</v>
      </c>
      <c r="G38" s="37">
        <v>0.09</v>
      </c>
      <c r="H38" s="37">
        <v>0.3</v>
      </c>
      <c r="I38" s="37">
        <v>0.61</v>
      </c>
      <c r="J38" s="38">
        <v>0.73</v>
      </c>
      <c r="K38" s="22"/>
      <c r="L38" s="22"/>
      <c r="M38" s="22"/>
      <c r="N38" s="22"/>
      <c r="O38" s="22"/>
      <c r="P38" s="22"/>
    </row>
    <row r="39" spans="1:16" ht="39" customHeight="1" x14ac:dyDescent="0.15">
      <c r="A39" s="22"/>
      <c r="B39" s="35"/>
      <c r="C39" s="1180" t="s">
        <v>559</v>
      </c>
      <c r="D39" s="1181"/>
      <c r="E39" s="1182"/>
      <c r="F39" s="36">
        <v>0</v>
      </c>
      <c r="G39" s="37">
        <v>0</v>
      </c>
      <c r="H39" s="37">
        <v>0</v>
      </c>
      <c r="I39" s="37">
        <v>0</v>
      </c>
      <c r="J39" s="38">
        <v>0.02</v>
      </c>
      <c r="K39" s="22"/>
      <c r="L39" s="22"/>
      <c r="M39" s="22"/>
      <c r="N39" s="22"/>
      <c r="O39" s="22"/>
      <c r="P39" s="22"/>
    </row>
    <row r="40" spans="1:16" ht="39" customHeight="1" x14ac:dyDescent="0.15">
      <c r="A40" s="22"/>
      <c r="B40" s="35"/>
      <c r="C40" s="1180" t="s">
        <v>560</v>
      </c>
      <c r="D40" s="1181"/>
      <c r="E40" s="1182"/>
      <c r="F40" s="36">
        <v>0</v>
      </c>
      <c r="G40" s="37">
        <v>0</v>
      </c>
      <c r="H40" s="37">
        <v>0.05</v>
      </c>
      <c r="I40" s="37">
        <v>0.08</v>
      </c>
      <c r="J40" s="38">
        <v>0</v>
      </c>
      <c r="K40" s="22"/>
      <c r="L40" s="22"/>
      <c r="M40" s="22"/>
      <c r="N40" s="22"/>
      <c r="O40" s="22"/>
      <c r="P40" s="22"/>
    </row>
    <row r="41" spans="1:16" ht="39" customHeight="1" x14ac:dyDescent="0.15">
      <c r="A41" s="22"/>
      <c r="B41" s="35"/>
      <c r="C41" s="1180" t="s">
        <v>561</v>
      </c>
      <c r="D41" s="1181"/>
      <c r="E41" s="1182"/>
      <c r="F41" s="36">
        <v>0</v>
      </c>
      <c r="G41" s="37">
        <v>0</v>
      </c>
      <c r="H41" s="37">
        <v>0</v>
      </c>
      <c r="I41" s="37">
        <v>0</v>
      </c>
      <c r="J41" s="38">
        <v>0</v>
      </c>
      <c r="K41" s="22"/>
      <c r="L41" s="22"/>
      <c r="M41" s="22"/>
      <c r="N41" s="22"/>
      <c r="O41" s="22"/>
      <c r="P41" s="22"/>
    </row>
    <row r="42" spans="1:16" ht="39" customHeight="1" x14ac:dyDescent="0.15">
      <c r="A42" s="22"/>
      <c r="B42" s="39"/>
      <c r="C42" s="1180" t="s">
        <v>562</v>
      </c>
      <c r="D42" s="1181"/>
      <c r="E42" s="1182"/>
      <c r="F42" s="36" t="s">
        <v>504</v>
      </c>
      <c r="G42" s="37" t="s">
        <v>504</v>
      </c>
      <c r="H42" s="37" t="s">
        <v>504</v>
      </c>
      <c r="I42" s="37" t="s">
        <v>504</v>
      </c>
      <c r="J42" s="38" t="s">
        <v>504</v>
      </c>
      <c r="K42" s="22"/>
      <c r="L42" s="22"/>
      <c r="M42" s="22"/>
      <c r="N42" s="22"/>
      <c r="O42" s="22"/>
      <c r="P42" s="22"/>
    </row>
    <row r="43" spans="1:16" ht="39" customHeight="1" thickBot="1" x14ac:dyDescent="0.2">
      <c r="A43" s="22"/>
      <c r="B43" s="40"/>
      <c r="C43" s="1183" t="s">
        <v>563</v>
      </c>
      <c r="D43" s="1184"/>
      <c r="E43" s="1185"/>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x456O6p8TGX6f6prb2lvpeS28wuBJwiMeDUVmvxvO8CQEUzSvnn3F0dnd3ORbmR7KsiwssVSXZT+9WSEgXW9A==" saltValue="j5ZbAMzohYWQ6SAl/f/g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1049</v>
      </c>
      <c r="L45" s="60">
        <v>1009</v>
      </c>
      <c r="M45" s="60">
        <v>973</v>
      </c>
      <c r="N45" s="60">
        <v>1027</v>
      </c>
      <c r="O45" s="61">
        <v>1052</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504</v>
      </c>
      <c r="L46" s="64" t="s">
        <v>504</v>
      </c>
      <c r="M46" s="64" t="s">
        <v>504</v>
      </c>
      <c r="N46" s="64" t="s">
        <v>504</v>
      </c>
      <c r="O46" s="65" t="s">
        <v>504</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504</v>
      </c>
      <c r="L47" s="64" t="s">
        <v>504</v>
      </c>
      <c r="M47" s="64" t="s">
        <v>504</v>
      </c>
      <c r="N47" s="64" t="s">
        <v>504</v>
      </c>
      <c r="O47" s="65" t="s">
        <v>504</v>
      </c>
      <c r="P47" s="48"/>
      <c r="Q47" s="48"/>
      <c r="R47" s="48"/>
      <c r="S47" s="48"/>
      <c r="T47" s="48"/>
      <c r="U47" s="48"/>
    </row>
    <row r="48" spans="1:21" ht="30.75" customHeight="1" x14ac:dyDescent="0.15">
      <c r="A48" s="48"/>
      <c r="B48" s="1198"/>
      <c r="C48" s="1199"/>
      <c r="D48" s="62"/>
      <c r="E48" s="1190" t="s">
        <v>15</v>
      </c>
      <c r="F48" s="1190"/>
      <c r="G48" s="1190"/>
      <c r="H48" s="1190"/>
      <c r="I48" s="1190"/>
      <c r="J48" s="1191"/>
      <c r="K48" s="63">
        <v>571</v>
      </c>
      <c r="L48" s="64">
        <v>585</v>
      </c>
      <c r="M48" s="64">
        <v>584</v>
      </c>
      <c r="N48" s="64">
        <v>597</v>
      </c>
      <c r="O48" s="65">
        <v>547</v>
      </c>
      <c r="P48" s="48"/>
      <c r="Q48" s="48"/>
      <c r="R48" s="48"/>
      <c r="S48" s="48"/>
      <c r="T48" s="48"/>
      <c r="U48" s="48"/>
    </row>
    <row r="49" spans="1:21" ht="30.75" customHeight="1" x14ac:dyDescent="0.15">
      <c r="A49" s="48"/>
      <c r="B49" s="1198"/>
      <c r="C49" s="1199"/>
      <c r="D49" s="62"/>
      <c r="E49" s="1190" t="s">
        <v>16</v>
      </c>
      <c r="F49" s="1190"/>
      <c r="G49" s="1190"/>
      <c r="H49" s="1190"/>
      <c r="I49" s="1190"/>
      <c r="J49" s="1191"/>
      <c r="K49" s="63">
        <v>299</v>
      </c>
      <c r="L49" s="64">
        <v>295</v>
      </c>
      <c r="M49" s="64">
        <v>312</v>
      </c>
      <c r="N49" s="64">
        <v>238</v>
      </c>
      <c r="O49" s="65">
        <v>195</v>
      </c>
      <c r="P49" s="48"/>
      <c r="Q49" s="48"/>
      <c r="R49" s="48"/>
      <c r="S49" s="48"/>
      <c r="T49" s="48"/>
      <c r="U49" s="48"/>
    </row>
    <row r="50" spans="1:21" ht="30.75" customHeight="1" x14ac:dyDescent="0.15">
      <c r="A50" s="48"/>
      <c r="B50" s="1198"/>
      <c r="C50" s="1199"/>
      <c r="D50" s="62"/>
      <c r="E50" s="1190" t="s">
        <v>17</v>
      </c>
      <c r="F50" s="1190"/>
      <c r="G50" s="1190"/>
      <c r="H50" s="1190"/>
      <c r="I50" s="1190"/>
      <c r="J50" s="1191"/>
      <c r="K50" s="63">
        <v>44</v>
      </c>
      <c r="L50" s="64">
        <v>54</v>
      </c>
      <c r="M50" s="64">
        <v>30</v>
      </c>
      <c r="N50" s="64">
        <v>9</v>
      </c>
      <c r="O50" s="65">
        <v>9</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504</v>
      </c>
      <c r="L51" s="64" t="s">
        <v>504</v>
      </c>
      <c r="M51" s="64" t="s">
        <v>504</v>
      </c>
      <c r="N51" s="64" t="s">
        <v>504</v>
      </c>
      <c r="O51" s="65" t="s">
        <v>504</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1212</v>
      </c>
      <c r="L52" s="64">
        <v>1283</v>
      </c>
      <c r="M52" s="64">
        <v>1255</v>
      </c>
      <c r="N52" s="64">
        <v>1248</v>
      </c>
      <c r="O52" s="65">
        <v>1255</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751</v>
      </c>
      <c r="L53" s="69">
        <v>660</v>
      </c>
      <c r="M53" s="69">
        <v>644</v>
      </c>
      <c r="N53" s="69">
        <v>623</v>
      </c>
      <c r="O53" s="70">
        <v>548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bPx/SfUChprF4gf5acb2RWdkQmvBsVfqFx3Xn1qR6f1IAyALGYAoqjmy84ViYGimmi9vIK8WAO2II57Kj7nuw==" saltValue="hRYBCbj/iNSulLGnbt5tD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04" t="s">
        <v>24</v>
      </c>
      <c r="C41" s="1205"/>
      <c r="D41" s="81"/>
      <c r="E41" s="1210" t="s">
        <v>25</v>
      </c>
      <c r="F41" s="1210"/>
      <c r="G41" s="1210"/>
      <c r="H41" s="1211"/>
      <c r="I41" s="82">
        <v>11082</v>
      </c>
      <c r="J41" s="83">
        <v>11345</v>
      </c>
      <c r="K41" s="83">
        <v>11279</v>
      </c>
      <c r="L41" s="83">
        <v>10950</v>
      </c>
      <c r="M41" s="84">
        <v>10600</v>
      </c>
    </row>
    <row r="42" spans="2:13" ht="27.75" customHeight="1" x14ac:dyDescent="0.15">
      <c r="B42" s="1206"/>
      <c r="C42" s="1207"/>
      <c r="D42" s="85"/>
      <c r="E42" s="1212" t="s">
        <v>26</v>
      </c>
      <c r="F42" s="1212"/>
      <c r="G42" s="1212"/>
      <c r="H42" s="1213"/>
      <c r="I42" s="86">
        <v>265</v>
      </c>
      <c r="J42" s="87">
        <v>207</v>
      </c>
      <c r="K42" s="87">
        <v>162</v>
      </c>
      <c r="L42" s="87">
        <v>138</v>
      </c>
      <c r="M42" s="88">
        <v>114</v>
      </c>
    </row>
    <row r="43" spans="2:13" ht="27.75" customHeight="1" x14ac:dyDescent="0.15">
      <c r="B43" s="1206"/>
      <c r="C43" s="1207"/>
      <c r="D43" s="85"/>
      <c r="E43" s="1212" t="s">
        <v>27</v>
      </c>
      <c r="F43" s="1212"/>
      <c r="G43" s="1212"/>
      <c r="H43" s="1213"/>
      <c r="I43" s="86">
        <v>9553</v>
      </c>
      <c r="J43" s="87">
        <v>9784</v>
      </c>
      <c r="K43" s="87">
        <v>9820</v>
      </c>
      <c r="L43" s="87">
        <v>9715</v>
      </c>
      <c r="M43" s="88">
        <v>9458</v>
      </c>
    </row>
    <row r="44" spans="2:13" ht="27.75" customHeight="1" x14ac:dyDescent="0.15">
      <c r="B44" s="1206"/>
      <c r="C44" s="1207"/>
      <c r="D44" s="85"/>
      <c r="E44" s="1212" t="s">
        <v>28</v>
      </c>
      <c r="F44" s="1212"/>
      <c r="G44" s="1212"/>
      <c r="H44" s="1213"/>
      <c r="I44" s="86">
        <v>1358</v>
      </c>
      <c r="J44" s="87">
        <v>1312</v>
      </c>
      <c r="K44" s="87">
        <v>989</v>
      </c>
      <c r="L44" s="87">
        <v>766</v>
      </c>
      <c r="M44" s="88">
        <v>575</v>
      </c>
    </row>
    <row r="45" spans="2:13" ht="27.75" customHeight="1" x14ac:dyDescent="0.15">
      <c r="B45" s="1206"/>
      <c r="C45" s="1207"/>
      <c r="D45" s="85"/>
      <c r="E45" s="1212" t="s">
        <v>29</v>
      </c>
      <c r="F45" s="1212"/>
      <c r="G45" s="1212"/>
      <c r="H45" s="1213"/>
      <c r="I45" s="86">
        <v>1788</v>
      </c>
      <c r="J45" s="87">
        <v>1581</v>
      </c>
      <c r="K45" s="87">
        <v>1480</v>
      </c>
      <c r="L45" s="87">
        <v>1333</v>
      </c>
      <c r="M45" s="88">
        <v>1249</v>
      </c>
    </row>
    <row r="46" spans="2:13" ht="27.75" customHeight="1" x14ac:dyDescent="0.15">
      <c r="B46" s="1206"/>
      <c r="C46" s="1207"/>
      <c r="D46" s="89"/>
      <c r="E46" s="1212" t="s">
        <v>30</v>
      </c>
      <c r="F46" s="1212"/>
      <c r="G46" s="1212"/>
      <c r="H46" s="1213"/>
      <c r="I46" s="86" t="s">
        <v>504</v>
      </c>
      <c r="J46" s="87" t="s">
        <v>504</v>
      </c>
      <c r="K46" s="87" t="s">
        <v>504</v>
      </c>
      <c r="L46" s="87" t="s">
        <v>504</v>
      </c>
      <c r="M46" s="88" t="s">
        <v>504</v>
      </c>
    </row>
    <row r="47" spans="2:13" ht="27.75" customHeight="1" x14ac:dyDescent="0.15">
      <c r="B47" s="1206"/>
      <c r="C47" s="1207"/>
      <c r="D47" s="90"/>
      <c r="E47" s="1214" t="s">
        <v>31</v>
      </c>
      <c r="F47" s="1215"/>
      <c r="G47" s="1215"/>
      <c r="H47" s="1216"/>
      <c r="I47" s="86" t="s">
        <v>504</v>
      </c>
      <c r="J47" s="87" t="s">
        <v>504</v>
      </c>
      <c r="K47" s="87" t="s">
        <v>504</v>
      </c>
      <c r="L47" s="87" t="s">
        <v>504</v>
      </c>
      <c r="M47" s="88" t="s">
        <v>504</v>
      </c>
    </row>
    <row r="48" spans="2:13" ht="27.75" customHeight="1" x14ac:dyDescent="0.15">
      <c r="B48" s="1206"/>
      <c r="C48" s="1207"/>
      <c r="D48" s="85"/>
      <c r="E48" s="1212" t="s">
        <v>32</v>
      </c>
      <c r="F48" s="1212"/>
      <c r="G48" s="1212"/>
      <c r="H48" s="1213"/>
      <c r="I48" s="86" t="s">
        <v>504</v>
      </c>
      <c r="J48" s="87" t="s">
        <v>504</v>
      </c>
      <c r="K48" s="87" t="s">
        <v>504</v>
      </c>
      <c r="L48" s="87" t="s">
        <v>504</v>
      </c>
      <c r="M48" s="88" t="s">
        <v>504</v>
      </c>
    </row>
    <row r="49" spans="2:13" ht="27.75" customHeight="1" x14ac:dyDescent="0.15">
      <c r="B49" s="1208"/>
      <c r="C49" s="1209"/>
      <c r="D49" s="85"/>
      <c r="E49" s="1212" t="s">
        <v>33</v>
      </c>
      <c r="F49" s="1212"/>
      <c r="G49" s="1212"/>
      <c r="H49" s="1213"/>
      <c r="I49" s="86" t="s">
        <v>504</v>
      </c>
      <c r="J49" s="87" t="s">
        <v>504</v>
      </c>
      <c r="K49" s="87" t="s">
        <v>504</v>
      </c>
      <c r="L49" s="87" t="s">
        <v>504</v>
      </c>
      <c r="M49" s="88" t="s">
        <v>504</v>
      </c>
    </row>
    <row r="50" spans="2:13" ht="27.75" customHeight="1" x14ac:dyDescent="0.15">
      <c r="B50" s="1217" t="s">
        <v>34</v>
      </c>
      <c r="C50" s="1218"/>
      <c r="D50" s="91"/>
      <c r="E50" s="1212" t="s">
        <v>35</v>
      </c>
      <c r="F50" s="1212"/>
      <c r="G50" s="1212"/>
      <c r="H50" s="1213"/>
      <c r="I50" s="86">
        <v>4586</v>
      </c>
      <c r="J50" s="87">
        <v>4552</v>
      </c>
      <c r="K50" s="87">
        <v>4795</v>
      </c>
      <c r="L50" s="87">
        <v>4750</v>
      </c>
      <c r="M50" s="88">
        <v>4714</v>
      </c>
    </row>
    <row r="51" spans="2:13" ht="27.75" customHeight="1" x14ac:dyDescent="0.15">
      <c r="B51" s="1206"/>
      <c r="C51" s="1207"/>
      <c r="D51" s="85"/>
      <c r="E51" s="1212" t="s">
        <v>36</v>
      </c>
      <c r="F51" s="1212"/>
      <c r="G51" s="1212"/>
      <c r="H51" s="1213"/>
      <c r="I51" s="86">
        <v>291</v>
      </c>
      <c r="J51" s="87">
        <v>246</v>
      </c>
      <c r="K51" s="87">
        <v>197</v>
      </c>
      <c r="L51" s="87">
        <v>163</v>
      </c>
      <c r="M51" s="88">
        <v>160</v>
      </c>
    </row>
    <row r="52" spans="2:13" ht="27.75" customHeight="1" x14ac:dyDescent="0.15">
      <c r="B52" s="1208"/>
      <c r="C52" s="1209"/>
      <c r="D52" s="85"/>
      <c r="E52" s="1212" t="s">
        <v>37</v>
      </c>
      <c r="F52" s="1212"/>
      <c r="G52" s="1212"/>
      <c r="H52" s="1213"/>
      <c r="I52" s="86">
        <v>16208</v>
      </c>
      <c r="J52" s="87">
        <v>16167</v>
      </c>
      <c r="K52" s="87">
        <v>15987</v>
      </c>
      <c r="L52" s="87">
        <v>15773</v>
      </c>
      <c r="M52" s="88">
        <v>15382</v>
      </c>
    </row>
    <row r="53" spans="2:13" ht="27.75" customHeight="1" thickBot="1" x14ac:dyDescent="0.2">
      <c r="B53" s="1219" t="s">
        <v>38</v>
      </c>
      <c r="C53" s="1220"/>
      <c r="D53" s="92"/>
      <c r="E53" s="1221" t="s">
        <v>39</v>
      </c>
      <c r="F53" s="1221"/>
      <c r="G53" s="1221"/>
      <c r="H53" s="1222"/>
      <c r="I53" s="93">
        <v>2961</v>
      </c>
      <c r="J53" s="94">
        <v>3265</v>
      </c>
      <c r="K53" s="94">
        <v>2750</v>
      </c>
      <c r="L53" s="94">
        <v>2216</v>
      </c>
      <c r="M53" s="95">
        <v>1740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H9wXPjsBpjQRaysfPLiLCGFakaS07Js2N4DWPSNxtsg6U9I3+AU8XJI8utxz0lEj2Wwz3WwyR66+XGBvCj8Ew==" saltValue="77AygjSTFjmCwUlavFv8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31" t="s">
        <v>42</v>
      </c>
      <c r="D55" s="1231"/>
      <c r="E55" s="1232"/>
      <c r="F55" s="107">
        <v>2434</v>
      </c>
      <c r="G55" s="107">
        <v>2375</v>
      </c>
      <c r="H55" s="108">
        <v>2310</v>
      </c>
    </row>
    <row r="56" spans="2:8" ht="52.5" customHeight="1" x14ac:dyDescent="0.15">
      <c r="B56" s="109"/>
      <c r="C56" s="1233" t="s">
        <v>43</v>
      </c>
      <c r="D56" s="1233"/>
      <c r="E56" s="1234"/>
      <c r="F56" s="110">
        <v>572</v>
      </c>
      <c r="G56" s="110">
        <v>545</v>
      </c>
      <c r="H56" s="111">
        <v>510</v>
      </c>
    </row>
    <row r="57" spans="2:8" ht="53.25" customHeight="1" x14ac:dyDescent="0.15">
      <c r="B57" s="109"/>
      <c r="C57" s="1235" t="s">
        <v>44</v>
      </c>
      <c r="D57" s="1235"/>
      <c r="E57" s="1236"/>
      <c r="F57" s="112">
        <v>1642</v>
      </c>
      <c r="G57" s="112">
        <v>1680</v>
      </c>
      <c r="H57" s="113">
        <v>1704</v>
      </c>
    </row>
    <row r="58" spans="2:8" ht="45.75" customHeight="1" x14ac:dyDescent="0.15">
      <c r="B58" s="114"/>
      <c r="C58" s="1223" t="s">
        <v>576</v>
      </c>
      <c r="D58" s="1224"/>
      <c r="E58" s="1225"/>
      <c r="F58" s="115">
        <v>801</v>
      </c>
      <c r="G58" s="115">
        <v>851</v>
      </c>
      <c r="H58" s="116">
        <v>902</v>
      </c>
    </row>
    <row r="59" spans="2:8" ht="45.75" customHeight="1" x14ac:dyDescent="0.15">
      <c r="B59" s="114"/>
      <c r="C59" s="1223" t="s">
        <v>577</v>
      </c>
      <c r="D59" s="1224"/>
      <c r="E59" s="1225"/>
      <c r="F59" s="115">
        <v>301</v>
      </c>
      <c r="G59" s="115">
        <v>301</v>
      </c>
      <c r="H59" s="116">
        <v>301</v>
      </c>
    </row>
    <row r="60" spans="2:8" ht="45.75" customHeight="1" x14ac:dyDescent="0.15">
      <c r="B60" s="114"/>
      <c r="C60" s="1223" t="s">
        <v>578</v>
      </c>
      <c r="D60" s="1224"/>
      <c r="E60" s="1225"/>
      <c r="F60" s="115">
        <v>356</v>
      </c>
      <c r="G60" s="115">
        <v>333</v>
      </c>
      <c r="H60" s="116">
        <v>298</v>
      </c>
    </row>
    <row r="61" spans="2:8" ht="45.75" customHeight="1" x14ac:dyDescent="0.15">
      <c r="B61" s="114"/>
      <c r="C61" s="1223" t="s">
        <v>579</v>
      </c>
      <c r="D61" s="1224"/>
      <c r="E61" s="1225"/>
      <c r="F61" s="115">
        <v>65</v>
      </c>
      <c r="G61" s="115">
        <v>63</v>
      </c>
      <c r="H61" s="116">
        <v>61</v>
      </c>
    </row>
    <row r="62" spans="2:8" ht="45.75" customHeight="1" thickBot="1" x14ac:dyDescent="0.2">
      <c r="B62" s="117"/>
      <c r="C62" s="1226" t="s">
        <v>580</v>
      </c>
      <c r="D62" s="1227"/>
      <c r="E62" s="1228"/>
      <c r="F62" s="118">
        <v>56</v>
      </c>
      <c r="G62" s="118">
        <v>56</v>
      </c>
      <c r="H62" s="119">
        <v>56</v>
      </c>
    </row>
    <row r="63" spans="2:8" ht="52.5" customHeight="1" thickBot="1" x14ac:dyDescent="0.2">
      <c r="B63" s="120"/>
      <c r="C63" s="1229" t="s">
        <v>45</v>
      </c>
      <c r="D63" s="1229"/>
      <c r="E63" s="1230"/>
      <c r="F63" s="121">
        <v>4647</v>
      </c>
      <c r="G63" s="121">
        <v>4600</v>
      </c>
      <c r="H63" s="122">
        <v>4524</v>
      </c>
    </row>
    <row r="64" spans="2:8" ht="15" customHeight="1" x14ac:dyDescent="0.15"/>
    <row r="65" ht="0" hidden="1" customHeight="1" x14ac:dyDescent="0.15"/>
    <row r="66" ht="0" hidden="1" customHeight="1" x14ac:dyDescent="0.15"/>
  </sheetData>
  <sheetProtection algorithmName="SHA-512" hashValue="4DqDiEVTe7y0vLjCxnhRvZH7HzUM5IExS9ENsakBbbi6lj4J6dfGHPAO2MjzoCXCuUAyGZM0oaJztfeup0jZ/w==" saltValue="xLTJAw/NsoBFXARHb/1i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582</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583</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584</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585</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547</v>
      </c>
      <c r="BQ50" s="1271"/>
      <c r="BR50" s="1271"/>
      <c r="BS50" s="1271"/>
      <c r="BT50" s="1271"/>
      <c r="BU50" s="1271"/>
      <c r="BV50" s="1271"/>
      <c r="BW50" s="1271"/>
      <c r="BX50" s="1271" t="s">
        <v>548</v>
      </c>
      <c r="BY50" s="1271"/>
      <c r="BZ50" s="1271"/>
      <c r="CA50" s="1271"/>
      <c r="CB50" s="1271"/>
      <c r="CC50" s="1271"/>
      <c r="CD50" s="1271"/>
      <c r="CE50" s="1271"/>
      <c r="CF50" s="1271" t="s">
        <v>549</v>
      </c>
      <c r="CG50" s="1271"/>
      <c r="CH50" s="1271"/>
      <c r="CI50" s="1271"/>
      <c r="CJ50" s="1271"/>
      <c r="CK50" s="1271"/>
      <c r="CL50" s="1271"/>
      <c r="CM50" s="1271"/>
      <c r="CN50" s="1271" t="s">
        <v>550</v>
      </c>
      <c r="CO50" s="1271"/>
      <c r="CP50" s="1271"/>
      <c r="CQ50" s="1271"/>
      <c r="CR50" s="1271"/>
      <c r="CS50" s="1271"/>
      <c r="CT50" s="1271"/>
      <c r="CU50" s="1271"/>
      <c r="CV50" s="1271" t="s">
        <v>551</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586</v>
      </c>
      <c r="AO51" s="1275"/>
      <c r="AP51" s="1275"/>
      <c r="AQ51" s="1275"/>
      <c r="AR51" s="1275"/>
      <c r="AS51" s="1275"/>
      <c r="AT51" s="1275"/>
      <c r="AU51" s="1275"/>
      <c r="AV51" s="1275"/>
      <c r="AW51" s="1275"/>
      <c r="AX51" s="1275"/>
      <c r="AY51" s="1275"/>
      <c r="AZ51" s="1275"/>
      <c r="BA51" s="1275"/>
      <c r="BB51" s="1275" t="s">
        <v>587</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42.1</v>
      </c>
      <c r="CG51" s="1277"/>
      <c r="CH51" s="1277"/>
      <c r="CI51" s="1277"/>
      <c r="CJ51" s="1277"/>
      <c r="CK51" s="1277"/>
      <c r="CL51" s="1277"/>
      <c r="CM51" s="1277"/>
      <c r="CN51" s="1277">
        <v>34.1</v>
      </c>
      <c r="CO51" s="1277"/>
      <c r="CP51" s="1277"/>
      <c r="CQ51" s="1277"/>
      <c r="CR51" s="1277"/>
      <c r="CS51" s="1277"/>
      <c r="CT51" s="1277"/>
      <c r="CU51" s="1277"/>
      <c r="CV51" s="1277">
        <v>26.8</v>
      </c>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588</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50.1</v>
      </c>
      <c r="CG53" s="1277"/>
      <c r="CH53" s="1277"/>
      <c r="CI53" s="1277"/>
      <c r="CJ53" s="1277"/>
      <c r="CK53" s="1277"/>
      <c r="CL53" s="1277"/>
      <c r="CM53" s="1277"/>
      <c r="CN53" s="1277">
        <v>51.5</v>
      </c>
      <c r="CO53" s="1277"/>
      <c r="CP53" s="1277"/>
      <c r="CQ53" s="1277"/>
      <c r="CR53" s="1277"/>
      <c r="CS53" s="1277"/>
      <c r="CT53" s="1277"/>
      <c r="CU53" s="1277"/>
      <c r="CV53" s="1277">
        <v>52.7</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589</v>
      </c>
      <c r="AO55" s="1271"/>
      <c r="AP55" s="1271"/>
      <c r="AQ55" s="1271"/>
      <c r="AR55" s="1271"/>
      <c r="AS55" s="1271"/>
      <c r="AT55" s="1271"/>
      <c r="AU55" s="1271"/>
      <c r="AV55" s="1271"/>
      <c r="AW55" s="1271"/>
      <c r="AX55" s="1271"/>
      <c r="AY55" s="1271"/>
      <c r="AZ55" s="1271"/>
      <c r="BA55" s="1271"/>
      <c r="BB55" s="1275" t="s">
        <v>587</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56.8</v>
      </c>
      <c r="CG55" s="1277"/>
      <c r="CH55" s="1277"/>
      <c r="CI55" s="1277"/>
      <c r="CJ55" s="1277"/>
      <c r="CK55" s="1277"/>
      <c r="CL55" s="1277"/>
      <c r="CM55" s="1277"/>
      <c r="CN55" s="1277">
        <v>52.3</v>
      </c>
      <c r="CO55" s="1277"/>
      <c r="CP55" s="1277"/>
      <c r="CQ55" s="1277"/>
      <c r="CR55" s="1277"/>
      <c r="CS55" s="1277"/>
      <c r="CT55" s="1277"/>
      <c r="CU55" s="1277"/>
      <c r="CV55" s="1277">
        <v>55.4</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588</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54</v>
      </c>
      <c r="CG57" s="1277"/>
      <c r="CH57" s="1277"/>
      <c r="CI57" s="1277"/>
      <c r="CJ57" s="1277"/>
      <c r="CK57" s="1277"/>
      <c r="CL57" s="1277"/>
      <c r="CM57" s="1277"/>
      <c r="CN57" s="1277">
        <v>57.1</v>
      </c>
      <c r="CO57" s="1277"/>
      <c r="CP57" s="1277"/>
      <c r="CQ57" s="1277"/>
      <c r="CR57" s="1277"/>
      <c r="CS57" s="1277"/>
      <c r="CT57" s="1277"/>
      <c r="CU57" s="1277"/>
      <c r="CV57" s="1277">
        <v>55.2</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590</v>
      </c>
    </row>
    <row r="64" spans="1:109" x14ac:dyDescent="0.15">
      <c r="B64" s="1246"/>
      <c r="G64" s="1253"/>
      <c r="I64" s="1287"/>
      <c r="J64" s="1287"/>
      <c r="K64" s="1287"/>
      <c r="L64" s="1287"/>
      <c r="M64" s="1287"/>
      <c r="N64" s="1288"/>
      <c r="AM64" s="1253"/>
      <c r="AN64" s="1253" t="s">
        <v>583</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591</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585</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547</v>
      </c>
      <c r="BQ72" s="1271"/>
      <c r="BR72" s="1271"/>
      <c r="BS72" s="1271"/>
      <c r="BT72" s="1271"/>
      <c r="BU72" s="1271"/>
      <c r="BV72" s="1271"/>
      <c r="BW72" s="1271"/>
      <c r="BX72" s="1271" t="s">
        <v>548</v>
      </c>
      <c r="BY72" s="1271"/>
      <c r="BZ72" s="1271"/>
      <c r="CA72" s="1271"/>
      <c r="CB72" s="1271"/>
      <c r="CC72" s="1271"/>
      <c r="CD72" s="1271"/>
      <c r="CE72" s="1271"/>
      <c r="CF72" s="1271" t="s">
        <v>549</v>
      </c>
      <c r="CG72" s="1271"/>
      <c r="CH72" s="1271"/>
      <c r="CI72" s="1271"/>
      <c r="CJ72" s="1271"/>
      <c r="CK72" s="1271"/>
      <c r="CL72" s="1271"/>
      <c r="CM72" s="1271"/>
      <c r="CN72" s="1271" t="s">
        <v>550</v>
      </c>
      <c r="CO72" s="1271"/>
      <c r="CP72" s="1271"/>
      <c r="CQ72" s="1271"/>
      <c r="CR72" s="1271"/>
      <c r="CS72" s="1271"/>
      <c r="CT72" s="1271"/>
      <c r="CU72" s="1271"/>
      <c r="CV72" s="1271" t="s">
        <v>551</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586</v>
      </c>
      <c r="AO73" s="1275"/>
      <c r="AP73" s="1275"/>
      <c r="AQ73" s="1275"/>
      <c r="AR73" s="1275"/>
      <c r="AS73" s="1275"/>
      <c r="AT73" s="1275"/>
      <c r="AU73" s="1275"/>
      <c r="AV73" s="1275"/>
      <c r="AW73" s="1275"/>
      <c r="AX73" s="1275"/>
      <c r="AY73" s="1275"/>
      <c r="AZ73" s="1275"/>
      <c r="BA73" s="1275"/>
      <c r="BB73" s="1275" t="s">
        <v>587</v>
      </c>
      <c r="BC73" s="1275"/>
      <c r="BD73" s="1275"/>
      <c r="BE73" s="1275"/>
      <c r="BF73" s="1275"/>
      <c r="BG73" s="1275"/>
      <c r="BH73" s="1275"/>
      <c r="BI73" s="1275"/>
      <c r="BJ73" s="1275"/>
      <c r="BK73" s="1275"/>
      <c r="BL73" s="1275"/>
      <c r="BM73" s="1275"/>
      <c r="BN73" s="1275"/>
      <c r="BO73" s="1275"/>
      <c r="BP73" s="1277">
        <v>45.3</v>
      </c>
      <c r="BQ73" s="1277"/>
      <c r="BR73" s="1277"/>
      <c r="BS73" s="1277"/>
      <c r="BT73" s="1277"/>
      <c r="BU73" s="1277"/>
      <c r="BV73" s="1277"/>
      <c r="BW73" s="1277"/>
      <c r="BX73" s="1277">
        <v>51.4</v>
      </c>
      <c r="BY73" s="1277"/>
      <c r="BZ73" s="1277"/>
      <c r="CA73" s="1277"/>
      <c r="CB73" s="1277"/>
      <c r="CC73" s="1277"/>
      <c r="CD73" s="1277"/>
      <c r="CE73" s="1277"/>
      <c r="CF73" s="1277">
        <v>42.1</v>
      </c>
      <c r="CG73" s="1277"/>
      <c r="CH73" s="1277"/>
      <c r="CI73" s="1277"/>
      <c r="CJ73" s="1277"/>
      <c r="CK73" s="1277"/>
      <c r="CL73" s="1277"/>
      <c r="CM73" s="1277"/>
      <c r="CN73" s="1277">
        <v>34.1</v>
      </c>
      <c r="CO73" s="1277"/>
      <c r="CP73" s="1277"/>
      <c r="CQ73" s="1277"/>
      <c r="CR73" s="1277"/>
      <c r="CS73" s="1277"/>
      <c r="CT73" s="1277"/>
      <c r="CU73" s="1277"/>
      <c r="CV73" s="1277">
        <v>26.8</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592</v>
      </c>
      <c r="BC75" s="1275"/>
      <c r="BD75" s="1275"/>
      <c r="BE75" s="1275"/>
      <c r="BF75" s="1275"/>
      <c r="BG75" s="1275"/>
      <c r="BH75" s="1275"/>
      <c r="BI75" s="1275"/>
      <c r="BJ75" s="1275"/>
      <c r="BK75" s="1275"/>
      <c r="BL75" s="1275"/>
      <c r="BM75" s="1275"/>
      <c r="BN75" s="1275"/>
      <c r="BO75" s="1275"/>
      <c r="BP75" s="1277">
        <v>12.5</v>
      </c>
      <c r="BQ75" s="1277"/>
      <c r="BR75" s="1277"/>
      <c r="BS75" s="1277"/>
      <c r="BT75" s="1277"/>
      <c r="BU75" s="1277"/>
      <c r="BV75" s="1277"/>
      <c r="BW75" s="1277"/>
      <c r="BX75" s="1277">
        <v>11.4</v>
      </c>
      <c r="BY75" s="1277"/>
      <c r="BZ75" s="1277"/>
      <c r="CA75" s="1277"/>
      <c r="CB75" s="1277"/>
      <c r="CC75" s="1277"/>
      <c r="CD75" s="1277"/>
      <c r="CE75" s="1277"/>
      <c r="CF75" s="1277">
        <v>10.5</v>
      </c>
      <c r="CG75" s="1277"/>
      <c r="CH75" s="1277"/>
      <c r="CI75" s="1277"/>
      <c r="CJ75" s="1277"/>
      <c r="CK75" s="1277"/>
      <c r="CL75" s="1277"/>
      <c r="CM75" s="1277"/>
      <c r="CN75" s="1277">
        <v>9.9</v>
      </c>
      <c r="CO75" s="1277"/>
      <c r="CP75" s="1277"/>
      <c r="CQ75" s="1277"/>
      <c r="CR75" s="1277"/>
      <c r="CS75" s="1277"/>
      <c r="CT75" s="1277"/>
      <c r="CU75" s="1277"/>
      <c r="CV75" s="1277">
        <v>9.3000000000000007</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589</v>
      </c>
      <c r="AO77" s="1271"/>
      <c r="AP77" s="1271"/>
      <c r="AQ77" s="1271"/>
      <c r="AR77" s="1271"/>
      <c r="AS77" s="1271"/>
      <c r="AT77" s="1271"/>
      <c r="AU77" s="1271"/>
      <c r="AV77" s="1271"/>
      <c r="AW77" s="1271"/>
      <c r="AX77" s="1271"/>
      <c r="AY77" s="1271"/>
      <c r="AZ77" s="1271"/>
      <c r="BA77" s="1271"/>
      <c r="BB77" s="1275" t="s">
        <v>587</v>
      </c>
      <c r="BC77" s="1275"/>
      <c r="BD77" s="1275"/>
      <c r="BE77" s="1275"/>
      <c r="BF77" s="1275"/>
      <c r="BG77" s="1275"/>
      <c r="BH77" s="1275"/>
      <c r="BI77" s="1275"/>
      <c r="BJ77" s="1275"/>
      <c r="BK77" s="1275"/>
      <c r="BL77" s="1275"/>
      <c r="BM77" s="1275"/>
      <c r="BN77" s="1275"/>
      <c r="BO77" s="1275"/>
      <c r="BP77" s="1277">
        <v>80.400000000000006</v>
      </c>
      <c r="BQ77" s="1277"/>
      <c r="BR77" s="1277"/>
      <c r="BS77" s="1277"/>
      <c r="BT77" s="1277"/>
      <c r="BU77" s="1277"/>
      <c r="BV77" s="1277"/>
      <c r="BW77" s="1277"/>
      <c r="BX77" s="1277">
        <v>83.1</v>
      </c>
      <c r="BY77" s="1277"/>
      <c r="BZ77" s="1277"/>
      <c r="CA77" s="1277"/>
      <c r="CB77" s="1277"/>
      <c r="CC77" s="1277"/>
      <c r="CD77" s="1277"/>
      <c r="CE77" s="1277"/>
      <c r="CF77" s="1277">
        <v>56.8</v>
      </c>
      <c r="CG77" s="1277"/>
      <c r="CH77" s="1277"/>
      <c r="CI77" s="1277"/>
      <c r="CJ77" s="1277"/>
      <c r="CK77" s="1277"/>
      <c r="CL77" s="1277"/>
      <c r="CM77" s="1277"/>
      <c r="CN77" s="1277">
        <v>52.3</v>
      </c>
      <c r="CO77" s="1277"/>
      <c r="CP77" s="1277"/>
      <c r="CQ77" s="1277"/>
      <c r="CR77" s="1277"/>
      <c r="CS77" s="1277"/>
      <c r="CT77" s="1277"/>
      <c r="CU77" s="1277"/>
      <c r="CV77" s="1277">
        <v>55.4</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592</v>
      </c>
      <c r="BC79" s="1275"/>
      <c r="BD79" s="1275"/>
      <c r="BE79" s="1275"/>
      <c r="BF79" s="1275"/>
      <c r="BG79" s="1275"/>
      <c r="BH79" s="1275"/>
      <c r="BI79" s="1275"/>
      <c r="BJ79" s="1275"/>
      <c r="BK79" s="1275"/>
      <c r="BL79" s="1275"/>
      <c r="BM79" s="1275"/>
      <c r="BN79" s="1275"/>
      <c r="BO79" s="1275"/>
      <c r="BP79" s="1277">
        <v>12.5</v>
      </c>
      <c r="BQ79" s="1277"/>
      <c r="BR79" s="1277"/>
      <c r="BS79" s="1277"/>
      <c r="BT79" s="1277"/>
      <c r="BU79" s="1277"/>
      <c r="BV79" s="1277"/>
      <c r="BW79" s="1277"/>
      <c r="BX79" s="1277">
        <v>12.2</v>
      </c>
      <c r="BY79" s="1277"/>
      <c r="BZ79" s="1277"/>
      <c r="CA79" s="1277"/>
      <c r="CB79" s="1277"/>
      <c r="CC79" s="1277"/>
      <c r="CD79" s="1277"/>
      <c r="CE79" s="1277"/>
      <c r="CF79" s="1277">
        <v>10.199999999999999</v>
      </c>
      <c r="CG79" s="1277"/>
      <c r="CH79" s="1277"/>
      <c r="CI79" s="1277"/>
      <c r="CJ79" s="1277"/>
      <c r="CK79" s="1277"/>
      <c r="CL79" s="1277"/>
      <c r="CM79" s="1277"/>
      <c r="CN79" s="1277">
        <v>10</v>
      </c>
      <c r="CO79" s="1277"/>
      <c r="CP79" s="1277"/>
      <c r="CQ79" s="1277"/>
      <c r="CR79" s="1277"/>
      <c r="CS79" s="1277"/>
      <c r="CT79" s="1277"/>
      <c r="CU79" s="1277"/>
      <c r="CV79" s="1277">
        <v>9.6999999999999993</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5p3wPToVUHiwMXtpKtb5iDiCMgSM9DwfRIRMY1IqQgmbbvDE0UADSrUcybZi8UGc6WugNk6XfrXdfnvXRhAYw==" saltValue="UUyqDQM5xkoMcKTuYN7cZ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w21rYOkFqF2sIsstBFIaHqpy9Zlj6mt/QdGRRPcLsNOSQljZh2sMbMnJlcP3VALV+Q8tkZ/swtDIx/liECDQ==" saltValue="ySmDf/QIHOTVrk7JR/zd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9bhAcVJyknYnESxHAnUsJlxZ7Xiwzls3gu1xfbizp99oplAxyWoX9MerEhmdCF5qNPARzqEY7fTbPsXNfcCAQ==" saltValue="ayiNODRMWS+zUGaGaRtnS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80721</v>
      </c>
      <c r="E3" s="141"/>
      <c r="F3" s="142">
        <v>68386</v>
      </c>
      <c r="G3" s="143"/>
      <c r="H3" s="144"/>
    </row>
    <row r="4" spans="1:8" x14ac:dyDescent="0.15">
      <c r="A4" s="145"/>
      <c r="B4" s="146"/>
      <c r="C4" s="147"/>
      <c r="D4" s="148">
        <v>44165</v>
      </c>
      <c r="E4" s="149"/>
      <c r="F4" s="150">
        <v>35121</v>
      </c>
      <c r="G4" s="151"/>
      <c r="H4" s="152"/>
    </row>
    <row r="5" spans="1:8" x14ac:dyDescent="0.15">
      <c r="A5" s="133" t="s">
        <v>539</v>
      </c>
      <c r="B5" s="138"/>
      <c r="C5" s="139"/>
      <c r="D5" s="140">
        <v>69450</v>
      </c>
      <c r="E5" s="141"/>
      <c r="F5" s="142">
        <v>81305</v>
      </c>
      <c r="G5" s="143"/>
      <c r="H5" s="144"/>
    </row>
    <row r="6" spans="1:8" x14ac:dyDescent="0.15">
      <c r="A6" s="145"/>
      <c r="B6" s="146"/>
      <c r="C6" s="147"/>
      <c r="D6" s="148">
        <v>38107</v>
      </c>
      <c r="E6" s="149"/>
      <c r="F6" s="150">
        <v>48720</v>
      </c>
      <c r="G6" s="151"/>
      <c r="H6" s="152"/>
    </row>
    <row r="7" spans="1:8" x14ac:dyDescent="0.15">
      <c r="A7" s="133" t="s">
        <v>540</v>
      </c>
      <c r="B7" s="138"/>
      <c r="C7" s="139"/>
      <c r="D7" s="140">
        <v>54134</v>
      </c>
      <c r="E7" s="141"/>
      <c r="F7" s="142">
        <v>81768</v>
      </c>
      <c r="G7" s="143"/>
      <c r="H7" s="144"/>
    </row>
    <row r="8" spans="1:8" x14ac:dyDescent="0.15">
      <c r="A8" s="145"/>
      <c r="B8" s="146"/>
      <c r="C8" s="147"/>
      <c r="D8" s="148">
        <v>34983</v>
      </c>
      <c r="E8" s="149"/>
      <c r="F8" s="150">
        <v>37917</v>
      </c>
      <c r="G8" s="151"/>
      <c r="H8" s="152"/>
    </row>
    <row r="9" spans="1:8" x14ac:dyDescent="0.15">
      <c r="A9" s="133" t="s">
        <v>541</v>
      </c>
      <c r="B9" s="138"/>
      <c r="C9" s="139"/>
      <c r="D9" s="140">
        <v>36992</v>
      </c>
      <c r="E9" s="141"/>
      <c r="F9" s="142">
        <v>65876</v>
      </c>
      <c r="G9" s="143"/>
      <c r="H9" s="144"/>
    </row>
    <row r="10" spans="1:8" x14ac:dyDescent="0.15">
      <c r="A10" s="145"/>
      <c r="B10" s="146"/>
      <c r="C10" s="147"/>
      <c r="D10" s="148">
        <v>16385</v>
      </c>
      <c r="E10" s="149"/>
      <c r="F10" s="150">
        <v>36484</v>
      </c>
      <c r="G10" s="151"/>
      <c r="H10" s="152"/>
    </row>
    <row r="11" spans="1:8" x14ac:dyDescent="0.15">
      <c r="A11" s="133" t="s">
        <v>542</v>
      </c>
      <c r="B11" s="138"/>
      <c r="C11" s="139"/>
      <c r="D11" s="140">
        <v>35019</v>
      </c>
      <c r="E11" s="141"/>
      <c r="F11" s="142">
        <v>68468</v>
      </c>
      <c r="G11" s="143"/>
      <c r="H11" s="144"/>
    </row>
    <row r="12" spans="1:8" x14ac:dyDescent="0.15">
      <c r="A12" s="145"/>
      <c r="B12" s="146"/>
      <c r="C12" s="153"/>
      <c r="D12" s="148">
        <v>16451</v>
      </c>
      <c r="E12" s="149"/>
      <c r="F12" s="150">
        <v>34140</v>
      </c>
      <c r="G12" s="151"/>
      <c r="H12" s="152"/>
    </row>
    <row r="13" spans="1:8" x14ac:dyDescent="0.15">
      <c r="A13" s="133"/>
      <c r="B13" s="138"/>
      <c r="C13" s="154"/>
      <c r="D13" s="155">
        <v>55263</v>
      </c>
      <c r="E13" s="156"/>
      <c r="F13" s="157">
        <v>73161</v>
      </c>
      <c r="G13" s="158"/>
      <c r="H13" s="144"/>
    </row>
    <row r="14" spans="1:8" x14ac:dyDescent="0.15">
      <c r="A14" s="145"/>
      <c r="B14" s="146"/>
      <c r="C14" s="147"/>
      <c r="D14" s="148">
        <v>30018</v>
      </c>
      <c r="E14" s="149"/>
      <c r="F14" s="150">
        <v>38476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10.15</v>
      </c>
      <c r="C19" s="159">
        <f>ROUND(VALUE(SUBSTITUTE(実質収支比率等に係る経年分析!G$48,"▲","-")),2)</f>
        <v>10.050000000000001</v>
      </c>
      <c r="D19" s="159">
        <f>ROUND(VALUE(SUBSTITUTE(実質収支比率等に係る経年分析!H$48,"▲","-")),2)</f>
        <v>9.39</v>
      </c>
      <c r="E19" s="159">
        <f>ROUND(VALUE(SUBSTITUTE(実質収支比率等に係る経年分析!I$48,"▲","-")),2)</f>
        <v>9.93</v>
      </c>
      <c r="F19" s="159">
        <f>ROUND(VALUE(SUBSTITUTE(実質収支比率等に係る経年分析!J$48,"▲","-")),2)</f>
        <v>11.52</v>
      </c>
    </row>
    <row r="20" spans="1:11" x14ac:dyDescent="0.15">
      <c r="A20" s="159" t="s">
        <v>49</v>
      </c>
      <c r="B20" s="159">
        <f>ROUND(VALUE(SUBSTITUTE(実質収支比率等に係る経年分析!F$47,"▲","-")),2)</f>
        <v>27.84</v>
      </c>
      <c r="C20" s="159">
        <f>ROUND(VALUE(SUBSTITUTE(実質収支比率等に係る経年分析!G$47,"▲","-")),2)</f>
        <v>28.18</v>
      </c>
      <c r="D20" s="159">
        <f>ROUND(VALUE(SUBSTITUTE(実質収支比率等に係る経年分析!H$47,"▲","-")),2)</f>
        <v>31.4</v>
      </c>
      <c r="E20" s="159">
        <f>ROUND(VALUE(SUBSTITUTE(実質収支比率等に係る経年分析!I$47,"▲","-")),2)</f>
        <v>30.8</v>
      </c>
      <c r="F20" s="159">
        <f>ROUND(VALUE(SUBSTITUTE(実質収支比率等に係る経年分析!J$47,"▲","-")),2)</f>
        <v>30</v>
      </c>
    </row>
    <row r="21" spans="1:11" x14ac:dyDescent="0.15">
      <c r="A21" s="159" t="s">
        <v>50</v>
      </c>
      <c r="B21" s="159">
        <f>IF(ISNUMBER(VALUE(SUBSTITUTE(実質収支比率等に係る経年分析!F$49,"▲","-"))),ROUND(VALUE(SUBSTITUTE(実質収支比率等に係る経年分析!F$49,"▲","-")),2),NA())</f>
        <v>4.8</v>
      </c>
      <c r="C21" s="159">
        <f>IF(ISNUMBER(VALUE(SUBSTITUTE(実質収支比率等に係る経年分析!G$49,"▲","-"))),ROUND(VALUE(SUBSTITUTE(実質収支比率等に係る経年分析!G$49,"▲","-")),2),NA())</f>
        <v>-0.24</v>
      </c>
      <c r="D21" s="159">
        <f>IF(ISNUMBER(VALUE(SUBSTITUTE(実質収支比率等に係る経年分析!H$49,"▲","-"))),ROUND(VALUE(SUBSTITUTE(実質収支比率等に係る経年分析!H$49,"▲","-")),2),NA())</f>
        <v>3.27</v>
      </c>
      <c r="E21" s="159">
        <f>IF(ISNUMBER(VALUE(SUBSTITUTE(実質収支比率等に係る経年分析!I$49,"▲","-"))),ROUND(VALUE(SUBSTITUTE(実質収支比率等に係る経年分析!I$49,"▲","-")),2),NA())</f>
        <v>-0.26</v>
      </c>
      <c r="F21" s="159">
        <f>IF(ISNUMBER(VALUE(SUBSTITUTE(実質収支比率等に係る経年分析!J$49,"▲","-"))),ROUND(VALUE(SUBSTITUTE(実質収支比率等に係る経年分析!J$49,"▲","-")),2),NA())</f>
        <v>0.74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工業団地造成事業特別会計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0.73</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4.29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1.72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1.22</v>
      </c>
    </row>
    <row r="34" spans="1:16" x14ac:dyDescent="0.15">
      <c r="A34" s="160" t="str">
        <f>IF(連結実質赤字比率に係る赤字・黒字の構成分析!C$36="",NA(),連結実質赤字比率に係る赤字・黒字の構成分析!C$36)</f>
        <v>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1.79</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6.76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7.15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6.74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8.08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10.14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10.050000000000001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9.3800000000000008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9.93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11.52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1212</v>
      </c>
      <c r="E42" s="161"/>
      <c r="F42" s="161"/>
      <c r="G42" s="161">
        <f>'実質公債費比率（分子）の構造'!L$52</f>
        <v>1283</v>
      </c>
      <c r="H42" s="161"/>
      <c r="I42" s="161"/>
      <c r="J42" s="161">
        <f>'実質公債費比率（分子）の構造'!M$52</f>
        <v>1255</v>
      </c>
      <c r="K42" s="161"/>
      <c r="L42" s="161"/>
      <c r="M42" s="161">
        <f>'実質公債費比率（分子）の構造'!N$52</f>
        <v>1248</v>
      </c>
      <c r="N42" s="161"/>
      <c r="O42" s="161"/>
      <c r="P42" s="161">
        <f>'実質公債費比率（分子）の構造'!O$52</f>
        <v>1255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44</v>
      </c>
      <c r="C44" s="161"/>
      <c r="D44" s="161"/>
      <c r="E44" s="161">
        <f>'実質公債費比率（分子）の構造'!L$50</f>
        <v>54</v>
      </c>
      <c r="F44" s="161"/>
      <c r="G44" s="161"/>
      <c r="H44" s="161">
        <f>'実質公債費比率（分子）の構造'!M$50</f>
        <v>30</v>
      </c>
      <c r="I44" s="161"/>
      <c r="J44" s="161"/>
      <c r="K44" s="161">
        <f>'実質公債費比率（分子）の構造'!N$50</f>
        <v>9</v>
      </c>
      <c r="L44" s="161"/>
      <c r="M44" s="161"/>
      <c r="N44" s="161">
        <f>'実質公債費比率（分子）の構造'!O$50</f>
        <v>9</v>
      </c>
      <c r="O44" s="161"/>
      <c r="P44" s="161"/>
    </row>
    <row r="45" spans="1:16" x14ac:dyDescent="0.15">
      <c r="A45" s="161" t="s">
        <v>60</v>
      </c>
      <c r="B45" s="161">
        <f>'実質公債費比率（分子）の構造'!K$49</f>
        <v>299</v>
      </c>
      <c r="C45" s="161"/>
      <c r="D45" s="161"/>
      <c r="E45" s="161">
        <f>'実質公債費比率（分子）の構造'!L$49</f>
        <v>295</v>
      </c>
      <c r="F45" s="161"/>
      <c r="G45" s="161"/>
      <c r="H45" s="161">
        <f>'実質公債費比率（分子）の構造'!M$49</f>
        <v>312</v>
      </c>
      <c r="I45" s="161"/>
      <c r="J45" s="161"/>
      <c r="K45" s="161">
        <f>'実質公債費比率（分子）の構造'!N$49</f>
        <v>238</v>
      </c>
      <c r="L45" s="161"/>
      <c r="M45" s="161"/>
      <c r="N45" s="161">
        <f>'実質公債費比率（分子）の構造'!O$49</f>
        <v>195</v>
      </c>
      <c r="O45" s="161"/>
      <c r="P45" s="161"/>
    </row>
    <row r="46" spans="1:16" x14ac:dyDescent="0.15">
      <c r="A46" s="161" t="s">
        <v>61</v>
      </c>
      <c r="B46" s="161">
        <f>'実質公債費比率（分子）の構造'!K$48</f>
        <v>571</v>
      </c>
      <c r="C46" s="161"/>
      <c r="D46" s="161"/>
      <c r="E46" s="161">
        <f>'実質公債費比率（分子）の構造'!L$48</f>
        <v>585</v>
      </c>
      <c r="F46" s="161"/>
      <c r="G46" s="161"/>
      <c r="H46" s="161">
        <f>'実質公債費比率（分子）の構造'!M$48</f>
        <v>584</v>
      </c>
      <c r="I46" s="161"/>
      <c r="J46" s="161"/>
      <c r="K46" s="161">
        <f>'実質公債費比率（分子）の構造'!N$48</f>
        <v>597</v>
      </c>
      <c r="L46" s="161"/>
      <c r="M46" s="161"/>
      <c r="N46" s="161">
        <f>'実質公債費比率（分子）の構造'!O$48</f>
        <v>547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1049</v>
      </c>
      <c r="C49" s="161"/>
      <c r="D49" s="161"/>
      <c r="E49" s="161">
        <f>'実質公債費比率（分子）の構造'!L$45</f>
        <v>1009</v>
      </c>
      <c r="F49" s="161"/>
      <c r="G49" s="161"/>
      <c r="H49" s="161">
        <f>'実質公債費比率（分子）の構造'!M$45</f>
        <v>973</v>
      </c>
      <c r="I49" s="161"/>
      <c r="J49" s="161"/>
      <c r="K49" s="161">
        <f>'実質公債費比率（分子）の構造'!N$45</f>
        <v>1027</v>
      </c>
      <c r="L49" s="161"/>
      <c r="M49" s="161"/>
      <c r="N49" s="161">
        <f>'実質公債費比率（分子）の構造'!O$45</f>
        <v>1052</v>
      </c>
      <c r="O49" s="161"/>
      <c r="P49" s="161"/>
    </row>
    <row r="50" spans="1:16" x14ac:dyDescent="0.15">
      <c r="A50" s="161" t="s">
        <v>65</v>
      </c>
      <c r="B50" s="161" t="e">
        <f>NA()</f>
        <v>#N/A</v>
      </c>
      <c r="C50" s="161">
        <f>IF(ISNUMBER('実質公債費比率（分子）の構造'!K$53),'実質公債費比率（分子）の構造'!K$53,NA())</f>
        <v>751</v>
      </c>
      <c r="D50" s="161" t="e">
        <f>NA()</f>
        <v>#N/A</v>
      </c>
      <c r="E50" s="161" t="e">
        <f>NA()</f>
        <v>#N/A</v>
      </c>
      <c r="F50" s="161">
        <f>IF(ISNUMBER('実質公債費比率（分子）の構造'!L$53),'実質公債費比率（分子）の構造'!L$53,NA())</f>
        <v>660</v>
      </c>
      <c r="G50" s="161" t="e">
        <f>NA()</f>
        <v>#N/A</v>
      </c>
      <c r="H50" s="161" t="e">
        <f>NA()</f>
        <v>#N/A</v>
      </c>
      <c r="I50" s="161">
        <f>IF(ISNUMBER('実質公債費比率（分子）の構造'!M$53),'実質公債費比率（分子）の構造'!M$53,NA())</f>
        <v>644</v>
      </c>
      <c r="J50" s="161" t="e">
        <f>NA()</f>
        <v>#N/A</v>
      </c>
      <c r="K50" s="161" t="e">
        <f>NA()</f>
        <v>#N/A</v>
      </c>
      <c r="L50" s="161">
        <f>IF(ISNUMBER('実質公債費比率（分子）の構造'!N$53),'実質公債費比率（分子）の構造'!N$53,NA())</f>
        <v>623</v>
      </c>
      <c r="M50" s="161" t="e">
        <f>NA()</f>
        <v>#N/A</v>
      </c>
      <c r="N50" s="161" t="e">
        <f>NA()</f>
        <v>#N/A</v>
      </c>
      <c r="O50" s="161">
        <f>IF(ISNUMBER('実質公債費比率（分子）の構造'!O$53),'実質公債費比率（分子）の構造'!O$53,NA())</f>
        <v>548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16208</v>
      </c>
      <c r="E56" s="160"/>
      <c r="F56" s="160"/>
      <c r="G56" s="160">
        <f>'将来負担比率（分子）の構造'!J$52</f>
        <v>16167</v>
      </c>
      <c r="H56" s="160"/>
      <c r="I56" s="160"/>
      <c r="J56" s="160">
        <f>'将来負担比率（分子）の構造'!K$52</f>
        <v>15987</v>
      </c>
      <c r="K56" s="160"/>
      <c r="L56" s="160"/>
      <c r="M56" s="160">
        <f>'将来負担比率（分子）の構造'!L$52</f>
        <v>15773</v>
      </c>
      <c r="N56" s="160"/>
      <c r="O56" s="160"/>
      <c r="P56" s="160">
        <f>'将来負担比率（分子）の構造'!M$52</f>
        <v>15382</v>
      </c>
    </row>
    <row r="57" spans="1:16" x14ac:dyDescent="0.15">
      <c r="A57" s="160" t="s">
        <v>36</v>
      </c>
      <c r="B57" s="160"/>
      <c r="C57" s="160"/>
      <c r="D57" s="160">
        <f>'将来負担比率（分子）の構造'!I$51</f>
        <v>291</v>
      </c>
      <c r="E57" s="160"/>
      <c r="F57" s="160"/>
      <c r="G57" s="160">
        <f>'将来負担比率（分子）の構造'!J$51</f>
        <v>246</v>
      </c>
      <c r="H57" s="160"/>
      <c r="I57" s="160"/>
      <c r="J57" s="160">
        <f>'将来負担比率（分子）の構造'!K$51</f>
        <v>197</v>
      </c>
      <c r="K57" s="160"/>
      <c r="L57" s="160"/>
      <c r="M57" s="160">
        <f>'将来負担比率（分子）の構造'!L$51</f>
        <v>163</v>
      </c>
      <c r="N57" s="160"/>
      <c r="O57" s="160"/>
      <c r="P57" s="160">
        <f>'将来負担比率（分子）の構造'!M$51</f>
        <v>160</v>
      </c>
    </row>
    <row r="58" spans="1:16" x14ac:dyDescent="0.15">
      <c r="A58" s="160" t="s">
        <v>35</v>
      </c>
      <c r="B58" s="160"/>
      <c r="C58" s="160"/>
      <c r="D58" s="160">
        <f>'将来負担比率（分子）の構造'!I$50</f>
        <v>4586</v>
      </c>
      <c r="E58" s="160"/>
      <c r="F58" s="160"/>
      <c r="G58" s="160">
        <f>'将来負担比率（分子）の構造'!J$50</f>
        <v>4552</v>
      </c>
      <c r="H58" s="160"/>
      <c r="I58" s="160"/>
      <c r="J58" s="160">
        <f>'将来負担比率（分子）の構造'!K$50</f>
        <v>4795</v>
      </c>
      <c r="K58" s="160"/>
      <c r="L58" s="160"/>
      <c r="M58" s="160">
        <f>'将来負担比率（分子）の構造'!L$50</f>
        <v>4750</v>
      </c>
      <c r="N58" s="160"/>
      <c r="O58" s="160"/>
      <c r="P58" s="160">
        <f>'将来負担比率（分子）の構造'!M$50</f>
        <v>4714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1788</v>
      </c>
      <c r="C62" s="160"/>
      <c r="D62" s="160"/>
      <c r="E62" s="160">
        <f>'将来負担比率（分子）の構造'!J$45</f>
        <v>1581</v>
      </c>
      <c r="F62" s="160"/>
      <c r="G62" s="160"/>
      <c r="H62" s="160">
        <f>'将来負担比率（分子）の構造'!K$45</f>
        <v>1480</v>
      </c>
      <c r="I62" s="160"/>
      <c r="J62" s="160"/>
      <c r="K62" s="160">
        <f>'将来負担比率（分子）の構造'!L$45</f>
        <v>1333</v>
      </c>
      <c r="L62" s="160"/>
      <c r="M62" s="160"/>
      <c r="N62" s="160">
        <f>'将来負担比率（分子）の構造'!M$45</f>
        <v>1249</v>
      </c>
      <c r="O62" s="160"/>
      <c r="P62" s="160"/>
    </row>
    <row r="63" spans="1:16" x14ac:dyDescent="0.15">
      <c r="A63" s="160" t="s">
        <v>28</v>
      </c>
      <c r="B63" s="160">
        <f>'将来負担比率（分子）の構造'!I$44</f>
        <v>1358</v>
      </c>
      <c r="C63" s="160"/>
      <c r="D63" s="160"/>
      <c r="E63" s="160">
        <f>'将来負担比率（分子）の構造'!J$44</f>
        <v>1312</v>
      </c>
      <c r="F63" s="160"/>
      <c r="G63" s="160"/>
      <c r="H63" s="160">
        <f>'将来負担比率（分子）の構造'!K$44</f>
        <v>989</v>
      </c>
      <c r="I63" s="160"/>
      <c r="J63" s="160"/>
      <c r="K63" s="160">
        <f>'将来負担比率（分子）の構造'!L$44</f>
        <v>766</v>
      </c>
      <c r="L63" s="160"/>
      <c r="M63" s="160"/>
      <c r="N63" s="160">
        <f>'将来負担比率（分子）の構造'!M$44</f>
        <v>575</v>
      </c>
      <c r="O63" s="160"/>
      <c r="P63" s="160"/>
    </row>
    <row r="64" spans="1:16" x14ac:dyDescent="0.15">
      <c r="A64" s="160" t="s">
        <v>27</v>
      </c>
      <c r="B64" s="160">
        <f>'将来負担比率（分子）の構造'!I$43</f>
        <v>9553</v>
      </c>
      <c r="C64" s="160"/>
      <c r="D64" s="160"/>
      <c r="E64" s="160">
        <f>'将来負担比率（分子）の構造'!J$43</f>
        <v>9784</v>
      </c>
      <c r="F64" s="160"/>
      <c r="G64" s="160"/>
      <c r="H64" s="160">
        <f>'将来負担比率（分子）の構造'!K$43</f>
        <v>9820</v>
      </c>
      <c r="I64" s="160"/>
      <c r="J64" s="160"/>
      <c r="K64" s="160">
        <f>'将来負担比率（分子）の構造'!L$43</f>
        <v>9715</v>
      </c>
      <c r="L64" s="160"/>
      <c r="M64" s="160"/>
      <c r="N64" s="160">
        <f>'将来負担比率（分子）の構造'!M$43</f>
        <v>9458</v>
      </c>
      <c r="O64" s="160"/>
      <c r="P64" s="160"/>
    </row>
    <row r="65" spans="1:16" x14ac:dyDescent="0.15">
      <c r="A65" s="160" t="s">
        <v>26</v>
      </c>
      <c r="B65" s="160">
        <f>'将来負担比率（分子）の構造'!I$42</f>
        <v>265</v>
      </c>
      <c r="C65" s="160"/>
      <c r="D65" s="160"/>
      <c r="E65" s="160">
        <f>'将来負担比率（分子）の構造'!J$42</f>
        <v>207</v>
      </c>
      <c r="F65" s="160"/>
      <c r="G65" s="160"/>
      <c r="H65" s="160">
        <f>'将来負担比率（分子）の構造'!K$42</f>
        <v>162</v>
      </c>
      <c r="I65" s="160"/>
      <c r="J65" s="160"/>
      <c r="K65" s="160">
        <f>'将来負担比率（分子）の構造'!L$42</f>
        <v>138</v>
      </c>
      <c r="L65" s="160"/>
      <c r="M65" s="160"/>
      <c r="N65" s="160">
        <f>'将来負担比率（分子）の構造'!M$42</f>
        <v>114</v>
      </c>
      <c r="O65" s="160"/>
      <c r="P65" s="160"/>
    </row>
    <row r="66" spans="1:16" x14ac:dyDescent="0.15">
      <c r="A66" s="160" t="s">
        <v>25</v>
      </c>
      <c r="B66" s="160">
        <f>'将来負担比率（分子）の構造'!I$41</f>
        <v>11082</v>
      </c>
      <c r="C66" s="160"/>
      <c r="D66" s="160"/>
      <c r="E66" s="160">
        <f>'将来負担比率（分子）の構造'!J$41</f>
        <v>11345</v>
      </c>
      <c r="F66" s="160"/>
      <c r="G66" s="160"/>
      <c r="H66" s="160">
        <f>'将来負担比率（分子）の構造'!K$41</f>
        <v>11279</v>
      </c>
      <c r="I66" s="160"/>
      <c r="J66" s="160"/>
      <c r="K66" s="160">
        <f>'将来負担比率（分子）の構造'!L$41</f>
        <v>10950</v>
      </c>
      <c r="L66" s="160"/>
      <c r="M66" s="160"/>
      <c r="N66" s="160">
        <f>'将来負担比率（分子）の構造'!M$41</f>
        <v>10600</v>
      </c>
      <c r="O66" s="160"/>
      <c r="P66" s="160"/>
    </row>
    <row r="67" spans="1:16" x14ac:dyDescent="0.15">
      <c r="A67" s="160" t="s">
        <v>69</v>
      </c>
      <c r="B67" s="160" t="e">
        <f>NA()</f>
        <v>#N/A</v>
      </c>
      <c r="C67" s="160">
        <f>IF(ISNUMBER('将来負担比率（分子）の構造'!I$53), IF('将来負担比率（分子）の構造'!I$53 &lt; 0, 0, '将来負担比率（分子）の構造'!I$53), NA())</f>
        <v>2961</v>
      </c>
      <c r="D67" s="160" t="e">
        <f>NA()</f>
        <v>#N/A</v>
      </c>
      <c r="E67" s="160" t="e">
        <f>NA()</f>
        <v>#N/A</v>
      </c>
      <c r="F67" s="160">
        <f>IF(ISNUMBER('将来負担比率（分子）の構造'!J$53), IF('将来負担比率（分子）の構造'!J$53 &lt; 0, 0, '将来負担比率（分子）の構造'!J$53), NA())</f>
        <v>3265</v>
      </c>
      <c r="G67" s="160" t="e">
        <f>NA()</f>
        <v>#N/A</v>
      </c>
      <c r="H67" s="160" t="e">
        <f>NA()</f>
        <v>#N/A</v>
      </c>
      <c r="I67" s="160">
        <f>IF(ISNUMBER('将来負担比率（分子）の構造'!K$53), IF('将来負担比率（分子）の構造'!K$53 &lt; 0, 0, '将来負担比率（分子）の構造'!K$53), NA())</f>
        <v>2750</v>
      </c>
      <c r="J67" s="160" t="e">
        <f>NA()</f>
        <v>#N/A</v>
      </c>
      <c r="K67" s="160" t="e">
        <f>NA()</f>
        <v>#N/A</v>
      </c>
      <c r="L67" s="160">
        <f>IF(ISNUMBER('将来負担比率（分子）の構造'!L$53), IF('将来負担比率（分子）の構造'!L$53 &lt; 0, 0, '将来負担比率（分子）の構造'!L$53), NA())</f>
        <v>2216</v>
      </c>
      <c r="M67" s="160" t="e">
        <f>NA()</f>
        <v>#N/A</v>
      </c>
      <c r="N67" s="160" t="e">
        <f>NA()</f>
        <v>#N/A</v>
      </c>
      <c r="O67" s="160">
        <f>IF(ISNUMBER('将来負担比率（分子）の構造'!M$53), IF('将来負担比率（分子）の構造'!M$53 &lt; 0, 0, '将来負担比率（分子）の構造'!M$53), NA())</f>
        <v>1740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2434</v>
      </c>
      <c r="C72" s="164">
        <f>基金残高に係る経年分析!G55</f>
        <v>2375</v>
      </c>
      <c r="D72" s="164">
        <f>基金残高に係る経年分析!H55</f>
        <v>2310</v>
      </c>
    </row>
    <row r="73" spans="1:16" x14ac:dyDescent="0.15">
      <c r="A73" s="163" t="s">
        <v>72</v>
      </c>
      <c r="B73" s="164">
        <f>基金残高に係る経年分析!F56</f>
        <v>572</v>
      </c>
      <c r="C73" s="164">
        <f>基金残高に係る経年分析!G56</f>
        <v>545</v>
      </c>
      <c r="D73" s="164">
        <f>基金残高に係る経年分析!H56</f>
        <v>510</v>
      </c>
    </row>
    <row r="74" spans="1:16" x14ac:dyDescent="0.15">
      <c r="A74" s="163" t="s">
        <v>73</v>
      </c>
      <c r="B74" s="164">
        <f>基金残高に係る経年分析!F57</f>
        <v>1642</v>
      </c>
      <c r="C74" s="164">
        <f>基金残高に係る経年分析!G57</f>
        <v>1680</v>
      </c>
      <c r="D74" s="164">
        <f>基金残高に係る経年分析!H57</f>
        <v>1704</v>
      </c>
    </row>
  </sheetData>
  <sheetProtection algorithmName="SHA-512" hashValue="1rjCGnqqgZcWpP4Zdvlu/et8dGsCtu9qXI2U1QCGBL2WMJrCDQ7sbOypi8+PaX3FDF7VRPcvdEBjM8Aq/XfAyw==" saltValue="i+qvOSoryu47ZfqwSxsH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206</v>
      </c>
      <c r="DI1" s="598"/>
      <c r="DJ1" s="598"/>
      <c r="DK1" s="598"/>
      <c r="DL1" s="598"/>
      <c r="DM1" s="598"/>
      <c r="DN1" s="599"/>
      <c r="DO1" s="205"/>
      <c r="DP1" s="597" t="s">
        <v>207</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209</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210</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211</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212</v>
      </c>
      <c r="S4" s="601"/>
      <c r="T4" s="601"/>
      <c r="U4" s="601"/>
      <c r="V4" s="601"/>
      <c r="W4" s="601"/>
      <c r="X4" s="601"/>
      <c r="Y4" s="602"/>
      <c r="Z4" s="600" t="s">
        <v>213</v>
      </c>
      <c r="AA4" s="601"/>
      <c r="AB4" s="601"/>
      <c r="AC4" s="602"/>
      <c r="AD4" s="600" t="s">
        <v>214</v>
      </c>
      <c r="AE4" s="601"/>
      <c r="AF4" s="601"/>
      <c r="AG4" s="601"/>
      <c r="AH4" s="601"/>
      <c r="AI4" s="601"/>
      <c r="AJ4" s="601"/>
      <c r="AK4" s="602"/>
      <c r="AL4" s="600" t="s">
        <v>213</v>
      </c>
      <c r="AM4" s="601"/>
      <c r="AN4" s="601"/>
      <c r="AO4" s="602"/>
      <c r="AP4" s="606" t="s">
        <v>215</v>
      </c>
      <c r="AQ4" s="606"/>
      <c r="AR4" s="606"/>
      <c r="AS4" s="606"/>
      <c r="AT4" s="606"/>
      <c r="AU4" s="606"/>
      <c r="AV4" s="606"/>
      <c r="AW4" s="606"/>
      <c r="AX4" s="606"/>
      <c r="AY4" s="606"/>
      <c r="AZ4" s="606"/>
      <c r="BA4" s="606"/>
      <c r="BB4" s="606"/>
      <c r="BC4" s="606"/>
      <c r="BD4" s="606"/>
      <c r="BE4" s="606"/>
      <c r="BF4" s="606"/>
      <c r="BG4" s="606" t="s">
        <v>216</v>
      </c>
      <c r="BH4" s="606"/>
      <c r="BI4" s="606"/>
      <c r="BJ4" s="606"/>
      <c r="BK4" s="606"/>
      <c r="BL4" s="606"/>
      <c r="BM4" s="606"/>
      <c r="BN4" s="606"/>
      <c r="BO4" s="606" t="s">
        <v>213</v>
      </c>
      <c r="BP4" s="606"/>
      <c r="BQ4" s="606"/>
      <c r="BR4" s="606"/>
      <c r="BS4" s="606" t="s">
        <v>217</v>
      </c>
      <c r="BT4" s="606"/>
      <c r="BU4" s="606"/>
      <c r="BV4" s="606"/>
      <c r="BW4" s="606"/>
      <c r="BX4" s="606"/>
      <c r="BY4" s="606"/>
      <c r="BZ4" s="606"/>
      <c r="CA4" s="606"/>
      <c r="CB4" s="606"/>
      <c r="CD4" s="603" t="s">
        <v>218</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219</v>
      </c>
      <c r="C5" s="608"/>
      <c r="D5" s="608"/>
      <c r="E5" s="608"/>
      <c r="F5" s="608"/>
      <c r="G5" s="608"/>
      <c r="H5" s="608"/>
      <c r="I5" s="608"/>
      <c r="J5" s="608"/>
      <c r="K5" s="608"/>
      <c r="L5" s="608"/>
      <c r="M5" s="608"/>
      <c r="N5" s="608"/>
      <c r="O5" s="608"/>
      <c r="P5" s="608"/>
      <c r="Q5" s="609"/>
      <c r="R5" s="610">
        <v>5207928</v>
      </c>
      <c r="S5" s="611"/>
      <c r="T5" s="611"/>
      <c r="U5" s="611"/>
      <c r="V5" s="611"/>
      <c r="W5" s="611"/>
      <c r="X5" s="611"/>
      <c r="Y5" s="612"/>
      <c r="Z5" s="613">
        <v>39.1</v>
      </c>
      <c r="AA5" s="613"/>
      <c r="AB5" s="613"/>
      <c r="AC5" s="613"/>
      <c r="AD5" s="614">
        <v>5207928</v>
      </c>
      <c r="AE5" s="614"/>
      <c r="AF5" s="614"/>
      <c r="AG5" s="614"/>
      <c r="AH5" s="614"/>
      <c r="AI5" s="614"/>
      <c r="AJ5" s="614"/>
      <c r="AK5" s="614"/>
      <c r="AL5" s="615">
        <v>69.8</v>
      </c>
      <c r="AM5" s="616"/>
      <c r="AN5" s="616"/>
      <c r="AO5" s="617"/>
      <c r="AP5" s="607" t="s">
        <v>220</v>
      </c>
      <c r="AQ5" s="608"/>
      <c r="AR5" s="608"/>
      <c r="AS5" s="608"/>
      <c r="AT5" s="608"/>
      <c r="AU5" s="608"/>
      <c r="AV5" s="608"/>
      <c r="AW5" s="608"/>
      <c r="AX5" s="608"/>
      <c r="AY5" s="608"/>
      <c r="AZ5" s="608"/>
      <c r="BA5" s="608"/>
      <c r="BB5" s="608"/>
      <c r="BC5" s="608"/>
      <c r="BD5" s="608"/>
      <c r="BE5" s="608"/>
      <c r="BF5" s="609"/>
      <c r="BG5" s="621">
        <v>5207928</v>
      </c>
      <c r="BH5" s="622"/>
      <c r="BI5" s="622"/>
      <c r="BJ5" s="622"/>
      <c r="BK5" s="622"/>
      <c r="BL5" s="622"/>
      <c r="BM5" s="622"/>
      <c r="BN5" s="623"/>
      <c r="BO5" s="624">
        <v>100</v>
      </c>
      <c r="BP5" s="624"/>
      <c r="BQ5" s="624"/>
      <c r="BR5" s="624"/>
      <c r="BS5" s="625">
        <v>256255</v>
      </c>
      <c r="BT5" s="625"/>
      <c r="BU5" s="625"/>
      <c r="BV5" s="625"/>
      <c r="BW5" s="625"/>
      <c r="BX5" s="625"/>
      <c r="BY5" s="625"/>
      <c r="BZ5" s="625"/>
      <c r="CA5" s="625"/>
      <c r="CB5" s="629"/>
      <c r="CD5" s="603" t="s">
        <v>215</v>
      </c>
      <c r="CE5" s="604"/>
      <c r="CF5" s="604"/>
      <c r="CG5" s="604"/>
      <c r="CH5" s="604"/>
      <c r="CI5" s="604"/>
      <c r="CJ5" s="604"/>
      <c r="CK5" s="604"/>
      <c r="CL5" s="604"/>
      <c r="CM5" s="604"/>
      <c r="CN5" s="604"/>
      <c r="CO5" s="604"/>
      <c r="CP5" s="604"/>
      <c r="CQ5" s="605"/>
      <c r="CR5" s="603" t="s">
        <v>221</v>
      </c>
      <c r="CS5" s="604"/>
      <c r="CT5" s="604"/>
      <c r="CU5" s="604"/>
      <c r="CV5" s="604"/>
      <c r="CW5" s="604"/>
      <c r="CX5" s="604"/>
      <c r="CY5" s="605"/>
      <c r="CZ5" s="603" t="s">
        <v>213</v>
      </c>
      <c r="DA5" s="604"/>
      <c r="DB5" s="604"/>
      <c r="DC5" s="605"/>
      <c r="DD5" s="603" t="s">
        <v>222</v>
      </c>
      <c r="DE5" s="604"/>
      <c r="DF5" s="604"/>
      <c r="DG5" s="604"/>
      <c r="DH5" s="604"/>
      <c r="DI5" s="604"/>
      <c r="DJ5" s="604"/>
      <c r="DK5" s="604"/>
      <c r="DL5" s="604"/>
      <c r="DM5" s="604"/>
      <c r="DN5" s="604"/>
      <c r="DO5" s="604"/>
      <c r="DP5" s="605"/>
      <c r="DQ5" s="603" t="s">
        <v>223</v>
      </c>
      <c r="DR5" s="604"/>
      <c r="DS5" s="604"/>
      <c r="DT5" s="604"/>
      <c r="DU5" s="604"/>
      <c r="DV5" s="604"/>
      <c r="DW5" s="604"/>
      <c r="DX5" s="604"/>
      <c r="DY5" s="604"/>
      <c r="DZ5" s="604"/>
      <c r="EA5" s="604"/>
      <c r="EB5" s="604"/>
      <c r="EC5" s="605"/>
    </row>
    <row r="6" spans="2:143" ht="11.25" customHeight="1" x14ac:dyDescent="0.15">
      <c r="B6" s="618" t="s">
        <v>224</v>
      </c>
      <c r="C6" s="619"/>
      <c r="D6" s="619"/>
      <c r="E6" s="619"/>
      <c r="F6" s="619"/>
      <c r="G6" s="619"/>
      <c r="H6" s="619"/>
      <c r="I6" s="619"/>
      <c r="J6" s="619"/>
      <c r="K6" s="619"/>
      <c r="L6" s="619"/>
      <c r="M6" s="619"/>
      <c r="N6" s="619"/>
      <c r="O6" s="619"/>
      <c r="P6" s="619"/>
      <c r="Q6" s="620"/>
      <c r="R6" s="621">
        <v>116028</v>
      </c>
      <c r="S6" s="622"/>
      <c r="T6" s="622"/>
      <c r="U6" s="622"/>
      <c r="V6" s="622"/>
      <c r="W6" s="622"/>
      <c r="X6" s="622"/>
      <c r="Y6" s="623"/>
      <c r="Z6" s="624">
        <v>0.9</v>
      </c>
      <c r="AA6" s="624"/>
      <c r="AB6" s="624"/>
      <c r="AC6" s="624"/>
      <c r="AD6" s="625">
        <v>116028</v>
      </c>
      <c r="AE6" s="625"/>
      <c r="AF6" s="625"/>
      <c r="AG6" s="625"/>
      <c r="AH6" s="625"/>
      <c r="AI6" s="625"/>
      <c r="AJ6" s="625"/>
      <c r="AK6" s="625"/>
      <c r="AL6" s="626">
        <v>1.6</v>
      </c>
      <c r="AM6" s="627"/>
      <c r="AN6" s="627"/>
      <c r="AO6" s="628"/>
      <c r="AP6" s="618" t="s">
        <v>225</v>
      </c>
      <c r="AQ6" s="619"/>
      <c r="AR6" s="619"/>
      <c r="AS6" s="619"/>
      <c r="AT6" s="619"/>
      <c r="AU6" s="619"/>
      <c r="AV6" s="619"/>
      <c r="AW6" s="619"/>
      <c r="AX6" s="619"/>
      <c r="AY6" s="619"/>
      <c r="AZ6" s="619"/>
      <c r="BA6" s="619"/>
      <c r="BB6" s="619"/>
      <c r="BC6" s="619"/>
      <c r="BD6" s="619"/>
      <c r="BE6" s="619"/>
      <c r="BF6" s="620"/>
      <c r="BG6" s="621">
        <v>5207928</v>
      </c>
      <c r="BH6" s="622"/>
      <c r="BI6" s="622"/>
      <c r="BJ6" s="622"/>
      <c r="BK6" s="622"/>
      <c r="BL6" s="622"/>
      <c r="BM6" s="622"/>
      <c r="BN6" s="623"/>
      <c r="BO6" s="624">
        <v>100</v>
      </c>
      <c r="BP6" s="624"/>
      <c r="BQ6" s="624"/>
      <c r="BR6" s="624"/>
      <c r="BS6" s="625">
        <v>256255</v>
      </c>
      <c r="BT6" s="625"/>
      <c r="BU6" s="625"/>
      <c r="BV6" s="625"/>
      <c r="BW6" s="625"/>
      <c r="BX6" s="625"/>
      <c r="BY6" s="625"/>
      <c r="BZ6" s="625"/>
      <c r="CA6" s="625"/>
      <c r="CB6" s="629"/>
      <c r="CD6" s="632" t="s">
        <v>226</v>
      </c>
      <c r="CE6" s="633"/>
      <c r="CF6" s="633"/>
      <c r="CG6" s="633"/>
      <c r="CH6" s="633"/>
      <c r="CI6" s="633"/>
      <c r="CJ6" s="633"/>
      <c r="CK6" s="633"/>
      <c r="CL6" s="633"/>
      <c r="CM6" s="633"/>
      <c r="CN6" s="633"/>
      <c r="CO6" s="633"/>
      <c r="CP6" s="633"/>
      <c r="CQ6" s="634"/>
      <c r="CR6" s="621">
        <v>158984</v>
      </c>
      <c r="CS6" s="622"/>
      <c r="CT6" s="622"/>
      <c r="CU6" s="622"/>
      <c r="CV6" s="622"/>
      <c r="CW6" s="622"/>
      <c r="CX6" s="622"/>
      <c r="CY6" s="623"/>
      <c r="CZ6" s="615">
        <v>1.3</v>
      </c>
      <c r="DA6" s="616"/>
      <c r="DB6" s="616"/>
      <c r="DC6" s="635"/>
      <c r="DD6" s="630">
        <v>654</v>
      </c>
      <c r="DE6" s="622"/>
      <c r="DF6" s="622"/>
      <c r="DG6" s="622"/>
      <c r="DH6" s="622"/>
      <c r="DI6" s="622"/>
      <c r="DJ6" s="622"/>
      <c r="DK6" s="622"/>
      <c r="DL6" s="622"/>
      <c r="DM6" s="622"/>
      <c r="DN6" s="622"/>
      <c r="DO6" s="622"/>
      <c r="DP6" s="623"/>
      <c r="DQ6" s="630">
        <v>158984</v>
      </c>
      <c r="DR6" s="622"/>
      <c r="DS6" s="622"/>
      <c r="DT6" s="622"/>
      <c r="DU6" s="622"/>
      <c r="DV6" s="622"/>
      <c r="DW6" s="622"/>
      <c r="DX6" s="622"/>
      <c r="DY6" s="622"/>
      <c r="DZ6" s="622"/>
      <c r="EA6" s="622"/>
      <c r="EB6" s="622"/>
      <c r="EC6" s="631"/>
    </row>
    <row r="7" spans="2:143" ht="11.25" customHeight="1" x14ac:dyDescent="0.15">
      <c r="B7" s="618" t="s">
        <v>227</v>
      </c>
      <c r="C7" s="619"/>
      <c r="D7" s="619"/>
      <c r="E7" s="619"/>
      <c r="F7" s="619"/>
      <c r="G7" s="619"/>
      <c r="H7" s="619"/>
      <c r="I7" s="619"/>
      <c r="J7" s="619"/>
      <c r="K7" s="619"/>
      <c r="L7" s="619"/>
      <c r="M7" s="619"/>
      <c r="N7" s="619"/>
      <c r="O7" s="619"/>
      <c r="P7" s="619"/>
      <c r="Q7" s="620"/>
      <c r="R7" s="621">
        <v>10041</v>
      </c>
      <c r="S7" s="622"/>
      <c r="T7" s="622"/>
      <c r="U7" s="622"/>
      <c r="V7" s="622"/>
      <c r="W7" s="622"/>
      <c r="X7" s="622"/>
      <c r="Y7" s="623"/>
      <c r="Z7" s="624">
        <v>0.1</v>
      </c>
      <c r="AA7" s="624"/>
      <c r="AB7" s="624"/>
      <c r="AC7" s="624"/>
      <c r="AD7" s="625">
        <v>10041</v>
      </c>
      <c r="AE7" s="625"/>
      <c r="AF7" s="625"/>
      <c r="AG7" s="625"/>
      <c r="AH7" s="625"/>
      <c r="AI7" s="625"/>
      <c r="AJ7" s="625"/>
      <c r="AK7" s="625"/>
      <c r="AL7" s="626">
        <v>0.1</v>
      </c>
      <c r="AM7" s="627"/>
      <c r="AN7" s="627"/>
      <c r="AO7" s="628"/>
      <c r="AP7" s="618" t="s">
        <v>228</v>
      </c>
      <c r="AQ7" s="619"/>
      <c r="AR7" s="619"/>
      <c r="AS7" s="619"/>
      <c r="AT7" s="619"/>
      <c r="AU7" s="619"/>
      <c r="AV7" s="619"/>
      <c r="AW7" s="619"/>
      <c r="AX7" s="619"/>
      <c r="AY7" s="619"/>
      <c r="AZ7" s="619"/>
      <c r="BA7" s="619"/>
      <c r="BB7" s="619"/>
      <c r="BC7" s="619"/>
      <c r="BD7" s="619"/>
      <c r="BE7" s="619"/>
      <c r="BF7" s="620"/>
      <c r="BG7" s="621">
        <v>2130739</v>
      </c>
      <c r="BH7" s="622"/>
      <c r="BI7" s="622"/>
      <c r="BJ7" s="622"/>
      <c r="BK7" s="622"/>
      <c r="BL7" s="622"/>
      <c r="BM7" s="622"/>
      <c r="BN7" s="623"/>
      <c r="BO7" s="624">
        <v>40.9</v>
      </c>
      <c r="BP7" s="624"/>
      <c r="BQ7" s="624"/>
      <c r="BR7" s="624"/>
      <c r="BS7" s="625">
        <v>73157</v>
      </c>
      <c r="BT7" s="625"/>
      <c r="BU7" s="625"/>
      <c r="BV7" s="625"/>
      <c r="BW7" s="625"/>
      <c r="BX7" s="625"/>
      <c r="BY7" s="625"/>
      <c r="BZ7" s="625"/>
      <c r="CA7" s="625"/>
      <c r="CB7" s="629"/>
      <c r="CD7" s="636" t="s">
        <v>229</v>
      </c>
      <c r="CE7" s="637"/>
      <c r="CF7" s="637"/>
      <c r="CG7" s="637"/>
      <c r="CH7" s="637"/>
      <c r="CI7" s="637"/>
      <c r="CJ7" s="637"/>
      <c r="CK7" s="637"/>
      <c r="CL7" s="637"/>
      <c r="CM7" s="637"/>
      <c r="CN7" s="637"/>
      <c r="CO7" s="637"/>
      <c r="CP7" s="637"/>
      <c r="CQ7" s="638"/>
      <c r="CR7" s="621">
        <v>1643730</v>
      </c>
      <c r="CS7" s="622"/>
      <c r="CT7" s="622"/>
      <c r="CU7" s="622"/>
      <c r="CV7" s="622"/>
      <c r="CW7" s="622"/>
      <c r="CX7" s="622"/>
      <c r="CY7" s="623"/>
      <c r="CZ7" s="624">
        <v>13.2</v>
      </c>
      <c r="DA7" s="624"/>
      <c r="DB7" s="624"/>
      <c r="DC7" s="624"/>
      <c r="DD7" s="630">
        <v>21576</v>
      </c>
      <c r="DE7" s="622"/>
      <c r="DF7" s="622"/>
      <c r="DG7" s="622"/>
      <c r="DH7" s="622"/>
      <c r="DI7" s="622"/>
      <c r="DJ7" s="622"/>
      <c r="DK7" s="622"/>
      <c r="DL7" s="622"/>
      <c r="DM7" s="622"/>
      <c r="DN7" s="622"/>
      <c r="DO7" s="622"/>
      <c r="DP7" s="623"/>
      <c r="DQ7" s="630">
        <v>1492668</v>
      </c>
      <c r="DR7" s="622"/>
      <c r="DS7" s="622"/>
      <c r="DT7" s="622"/>
      <c r="DU7" s="622"/>
      <c r="DV7" s="622"/>
      <c r="DW7" s="622"/>
      <c r="DX7" s="622"/>
      <c r="DY7" s="622"/>
      <c r="DZ7" s="622"/>
      <c r="EA7" s="622"/>
      <c r="EB7" s="622"/>
      <c r="EC7" s="631"/>
    </row>
    <row r="8" spans="2:143" ht="11.25" customHeight="1" x14ac:dyDescent="0.15">
      <c r="B8" s="618" t="s">
        <v>230</v>
      </c>
      <c r="C8" s="619"/>
      <c r="D8" s="619"/>
      <c r="E8" s="619"/>
      <c r="F8" s="619"/>
      <c r="G8" s="619"/>
      <c r="H8" s="619"/>
      <c r="I8" s="619"/>
      <c r="J8" s="619"/>
      <c r="K8" s="619"/>
      <c r="L8" s="619"/>
      <c r="M8" s="619"/>
      <c r="N8" s="619"/>
      <c r="O8" s="619"/>
      <c r="P8" s="619"/>
      <c r="Q8" s="620"/>
      <c r="R8" s="621">
        <v>23941</v>
      </c>
      <c r="S8" s="622"/>
      <c r="T8" s="622"/>
      <c r="U8" s="622"/>
      <c r="V8" s="622"/>
      <c r="W8" s="622"/>
      <c r="X8" s="622"/>
      <c r="Y8" s="623"/>
      <c r="Z8" s="624">
        <v>0.2</v>
      </c>
      <c r="AA8" s="624"/>
      <c r="AB8" s="624"/>
      <c r="AC8" s="624"/>
      <c r="AD8" s="625">
        <v>23941</v>
      </c>
      <c r="AE8" s="625"/>
      <c r="AF8" s="625"/>
      <c r="AG8" s="625"/>
      <c r="AH8" s="625"/>
      <c r="AI8" s="625"/>
      <c r="AJ8" s="625"/>
      <c r="AK8" s="625"/>
      <c r="AL8" s="626">
        <v>0.3</v>
      </c>
      <c r="AM8" s="627"/>
      <c r="AN8" s="627"/>
      <c r="AO8" s="628"/>
      <c r="AP8" s="618" t="s">
        <v>231</v>
      </c>
      <c r="AQ8" s="619"/>
      <c r="AR8" s="619"/>
      <c r="AS8" s="619"/>
      <c r="AT8" s="619"/>
      <c r="AU8" s="619"/>
      <c r="AV8" s="619"/>
      <c r="AW8" s="619"/>
      <c r="AX8" s="619"/>
      <c r="AY8" s="619"/>
      <c r="AZ8" s="619"/>
      <c r="BA8" s="619"/>
      <c r="BB8" s="619"/>
      <c r="BC8" s="619"/>
      <c r="BD8" s="619"/>
      <c r="BE8" s="619"/>
      <c r="BF8" s="620"/>
      <c r="BG8" s="621">
        <v>62407</v>
      </c>
      <c r="BH8" s="622"/>
      <c r="BI8" s="622"/>
      <c r="BJ8" s="622"/>
      <c r="BK8" s="622"/>
      <c r="BL8" s="622"/>
      <c r="BM8" s="622"/>
      <c r="BN8" s="623"/>
      <c r="BO8" s="624">
        <v>1.2</v>
      </c>
      <c r="BP8" s="624"/>
      <c r="BQ8" s="624"/>
      <c r="BR8" s="624"/>
      <c r="BS8" s="630" t="s">
        <v>121</v>
      </c>
      <c r="BT8" s="622"/>
      <c r="BU8" s="622"/>
      <c r="BV8" s="622"/>
      <c r="BW8" s="622"/>
      <c r="BX8" s="622"/>
      <c r="BY8" s="622"/>
      <c r="BZ8" s="622"/>
      <c r="CA8" s="622"/>
      <c r="CB8" s="631"/>
      <c r="CD8" s="636" t="s">
        <v>232</v>
      </c>
      <c r="CE8" s="637"/>
      <c r="CF8" s="637"/>
      <c r="CG8" s="637"/>
      <c r="CH8" s="637"/>
      <c r="CI8" s="637"/>
      <c r="CJ8" s="637"/>
      <c r="CK8" s="637"/>
      <c r="CL8" s="637"/>
      <c r="CM8" s="637"/>
      <c r="CN8" s="637"/>
      <c r="CO8" s="637"/>
      <c r="CP8" s="637"/>
      <c r="CQ8" s="638"/>
      <c r="CR8" s="621">
        <v>4487144</v>
      </c>
      <c r="CS8" s="622"/>
      <c r="CT8" s="622"/>
      <c r="CU8" s="622"/>
      <c r="CV8" s="622"/>
      <c r="CW8" s="622"/>
      <c r="CX8" s="622"/>
      <c r="CY8" s="623"/>
      <c r="CZ8" s="624">
        <v>36.200000000000003</v>
      </c>
      <c r="DA8" s="624"/>
      <c r="DB8" s="624"/>
      <c r="DC8" s="624"/>
      <c r="DD8" s="630">
        <v>164008</v>
      </c>
      <c r="DE8" s="622"/>
      <c r="DF8" s="622"/>
      <c r="DG8" s="622"/>
      <c r="DH8" s="622"/>
      <c r="DI8" s="622"/>
      <c r="DJ8" s="622"/>
      <c r="DK8" s="622"/>
      <c r="DL8" s="622"/>
      <c r="DM8" s="622"/>
      <c r="DN8" s="622"/>
      <c r="DO8" s="622"/>
      <c r="DP8" s="623"/>
      <c r="DQ8" s="630">
        <v>2369068</v>
      </c>
      <c r="DR8" s="622"/>
      <c r="DS8" s="622"/>
      <c r="DT8" s="622"/>
      <c r="DU8" s="622"/>
      <c r="DV8" s="622"/>
      <c r="DW8" s="622"/>
      <c r="DX8" s="622"/>
      <c r="DY8" s="622"/>
      <c r="DZ8" s="622"/>
      <c r="EA8" s="622"/>
      <c r="EB8" s="622"/>
      <c r="EC8" s="631"/>
    </row>
    <row r="9" spans="2:143" ht="11.25" customHeight="1" x14ac:dyDescent="0.15">
      <c r="B9" s="618" t="s">
        <v>233</v>
      </c>
      <c r="C9" s="619"/>
      <c r="D9" s="619"/>
      <c r="E9" s="619"/>
      <c r="F9" s="619"/>
      <c r="G9" s="619"/>
      <c r="H9" s="619"/>
      <c r="I9" s="619"/>
      <c r="J9" s="619"/>
      <c r="K9" s="619"/>
      <c r="L9" s="619"/>
      <c r="M9" s="619"/>
      <c r="N9" s="619"/>
      <c r="O9" s="619"/>
      <c r="P9" s="619"/>
      <c r="Q9" s="620"/>
      <c r="R9" s="621">
        <v>24226</v>
      </c>
      <c r="S9" s="622"/>
      <c r="T9" s="622"/>
      <c r="U9" s="622"/>
      <c r="V9" s="622"/>
      <c r="W9" s="622"/>
      <c r="X9" s="622"/>
      <c r="Y9" s="623"/>
      <c r="Z9" s="624">
        <v>0.2</v>
      </c>
      <c r="AA9" s="624"/>
      <c r="AB9" s="624"/>
      <c r="AC9" s="624"/>
      <c r="AD9" s="625">
        <v>24226</v>
      </c>
      <c r="AE9" s="625"/>
      <c r="AF9" s="625"/>
      <c r="AG9" s="625"/>
      <c r="AH9" s="625"/>
      <c r="AI9" s="625"/>
      <c r="AJ9" s="625"/>
      <c r="AK9" s="625"/>
      <c r="AL9" s="626">
        <v>0.3</v>
      </c>
      <c r="AM9" s="627"/>
      <c r="AN9" s="627"/>
      <c r="AO9" s="628"/>
      <c r="AP9" s="618" t="s">
        <v>234</v>
      </c>
      <c r="AQ9" s="619"/>
      <c r="AR9" s="619"/>
      <c r="AS9" s="619"/>
      <c r="AT9" s="619"/>
      <c r="AU9" s="619"/>
      <c r="AV9" s="619"/>
      <c r="AW9" s="619"/>
      <c r="AX9" s="619"/>
      <c r="AY9" s="619"/>
      <c r="AZ9" s="619"/>
      <c r="BA9" s="619"/>
      <c r="BB9" s="619"/>
      <c r="BC9" s="619"/>
      <c r="BD9" s="619"/>
      <c r="BE9" s="619"/>
      <c r="BF9" s="620"/>
      <c r="BG9" s="621">
        <v>1622014</v>
      </c>
      <c r="BH9" s="622"/>
      <c r="BI9" s="622"/>
      <c r="BJ9" s="622"/>
      <c r="BK9" s="622"/>
      <c r="BL9" s="622"/>
      <c r="BM9" s="622"/>
      <c r="BN9" s="623"/>
      <c r="BO9" s="624">
        <v>31.1</v>
      </c>
      <c r="BP9" s="624"/>
      <c r="BQ9" s="624"/>
      <c r="BR9" s="624"/>
      <c r="BS9" s="630" t="s">
        <v>235</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881537</v>
      </c>
      <c r="CS9" s="622"/>
      <c r="CT9" s="622"/>
      <c r="CU9" s="622"/>
      <c r="CV9" s="622"/>
      <c r="CW9" s="622"/>
      <c r="CX9" s="622"/>
      <c r="CY9" s="623"/>
      <c r="CZ9" s="624">
        <v>7.1</v>
      </c>
      <c r="DA9" s="624"/>
      <c r="DB9" s="624"/>
      <c r="DC9" s="624"/>
      <c r="DD9" s="630">
        <v>8251</v>
      </c>
      <c r="DE9" s="622"/>
      <c r="DF9" s="622"/>
      <c r="DG9" s="622"/>
      <c r="DH9" s="622"/>
      <c r="DI9" s="622"/>
      <c r="DJ9" s="622"/>
      <c r="DK9" s="622"/>
      <c r="DL9" s="622"/>
      <c r="DM9" s="622"/>
      <c r="DN9" s="622"/>
      <c r="DO9" s="622"/>
      <c r="DP9" s="623"/>
      <c r="DQ9" s="630">
        <v>839061</v>
      </c>
      <c r="DR9" s="622"/>
      <c r="DS9" s="622"/>
      <c r="DT9" s="622"/>
      <c r="DU9" s="622"/>
      <c r="DV9" s="622"/>
      <c r="DW9" s="622"/>
      <c r="DX9" s="622"/>
      <c r="DY9" s="622"/>
      <c r="DZ9" s="622"/>
      <c r="EA9" s="622"/>
      <c r="EB9" s="622"/>
      <c r="EC9" s="631"/>
    </row>
    <row r="10" spans="2:143" ht="11.25" customHeight="1" x14ac:dyDescent="0.15">
      <c r="B10" s="618" t="s">
        <v>237</v>
      </c>
      <c r="C10" s="619"/>
      <c r="D10" s="619"/>
      <c r="E10" s="619"/>
      <c r="F10" s="619"/>
      <c r="G10" s="619"/>
      <c r="H10" s="619"/>
      <c r="I10" s="619"/>
      <c r="J10" s="619"/>
      <c r="K10" s="619"/>
      <c r="L10" s="619"/>
      <c r="M10" s="619"/>
      <c r="N10" s="619"/>
      <c r="O10" s="619"/>
      <c r="P10" s="619"/>
      <c r="Q10" s="620"/>
      <c r="R10" s="621" t="s">
        <v>121</v>
      </c>
      <c r="S10" s="622"/>
      <c r="T10" s="622"/>
      <c r="U10" s="622"/>
      <c r="V10" s="622"/>
      <c r="W10" s="622"/>
      <c r="X10" s="622"/>
      <c r="Y10" s="623"/>
      <c r="Z10" s="624" t="s">
        <v>121</v>
      </c>
      <c r="AA10" s="624"/>
      <c r="AB10" s="624"/>
      <c r="AC10" s="624"/>
      <c r="AD10" s="625" t="s">
        <v>235</v>
      </c>
      <c r="AE10" s="625"/>
      <c r="AF10" s="625"/>
      <c r="AG10" s="625"/>
      <c r="AH10" s="625"/>
      <c r="AI10" s="625"/>
      <c r="AJ10" s="625"/>
      <c r="AK10" s="625"/>
      <c r="AL10" s="626" t="s">
        <v>121</v>
      </c>
      <c r="AM10" s="627"/>
      <c r="AN10" s="627"/>
      <c r="AO10" s="628"/>
      <c r="AP10" s="618" t="s">
        <v>238</v>
      </c>
      <c r="AQ10" s="619"/>
      <c r="AR10" s="619"/>
      <c r="AS10" s="619"/>
      <c r="AT10" s="619"/>
      <c r="AU10" s="619"/>
      <c r="AV10" s="619"/>
      <c r="AW10" s="619"/>
      <c r="AX10" s="619"/>
      <c r="AY10" s="619"/>
      <c r="AZ10" s="619"/>
      <c r="BA10" s="619"/>
      <c r="BB10" s="619"/>
      <c r="BC10" s="619"/>
      <c r="BD10" s="619"/>
      <c r="BE10" s="619"/>
      <c r="BF10" s="620"/>
      <c r="BG10" s="621">
        <v>102023</v>
      </c>
      <c r="BH10" s="622"/>
      <c r="BI10" s="622"/>
      <c r="BJ10" s="622"/>
      <c r="BK10" s="622"/>
      <c r="BL10" s="622"/>
      <c r="BM10" s="622"/>
      <c r="BN10" s="623"/>
      <c r="BO10" s="624">
        <v>2</v>
      </c>
      <c r="BP10" s="624"/>
      <c r="BQ10" s="624"/>
      <c r="BR10" s="624"/>
      <c r="BS10" s="630">
        <v>16946</v>
      </c>
      <c r="BT10" s="622"/>
      <c r="BU10" s="622"/>
      <c r="BV10" s="622"/>
      <c r="BW10" s="622"/>
      <c r="BX10" s="622"/>
      <c r="BY10" s="622"/>
      <c r="BZ10" s="622"/>
      <c r="CA10" s="622"/>
      <c r="CB10" s="631"/>
      <c r="CD10" s="636" t="s">
        <v>239</v>
      </c>
      <c r="CE10" s="637"/>
      <c r="CF10" s="637"/>
      <c r="CG10" s="637"/>
      <c r="CH10" s="637"/>
      <c r="CI10" s="637"/>
      <c r="CJ10" s="637"/>
      <c r="CK10" s="637"/>
      <c r="CL10" s="637"/>
      <c r="CM10" s="637"/>
      <c r="CN10" s="637"/>
      <c r="CO10" s="637"/>
      <c r="CP10" s="637"/>
      <c r="CQ10" s="638"/>
      <c r="CR10" s="621">
        <v>40075</v>
      </c>
      <c r="CS10" s="622"/>
      <c r="CT10" s="622"/>
      <c r="CU10" s="622"/>
      <c r="CV10" s="622"/>
      <c r="CW10" s="622"/>
      <c r="CX10" s="622"/>
      <c r="CY10" s="623"/>
      <c r="CZ10" s="624">
        <v>0.3</v>
      </c>
      <c r="DA10" s="624"/>
      <c r="DB10" s="624"/>
      <c r="DC10" s="624"/>
      <c r="DD10" s="630">
        <v>150</v>
      </c>
      <c r="DE10" s="622"/>
      <c r="DF10" s="622"/>
      <c r="DG10" s="622"/>
      <c r="DH10" s="622"/>
      <c r="DI10" s="622"/>
      <c r="DJ10" s="622"/>
      <c r="DK10" s="622"/>
      <c r="DL10" s="622"/>
      <c r="DM10" s="622"/>
      <c r="DN10" s="622"/>
      <c r="DO10" s="622"/>
      <c r="DP10" s="623"/>
      <c r="DQ10" s="630">
        <v>15303</v>
      </c>
      <c r="DR10" s="622"/>
      <c r="DS10" s="622"/>
      <c r="DT10" s="622"/>
      <c r="DU10" s="622"/>
      <c r="DV10" s="622"/>
      <c r="DW10" s="622"/>
      <c r="DX10" s="622"/>
      <c r="DY10" s="622"/>
      <c r="DZ10" s="622"/>
      <c r="EA10" s="622"/>
      <c r="EB10" s="622"/>
      <c r="EC10" s="631"/>
    </row>
    <row r="11" spans="2:143" ht="11.25" customHeight="1" x14ac:dyDescent="0.15">
      <c r="B11" s="618" t="s">
        <v>240</v>
      </c>
      <c r="C11" s="619"/>
      <c r="D11" s="619"/>
      <c r="E11" s="619"/>
      <c r="F11" s="619"/>
      <c r="G11" s="619"/>
      <c r="H11" s="619"/>
      <c r="I11" s="619"/>
      <c r="J11" s="619"/>
      <c r="K11" s="619"/>
      <c r="L11" s="619"/>
      <c r="M11" s="619"/>
      <c r="N11" s="619"/>
      <c r="O11" s="619"/>
      <c r="P11" s="619"/>
      <c r="Q11" s="620"/>
      <c r="R11" s="621" t="s">
        <v>121</v>
      </c>
      <c r="S11" s="622"/>
      <c r="T11" s="622"/>
      <c r="U11" s="622"/>
      <c r="V11" s="622"/>
      <c r="W11" s="622"/>
      <c r="X11" s="622"/>
      <c r="Y11" s="623"/>
      <c r="Z11" s="624" t="s">
        <v>235</v>
      </c>
      <c r="AA11" s="624"/>
      <c r="AB11" s="624"/>
      <c r="AC11" s="624"/>
      <c r="AD11" s="625" t="s">
        <v>121</v>
      </c>
      <c r="AE11" s="625"/>
      <c r="AF11" s="625"/>
      <c r="AG11" s="625"/>
      <c r="AH11" s="625"/>
      <c r="AI11" s="625"/>
      <c r="AJ11" s="625"/>
      <c r="AK11" s="625"/>
      <c r="AL11" s="626" t="s">
        <v>235</v>
      </c>
      <c r="AM11" s="627"/>
      <c r="AN11" s="627"/>
      <c r="AO11" s="628"/>
      <c r="AP11" s="618" t="s">
        <v>241</v>
      </c>
      <c r="AQ11" s="619"/>
      <c r="AR11" s="619"/>
      <c r="AS11" s="619"/>
      <c r="AT11" s="619"/>
      <c r="AU11" s="619"/>
      <c r="AV11" s="619"/>
      <c r="AW11" s="619"/>
      <c r="AX11" s="619"/>
      <c r="AY11" s="619"/>
      <c r="AZ11" s="619"/>
      <c r="BA11" s="619"/>
      <c r="BB11" s="619"/>
      <c r="BC11" s="619"/>
      <c r="BD11" s="619"/>
      <c r="BE11" s="619"/>
      <c r="BF11" s="620"/>
      <c r="BG11" s="621">
        <v>344295</v>
      </c>
      <c r="BH11" s="622"/>
      <c r="BI11" s="622"/>
      <c r="BJ11" s="622"/>
      <c r="BK11" s="622"/>
      <c r="BL11" s="622"/>
      <c r="BM11" s="622"/>
      <c r="BN11" s="623"/>
      <c r="BO11" s="624">
        <v>6.6</v>
      </c>
      <c r="BP11" s="624"/>
      <c r="BQ11" s="624"/>
      <c r="BR11" s="624"/>
      <c r="BS11" s="630">
        <v>56211</v>
      </c>
      <c r="BT11" s="622"/>
      <c r="BU11" s="622"/>
      <c r="BV11" s="622"/>
      <c r="BW11" s="622"/>
      <c r="BX11" s="622"/>
      <c r="BY11" s="622"/>
      <c r="BZ11" s="622"/>
      <c r="CA11" s="622"/>
      <c r="CB11" s="631"/>
      <c r="CD11" s="636" t="s">
        <v>242</v>
      </c>
      <c r="CE11" s="637"/>
      <c r="CF11" s="637"/>
      <c r="CG11" s="637"/>
      <c r="CH11" s="637"/>
      <c r="CI11" s="637"/>
      <c r="CJ11" s="637"/>
      <c r="CK11" s="637"/>
      <c r="CL11" s="637"/>
      <c r="CM11" s="637"/>
      <c r="CN11" s="637"/>
      <c r="CO11" s="637"/>
      <c r="CP11" s="637"/>
      <c r="CQ11" s="638"/>
      <c r="CR11" s="621">
        <v>441723</v>
      </c>
      <c r="CS11" s="622"/>
      <c r="CT11" s="622"/>
      <c r="CU11" s="622"/>
      <c r="CV11" s="622"/>
      <c r="CW11" s="622"/>
      <c r="CX11" s="622"/>
      <c r="CY11" s="623"/>
      <c r="CZ11" s="624">
        <v>3.6</v>
      </c>
      <c r="DA11" s="624"/>
      <c r="DB11" s="624"/>
      <c r="DC11" s="624"/>
      <c r="DD11" s="630">
        <v>66874</v>
      </c>
      <c r="DE11" s="622"/>
      <c r="DF11" s="622"/>
      <c r="DG11" s="622"/>
      <c r="DH11" s="622"/>
      <c r="DI11" s="622"/>
      <c r="DJ11" s="622"/>
      <c r="DK11" s="622"/>
      <c r="DL11" s="622"/>
      <c r="DM11" s="622"/>
      <c r="DN11" s="622"/>
      <c r="DO11" s="622"/>
      <c r="DP11" s="623"/>
      <c r="DQ11" s="630">
        <v>282503</v>
      </c>
      <c r="DR11" s="622"/>
      <c r="DS11" s="622"/>
      <c r="DT11" s="622"/>
      <c r="DU11" s="622"/>
      <c r="DV11" s="622"/>
      <c r="DW11" s="622"/>
      <c r="DX11" s="622"/>
      <c r="DY11" s="622"/>
      <c r="DZ11" s="622"/>
      <c r="EA11" s="622"/>
      <c r="EB11" s="622"/>
      <c r="EC11" s="631"/>
    </row>
    <row r="12" spans="2:143" ht="11.25" customHeight="1" x14ac:dyDescent="0.15">
      <c r="B12" s="618" t="s">
        <v>243</v>
      </c>
      <c r="C12" s="619"/>
      <c r="D12" s="619"/>
      <c r="E12" s="619"/>
      <c r="F12" s="619"/>
      <c r="G12" s="619"/>
      <c r="H12" s="619"/>
      <c r="I12" s="619"/>
      <c r="J12" s="619"/>
      <c r="K12" s="619"/>
      <c r="L12" s="619"/>
      <c r="M12" s="619"/>
      <c r="N12" s="619"/>
      <c r="O12" s="619"/>
      <c r="P12" s="619"/>
      <c r="Q12" s="620"/>
      <c r="R12" s="621">
        <v>592245</v>
      </c>
      <c r="S12" s="622"/>
      <c r="T12" s="622"/>
      <c r="U12" s="622"/>
      <c r="V12" s="622"/>
      <c r="W12" s="622"/>
      <c r="X12" s="622"/>
      <c r="Y12" s="623"/>
      <c r="Z12" s="624">
        <v>4.5</v>
      </c>
      <c r="AA12" s="624"/>
      <c r="AB12" s="624"/>
      <c r="AC12" s="624"/>
      <c r="AD12" s="625">
        <v>592245</v>
      </c>
      <c r="AE12" s="625"/>
      <c r="AF12" s="625"/>
      <c r="AG12" s="625"/>
      <c r="AH12" s="625"/>
      <c r="AI12" s="625"/>
      <c r="AJ12" s="625"/>
      <c r="AK12" s="625"/>
      <c r="AL12" s="626">
        <v>7.9</v>
      </c>
      <c r="AM12" s="627"/>
      <c r="AN12" s="627"/>
      <c r="AO12" s="628"/>
      <c r="AP12" s="618" t="s">
        <v>244</v>
      </c>
      <c r="AQ12" s="619"/>
      <c r="AR12" s="619"/>
      <c r="AS12" s="619"/>
      <c r="AT12" s="619"/>
      <c r="AU12" s="619"/>
      <c r="AV12" s="619"/>
      <c r="AW12" s="619"/>
      <c r="AX12" s="619"/>
      <c r="AY12" s="619"/>
      <c r="AZ12" s="619"/>
      <c r="BA12" s="619"/>
      <c r="BB12" s="619"/>
      <c r="BC12" s="619"/>
      <c r="BD12" s="619"/>
      <c r="BE12" s="619"/>
      <c r="BF12" s="620"/>
      <c r="BG12" s="621">
        <v>2773918</v>
      </c>
      <c r="BH12" s="622"/>
      <c r="BI12" s="622"/>
      <c r="BJ12" s="622"/>
      <c r="BK12" s="622"/>
      <c r="BL12" s="622"/>
      <c r="BM12" s="622"/>
      <c r="BN12" s="623"/>
      <c r="BO12" s="624">
        <v>53.3</v>
      </c>
      <c r="BP12" s="624"/>
      <c r="BQ12" s="624"/>
      <c r="BR12" s="624"/>
      <c r="BS12" s="630">
        <v>183098</v>
      </c>
      <c r="BT12" s="622"/>
      <c r="BU12" s="622"/>
      <c r="BV12" s="622"/>
      <c r="BW12" s="622"/>
      <c r="BX12" s="622"/>
      <c r="BY12" s="622"/>
      <c r="BZ12" s="622"/>
      <c r="CA12" s="622"/>
      <c r="CB12" s="631"/>
      <c r="CD12" s="636" t="s">
        <v>245</v>
      </c>
      <c r="CE12" s="637"/>
      <c r="CF12" s="637"/>
      <c r="CG12" s="637"/>
      <c r="CH12" s="637"/>
      <c r="CI12" s="637"/>
      <c r="CJ12" s="637"/>
      <c r="CK12" s="637"/>
      <c r="CL12" s="637"/>
      <c r="CM12" s="637"/>
      <c r="CN12" s="637"/>
      <c r="CO12" s="637"/>
      <c r="CP12" s="637"/>
      <c r="CQ12" s="638"/>
      <c r="CR12" s="621">
        <v>553998</v>
      </c>
      <c r="CS12" s="622"/>
      <c r="CT12" s="622"/>
      <c r="CU12" s="622"/>
      <c r="CV12" s="622"/>
      <c r="CW12" s="622"/>
      <c r="CX12" s="622"/>
      <c r="CY12" s="623"/>
      <c r="CZ12" s="624">
        <v>4.5</v>
      </c>
      <c r="DA12" s="624"/>
      <c r="DB12" s="624"/>
      <c r="DC12" s="624"/>
      <c r="DD12" s="630">
        <v>30560</v>
      </c>
      <c r="DE12" s="622"/>
      <c r="DF12" s="622"/>
      <c r="DG12" s="622"/>
      <c r="DH12" s="622"/>
      <c r="DI12" s="622"/>
      <c r="DJ12" s="622"/>
      <c r="DK12" s="622"/>
      <c r="DL12" s="622"/>
      <c r="DM12" s="622"/>
      <c r="DN12" s="622"/>
      <c r="DO12" s="622"/>
      <c r="DP12" s="623"/>
      <c r="DQ12" s="630">
        <v>298708</v>
      </c>
      <c r="DR12" s="622"/>
      <c r="DS12" s="622"/>
      <c r="DT12" s="622"/>
      <c r="DU12" s="622"/>
      <c r="DV12" s="622"/>
      <c r="DW12" s="622"/>
      <c r="DX12" s="622"/>
      <c r="DY12" s="622"/>
      <c r="DZ12" s="622"/>
      <c r="EA12" s="622"/>
      <c r="EB12" s="622"/>
      <c r="EC12" s="631"/>
    </row>
    <row r="13" spans="2:143" ht="11.25" customHeight="1" x14ac:dyDescent="0.15">
      <c r="B13" s="618" t="s">
        <v>246</v>
      </c>
      <c r="C13" s="619"/>
      <c r="D13" s="619"/>
      <c r="E13" s="619"/>
      <c r="F13" s="619"/>
      <c r="G13" s="619"/>
      <c r="H13" s="619"/>
      <c r="I13" s="619"/>
      <c r="J13" s="619"/>
      <c r="K13" s="619"/>
      <c r="L13" s="619"/>
      <c r="M13" s="619"/>
      <c r="N13" s="619"/>
      <c r="O13" s="619"/>
      <c r="P13" s="619"/>
      <c r="Q13" s="620"/>
      <c r="R13" s="621" t="s">
        <v>247</v>
      </c>
      <c r="S13" s="622"/>
      <c r="T13" s="622"/>
      <c r="U13" s="622"/>
      <c r="V13" s="622"/>
      <c r="W13" s="622"/>
      <c r="X13" s="622"/>
      <c r="Y13" s="623"/>
      <c r="Z13" s="624" t="s">
        <v>121</v>
      </c>
      <c r="AA13" s="624"/>
      <c r="AB13" s="624"/>
      <c r="AC13" s="624"/>
      <c r="AD13" s="625" t="s">
        <v>121</v>
      </c>
      <c r="AE13" s="625"/>
      <c r="AF13" s="625"/>
      <c r="AG13" s="625"/>
      <c r="AH13" s="625"/>
      <c r="AI13" s="625"/>
      <c r="AJ13" s="625"/>
      <c r="AK13" s="625"/>
      <c r="AL13" s="626" t="s">
        <v>121</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2773609</v>
      </c>
      <c r="BH13" s="622"/>
      <c r="BI13" s="622"/>
      <c r="BJ13" s="622"/>
      <c r="BK13" s="622"/>
      <c r="BL13" s="622"/>
      <c r="BM13" s="622"/>
      <c r="BN13" s="623"/>
      <c r="BO13" s="624">
        <v>53.3</v>
      </c>
      <c r="BP13" s="624"/>
      <c r="BQ13" s="624"/>
      <c r="BR13" s="624"/>
      <c r="BS13" s="630">
        <v>183098</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1423909</v>
      </c>
      <c r="CS13" s="622"/>
      <c r="CT13" s="622"/>
      <c r="CU13" s="622"/>
      <c r="CV13" s="622"/>
      <c r="CW13" s="622"/>
      <c r="CX13" s="622"/>
      <c r="CY13" s="623"/>
      <c r="CZ13" s="624">
        <v>11.5</v>
      </c>
      <c r="DA13" s="624"/>
      <c r="DB13" s="624"/>
      <c r="DC13" s="624"/>
      <c r="DD13" s="630">
        <v>495737</v>
      </c>
      <c r="DE13" s="622"/>
      <c r="DF13" s="622"/>
      <c r="DG13" s="622"/>
      <c r="DH13" s="622"/>
      <c r="DI13" s="622"/>
      <c r="DJ13" s="622"/>
      <c r="DK13" s="622"/>
      <c r="DL13" s="622"/>
      <c r="DM13" s="622"/>
      <c r="DN13" s="622"/>
      <c r="DO13" s="622"/>
      <c r="DP13" s="623"/>
      <c r="DQ13" s="630">
        <v>1146153</v>
      </c>
      <c r="DR13" s="622"/>
      <c r="DS13" s="622"/>
      <c r="DT13" s="622"/>
      <c r="DU13" s="622"/>
      <c r="DV13" s="622"/>
      <c r="DW13" s="622"/>
      <c r="DX13" s="622"/>
      <c r="DY13" s="622"/>
      <c r="DZ13" s="622"/>
      <c r="EA13" s="622"/>
      <c r="EB13" s="622"/>
      <c r="EC13" s="631"/>
    </row>
    <row r="14" spans="2:143" ht="11.25" customHeight="1" x14ac:dyDescent="0.15">
      <c r="B14" s="618" t="s">
        <v>250</v>
      </c>
      <c r="C14" s="619"/>
      <c r="D14" s="619"/>
      <c r="E14" s="619"/>
      <c r="F14" s="619"/>
      <c r="G14" s="619"/>
      <c r="H14" s="619"/>
      <c r="I14" s="619"/>
      <c r="J14" s="619"/>
      <c r="K14" s="619"/>
      <c r="L14" s="619"/>
      <c r="M14" s="619"/>
      <c r="N14" s="619"/>
      <c r="O14" s="619"/>
      <c r="P14" s="619"/>
      <c r="Q14" s="620"/>
      <c r="R14" s="621" t="s">
        <v>121</v>
      </c>
      <c r="S14" s="622"/>
      <c r="T14" s="622"/>
      <c r="U14" s="622"/>
      <c r="V14" s="622"/>
      <c r="W14" s="622"/>
      <c r="X14" s="622"/>
      <c r="Y14" s="623"/>
      <c r="Z14" s="624" t="s">
        <v>235</v>
      </c>
      <c r="AA14" s="624"/>
      <c r="AB14" s="624"/>
      <c r="AC14" s="624"/>
      <c r="AD14" s="625" t="s">
        <v>235</v>
      </c>
      <c r="AE14" s="625"/>
      <c r="AF14" s="625"/>
      <c r="AG14" s="625"/>
      <c r="AH14" s="625"/>
      <c r="AI14" s="625"/>
      <c r="AJ14" s="625"/>
      <c r="AK14" s="625"/>
      <c r="AL14" s="626" t="s">
        <v>121</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91219</v>
      </c>
      <c r="BH14" s="622"/>
      <c r="BI14" s="622"/>
      <c r="BJ14" s="622"/>
      <c r="BK14" s="622"/>
      <c r="BL14" s="622"/>
      <c r="BM14" s="622"/>
      <c r="BN14" s="623"/>
      <c r="BO14" s="624">
        <v>1.8</v>
      </c>
      <c r="BP14" s="624"/>
      <c r="BQ14" s="624"/>
      <c r="BR14" s="624"/>
      <c r="BS14" s="630" t="s">
        <v>235</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411101</v>
      </c>
      <c r="CS14" s="622"/>
      <c r="CT14" s="622"/>
      <c r="CU14" s="622"/>
      <c r="CV14" s="622"/>
      <c r="CW14" s="622"/>
      <c r="CX14" s="622"/>
      <c r="CY14" s="623"/>
      <c r="CZ14" s="624">
        <v>3.3</v>
      </c>
      <c r="DA14" s="624"/>
      <c r="DB14" s="624"/>
      <c r="DC14" s="624"/>
      <c r="DD14" s="630">
        <v>14589</v>
      </c>
      <c r="DE14" s="622"/>
      <c r="DF14" s="622"/>
      <c r="DG14" s="622"/>
      <c r="DH14" s="622"/>
      <c r="DI14" s="622"/>
      <c r="DJ14" s="622"/>
      <c r="DK14" s="622"/>
      <c r="DL14" s="622"/>
      <c r="DM14" s="622"/>
      <c r="DN14" s="622"/>
      <c r="DO14" s="622"/>
      <c r="DP14" s="623"/>
      <c r="DQ14" s="630">
        <v>405133</v>
      </c>
      <c r="DR14" s="622"/>
      <c r="DS14" s="622"/>
      <c r="DT14" s="622"/>
      <c r="DU14" s="622"/>
      <c r="DV14" s="622"/>
      <c r="DW14" s="622"/>
      <c r="DX14" s="622"/>
      <c r="DY14" s="622"/>
      <c r="DZ14" s="622"/>
      <c r="EA14" s="622"/>
      <c r="EB14" s="622"/>
      <c r="EC14" s="631"/>
    </row>
    <row r="15" spans="2:143" ht="11.25" customHeight="1" x14ac:dyDescent="0.15">
      <c r="B15" s="618" t="s">
        <v>253</v>
      </c>
      <c r="C15" s="619"/>
      <c r="D15" s="619"/>
      <c r="E15" s="619"/>
      <c r="F15" s="619"/>
      <c r="G15" s="619"/>
      <c r="H15" s="619"/>
      <c r="I15" s="619"/>
      <c r="J15" s="619"/>
      <c r="K15" s="619"/>
      <c r="L15" s="619"/>
      <c r="M15" s="619"/>
      <c r="N15" s="619"/>
      <c r="O15" s="619"/>
      <c r="P15" s="619"/>
      <c r="Q15" s="620"/>
      <c r="R15" s="621">
        <v>33476</v>
      </c>
      <c r="S15" s="622"/>
      <c r="T15" s="622"/>
      <c r="U15" s="622"/>
      <c r="V15" s="622"/>
      <c r="W15" s="622"/>
      <c r="X15" s="622"/>
      <c r="Y15" s="623"/>
      <c r="Z15" s="624">
        <v>0.3</v>
      </c>
      <c r="AA15" s="624"/>
      <c r="AB15" s="624"/>
      <c r="AC15" s="624"/>
      <c r="AD15" s="625">
        <v>33476</v>
      </c>
      <c r="AE15" s="625"/>
      <c r="AF15" s="625"/>
      <c r="AG15" s="625"/>
      <c r="AH15" s="625"/>
      <c r="AI15" s="625"/>
      <c r="AJ15" s="625"/>
      <c r="AK15" s="625"/>
      <c r="AL15" s="626">
        <v>0.4</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212052</v>
      </c>
      <c r="BH15" s="622"/>
      <c r="BI15" s="622"/>
      <c r="BJ15" s="622"/>
      <c r="BK15" s="622"/>
      <c r="BL15" s="622"/>
      <c r="BM15" s="622"/>
      <c r="BN15" s="623"/>
      <c r="BO15" s="624">
        <v>4.0999999999999996</v>
      </c>
      <c r="BP15" s="624"/>
      <c r="BQ15" s="624"/>
      <c r="BR15" s="624"/>
      <c r="BS15" s="630" t="s">
        <v>121</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1300554</v>
      </c>
      <c r="CS15" s="622"/>
      <c r="CT15" s="622"/>
      <c r="CU15" s="622"/>
      <c r="CV15" s="622"/>
      <c r="CW15" s="622"/>
      <c r="CX15" s="622"/>
      <c r="CY15" s="623"/>
      <c r="CZ15" s="624">
        <v>10.5</v>
      </c>
      <c r="DA15" s="624"/>
      <c r="DB15" s="624"/>
      <c r="DC15" s="624"/>
      <c r="DD15" s="630">
        <v>365021</v>
      </c>
      <c r="DE15" s="622"/>
      <c r="DF15" s="622"/>
      <c r="DG15" s="622"/>
      <c r="DH15" s="622"/>
      <c r="DI15" s="622"/>
      <c r="DJ15" s="622"/>
      <c r="DK15" s="622"/>
      <c r="DL15" s="622"/>
      <c r="DM15" s="622"/>
      <c r="DN15" s="622"/>
      <c r="DO15" s="622"/>
      <c r="DP15" s="623"/>
      <c r="DQ15" s="630">
        <v>995122</v>
      </c>
      <c r="DR15" s="622"/>
      <c r="DS15" s="622"/>
      <c r="DT15" s="622"/>
      <c r="DU15" s="622"/>
      <c r="DV15" s="622"/>
      <c r="DW15" s="622"/>
      <c r="DX15" s="622"/>
      <c r="DY15" s="622"/>
      <c r="DZ15" s="622"/>
      <c r="EA15" s="622"/>
      <c r="EB15" s="622"/>
      <c r="EC15" s="631"/>
    </row>
    <row r="16" spans="2:143" ht="11.25" customHeight="1" x14ac:dyDescent="0.15">
      <c r="B16" s="618" t="s">
        <v>256</v>
      </c>
      <c r="C16" s="619"/>
      <c r="D16" s="619"/>
      <c r="E16" s="619"/>
      <c r="F16" s="619"/>
      <c r="G16" s="619"/>
      <c r="H16" s="619"/>
      <c r="I16" s="619"/>
      <c r="J16" s="619"/>
      <c r="K16" s="619"/>
      <c r="L16" s="619"/>
      <c r="M16" s="619"/>
      <c r="N16" s="619"/>
      <c r="O16" s="619"/>
      <c r="P16" s="619"/>
      <c r="Q16" s="620"/>
      <c r="R16" s="621" t="s">
        <v>130</v>
      </c>
      <c r="S16" s="622"/>
      <c r="T16" s="622"/>
      <c r="U16" s="622"/>
      <c r="V16" s="622"/>
      <c r="W16" s="622"/>
      <c r="X16" s="622"/>
      <c r="Y16" s="623"/>
      <c r="Z16" s="624" t="s">
        <v>130</v>
      </c>
      <c r="AA16" s="624"/>
      <c r="AB16" s="624"/>
      <c r="AC16" s="624"/>
      <c r="AD16" s="625" t="s">
        <v>121</v>
      </c>
      <c r="AE16" s="625"/>
      <c r="AF16" s="625"/>
      <c r="AG16" s="625"/>
      <c r="AH16" s="625"/>
      <c r="AI16" s="625"/>
      <c r="AJ16" s="625"/>
      <c r="AK16" s="625"/>
      <c r="AL16" s="626" t="s">
        <v>121</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247</v>
      </c>
      <c r="BH16" s="622"/>
      <c r="BI16" s="622"/>
      <c r="BJ16" s="622"/>
      <c r="BK16" s="622"/>
      <c r="BL16" s="622"/>
      <c r="BM16" s="622"/>
      <c r="BN16" s="623"/>
      <c r="BO16" s="624" t="s">
        <v>121</v>
      </c>
      <c r="BP16" s="624"/>
      <c r="BQ16" s="624"/>
      <c r="BR16" s="624"/>
      <c r="BS16" s="630" t="s">
        <v>121</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v>10359</v>
      </c>
      <c r="CS16" s="622"/>
      <c r="CT16" s="622"/>
      <c r="CU16" s="622"/>
      <c r="CV16" s="622"/>
      <c r="CW16" s="622"/>
      <c r="CX16" s="622"/>
      <c r="CY16" s="623"/>
      <c r="CZ16" s="624">
        <v>0.1</v>
      </c>
      <c r="DA16" s="624"/>
      <c r="DB16" s="624"/>
      <c r="DC16" s="624"/>
      <c r="DD16" s="630" t="s">
        <v>247</v>
      </c>
      <c r="DE16" s="622"/>
      <c r="DF16" s="622"/>
      <c r="DG16" s="622"/>
      <c r="DH16" s="622"/>
      <c r="DI16" s="622"/>
      <c r="DJ16" s="622"/>
      <c r="DK16" s="622"/>
      <c r="DL16" s="622"/>
      <c r="DM16" s="622"/>
      <c r="DN16" s="622"/>
      <c r="DO16" s="622"/>
      <c r="DP16" s="623"/>
      <c r="DQ16" s="630">
        <v>2017</v>
      </c>
      <c r="DR16" s="622"/>
      <c r="DS16" s="622"/>
      <c r="DT16" s="622"/>
      <c r="DU16" s="622"/>
      <c r="DV16" s="622"/>
      <c r="DW16" s="622"/>
      <c r="DX16" s="622"/>
      <c r="DY16" s="622"/>
      <c r="DZ16" s="622"/>
      <c r="EA16" s="622"/>
      <c r="EB16" s="622"/>
      <c r="EC16" s="631"/>
    </row>
    <row r="17" spans="2:133" ht="11.25" customHeight="1" x14ac:dyDescent="0.15">
      <c r="B17" s="618" t="s">
        <v>259</v>
      </c>
      <c r="C17" s="619"/>
      <c r="D17" s="619"/>
      <c r="E17" s="619"/>
      <c r="F17" s="619"/>
      <c r="G17" s="619"/>
      <c r="H17" s="619"/>
      <c r="I17" s="619"/>
      <c r="J17" s="619"/>
      <c r="K17" s="619"/>
      <c r="L17" s="619"/>
      <c r="M17" s="619"/>
      <c r="N17" s="619"/>
      <c r="O17" s="619"/>
      <c r="P17" s="619"/>
      <c r="Q17" s="620"/>
      <c r="R17" s="621">
        <v>20290</v>
      </c>
      <c r="S17" s="622"/>
      <c r="T17" s="622"/>
      <c r="U17" s="622"/>
      <c r="V17" s="622"/>
      <c r="W17" s="622"/>
      <c r="X17" s="622"/>
      <c r="Y17" s="623"/>
      <c r="Z17" s="624">
        <v>0.2</v>
      </c>
      <c r="AA17" s="624"/>
      <c r="AB17" s="624"/>
      <c r="AC17" s="624"/>
      <c r="AD17" s="625">
        <v>20290</v>
      </c>
      <c r="AE17" s="625"/>
      <c r="AF17" s="625"/>
      <c r="AG17" s="625"/>
      <c r="AH17" s="625"/>
      <c r="AI17" s="625"/>
      <c r="AJ17" s="625"/>
      <c r="AK17" s="625"/>
      <c r="AL17" s="626">
        <v>0.3</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235</v>
      </c>
      <c r="BH17" s="622"/>
      <c r="BI17" s="622"/>
      <c r="BJ17" s="622"/>
      <c r="BK17" s="622"/>
      <c r="BL17" s="622"/>
      <c r="BM17" s="622"/>
      <c r="BN17" s="623"/>
      <c r="BO17" s="624" t="s">
        <v>235</v>
      </c>
      <c r="BP17" s="624"/>
      <c r="BQ17" s="624"/>
      <c r="BR17" s="624"/>
      <c r="BS17" s="630" t="s">
        <v>121</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1052554</v>
      </c>
      <c r="CS17" s="622"/>
      <c r="CT17" s="622"/>
      <c r="CU17" s="622"/>
      <c r="CV17" s="622"/>
      <c r="CW17" s="622"/>
      <c r="CX17" s="622"/>
      <c r="CY17" s="623"/>
      <c r="CZ17" s="624">
        <v>8.5</v>
      </c>
      <c r="DA17" s="624"/>
      <c r="DB17" s="624"/>
      <c r="DC17" s="624"/>
      <c r="DD17" s="630" t="s">
        <v>235</v>
      </c>
      <c r="DE17" s="622"/>
      <c r="DF17" s="622"/>
      <c r="DG17" s="622"/>
      <c r="DH17" s="622"/>
      <c r="DI17" s="622"/>
      <c r="DJ17" s="622"/>
      <c r="DK17" s="622"/>
      <c r="DL17" s="622"/>
      <c r="DM17" s="622"/>
      <c r="DN17" s="622"/>
      <c r="DO17" s="622"/>
      <c r="DP17" s="623"/>
      <c r="DQ17" s="630">
        <v>1022913</v>
      </c>
      <c r="DR17" s="622"/>
      <c r="DS17" s="622"/>
      <c r="DT17" s="622"/>
      <c r="DU17" s="622"/>
      <c r="DV17" s="622"/>
      <c r="DW17" s="622"/>
      <c r="DX17" s="622"/>
      <c r="DY17" s="622"/>
      <c r="DZ17" s="622"/>
      <c r="EA17" s="622"/>
      <c r="EB17" s="622"/>
      <c r="EC17" s="631"/>
    </row>
    <row r="18" spans="2:133" ht="11.25" customHeight="1" x14ac:dyDescent="0.15">
      <c r="B18" s="618" t="s">
        <v>262</v>
      </c>
      <c r="C18" s="619"/>
      <c r="D18" s="619"/>
      <c r="E18" s="619"/>
      <c r="F18" s="619"/>
      <c r="G18" s="619"/>
      <c r="H18" s="619"/>
      <c r="I18" s="619"/>
      <c r="J18" s="619"/>
      <c r="K18" s="619"/>
      <c r="L18" s="619"/>
      <c r="M18" s="619"/>
      <c r="N18" s="619"/>
      <c r="O18" s="619"/>
      <c r="P18" s="619"/>
      <c r="Q18" s="620"/>
      <c r="R18" s="621">
        <v>1918417</v>
      </c>
      <c r="S18" s="622"/>
      <c r="T18" s="622"/>
      <c r="U18" s="622"/>
      <c r="V18" s="622"/>
      <c r="W18" s="622"/>
      <c r="X18" s="622"/>
      <c r="Y18" s="623"/>
      <c r="Z18" s="624">
        <v>14.4</v>
      </c>
      <c r="AA18" s="624"/>
      <c r="AB18" s="624"/>
      <c r="AC18" s="624"/>
      <c r="AD18" s="625">
        <v>1373550</v>
      </c>
      <c r="AE18" s="625"/>
      <c r="AF18" s="625"/>
      <c r="AG18" s="625"/>
      <c r="AH18" s="625"/>
      <c r="AI18" s="625"/>
      <c r="AJ18" s="625"/>
      <c r="AK18" s="625"/>
      <c r="AL18" s="626">
        <v>18.399999999999999</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121</v>
      </c>
      <c r="BH18" s="622"/>
      <c r="BI18" s="622"/>
      <c r="BJ18" s="622"/>
      <c r="BK18" s="622"/>
      <c r="BL18" s="622"/>
      <c r="BM18" s="622"/>
      <c r="BN18" s="623"/>
      <c r="BO18" s="624" t="s">
        <v>121</v>
      </c>
      <c r="BP18" s="624"/>
      <c r="BQ18" s="624"/>
      <c r="BR18" s="624"/>
      <c r="BS18" s="630" t="s">
        <v>121</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247</v>
      </c>
      <c r="CS18" s="622"/>
      <c r="CT18" s="622"/>
      <c r="CU18" s="622"/>
      <c r="CV18" s="622"/>
      <c r="CW18" s="622"/>
      <c r="CX18" s="622"/>
      <c r="CY18" s="623"/>
      <c r="CZ18" s="624" t="s">
        <v>121</v>
      </c>
      <c r="DA18" s="624"/>
      <c r="DB18" s="624"/>
      <c r="DC18" s="624"/>
      <c r="DD18" s="630" t="s">
        <v>121</v>
      </c>
      <c r="DE18" s="622"/>
      <c r="DF18" s="622"/>
      <c r="DG18" s="622"/>
      <c r="DH18" s="622"/>
      <c r="DI18" s="622"/>
      <c r="DJ18" s="622"/>
      <c r="DK18" s="622"/>
      <c r="DL18" s="622"/>
      <c r="DM18" s="622"/>
      <c r="DN18" s="622"/>
      <c r="DO18" s="622"/>
      <c r="DP18" s="623"/>
      <c r="DQ18" s="630" t="s">
        <v>235</v>
      </c>
      <c r="DR18" s="622"/>
      <c r="DS18" s="622"/>
      <c r="DT18" s="622"/>
      <c r="DU18" s="622"/>
      <c r="DV18" s="622"/>
      <c r="DW18" s="622"/>
      <c r="DX18" s="622"/>
      <c r="DY18" s="622"/>
      <c r="DZ18" s="622"/>
      <c r="EA18" s="622"/>
      <c r="EB18" s="622"/>
      <c r="EC18" s="631"/>
    </row>
    <row r="19" spans="2:133" ht="11.25" customHeight="1" x14ac:dyDescent="0.15">
      <c r="B19" s="618" t="s">
        <v>265</v>
      </c>
      <c r="C19" s="619"/>
      <c r="D19" s="619"/>
      <c r="E19" s="619"/>
      <c r="F19" s="619"/>
      <c r="G19" s="619"/>
      <c r="H19" s="619"/>
      <c r="I19" s="619"/>
      <c r="J19" s="619"/>
      <c r="K19" s="619"/>
      <c r="L19" s="619"/>
      <c r="M19" s="619"/>
      <c r="N19" s="619"/>
      <c r="O19" s="619"/>
      <c r="P19" s="619"/>
      <c r="Q19" s="620"/>
      <c r="R19" s="621">
        <v>1373550</v>
      </c>
      <c r="S19" s="622"/>
      <c r="T19" s="622"/>
      <c r="U19" s="622"/>
      <c r="V19" s="622"/>
      <c r="W19" s="622"/>
      <c r="X19" s="622"/>
      <c r="Y19" s="623"/>
      <c r="Z19" s="624">
        <v>10.3</v>
      </c>
      <c r="AA19" s="624"/>
      <c r="AB19" s="624"/>
      <c r="AC19" s="624"/>
      <c r="AD19" s="625">
        <v>1373550</v>
      </c>
      <c r="AE19" s="625"/>
      <c r="AF19" s="625"/>
      <c r="AG19" s="625"/>
      <c r="AH19" s="625"/>
      <c r="AI19" s="625"/>
      <c r="AJ19" s="625"/>
      <c r="AK19" s="625"/>
      <c r="AL19" s="626">
        <v>18.399999999999999</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t="s">
        <v>235</v>
      </c>
      <c r="BH19" s="622"/>
      <c r="BI19" s="622"/>
      <c r="BJ19" s="622"/>
      <c r="BK19" s="622"/>
      <c r="BL19" s="622"/>
      <c r="BM19" s="622"/>
      <c r="BN19" s="623"/>
      <c r="BO19" s="624" t="s">
        <v>121</v>
      </c>
      <c r="BP19" s="624"/>
      <c r="BQ19" s="624"/>
      <c r="BR19" s="624"/>
      <c r="BS19" s="630" t="s">
        <v>121</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121</v>
      </c>
      <c r="CS19" s="622"/>
      <c r="CT19" s="622"/>
      <c r="CU19" s="622"/>
      <c r="CV19" s="622"/>
      <c r="CW19" s="622"/>
      <c r="CX19" s="622"/>
      <c r="CY19" s="623"/>
      <c r="CZ19" s="624" t="s">
        <v>235</v>
      </c>
      <c r="DA19" s="624"/>
      <c r="DB19" s="624"/>
      <c r="DC19" s="624"/>
      <c r="DD19" s="630" t="s">
        <v>121</v>
      </c>
      <c r="DE19" s="622"/>
      <c r="DF19" s="622"/>
      <c r="DG19" s="622"/>
      <c r="DH19" s="622"/>
      <c r="DI19" s="622"/>
      <c r="DJ19" s="622"/>
      <c r="DK19" s="622"/>
      <c r="DL19" s="622"/>
      <c r="DM19" s="622"/>
      <c r="DN19" s="622"/>
      <c r="DO19" s="622"/>
      <c r="DP19" s="623"/>
      <c r="DQ19" s="630" t="s">
        <v>121</v>
      </c>
      <c r="DR19" s="622"/>
      <c r="DS19" s="622"/>
      <c r="DT19" s="622"/>
      <c r="DU19" s="622"/>
      <c r="DV19" s="622"/>
      <c r="DW19" s="622"/>
      <c r="DX19" s="622"/>
      <c r="DY19" s="622"/>
      <c r="DZ19" s="622"/>
      <c r="EA19" s="622"/>
      <c r="EB19" s="622"/>
      <c r="EC19" s="631"/>
    </row>
    <row r="20" spans="2:133" ht="11.25" customHeight="1" x14ac:dyDescent="0.15">
      <c r="B20" s="618" t="s">
        <v>268</v>
      </c>
      <c r="C20" s="619"/>
      <c r="D20" s="619"/>
      <c r="E20" s="619"/>
      <c r="F20" s="619"/>
      <c r="G20" s="619"/>
      <c r="H20" s="619"/>
      <c r="I20" s="619"/>
      <c r="J20" s="619"/>
      <c r="K20" s="619"/>
      <c r="L20" s="619"/>
      <c r="M20" s="619"/>
      <c r="N20" s="619"/>
      <c r="O20" s="619"/>
      <c r="P20" s="619"/>
      <c r="Q20" s="620"/>
      <c r="R20" s="621">
        <v>544867</v>
      </c>
      <c r="S20" s="622"/>
      <c r="T20" s="622"/>
      <c r="U20" s="622"/>
      <c r="V20" s="622"/>
      <c r="W20" s="622"/>
      <c r="X20" s="622"/>
      <c r="Y20" s="623"/>
      <c r="Z20" s="624">
        <v>4.0999999999999996</v>
      </c>
      <c r="AA20" s="624"/>
      <c r="AB20" s="624"/>
      <c r="AC20" s="624"/>
      <c r="AD20" s="625" t="s">
        <v>121</v>
      </c>
      <c r="AE20" s="625"/>
      <c r="AF20" s="625"/>
      <c r="AG20" s="625"/>
      <c r="AH20" s="625"/>
      <c r="AI20" s="625"/>
      <c r="AJ20" s="625"/>
      <c r="AK20" s="625"/>
      <c r="AL20" s="626" t="s">
        <v>130</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t="s">
        <v>121</v>
      </c>
      <c r="BH20" s="622"/>
      <c r="BI20" s="622"/>
      <c r="BJ20" s="622"/>
      <c r="BK20" s="622"/>
      <c r="BL20" s="622"/>
      <c r="BM20" s="622"/>
      <c r="BN20" s="623"/>
      <c r="BO20" s="624" t="s">
        <v>235</v>
      </c>
      <c r="BP20" s="624"/>
      <c r="BQ20" s="624"/>
      <c r="BR20" s="624"/>
      <c r="BS20" s="630" t="s">
        <v>121</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12405668</v>
      </c>
      <c r="CS20" s="622"/>
      <c r="CT20" s="622"/>
      <c r="CU20" s="622"/>
      <c r="CV20" s="622"/>
      <c r="CW20" s="622"/>
      <c r="CX20" s="622"/>
      <c r="CY20" s="623"/>
      <c r="CZ20" s="624">
        <v>100</v>
      </c>
      <c r="DA20" s="624"/>
      <c r="DB20" s="624"/>
      <c r="DC20" s="624"/>
      <c r="DD20" s="630">
        <v>1167420</v>
      </c>
      <c r="DE20" s="622"/>
      <c r="DF20" s="622"/>
      <c r="DG20" s="622"/>
      <c r="DH20" s="622"/>
      <c r="DI20" s="622"/>
      <c r="DJ20" s="622"/>
      <c r="DK20" s="622"/>
      <c r="DL20" s="622"/>
      <c r="DM20" s="622"/>
      <c r="DN20" s="622"/>
      <c r="DO20" s="622"/>
      <c r="DP20" s="623"/>
      <c r="DQ20" s="630">
        <v>9027633</v>
      </c>
      <c r="DR20" s="622"/>
      <c r="DS20" s="622"/>
      <c r="DT20" s="622"/>
      <c r="DU20" s="622"/>
      <c r="DV20" s="622"/>
      <c r="DW20" s="622"/>
      <c r="DX20" s="622"/>
      <c r="DY20" s="622"/>
      <c r="DZ20" s="622"/>
      <c r="EA20" s="622"/>
      <c r="EB20" s="622"/>
      <c r="EC20" s="631"/>
    </row>
    <row r="21" spans="2:133" ht="11.25" customHeight="1" x14ac:dyDescent="0.15">
      <c r="B21" s="618" t="s">
        <v>271</v>
      </c>
      <c r="C21" s="619"/>
      <c r="D21" s="619"/>
      <c r="E21" s="619"/>
      <c r="F21" s="619"/>
      <c r="G21" s="619"/>
      <c r="H21" s="619"/>
      <c r="I21" s="619"/>
      <c r="J21" s="619"/>
      <c r="K21" s="619"/>
      <c r="L21" s="619"/>
      <c r="M21" s="619"/>
      <c r="N21" s="619"/>
      <c r="O21" s="619"/>
      <c r="P21" s="619"/>
      <c r="Q21" s="620"/>
      <c r="R21" s="621" t="s">
        <v>121</v>
      </c>
      <c r="S21" s="622"/>
      <c r="T21" s="622"/>
      <c r="U21" s="622"/>
      <c r="V21" s="622"/>
      <c r="W21" s="622"/>
      <c r="X21" s="622"/>
      <c r="Y21" s="623"/>
      <c r="Z21" s="624" t="s">
        <v>121</v>
      </c>
      <c r="AA21" s="624"/>
      <c r="AB21" s="624"/>
      <c r="AC21" s="624"/>
      <c r="AD21" s="625" t="s">
        <v>235</v>
      </c>
      <c r="AE21" s="625"/>
      <c r="AF21" s="625"/>
      <c r="AG21" s="625"/>
      <c r="AH21" s="625"/>
      <c r="AI21" s="625"/>
      <c r="AJ21" s="625"/>
      <c r="AK21" s="625"/>
      <c r="AL21" s="626" t="s">
        <v>121</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t="s">
        <v>121</v>
      </c>
      <c r="BH21" s="622"/>
      <c r="BI21" s="622"/>
      <c r="BJ21" s="622"/>
      <c r="BK21" s="622"/>
      <c r="BL21" s="622"/>
      <c r="BM21" s="622"/>
      <c r="BN21" s="623"/>
      <c r="BO21" s="624" t="s">
        <v>121</v>
      </c>
      <c r="BP21" s="624"/>
      <c r="BQ21" s="624"/>
      <c r="BR21" s="624"/>
      <c r="BS21" s="630" t="s">
        <v>235</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273</v>
      </c>
      <c r="C22" s="619"/>
      <c r="D22" s="619"/>
      <c r="E22" s="619"/>
      <c r="F22" s="619"/>
      <c r="G22" s="619"/>
      <c r="H22" s="619"/>
      <c r="I22" s="619"/>
      <c r="J22" s="619"/>
      <c r="K22" s="619"/>
      <c r="L22" s="619"/>
      <c r="M22" s="619"/>
      <c r="N22" s="619"/>
      <c r="O22" s="619"/>
      <c r="P22" s="619"/>
      <c r="Q22" s="620"/>
      <c r="R22" s="621">
        <v>7946592</v>
      </c>
      <c r="S22" s="622"/>
      <c r="T22" s="622"/>
      <c r="U22" s="622"/>
      <c r="V22" s="622"/>
      <c r="W22" s="622"/>
      <c r="X22" s="622"/>
      <c r="Y22" s="623"/>
      <c r="Z22" s="624">
        <v>59.7</v>
      </c>
      <c r="AA22" s="624"/>
      <c r="AB22" s="624"/>
      <c r="AC22" s="624"/>
      <c r="AD22" s="625">
        <v>7401725</v>
      </c>
      <c r="AE22" s="625"/>
      <c r="AF22" s="625"/>
      <c r="AG22" s="625"/>
      <c r="AH22" s="625"/>
      <c r="AI22" s="625"/>
      <c r="AJ22" s="625"/>
      <c r="AK22" s="625"/>
      <c r="AL22" s="626">
        <v>99.3</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121</v>
      </c>
      <c r="BH22" s="622"/>
      <c r="BI22" s="622"/>
      <c r="BJ22" s="622"/>
      <c r="BK22" s="622"/>
      <c r="BL22" s="622"/>
      <c r="BM22" s="622"/>
      <c r="BN22" s="623"/>
      <c r="BO22" s="624" t="s">
        <v>130</v>
      </c>
      <c r="BP22" s="624"/>
      <c r="BQ22" s="624"/>
      <c r="BR22" s="624"/>
      <c r="BS22" s="630" t="s">
        <v>130</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276</v>
      </c>
      <c r="C23" s="619"/>
      <c r="D23" s="619"/>
      <c r="E23" s="619"/>
      <c r="F23" s="619"/>
      <c r="G23" s="619"/>
      <c r="H23" s="619"/>
      <c r="I23" s="619"/>
      <c r="J23" s="619"/>
      <c r="K23" s="619"/>
      <c r="L23" s="619"/>
      <c r="M23" s="619"/>
      <c r="N23" s="619"/>
      <c r="O23" s="619"/>
      <c r="P23" s="619"/>
      <c r="Q23" s="620"/>
      <c r="R23" s="621">
        <v>3960</v>
      </c>
      <c r="S23" s="622"/>
      <c r="T23" s="622"/>
      <c r="U23" s="622"/>
      <c r="V23" s="622"/>
      <c r="W23" s="622"/>
      <c r="X23" s="622"/>
      <c r="Y23" s="623"/>
      <c r="Z23" s="624">
        <v>0</v>
      </c>
      <c r="AA23" s="624"/>
      <c r="AB23" s="624"/>
      <c r="AC23" s="624"/>
      <c r="AD23" s="625">
        <v>3960</v>
      </c>
      <c r="AE23" s="625"/>
      <c r="AF23" s="625"/>
      <c r="AG23" s="625"/>
      <c r="AH23" s="625"/>
      <c r="AI23" s="625"/>
      <c r="AJ23" s="625"/>
      <c r="AK23" s="625"/>
      <c r="AL23" s="626">
        <v>0.1</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t="s">
        <v>121</v>
      </c>
      <c r="BH23" s="622"/>
      <c r="BI23" s="622"/>
      <c r="BJ23" s="622"/>
      <c r="BK23" s="622"/>
      <c r="BL23" s="622"/>
      <c r="BM23" s="622"/>
      <c r="BN23" s="623"/>
      <c r="BO23" s="624" t="s">
        <v>121</v>
      </c>
      <c r="BP23" s="624"/>
      <c r="BQ23" s="624"/>
      <c r="BR23" s="624"/>
      <c r="BS23" s="630" t="s">
        <v>121</v>
      </c>
      <c r="BT23" s="622"/>
      <c r="BU23" s="622"/>
      <c r="BV23" s="622"/>
      <c r="BW23" s="622"/>
      <c r="BX23" s="622"/>
      <c r="BY23" s="622"/>
      <c r="BZ23" s="622"/>
      <c r="CA23" s="622"/>
      <c r="CB23" s="631"/>
      <c r="CD23" s="603" t="s">
        <v>215</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1" t="s">
        <v>281</v>
      </c>
      <c r="DM23" s="652"/>
      <c r="DN23" s="652"/>
      <c r="DO23" s="652"/>
      <c r="DP23" s="652"/>
      <c r="DQ23" s="652"/>
      <c r="DR23" s="652"/>
      <c r="DS23" s="652"/>
      <c r="DT23" s="652"/>
      <c r="DU23" s="652"/>
      <c r="DV23" s="653"/>
      <c r="DW23" s="603" t="s">
        <v>282</v>
      </c>
      <c r="DX23" s="604"/>
      <c r="DY23" s="604"/>
      <c r="DZ23" s="604"/>
      <c r="EA23" s="604"/>
      <c r="EB23" s="604"/>
      <c r="EC23" s="605"/>
    </row>
    <row r="24" spans="2:133" ht="11.25" customHeight="1" x14ac:dyDescent="0.15">
      <c r="B24" s="618" t="s">
        <v>283</v>
      </c>
      <c r="C24" s="619"/>
      <c r="D24" s="619"/>
      <c r="E24" s="619"/>
      <c r="F24" s="619"/>
      <c r="G24" s="619"/>
      <c r="H24" s="619"/>
      <c r="I24" s="619"/>
      <c r="J24" s="619"/>
      <c r="K24" s="619"/>
      <c r="L24" s="619"/>
      <c r="M24" s="619"/>
      <c r="N24" s="619"/>
      <c r="O24" s="619"/>
      <c r="P24" s="619"/>
      <c r="Q24" s="620"/>
      <c r="R24" s="621">
        <v>99892</v>
      </c>
      <c r="S24" s="622"/>
      <c r="T24" s="622"/>
      <c r="U24" s="622"/>
      <c r="V24" s="622"/>
      <c r="W24" s="622"/>
      <c r="X24" s="622"/>
      <c r="Y24" s="623"/>
      <c r="Z24" s="624">
        <v>0.8</v>
      </c>
      <c r="AA24" s="624"/>
      <c r="AB24" s="624"/>
      <c r="AC24" s="624"/>
      <c r="AD24" s="625" t="s">
        <v>235</v>
      </c>
      <c r="AE24" s="625"/>
      <c r="AF24" s="625"/>
      <c r="AG24" s="625"/>
      <c r="AH24" s="625"/>
      <c r="AI24" s="625"/>
      <c r="AJ24" s="625"/>
      <c r="AK24" s="625"/>
      <c r="AL24" s="626" t="s">
        <v>121</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130</v>
      </c>
      <c r="BH24" s="622"/>
      <c r="BI24" s="622"/>
      <c r="BJ24" s="622"/>
      <c r="BK24" s="622"/>
      <c r="BL24" s="622"/>
      <c r="BM24" s="622"/>
      <c r="BN24" s="623"/>
      <c r="BO24" s="624" t="s">
        <v>247</v>
      </c>
      <c r="BP24" s="624"/>
      <c r="BQ24" s="624"/>
      <c r="BR24" s="624"/>
      <c r="BS24" s="630" t="s">
        <v>121</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5333848</v>
      </c>
      <c r="CS24" s="611"/>
      <c r="CT24" s="611"/>
      <c r="CU24" s="611"/>
      <c r="CV24" s="611"/>
      <c r="CW24" s="611"/>
      <c r="CX24" s="611"/>
      <c r="CY24" s="612"/>
      <c r="CZ24" s="615">
        <v>43</v>
      </c>
      <c r="DA24" s="616"/>
      <c r="DB24" s="616"/>
      <c r="DC24" s="635"/>
      <c r="DD24" s="654">
        <v>3389344</v>
      </c>
      <c r="DE24" s="611"/>
      <c r="DF24" s="611"/>
      <c r="DG24" s="611"/>
      <c r="DH24" s="611"/>
      <c r="DI24" s="611"/>
      <c r="DJ24" s="611"/>
      <c r="DK24" s="612"/>
      <c r="DL24" s="654">
        <v>3217397</v>
      </c>
      <c r="DM24" s="611"/>
      <c r="DN24" s="611"/>
      <c r="DO24" s="611"/>
      <c r="DP24" s="611"/>
      <c r="DQ24" s="611"/>
      <c r="DR24" s="611"/>
      <c r="DS24" s="611"/>
      <c r="DT24" s="611"/>
      <c r="DU24" s="611"/>
      <c r="DV24" s="612"/>
      <c r="DW24" s="615">
        <v>40.700000000000003</v>
      </c>
      <c r="DX24" s="616"/>
      <c r="DY24" s="616"/>
      <c r="DZ24" s="616"/>
      <c r="EA24" s="616"/>
      <c r="EB24" s="616"/>
      <c r="EC24" s="617"/>
    </row>
    <row r="25" spans="2:133" ht="11.25" customHeight="1" x14ac:dyDescent="0.15">
      <c r="B25" s="618" t="s">
        <v>286</v>
      </c>
      <c r="C25" s="619"/>
      <c r="D25" s="619"/>
      <c r="E25" s="619"/>
      <c r="F25" s="619"/>
      <c r="G25" s="619"/>
      <c r="H25" s="619"/>
      <c r="I25" s="619"/>
      <c r="J25" s="619"/>
      <c r="K25" s="619"/>
      <c r="L25" s="619"/>
      <c r="M25" s="619"/>
      <c r="N25" s="619"/>
      <c r="O25" s="619"/>
      <c r="P25" s="619"/>
      <c r="Q25" s="620"/>
      <c r="R25" s="621">
        <v>178918</v>
      </c>
      <c r="S25" s="622"/>
      <c r="T25" s="622"/>
      <c r="U25" s="622"/>
      <c r="V25" s="622"/>
      <c r="W25" s="622"/>
      <c r="X25" s="622"/>
      <c r="Y25" s="623"/>
      <c r="Z25" s="624">
        <v>1.3</v>
      </c>
      <c r="AA25" s="624"/>
      <c r="AB25" s="624"/>
      <c r="AC25" s="624"/>
      <c r="AD25" s="625">
        <v>34605</v>
      </c>
      <c r="AE25" s="625"/>
      <c r="AF25" s="625"/>
      <c r="AG25" s="625"/>
      <c r="AH25" s="625"/>
      <c r="AI25" s="625"/>
      <c r="AJ25" s="625"/>
      <c r="AK25" s="625"/>
      <c r="AL25" s="626">
        <v>0.5</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121</v>
      </c>
      <c r="BH25" s="622"/>
      <c r="BI25" s="622"/>
      <c r="BJ25" s="622"/>
      <c r="BK25" s="622"/>
      <c r="BL25" s="622"/>
      <c r="BM25" s="622"/>
      <c r="BN25" s="623"/>
      <c r="BO25" s="624" t="s">
        <v>235</v>
      </c>
      <c r="BP25" s="624"/>
      <c r="BQ25" s="624"/>
      <c r="BR25" s="624"/>
      <c r="BS25" s="630" t="s">
        <v>235</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1467422</v>
      </c>
      <c r="CS25" s="657"/>
      <c r="CT25" s="657"/>
      <c r="CU25" s="657"/>
      <c r="CV25" s="657"/>
      <c r="CW25" s="657"/>
      <c r="CX25" s="657"/>
      <c r="CY25" s="658"/>
      <c r="CZ25" s="626">
        <v>11.8</v>
      </c>
      <c r="DA25" s="655"/>
      <c r="DB25" s="655"/>
      <c r="DC25" s="659"/>
      <c r="DD25" s="630">
        <v>1355920</v>
      </c>
      <c r="DE25" s="657"/>
      <c r="DF25" s="657"/>
      <c r="DG25" s="657"/>
      <c r="DH25" s="657"/>
      <c r="DI25" s="657"/>
      <c r="DJ25" s="657"/>
      <c r="DK25" s="658"/>
      <c r="DL25" s="630">
        <v>1323598</v>
      </c>
      <c r="DM25" s="657"/>
      <c r="DN25" s="657"/>
      <c r="DO25" s="657"/>
      <c r="DP25" s="657"/>
      <c r="DQ25" s="657"/>
      <c r="DR25" s="657"/>
      <c r="DS25" s="657"/>
      <c r="DT25" s="657"/>
      <c r="DU25" s="657"/>
      <c r="DV25" s="658"/>
      <c r="DW25" s="626">
        <v>16.7</v>
      </c>
      <c r="DX25" s="655"/>
      <c r="DY25" s="655"/>
      <c r="DZ25" s="655"/>
      <c r="EA25" s="655"/>
      <c r="EB25" s="655"/>
      <c r="EC25" s="656"/>
    </row>
    <row r="26" spans="2:133" ht="11.25" customHeight="1" x14ac:dyDescent="0.15">
      <c r="B26" s="618" t="s">
        <v>289</v>
      </c>
      <c r="C26" s="619"/>
      <c r="D26" s="619"/>
      <c r="E26" s="619"/>
      <c r="F26" s="619"/>
      <c r="G26" s="619"/>
      <c r="H26" s="619"/>
      <c r="I26" s="619"/>
      <c r="J26" s="619"/>
      <c r="K26" s="619"/>
      <c r="L26" s="619"/>
      <c r="M26" s="619"/>
      <c r="N26" s="619"/>
      <c r="O26" s="619"/>
      <c r="P26" s="619"/>
      <c r="Q26" s="620"/>
      <c r="R26" s="621">
        <v>29840</v>
      </c>
      <c r="S26" s="622"/>
      <c r="T26" s="622"/>
      <c r="U26" s="622"/>
      <c r="V26" s="622"/>
      <c r="W26" s="622"/>
      <c r="X26" s="622"/>
      <c r="Y26" s="623"/>
      <c r="Z26" s="624">
        <v>0.2</v>
      </c>
      <c r="AA26" s="624"/>
      <c r="AB26" s="624"/>
      <c r="AC26" s="624"/>
      <c r="AD26" s="625">
        <v>1</v>
      </c>
      <c r="AE26" s="625"/>
      <c r="AF26" s="625"/>
      <c r="AG26" s="625"/>
      <c r="AH26" s="625"/>
      <c r="AI26" s="625"/>
      <c r="AJ26" s="625"/>
      <c r="AK26" s="625"/>
      <c r="AL26" s="626">
        <v>0</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121</v>
      </c>
      <c r="BH26" s="622"/>
      <c r="BI26" s="622"/>
      <c r="BJ26" s="622"/>
      <c r="BK26" s="622"/>
      <c r="BL26" s="622"/>
      <c r="BM26" s="622"/>
      <c r="BN26" s="623"/>
      <c r="BO26" s="624" t="s">
        <v>121</v>
      </c>
      <c r="BP26" s="624"/>
      <c r="BQ26" s="624"/>
      <c r="BR26" s="624"/>
      <c r="BS26" s="630" t="s">
        <v>121</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916493</v>
      </c>
      <c r="CS26" s="622"/>
      <c r="CT26" s="622"/>
      <c r="CU26" s="622"/>
      <c r="CV26" s="622"/>
      <c r="CW26" s="622"/>
      <c r="CX26" s="622"/>
      <c r="CY26" s="623"/>
      <c r="CZ26" s="626">
        <v>7.4</v>
      </c>
      <c r="DA26" s="655"/>
      <c r="DB26" s="655"/>
      <c r="DC26" s="659"/>
      <c r="DD26" s="630">
        <v>811308</v>
      </c>
      <c r="DE26" s="622"/>
      <c r="DF26" s="622"/>
      <c r="DG26" s="622"/>
      <c r="DH26" s="622"/>
      <c r="DI26" s="622"/>
      <c r="DJ26" s="622"/>
      <c r="DK26" s="623"/>
      <c r="DL26" s="630" t="s">
        <v>121</v>
      </c>
      <c r="DM26" s="622"/>
      <c r="DN26" s="622"/>
      <c r="DO26" s="622"/>
      <c r="DP26" s="622"/>
      <c r="DQ26" s="622"/>
      <c r="DR26" s="622"/>
      <c r="DS26" s="622"/>
      <c r="DT26" s="622"/>
      <c r="DU26" s="622"/>
      <c r="DV26" s="623"/>
      <c r="DW26" s="626" t="s">
        <v>235</v>
      </c>
      <c r="DX26" s="655"/>
      <c r="DY26" s="655"/>
      <c r="DZ26" s="655"/>
      <c r="EA26" s="655"/>
      <c r="EB26" s="655"/>
      <c r="EC26" s="656"/>
    </row>
    <row r="27" spans="2:133" ht="11.25" customHeight="1" x14ac:dyDescent="0.15">
      <c r="B27" s="618" t="s">
        <v>292</v>
      </c>
      <c r="C27" s="619"/>
      <c r="D27" s="619"/>
      <c r="E27" s="619"/>
      <c r="F27" s="619"/>
      <c r="G27" s="619"/>
      <c r="H27" s="619"/>
      <c r="I27" s="619"/>
      <c r="J27" s="619"/>
      <c r="K27" s="619"/>
      <c r="L27" s="619"/>
      <c r="M27" s="619"/>
      <c r="N27" s="619"/>
      <c r="O27" s="619"/>
      <c r="P27" s="619"/>
      <c r="Q27" s="620"/>
      <c r="R27" s="621">
        <v>1610313</v>
      </c>
      <c r="S27" s="622"/>
      <c r="T27" s="622"/>
      <c r="U27" s="622"/>
      <c r="V27" s="622"/>
      <c r="W27" s="622"/>
      <c r="X27" s="622"/>
      <c r="Y27" s="623"/>
      <c r="Z27" s="624">
        <v>12.1</v>
      </c>
      <c r="AA27" s="624"/>
      <c r="AB27" s="624"/>
      <c r="AC27" s="624"/>
      <c r="AD27" s="625" t="s">
        <v>130</v>
      </c>
      <c r="AE27" s="625"/>
      <c r="AF27" s="625"/>
      <c r="AG27" s="625"/>
      <c r="AH27" s="625"/>
      <c r="AI27" s="625"/>
      <c r="AJ27" s="625"/>
      <c r="AK27" s="625"/>
      <c r="AL27" s="626" t="s">
        <v>247</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5207928</v>
      </c>
      <c r="BH27" s="622"/>
      <c r="BI27" s="622"/>
      <c r="BJ27" s="622"/>
      <c r="BK27" s="622"/>
      <c r="BL27" s="622"/>
      <c r="BM27" s="622"/>
      <c r="BN27" s="623"/>
      <c r="BO27" s="624">
        <v>100</v>
      </c>
      <c r="BP27" s="624"/>
      <c r="BQ27" s="624"/>
      <c r="BR27" s="624"/>
      <c r="BS27" s="630">
        <v>256255</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2813927</v>
      </c>
      <c r="CS27" s="657"/>
      <c r="CT27" s="657"/>
      <c r="CU27" s="657"/>
      <c r="CV27" s="657"/>
      <c r="CW27" s="657"/>
      <c r="CX27" s="657"/>
      <c r="CY27" s="658"/>
      <c r="CZ27" s="626">
        <v>22.7</v>
      </c>
      <c r="DA27" s="655"/>
      <c r="DB27" s="655"/>
      <c r="DC27" s="659"/>
      <c r="DD27" s="630">
        <v>1010566</v>
      </c>
      <c r="DE27" s="657"/>
      <c r="DF27" s="657"/>
      <c r="DG27" s="657"/>
      <c r="DH27" s="657"/>
      <c r="DI27" s="657"/>
      <c r="DJ27" s="657"/>
      <c r="DK27" s="658"/>
      <c r="DL27" s="630">
        <v>870942</v>
      </c>
      <c r="DM27" s="657"/>
      <c r="DN27" s="657"/>
      <c r="DO27" s="657"/>
      <c r="DP27" s="657"/>
      <c r="DQ27" s="657"/>
      <c r="DR27" s="657"/>
      <c r="DS27" s="657"/>
      <c r="DT27" s="657"/>
      <c r="DU27" s="657"/>
      <c r="DV27" s="658"/>
      <c r="DW27" s="626">
        <v>11</v>
      </c>
      <c r="DX27" s="655"/>
      <c r="DY27" s="655"/>
      <c r="DZ27" s="655"/>
      <c r="EA27" s="655"/>
      <c r="EB27" s="655"/>
      <c r="EC27" s="656"/>
    </row>
    <row r="28" spans="2:133" ht="11.25" customHeight="1" x14ac:dyDescent="0.15">
      <c r="B28" s="663" t="s">
        <v>295</v>
      </c>
      <c r="C28" s="664"/>
      <c r="D28" s="664"/>
      <c r="E28" s="664"/>
      <c r="F28" s="664"/>
      <c r="G28" s="664"/>
      <c r="H28" s="664"/>
      <c r="I28" s="664"/>
      <c r="J28" s="664"/>
      <c r="K28" s="664"/>
      <c r="L28" s="664"/>
      <c r="M28" s="664"/>
      <c r="N28" s="664"/>
      <c r="O28" s="664"/>
      <c r="P28" s="664"/>
      <c r="Q28" s="665"/>
      <c r="R28" s="621" t="s">
        <v>235</v>
      </c>
      <c r="S28" s="622"/>
      <c r="T28" s="622"/>
      <c r="U28" s="622"/>
      <c r="V28" s="622"/>
      <c r="W28" s="622"/>
      <c r="X28" s="622"/>
      <c r="Y28" s="623"/>
      <c r="Z28" s="624" t="s">
        <v>121</v>
      </c>
      <c r="AA28" s="624"/>
      <c r="AB28" s="624"/>
      <c r="AC28" s="624"/>
      <c r="AD28" s="625" t="s">
        <v>121</v>
      </c>
      <c r="AE28" s="625"/>
      <c r="AF28" s="625"/>
      <c r="AG28" s="625"/>
      <c r="AH28" s="625"/>
      <c r="AI28" s="625"/>
      <c r="AJ28" s="625"/>
      <c r="AK28" s="625"/>
      <c r="AL28" s="626" t="s">
        <v>121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1052499</v>
      </c>
      <c r="CS28" s="622"/>
      <c r="CT28" s="622"/>
      <c r="CU28" s="622"/>
      <c r="CV28" s="622"/>
      <c r="CW28" s="622"/>
      <c r="CX28" s="622"/>
      <c r="CY28" s="623"/>
      <c r="CZ28" s="626">
        <v>8.5</v>
      </c>
      <c r="DA28" s="655"/>
      <c r="DB28" s="655"/>
      <c r="DC28" s="659"/>
      <c r="DD28" s="630">
        <v>1022858</v>
      </c>
      <c r="DE28" s="622"/>
      <c r="DF28" s="622"/>
      <c r="DG28" s="622"/>
      <c r="DH28" s="622"/>
      <c r="DI28" s="622"/>
      <c r="DJ28" s="622"/>
      <c r="DK28" s="623"/>
      <c r="DL28" s="630">
        <v>1022857</v>
      </c>
      <c r="DM28" s="622"/>
      <c r="DN28" s="622"/>
      <c r="DO28" s="622"/>
      <c r="DP28" s="622"/>
      <c r="DQ28" s="622"/>
      <c r="DR28" s="622"/>
      <c r="DS28" s="622"/>
      <c r="DT28" s="622"/>
      <c r="DU28" s="622"/>
      <c r="DV28" s="623"/>
      <c r="DW28" s="626">
        <v>12.9</v>
      </c>
      <c r="DX28" s="655"/>
      <c r="DY28" s="655"/>
      <c r="DZ28" s="655"/>
      <c r="EA28" s="655"/>
      <c r="EB28" s="655"/>
      <c r="EC28" s="656"/>
    </row>
    <row r="29" spans="2:133" ht="11.25" customHeight="1" x14ac:dyDescent="0.15">
      <c r="B29" s="618" t="s">
        <v>297</v>
      </c>
      <c r="C29" s="619"/>
      <c r="D29" s="619"/>
      <c r="E29" s="619"/>
      <c r="F29" s="619"/>
      <c r="G29" s="619"/>
      <c r="H29" s="619"/>
      <c r="I29" s="619"/>
      <c r="J29" s="619"/>
      <c r="K29" s="619"/>
      <c r="L29" s="619"/>
      <c r="M29" s="619"/>
      <c r="N29" s="619"/>
      <c r="O29" s="619"/>
      <c r="P29" s="619"/>
      <c r="Q29" s="620"/>
      <c r="R29" s="621">
        <v>933327</v>
      </c>
      <c r="S29" s="622"/>
      <c r="T29" s="622"/>
      <c r="U29" s="622"/>
      <c r="V29" s="622"/>
      <c r="W29" s="622"/>
      <c r="X29" s="622"/>
      <c r="Y29" s="623"/>
      <c r="Z29" s="624">
        <v>7</v>
      </c>
      <c r="AA29" s="624"/>
      <c r="AB29" s="624"/>
      <c r="AC29" s="624"/>
      <c r="AD29" s="625" t="s">
        <v>247</v>
      </c>
      <c r="AE29" s="625"/>
      <c r="AF29" s="625"/>
      <c r="AG29" s="625"/>
      <c r="AH29" s="625"/>
      <c r="AI29" s="625"/>
      <c r="AJ29" s="625"/>
      <c r="AK29" s="625"/>
      <c r="AL29" s="626" t="s">
        <v>121</v>
      </c>
      <c r="AM29" s="627"/>
      <c r="AN29" s="627"/>
      <c r="AO29" s="628"/>
      <c r="AP29" s="600" t="s">
        <v>215</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64</v>
      </c>
      <c r="CG29" s="637"/>
      <c r="CH29" s="637"/>
      <c r="CI29" s="637"/>
      <c r="CJ29" s="637"/>
      <c r="CK29" s="637"/>
      <c r="CL29" s="637"/>
      <c r="CM29" s="637"/>
      <c r="CN29" s="637"/>
      <c r="CO29" s="637"/>
      <c r="CP29" s="637"/>
      <c r="CQ29" s="638"/>
      <c r="CR29" s="621">
        <v>1052499</v>
      </c>
      <c r="CS29" s="657"/>
      <c r="CT29" s="657"/>
      <c r="CU29" s="657"/>
      <c r="CV29" s="657"/>
      <c r="CW29" s="657"/>
      <c r="CX29" s="657"/>
      <c r="CY29" s="658"/>
      <c r="CZ29" s="626">
        <v>8.5</v>
      </c>
      <c r="DA29" s="655"/>
      <c r="DB29" s="655"/>
      <c r="DC29" s="659"/>
      <c r="DD29" s="630">
        <v>1022858</v>
      </c>
      <c r="DE29" s="657"/>
      <c r="DF29" s="657"/>
      <c r="DG29" s="657"/>
      <c r="DH29" s="657"/>
      <c r="DI29" s="657"/>
      <c r="DJ29" s="657"/>
      <c r="DK29" s="658"/>
      <c r="DL29" s="630">
        <v>1022857</v>
      </c>
      <c r="DM29" s="657"/>
      <c r="DN29" s="657"/>
      <c r="DO29" s="657"/>
      <c r="DP29" s="657"/>
      <c r="DQ29" s="657"/>
      <c r="DR29" s="657"/>
      <c r="DS29" s="657"/>
      <c r="DT29" s="657"/>
      <c r="DU29" s="657"/>
      <c r="DV29" s="658"/>
      <c r="DW29" s="626">
        <v>12.9</v>
      </c>
      <c r="DX29" s="655"/>
      <c r="DY29" s="655"/>
      <c r="DZ29" s="655"/>
      <c r="EA29" s="655"/>
      <c r="EB29" s="655"/>
      <c r="EC29" s="656"/>
    </row>
    <row r="30" spans="2:133" ht="11.25" customHeight="1" x14ac:dyDescent="0.15">
      <c r="B30" s="618" t="s">
        <v>301</v>
      </c>
      <c r="C30" s="619"/>
      <c r="D30" s="619"/>
      <c r="E30" s="619"/>
      <c r="F30" s="619"/>
      <c r="G30" s="619"/>
      <c r="H30" s="619"/>
      <c r="I30" s="619"/>
      <c r="J30" s="619"/>
      <c r="K30" s="619"/>
      <c r="L30" s="619"/>
      <c r="M30" s="619"/>
      <c r="N30" s="619"/>
      <c r="O30" s="619"/>
      <c r="P30" s="619"/>
      <c r="Q30" s="620"/>
      <c r="R30" s="621">
        <v>12648</v>
      </c>
      <c r="S30" s="622"/>
      <c r="T30" s="622"/>
      <c r="U30" s="622"/>
      <c r="V30" s="622"/>
      <c r="W30" s="622"/>
      <c r="X30" s="622"/>
      <c r="Y30" s="623"/>
      <c r="Z30" s="624">
        <v>0.1</v>
      </c>
      <c r="AA30" s="624"/>
      <c r="AB30" s="624"/>
      <c r="AC30" s="624"/>
      <c r="AD30" s="625">
        <v>3709</v>
      </c>
      <c r="AE30" s="625"/>
      <c r="AF30" s="625"/>
      <c r="AG30" s="625"/>
      <c r="AH30" s="625"/>
      <c r="AI30" s="625"/>
      <c r="AJ30" s="625"/>
      <c r="AK30" s="625"/>
      <c r="AL30" s="626">
        <v>0</v>
      </c>
      <c r="AM30" s="627"/>
      <c r="AN30" s="627"/>
      <c r="AO30" s="628"/>
      <c r="AP30" s="669" t="s">
        <v>302</v>
      </c>
      <c r="AQ30" s="670"/>
      <c r="AR30" s="670"/>
      <c r="AS30" s="670"/>
      <c r="AT30" s="675" t="s">
        <v>303</v>
      </c>
      <c r="AU30" s="210"/>
      <c r="AV30" s="210"/>
      <c r="AW30" s="210"/>
      <c r="AX30" s="607" t="s">
        <v>179</v>
      </c>
      <c r="AY30" s="608"/>
      <c r="AZ30" s="608"/>
      <c r="BA30" s="608"/>
      <c r="BB30" s="608"/>
      <c r="BC30" s="608"/>
      <c r="BD30" s="608"/>
      <c r="BE30" s="608"/>
      <c r="BF30" s="609"/>
      <c r="BG30" s="681">
        <v>99.1</v>
      </c>
      <c r="BH30" s="682"/>
      <c r="BI30" s="682"/>
      <c r="BJ30" s="682"/>
      <c r="BK30" s="682"/>
      <c r="BL30" s="682"/>
      <c r="BM30" s="616">
        <v>95.1</v>
      </c>
      <c r="BN30" s="682"/>
      <c r="BO30" s="682"/>
      <c r="BP30" s="682"/>
      <c r="BQ30" s="683"/>
      <c r="BR30" s="681">
        <v>99</v>
      </c>
      <c r="BS30" s="682"/>
      <c r="BT30" s="682"/>
      <c r="BU30" s="682"/>
      <c r="BV30" s="682"/>
      <c r="BW30" s="682"/>
      <c r="BX30" s="616">
        <v>94.9</v>
      </c>
      <c r="BY30" s="682"/>
      <c r="BZ30" s="682"/>
      <c r="CA30" s="682"/>
      <c r="CB30" s="683"/>
      <c r="CD30" s="686"/>
      <c r="CE30" s="687"/>
      <c r="CF30" s="636" t="s">
        <v>304</v>
      </c>
      <c r="CG30" s="637"/>
      <c r="CH30" s="637"/>
      <c r="CI30" s="637"/>
      <c r="CJ30" s="637"/>
      <c r="CK30" s="637"/>
      <c r="CL30" s="637"/>
      <c r="CM30" s="637"/>
      <c r="CN30" s="637"/>
      <c r="CO30" s="637"/>
      <c r="CP30" s="637"/>
      <c r="CQ30" s="638"/>
      <c r="CR30" s="621">
        <v>956482</v>
      </c>
      <c r="CS30" s="622"/>
      <c r="CT30" s="622"/>
      <c r="CU30" s="622"/>
      <c r="CV30" s="622"/>
      <c r="CW30" s="622"/>
      <c r="CX30" s="622"/>
      <c r="CY30" s="623"/>
      <c r="CZ30" s="626">
        <v>7.7</v>
      </c>
      <c r="DA30" s="655"/>
      <c r="DB30" s="655"/>
      <c r="DC30" s="659"/>
      <c r="DD30" s="630">
        <v>926861</v>
      </c>
      <c r="DE30" s="622"/>
      <c r="DF30" s="622"/>
      <c r="DG30" s="622"/>
      <c r="DH30" s="622"/>
      <c r="DI30" s="622"/>
      <c r="DJ30" s="622"/>
      <c r="DK30" s="623"/>
      <c r="DL30" s="630">
        <v>926861</v>
      </c>
      <c r="DM30" s="622"/>
      <c r="DN30" s="622"/>
      <c r="DO30" s="622"/>
      <c r="DP30" s="622"/>
      <c r="DQ30" s="622"/>
      <c r="DR30" s="622"/>
      <c r="DS30" s="622"/>
      <c r="DT30" s="622"/>
      <c r="DU30" s="622"/>
      <c r="DV30" s="623"/>
      <c r="DW30" s="626">
        <v>11.7</v>
      </c>
      <c r="DX30" s="655"/>
      <c r="DY30" s="655"/>
      <c r="DZ30" s="655"/>
      <c r="EA30" s="655"/>
      <c r="EB30" s="655"/>
      <c r="EC30" s="656"/>
    </row>
    <row r="31" spans="2:133" ht="11.25" customHeight="1" x14ac:dyDescent="0.15">
      <c r="B31" s="618" t="s">
        <v>305</v>
      </c>
      <c r="C31" s="619"/>
      <c r="D31" s="619"/>
      <c r="E31" s="619"/>
      <c r="F31" s="619"/>
      <c r="G31" s="619"/>
      <c r="H31" s="619"/>
      <c r="I31" s="619"/>
      <c r="J31" s="619"/>
      <c r="K31" s="619"/>
      <c r="L31" s="619"/>
      <c r="M31" s="619"/>
      <c r="N31" s="619"/>
      <c r="O31" s="619"/>
      <c r="P31" s="619"/>
      <c r="Q31" s="620"/>
      <c r="R31" s="621">
        <v>25247</v>
      </c>
      <c r="S31" s="622"/>
      <c r="T31" s="622"/>
      <c r="U31" s="622"/>
      <c r="V31" s="622"/>
      <c r="W31" s="622"/>
      <c r="X31" s="622"/>
      <c r="Y31" s="623"/>
      <c r="Z31" s="624">
        <v>0.2</v>
      </c>
      <c r="AA31" s="624"/>
      <c r="AB31" s="624"/>
      <c r="AC31" s="624"/>
      <c r="AD31" s="625" t="s">
        <v>121</v>
      </c>
      <c r="AE31" s="625"/>
      <c r="AF31" s="625"/>
      <c r="AG31" s="625"/>
      <c r="AH31" s="625"/>
      <c r="AI31" s="625"/>
      <c r="AJ31" s="625"/>
      <c r="AK31" s="625"/>
      <c r="AL31" s="626" t="s">
        <v>130</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99.1</v>
      </c>
      <c r="BH31" s="657"/>
      <c r="BI31" s="657"/>
      <c r="BJ31" s="657"/>
      <c r="BK31" s="657"/>
      <c r="BL31" s="657"/>
      <c r="BM31" s="627">
        <v>97.9</v>
      </c>
      <c r="BN31" s="679"/>
      <c r="BO31" s="679"/>
      <c r="BP31" s="679"/>
      <c r="BQ31" s="680"/>
      <c r="BR31" s="678">
        <v>99</v>
      </c>
      <c r="BS31" s="657"/>
      <c r="BT31" s="657"/>
      <c r="BU31" s="657"/>
      <c r="BV31" s="657"/>
      <c r="BW31" s="657"/>
      <c r="BX31" s="627">
        <v>97.9</v>
      </c>
      <c r="BY31" s="679"/>
      <c r="BZ31" s="679"/>
      <c r="CA31" s="679"/>
      <c r="CB31" s="680"/>
      <c r="CD31" s="686"/>
      <c r="CE31" s="687"/>
      <c r="CF31" s="636" t="s">
        <v>308</v>
      </c>
      <c r="CG31" s="637"/>
      <c r="CH31" s="637"/>
      <c r="CI31" s="637"/>
      <c r="CJ31" s="637"/>
      <c r="CK31" s="637"/>
      <c r="CL31" s="637"/>
      <c r="CM31" s="637"/>
      <c r="CN31" s="637"/>
      <c r="CO31" s="637"/>
      <c r="CP31" s="637"/>
      <c r="CQ31" s="638"/>
      <c r="CR31" s="621">
        <v>96017</v>
      </c>
      <c r="CS31" s="657"/>
      <c r="CT31" s="657"/>
      <c r="CU31" s="657"/>
      <c r="CV31" s="657"/>
      <c r="CW31" s="657"/>
      <c r="CX31" s="657"/>
      <c r="CY31" s="658"/>
      <c r="CZ31" s="626">
        <v>0.8</v>
      </c>
      <c r="DA31" s="655"/>
      <c r="DB31" s="655"/>
      <c r="DC31" s="659"/>
      <c r="DD31" s="630">
        <v>95997</v>
      </c>
      <c r="DE31" s="657"/>
      <c r="DF31" s="657"/>
      <c r="DG31" s="657"/>
      <c r="DH31" s="657"/>
      <c r="DI31" s="657"/>
      <c r="DJ31" s="657"/>
      <c r="DK31" s="658"/>
      <c r="DL31" s="630">
        <v>95996</v>
      </c>
      <c r="DM31" s="657"/>
      <c r="DN31" s="657"/>
      <c r="DO31" s="657"/>
      <c r="DP31" s="657"/>
      <c r="DQ31" s="657"/>
      <c r="DR31" s="657"/>
      <c r="DS31" s="657"/>
      <c r="DT31" s="657"/>
      <c r="DU31" s="657"/>
      <c r="DV31" s="658"/>
      <c r="DW31" s="626">
        <v>1.2</v>
      </c>
      <c r="DX31" s="655"/>
      <c r="DY31" s="655"/>
      <c r="DZ31" s="655"/>
      <c r="EA31" s="655"/>
      <c r="EB31" s="655"/>
      <c r="EC31" s="656"/>
    </row>
    <row r="32" spans="2:133" ht="11.25" customHeight="1" x14ac:dyDescent="0.15">
      <c r="B32" s="618" t="s">
        <v>309</v>
      </c>
      <c r="C32" s="619"/>
      <c r="D32" s="619"/>
      <c r="E32" s="619"/>
      <c r="F32" s="619"/>
      <c r="G32" s="619"/>
      <c r="H32" s="619"/>
      <c r="I32" s="619"/>
      <c r="J32" s="619"/>
      <c r="K32" s="619"/>
      <c r="L32" s="619"/>
      <c r="M32" s="619"/>
      <c r="N32" s="619"/>
      <c r="O32" s="619"/>
      <c r="P32" s="619"/>
      <c r="Q32" s="620"/>
      <c r="R32" s="621">
        <v>628918</v>
      </c>
      <c r="S32" s="622"/>
      <c r="T32" s="622"/>
      <c r="U32" s="622"/>
      <c r="V32" s="622"/>
      <c r="W32" s="622"/>
      <c r="X32" s="622"/>
      <c r="Y32" s="623"/>
      <c r="Z32" s="624">
        <v>4.7</v>
      </c>
      <c r="AA32" s="624"/>
      <c r="AB32" s="624"/>
      <c r="AC32" s="624"/>
      <c r="AD32" s="625" t="s">
        <v>121</v>
      </c>
      <c r="AE32" s="625"/>
      <c r="AF32" s="625"/>
      <c r="AG32" s="625"/>
      <c r="AH32" s="625"/>
      <c r="AI32" s="625"/>
      <c r="AJ32" s="625"/>
      <c r="AK32" s="625"/>
      <c r="AL32" s="626" t="s">
        <v>121</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99.1</v>
      </c>
      <c r="BH32" s="691"/>
      <c r="BI32" s="691"/>
      <c r="BJ32" s="691"/>
      <c r="BK32" s="691"/>
      <c r="BL32" s="691"/>
      <c r="BM32" s="692">
        <v>92.7</v>
      </c>
      <c r="BN32" s="691"/>
      <c r="BO32" s="691"/>
      <c r="BP32" s="691"/>
      <c r="BQ32" s="693"/>
      <c r="BR32" s="690">
        <v>98.9</v>
      </c>
      <c r="BS32" s="691"/>
      <c r="BT32" s="691"/>
      <c r="BU32" s="691"/>
      <c r="BV32" s="691"/>
      <c r="BW32" s="691"/>
      <c r="BX32" s="692">
        <v>92.1</v>
      </c>
      <c r="BY32" s="691"/>
      <c r="BZ32" s="691"/>
      <c r="CA32" s="691"/>
      <c r="CB32" s="693"/>
      <c r="CD32" s="688"/>
      <c r="CE32" s="689"/>
      <c r="CF32" s="636" t="s">
        <v>311</v>
      </c>
      <c r="CG32" s="637"/>
      <c r="CH32" s="637"/>
      <c r="CI32" s="637"/>
      <c r="CJ32" s="637"/>
      <c r="CK32" s="637"/>
      <c r="CL32" s="637"/>
      <c r="CM32" s="637"/>
      <c r="CN32" s="637"/>
      <c r="CO32" s="637"/>
      <c r="CP32" s="637"/>
      <c r="CQ32" s="638"/>
      <c r="CR32" s="621" t="s">
        <v>235</v>
      </c>
      <c r="CS32" s="622"/>
      <c r="CT32" s="622"/>
      <c r="CU32" s="622"/>
      <c r="CV32" s="622"/>
      <c r="CW32" s="622"/>
      <c r="CX32" s="622"/>
      <c r="CY32" s="623"/>
      <c r="CZ32" s="626" t="s">
        <v>121</v>
      </c>
      <c r="DA32" s="655"/>
      <c r="DB32" s="655"/>
      <c r="DC32" s="659"/>
      <c r="DD32" s="630" t="s">
        <v>247</v>
      </c>
      <c r="DE32" s="622"/>
      <c r="DF32" s="622"/>
      <c r="DG32" s="622"/>
      <c r="DH32" s="622"/>
      <c r="DI32" s="622"/>
      <c r="DJ32" s="622"/>
      <c r="DK32" s="623"/>
      <c r="DL32" s="630" t="s">
        <v>121</v>
      </c>
      <c r="DM32" s="622"/>
      <c r="DN32" s="622"/>
      <c r="DO32" s="622"/>
      <c r="DP32" s="622"/>
      <c r="DQ32" s="622"/>
      <c r="DR32" s="622"/>
      <c r="DS32" s="622"/>
      <c r="DT32" s="622"/>
      <c r="DU32" s="622"/>
      <c r="DV32" s="623"/>
      <c r="DW32" s="626" t="s">
        <v>121</v>
      </c>
      <c r="DX32" s="655"/>
      <c r="DY32" s="655"/>
      <c r="DZ32" s="655"/>
      <c r="EA32" s="655"/>
      <c r="EB32" s="655"/>
      <c r="EC32" s="656"/>
    </row>
    <row r="33" spans="2:133" ht="11.25" customHeight="1" x14ac:dyDescent="0.15">
      <c r="B33" s="618" t="s">
        <v>312</v>
      </c>
      <c r="C33" s="619"/>
      <c r="D33" s="619"/>
      <c r="E33" s="619"/>
      <c r="F33" s="619"/>
      <c r="G33" s="619"/>
      <c r="H33" s="619"/>
      <c r="I33" s="619"/>
      <c r="J33" s="619"/>
      <c r="K33" s="619"/>
      <c r="L33" s="619"/>
      <c r="M33" s="619"/>
      <c r="N33" s="619"/>
      <c r="O33" s="619"/>
      <c r="P33" s="619"/>
      <c r="Q33" s="620"/>
      <c r="R33" s="621">
        <v>821945</v>
      </c>
      <c r="S33" s="622"/>
      <c r="T33" s="622"/>
      <c r="U33" s="622"/>
      <c r="V33" s="622"/>
      <c r="W33" s="622"/>
      <c r="X33" s="622"/>
      <c r="Y33" s="623"/>
      <c r="Z33" s="624">
        <v>6.2</v>
      </c>
      <c r="AA33" s="624"/>
      <c r="AB33" s="624"/>
      <c r="AC33" s="624"/>
      <c r="AD33" s="625" t="s">
        <v>130</v>
      </c>
      <c r="AE33" s="625"/>
      <c r="AF33" s="625"/>
      <c r="AG33" s="625"/>
      <c r="AH33" s="625"/>
      <c r="AI33" s="625"/>
      <c r="AJ33" s="625"/>
      <c r="AK33" s="625"/>
      <c r="AL33" s="626" t="s">
        <v>247</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5894041</v>
      </c>
      <c r="CS33" s="657"/>
      <c r="CT33" s="657"/>
      <c r="CU33" s="657"/>
      <c r="CV33" s="657"/>
      <c r="CW33" s="657"/>
      <c r="CX33" s="657"/>
      <c r="CY33" s="658"/>
      <c r="CZ33" s="626">
        <v>47.5</v>
      </c>
      <c r="DA33" s="655"/>
      <c r="DB33" s="655"/>
      <c r="DC33" s="659"/>
      <c r="DD33" s="630">
        <v>5053442</v>
      </c>
      <c r="DE33" s="657"/>
      <c r="DF33" s="657"/>
      <c r="DG33" s="657"/>
      <c r="DH33" s="657"/>
      <c r="DI33" s="657"/>
      <c r="DJ33" s="657"/>
      <c r="DK33" s="658"/>
      <c r="DL33" s="630">
        <v>3807852</v>
      </c>
      <c r="DM33" s="657"/>
      <c r="DN33" s="657"/>
      <c r="DO33" s="657"/>
      <c r="DP33" s="657"/>
      <c r="DQ33" s="657"/>
      <c r="DR33" s="657"/>
      <c r="DS33" s="657"/>
      <c r="DT33" s="657"/>
      <c r="DU33" s="657"/>
      <c r="DV33" s="658"/>
      <c r="DW33" s="626">
        <v>48.2</v>
      </c>
      <c r="DX33" s="655"/>
      <c r="DY33" s="655"/>
      <c r="DZ33" s="655"/>
      <c r="EA33" s="655"/>
      <c r="EB33" s="655"/>
      <c r="EC33" s="656"/>
    </row>
    <row r="34" spans="2:133" ht="11.25" customHeight="1" x14ac:dyDescent="0.15">
      <c r="B34" s="618" t="s">
        <v>314</v>
      </c>
      <c r="C34" s="619"/>
      <c r="D34" s="619"/>
      <c r="E34" s="619"/>
      <c r="F34" s="619"/>
      <c r="G34" s="619"/>
      <c r="H34" s="619"/>
      <c r="I34" s="619"/>
      <c r="J34" s="619"/>
      <c r="K34" s="619"/>
      <c r="L34" s="619"/>
      <c r="M34" s="619"/>
      <c r="N34" s="619"/>
      <c r="O34" s="619"/>
      <c r="P34" s="619"/>
      <c r="Q34" s="620"/>
      <c r="R34" s="621">
        <v>406315</v>
      </c>
      <c r="S34" s="622"/>
      <c r="T34" s="622"/>
      <c r="U34" s="622"/>
      <c r="V34" s="622"/>
      <c r="W34" s="622"/>
      <c r="X34" s="622"/>
      <c r="Y34" s="623"/>
      <c r="Z34" s="624">
        <v>3.1</v>
      </c>
      <c r="AA34" s="624"/>
      <c r="AB34" s="624"/>
      <c r="AC34" s="624"/>
      <c r="AD34" s="625">
        <v>12872</v>
      </c>
      <c r="AE34" s="625"/>
      <c r="AF34" s="625"/>
      <c r="AG34" s="625"/>
      <c r="AH34" s="625"/>
      <c r="AI34" s="625"/>
      <c r="AJ34" s="625"/>
      <c r="AK34" s="625"/>
      <c r="AL34" s="626">
        <v>0.2</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1823146</v>
      </c>
      <c r="CS34" s="622"/>
      <c r="CT34" s="622"/>
      <c r="CU34" s="622"/>
      <c r="CV34" s="622"/>
      <c r="CW34" s="622"/>
      <c r="CX34" s="622"/>
      <c r="CY34" s="623"/>
      <c r="CZ34" s="626">
        <v>14.7</v>
      </c>
      <c r="DA34" s="655"/>
      <c r="DB34" s="655"/>
      <c r="DC34" s="659"/>
      <c r="DD34" s="630">
        <v>1644094</v>
      </c>
      <c r="DE34" s="622"/>
      <c r="DF34" s="622"/>
      <c r="DG34" s="622"/>
      <c r="DH34" s="622"/>
      <c r="DI34" s="622"/>
      <c r="DJ34" s="622"/>
      <c r="DK34" s="623"/>
      <c r="DL34" s="630">
        <v>1346075</v>
      </c>
      <c r="DM34" s="622"/>
      <c r="DN34" s="622"/>
      <c r="DO34" s="622"/>
      <c r="DP34" s="622"/>
      <c r="DQ34" s="622"/>
      <c r="DR34" s="622"/>
      <c r="DS34" s="622"/>
      <c r="DT34" s="622"/>
      <c r="DU34" s="622"/>
      <c r="DV34" s="623"/>
      <c r="DW34" s="626">
        <v>17</v>
      </c>
      <c r="DX34" s="655"/>
      <c r="DY34" s="655"/>
      <c r="DZ34" s="655"/>
      <c r="EA34" s="655"/>
      <c r="EB34" s="655"/>
      <c r="EC34" s="656"/>
    </row>
    <row r="35" spans="2:133" ht="11.25" customHeight="1" x14ac:dyDescent="0.15">
      <c r="B35" s="618" t="s">
        <v>318</v>
      </c>
      <c r="C35" s="619"/>
      <c r="D35" s="619"/>
      <c r="E35" s="619"/>
      <c r="F35" s="619"/>
      <c r="G35" s="619"/>
      <c r="H35" s="619"/>
      <c r="I35" s="619"/>
      <c r="J35" s="619"/>
      <c r="K35" s="619"/>
      <c r="L35" s="619"/>
      <c r="M35" s="619"/>
      <c r="N35" s="619"/>
      <c r="O35" s="619"/>
      <c r="P35" s="619"/>
      <c r="Q35" s="620"/>
      <c r="R35" s="621">
        <v>606200</v>
      </c>
      <c r="S35" s="622"/>
      <c r="T35" s="622"/>
      <c r="U35" s="622"/>
      <c r="V35" s="622"/>
      <c r="W35" s="622"/>
      <c r="X35" s="622"/>
      <c r="Y35" s="623"/>
      <c r="Z35" s="624">
        <v>4.5999999999999996</v>
      </c>
      <c r="AA35" s="624"/>
      <c r="AB35" s="624"/>
      <c r="AC35" s="624"/>
      <c r="AD35" s="625" t="s">
        <v>130</v>
      </c>
      <c r="AE35" s="625"/>
      <c r="AF35" s="625"/>
      <c r="AG35" s="625"/>
      <c r="AH35" s="625"/>
      <c r="AI35" s="625"/>
      <c r="AJ35" s="625"/>
      <c r="AK35" s="625"/>
      <c r="AL35" s="626" t="s">
        <v>121</v>
      </c>
      <c r="AM35" s="627"/>
      <c r="AN35" s="627"/>
      <c r="AO35" s="628"/>
      <c r="AP35" s="214"/>
      <c r="AQ35" s="694" t="s">
        <v>319</v>
      </c>
      <c r="AR35" s="695"/>
      <c r="AS35" s="695"/>
      <c r="AT35" s="695"/>
      <c r="AU35" s="695"/>
      <c r="AV35" s="695"/>
      <c r="AW35" s="695"/>
      <c r="AX35" s="695"/>
      <c r="AY35" s="696"/>
      <c r="AZ35" s="610">
        <v>1694635</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93991</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313855</v>
      </c>
      <c r="CS35" s="657"/>
      <c r="CT35" s="657"/>
      <c r="CU35" s="657"/>
      <c r="CV35" s="657"/>
      <c r="CW35" s="657"/>
      <c r="CX35" s="657"/>
      <c r="CY35" s="658"/>
      <c r="CZ35" s="626">
        <v>2.5</v>
      </c>
      <c r="DA35" s="655"/>
      <c r="DB35" s="655"/>
      <c r="DC35" s="659"/>
      <c r="DD35" s="630">
        <v>261277</v>
      </c>
      <c r="DE35" s="657"/>
      <c r="DF35" s="657"/>
      <c r="DG35" s="657"/>
      <c r="DH35" s="657"/>
      <c r="DI35" s="657"/>
      <c r="DJ35" s="657"/>
      <c r="DK35" s="658"/>
      <c r="DL35" s="630">
        <v>261277</v>
      </c>
      <c r="DM35" s="657"/>
      <c r="DN35" s="657"/>
      <c r="DO35" s="657"/>
      <c r="DP35" s="657"/>
      <c r="DQ35" s="657"/>
      <c r="DR35" s="657"/>
      <c r="DS35" s="657"/>
      <c r="DT35" s="657"/>
      <c r="DU35" s="657"/>
      <c r="DV35" s="658"/>
      <c r="DW35" s="626">
        <v>3.3</v>
      </c>
      <c r="DX35" s="655"/>
      <c r="DY35" s="655"/>
      <c r="DZ35" s="655"/>
      <c r="EA35" s="655"/>
      <c r="EB35" s="655"/>
      <c r="EC35" s="656"/>
    </row>
    <row r="36" spans="2:133" ht="11.25" customHeight="1" x14ac:dyDescent="0.15">
      <c r="B36" s="618" t="s">
        <v>322</v>
      </c>
      <c r="C36" s="619"/>
      <c r="D36" s="619"/>
      <c r="E36" s="619"/>
      <c r="F36" s="619"/>
      <c r="G36" s="619"/>
      <c r="H36" s="619"/>
      <c r="I36" s="619"/>
      <c r="J36" s="619"/>
      <c r="K36" s="619"/>
      <c r="L36" s="619"/>
      <c r="M36" s="619"/>
      <c r="N36" s="619"/>
      <c r="O36" s="619"/>
      <c r="P36" s="619"/>
      <c r="Q36" s="620"/>
      <c r="R36" s="621" t="s">
        <v>121</v>
      </c>
      <c r="S36" s="622"/>
      <c r="T36" s="622"/>
      <c r="U36" s="622"/>
      <c r="V36" s="622"/>
      <c r="W36" s="622"/>
      <c r="X36" s="622"/>
      <c r="Y36" s="623"/>
      <c r="Z36" s="624" t="s">
        <v>235</v>
      </c>
      <c r="AA36" s="624"/>
      <c r="AB36" s="624"/>
      <c r="AC36" s="624"/>
      <c r="AD36" s="625" t="s">
        <v>121</v>
      </c>
      <c r="AE36" s="625"/>
      <c r="AF36" s="625"/>
      <c r="AG36" s="625"/>
      <c r="AH36" s="625"/>
      <c r="AI36" s="625"/>
      <c r="AJ36" s="625"/>
      <c r="AK36" s="625"/>
      <c r="AL36" s="626" t="s">
        <v>121</v>
      </c>
      <c r="AM36" s="627"/>
      <c r="AN36" s="627"/>
      <c r="AO36" s="628"/>
      <c r="AQ36" s="698" t="s">
        <v>323</v>
      </c>
      <c r="AR36" s="699"/>
      <c r="AS36" s="699"/>
      <c r="AT36" s="699"/>
      <c r="AU36" s="699"/>
      <c r="AV36" s="699"/>
      <c r="AW36" s="699"/>
      <c r="AX36" s="699"/>
      <c r="AY36" s="700"/>
      <c r="AZ36" s="621">
        <v>548750</v>
      </c>
      <c r="BA36" s="622"/>
      <c r="BB36" s="622"/>
      <c r="BC36" s="622"/>
      <c r="BD36" s="657"/>
      <c r="BE36" s="657"/>
      <c r="BF36" s="680"/>
      <c r="BG36" s="636" t="s">
        <v>324</v>
      </c>
      <c r="BH36" s="637"/>
      <c r="BI36" s="637"/>
      <c r="BJ36" s="637"/>
      <c r="BK36" s="637"/>
      <c r="BL36" s="637"/>
      <c r="BM36" s="637"/>
      <c r="BN36" s="637"/>
      <c r="BO36" s="637"/>
      <c r="BP36" s="637"/>
      <c r="BQ36" s="637"/>
      <c r="BR36" s="637"/>
      <c r="BS36" s="637"/>
      <c r="BT36" s="637"/>
      <c r="BU36" s="638"/>
      <c r="BV36" s="621">
        <v>60305</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1238147</v>
      </c>
      <c r="CS36" s="622"/>
      <c r="CT36" s="622"/>
      <c r="CU36" s="622"/>
      <c r="CV36" s="622"/>
      <c r="CW36" s="622"/>
      <c r="CX36" s="622"/>
      <c r="CY36" s="623"/>
      <c r="CZ36" s="626">
        <v>10</v>
      </c>
      <c r="DA36" s="655"/>
      <c r="DB36" s="655"/>
      <c r="DC36" s="659"/>
      <c r="DD36" s="630">
        <v>1083860</v>
      </c>
      <c r="DE36" s="622"/>
      <c r="DF36" s="622"/>
      <c r="DG36" s="622"/>
      <c r="DH36" s="622"/>
      <c r="DI36" s="622"/>
      <c r="DJ36" s="622"/>
      <c r="DK36" s="623"/>
      <c r="DL36" s="630">
        <v>776353</v>
      </c>
      <c r="DM36" s="622"/>
      <c r="DN36" s="622"/>
      <c r="DO36" s="622"/>
      <c r="DP36" s="622"/>
      <c r="DQ36" s="622"/>
      <c r="DR36" s="622"/>
      <c r="DS36" s="622"/>
      <c r="DT36" s="622"/>
      <c r="DU36" s="622"/>
      <c r="DV36" s="623"/>
      <c r="DW36" s="626">
        <v>9.8000000000000007</v>
      </c>
      <c r="DX36" s="655"/>
      <c r="DY36" s="655"/>
      <c r="DZ36" s="655"/>
      <c r="EA36" s="655"/>
      <c r="EB36" s="655"/>
      <c r="EC36" s="656"/>
    </row>
    <row r="37" spans="2:133" ht="11.25" customHeight="1" x14ac:dyDescent="0.15">
      <c r="B37" s="618" t="s">
        <v>326</v>
      </c>
      <c r="C37" s="619"/>
      <c r="D37" s="619"/>
      <c r="E37" s="619"/>
      <c r="F37" s="619"/>
      <c r="G37" s="619"/>
      <c r="H37" s="619"/>
      <c r="I37" s="619"/>
      <c r="J37" s="619"/>
      <c r="K37" s="619"/>
      <c r="L37" s="619"/>
      <c r="M37" s="619"/>
      <c r="N37" s="619"/>
      <c r="O37" s="619"/>
      <c r="P37" s="619"/>
      <c r="Q37" s="620"/>
      <c r="R37" s="621">
        <v>451200</v>
      </c>
      <c r="S37" s="622"/>
      <c r="T37" s="622"/>
      <c r="U37" s="622"/>
      <c r="V37" s="622"/>
      <c r="W37" s="622"/>
      <c r="X37" s="622"/>
      <c r="Y37" s="623"/>
      <c r="Z37" s="624">
        <v>3.4</v>
      </c>
      <c r="AA37" s="624"/>
      <c r="AB37" s="624"/>
      <c r="AC37" s="624"/>
      <c r="AD37" s="625" t="s">
        <v>121</v>
      </c>
      <c r="AE37" s="625"/>
      <c r="AF37" s="625"/>
      <c r="AG37" s="625"/>
      <c r="AH37" s="625"/>
      <c r="AI37" s="625"/>
      <c r="AJ37" s="625"/>
      <c r="AK37" s="625"/>
      <c r="AL37" s="626" t="s">
        <v>121</v>
      </c>
      <c r="AM37" s="627"/>
      <c r="AN37" s="627"/>
      <c r="AO37" s="628"/>
      <c r="AQ37" s="698" t="s">
        <v>327</v>
      </c>
      <c r="AR37" s="699"/>
      <c r="AS37" s="699"/>
      <c r="AT37" s="699"/>
      <c r="AU37" s="699"/>
      <c r="AV37" s="699"/>
      <c r="AW37" s="699"/>
      <c r="AX37" s="699"/>
      <c r="AY37" s="700"/>
      <c r="AZ37" s="621">
        <v>36</v>
      </c>
      <c r="BA37" s="622"/>
      <c r="BB37" s="622"/>
      <c r="BC37" s="622"/>
      <c r="BD37" s="657"/>
      <c r="BE37" s="657"/>
      <c r="BF37" s="680"/>
      <c r="BG37" s="636" t="s">
        <v>328</v>
      </c>
      <c r="BH37" s="637"/>
      <c r="BI37" s="637"/>
      <c r="BJ37" s="637"/>
      <c r="BK37" s="637"/>
      <c r="BL37" s="637"/>
      <c r="BM37" s="637"/>
      <c r="BN37" s="637"/>
      <c r="BO37" s="637"/>
      <c r="BP37" s="637"/>
      <c r="BQ37" s="637"/>
      <c r="BR37" s="637"/>
      <c r="BS37" s="637"/>
      <c r="BT37" s="637"/>
      <c r="BU37" s="638"/>
      <c r="BV37" s="621">
        <v>3775</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601694</v>
      </c>
      <c r="CS37" s="657"/>
      <c r="CT37" s="657"/>
      <c r="CU37" s="657"/>
      <c r="CV37" s="657"/>
      <c r="CW37" s="657"/>
      <c r="CX37" s="657"/>
      <c r="CY37" s="658"/>
      <c r="CZ37" s="626">
        <v>4.9000000000000004</v>
      </c>
      <c r="DA37" s="655"/>
      <c r="DB37" s="655"/>
      <c r="DC37" s="659"/>
      <c r="DD37" s="630">
        <v>596726</v>
      </c>
      <c r="DE37" s="657"/>
      <c r="DF37" s="657"/>
      <c r="DG37" s="657"/>
      <c r="DH37" s="657"/>
      <c r="DI37" s="657"/>
      <c r="DJ37" s="657"/>
      <c r="DK37" s="658"/>
      <c r="DL37" s="630">
        <v>596726</v>
      </c>
      <c r="DM37" s="657"/>
      <c r="DN37" s="657"/>
      <c r="DO37" s="657"/>
      <c r="DP37" s="657"/>
      <c r="DQ37" s="657"/>
      <c r="DR37" s="657"/>
      <c r="DS37" s="657"/>
      <c r="DT37" s="657"/>
      <c r="DU37" s="657"/>
      <c r="DV37" s="658"/>
      <c r="DW37" s="626">
        <v>7.5</v>
      </c>
      <c r="DX37" s="655"/>
      <c r="DY37" s="655"/>
      <c r="DZ37" s="655"/>
      <c r="EA37" s="655"/>
      <c r="EB37" s="655"/>
      <c r="EC37" s="656"/>
    </row>
    <row r="38" spans="2:133" ht="11.25" customHeight="1" x14ac:dyDescent="0.15">
      <c r="B38" s="666" t="s">
        <v>330</v>
      </c>
      <c r="C38" s="667"/>
      <c r="D38" s="667"/>
      <c r="E38" s="667"/>
      <c r="F38" s="667"/>
      <c r="G38" s="667"/>
      <c r="H38" s="667"/>
      <c r="I38" s="667"/>
      <c r="J38" s="667"/>
      <c r="K38" s="667"/>
      <c r="L38" s="667"/>
      <c r="M38" s="667"/>
      <c r="N38" s="667"/>
      <c r="O38" s="667"/>
      <c r="P38" s="667"/>
      <c r="Q38" s="668"/>
      <c r="R38" s="701">
        <v>13304115</v>
      </c>
      <c r="S38" s="702"/>
      <c r="T38" s="702"/>
      <c r="U38" s="702"/>
      <c r="V38" s="702"/>
      <c r="W38" s="702"/>
      <c r="X38" s="702"/>
      <c r="Y38" s="703"/>
      <c r="Z38" s="704">
        <v>100</v>
      </c>
      <c r="AA38" s="704"/>
      <c r="AB38" s="704"/>
      <c r="AC38" s="704"/>
      <c r="AD38" s="705">
        <v>7456872</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t="s">
        <v>235</v>
      </c>
      <c r="BA38" s="622"/>
      <c r="BB38" s="622"/>
      <c r="BC38" s="622"/>
      <c r="BD38" s="657"/>
      <c r="BE38" s="657"/>
      <c r="BF38" s="680"/>
      <c r="BG38" s="636" t="s">
        <v>332</v>
      </c>
      <c r="BH38" s="637"/>
      <c r="BI38" s="637"/>
      <c r="BJ38" s="637"/>
      <c r="BK38" s="637"/>
      <c r="BL38" s="637"/>
      <c r="BM38" s="637"/>
      <c r="BN38" s="637"/>
      <c r="BO38" s="637"/>
      <c r="BP38" s="637"/>
      <c r="BQ38" s="637"/>
      <c r="BR38" s="637"/>
      <c r="BS38" s="637"/>
      <c r="BT38" s="637"/>
      <c r="BU38" s="638"/>
      <c r="BV38" s="621">
        <v>5955</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1694635</v>
      </c>
      <c r="CS38" s="622"/>
      <c r="CT38" s="622"/>
      <c r="CU38" s="622"/>
      <c r="CV38" s="622"/>
      <c r="CW38" s="622"/>
      <c r="CX38" s="622"/>
      <c r="CY38" s="623"/>
      <c r="CZ38" s="626">
        <v>13.7</v>
      </c>
      <c r="DA38" s="655"/>
      <c r="DB38" s="655"/>
      <c r="DC38" s="659"/>
      <c r="DD38" s="630">
        <v>1540614</v>
      </c>
      <c r="DE38" s="622"/>
      <c r="DF38" s="622"/>
      <c r="DG38" s="622"/>
      <c r="DH38" s="622"/>
      <c r="DI38" s="622"/>
      <c r="DJ38" s="622"/>
      <c r="DK38" s="623"/>
      <c r="DL38" s="630">
        <v>1424147</v>
      </c>
      <c r="DM38" s="622"/>
      <c r="DN38" s="622"/>
      <c r="DO38" s="622"/>
      <c r="DP38" s="622"/>
      <c r="DQ38" s="622"/>
      <c r="DR38" s="622"/>
      <c r="DS38" s="622"/>
      <c r="DT38" s="622"/>
      <c r="DU38" s="622"/>
      <c r="DV38" s="623"/>
      <c r="DW38" s="626">
        <v>18</v>
      </c>
      <c r="DX38" s="655"/>
      <c r="DY38" s="655"/>
      <c r="DZ38" s="655"/>
      <c r="EA38" s="655"/>
      <c r="EB38" s="655"/>
      <c r="EC38" s="656"/>
    </row>
    <row r="39" spans="2:133" ht="11.25" customHeight="1" x14ac:dyDescent="0.15">
      <c r="AQ39" s="698" t="s">
        <v>334</v>
      </c>
      <c r="AR39" s="699"/>
      <c r="AS39" s="699"/>
      <c r="AT39" s="699"/>
      <c r="AU39" s="699"/>
      <c r="AV39" s="699"/>
      <c r="AW39" s="699"/>
      <c r="AX39" s="699"/>
      <c r="AY39" s="700"/>
      <c r="AZ39" s="621" t="s">
        <v>121</v>
      </c>
      <c r="BA39" s="622"/>
      <c r="BB39" s="622"/>
      <c r="BC39" s="622"/>
      <c r="BD39" s="657"/>
      <c r="BE39" s="657"/>
      <c r="BF39" s="680"/>
      <c r="BG39" s="712" t="s">
        <v>335</v>
      </c>
      <c r="BH39" s="713"/>
      <c r="BI39" s="713"/>
      <c r="BJ39" s="713"/>
      <c r="BK39" s="713"/>
      <c r="BL39" s="215"/>
      <c r="BM39" s="637" t="s">
        <v>336</v>
      </c>
      <c r="BN39" s="637"/>
      <c r="BO39" s="637"/>
      <c r="BP39" s="637"/>
      <c r="BQ39" s="637"/>
      <c r="BR39" s="637"/>
      <c r="BS39" s="637"/>
      <c r="BT39" s="637"/>
      <c r="BU39" s="638"/>
      <c r="BV39" s="621">
        <v>98</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553098</v>
      </c>
      <c r="CS39" s="657"/>
      <c r="CT39" s="657"/>
      <c r="CU39" s="657"/>
      <c r="CV39" s="657"/>
      <c r="CW39" s="657"/>
      <c r="CX39" s="657"/>
      <c r="CY39" s="658"/>
      <c r="CZ39" s="626">
        <v>4.5</v>
      </c>
      <c r="DA39" s="655"/>
      <c r="DB39" s="655"/>
      <c r="DC39" s="659"/>
      <c r="DD39" s="630">
        <v>523597</v>
      </c>
      <c r="DE39" s="657"/>
      <c r="DF39" s="657"/>
      <c r="DG39" s="657"/>
      <c r="DH39" s="657"/>
      <c r="DI39" s="657"/>
      <c r="DJ39" s="657"/>
      <c r="DK39" s="658"/>
      <c r="DL39" s="630" t="s">
        <v>235</v>
      </c>
      <c r="DM39" s="657"/>
      <c r="DN39" s="657"/>
      <c r="DO39" s="657"/>
      <c r="DP39" s="657"/>
      <c r="DQ39" s="657"/>
      <c r="DR39" s="657"/>
      <c r="DS39" s="657"/>
      <c r="DT39" s="657"/>
      <c r="DU39" s="657"/>
      <c r="DV39" s="658"/>
      <c r="DW39" s="626" t="s">
        <v>130</v>
      </c>
      <c r="DX39" s="655"/>
      <c r="DY39" s="655"/>
      <c r="DZ39" s="655"/>
      <c r="EA39" s="655"/>
      <c r="EB39" s="655"/>
      <c r="EC39" s="656"/>
    </row>
    <row r="40" spans="2:133" ht="11.25" customHeight="1" x14ac:dyDescent="0.15">
      <c r="AQ40" s="698" t="s">
        <v>338</v>
      </c>
      <c r="AR40" s="699"/>
      <c r="AS40" s="699"/>
      <c r="AT40" s="699"/>
      <c r="AU40" s="699"/>
      <c r="AV40" s="699"/>
      <c r="AW40" s="699"/>
      <c r="AX40" s="699"/>
      <c r="AY40" s="700"/>
      <c r="AZ40" s="621">
        <v>203466</v>
      </c>
      <c r="BA40" s="622"/>
      <c r="BB40" s="622"/>
      <c r="BC40" s="622"/>
      <c r="BD40" s="657"/>
      <c r="BE40" s="657"/>
      <c r="BF40" s="680"/>
      <c r="BG40" s="712"/>
      <c r="BH40" s="713"/>
      <c r="BI40" s="713"/>
      <c r="BJ40" s="713"/>
      <c r="BK40" s="713"/>
      <c r="BL40" s="215"/>
      <c r="BM40" s="637" t="s">
        <v>339</v>
      </c>
      <c r="BN40" s="637"/>
      <c r="BO40" s="637"/>
      <c r="BP40" s="637"/>
      <c r="BQ40" s="637"/>
      <c r="BR40" s="637"/>
      <c r="BS40" s="637"/>
      <c r="BT40" s="637"/>
      <c r="BU40" s="638"/>
      <c r="BV40" s="621">
        <v>99</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271160</v>
      </c>
      <c r="CS40" s="622"/>
      <c r="CT40" s="622"/>
      <c r="CU40" s="622"/>
      <c r="CV40" s="622"/>
      <c r="CW40" s="622"/>
      <c r="CX40" s="622"/>
      <c r="CY40" s="623"/>
      <c r="CZ40" s="626">
        <v>2.2000000000000002</v>
      </c>
      <c r="DA40" s="655"/>
      <c r="DB40" s="655"/>
      <c r="DC40" s="659"/>
      <c r="DD40" s="630" t="s">
        <v>130</v>
      </c>
      <c r="DE40" s="622"/>
      <c r="DF40" s="622"/>
      <c r="DG40" s="622"/>
      <c r="DH40" s="622"/>
      <c r="DI40" s="622"/>
      <c r="DJ40" s="622"/>
      <c r="DK40" s="623"/>
      <c r="DL40" s="630" t="s">
        <v>121</v>
      </c>
      <c r="DM40" s="622"/>
      <c r="DN40" s="622"/>
      <c r="DO40" s="622"/>
      <c r="DP40" s="622"/>
      <c r="DQ40" s="622"/>
      <c r="DR40" s="622"/>
      <c r="DS40" s="622"/>
      <c r="DT40" s="622"/>
      <c r="DU40" s="622"/>
      <c r="DV40" s="623"/>
      <c r="DW40" s="626" t="s">
        <v>235</v>
      </c>
      <c r="DX40" s="655"/>
      <c r="DY40" s="655"/>
      <c r="DZ40" s="655"/>
      <c r="EA40" s="655"/>
      <c r="EB40" s="655"/>
      <c r="EC40" s="656"/>
    </row>
    <row r="41" spans="2:133" ht="11.25" customHeight="1" x14ac:dyDescent="0.15">
      <c r="AQ41" s="708" t="s">
        <v>341</v>
      </c>
      <c r="AR41" s="709"/>
      <c r="AS41" s="709"/>
      <c r="AT41" s="709"/>
      <c r="AU41" s="709"/>
      <c r="AV41" s="709"/>
      <c r="AW41" s="709"/>
      <c r="AX41" s="709"/>
      <c r="AY41" s="710"/>
      <c r="AZ41" s="701">
        <v>942383</v>
      </c>
      <c r="BA41" s="702"/>
      <c r="BB41" s="702"/>
      <c r="BC41" s="702"/>
      <c r="BD41" s="691"/>
      <c r="BE41" s="691"/>
      <c r="BF41" s="693"/>
      <c r="BG41" s="714"/>
      <c r="BH41" s="715"/>
      <c r="BI41" s="715"/>
      <c r="BJ41" s="715"/>
      <c r="BK41" s="715"/>
      <c r="BL41" s="216"/>
      <c r="BM41" s="646" t="s">
        <v>342</v>
      </c>
      <c r="BN41" s="646"/>
      <c r="BO41" s="646"/>
      <c r="BP41" s="646"/>
      <c r="BQ41" s="646"/>
      <c r="BR41" s="646"/>
      <c r="BS41" s="646"/>
      <c r="BT41" s="646"/>
      <c r="BU41" s="647"/>
      <c r="BV41" s="701">
        <v>356</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235</v>
      </c>
      <c r="CS41" s="657"/>
      <c r="CT41" s="657"/>
      <c r="CU41" s="657"/>
      <c r="CV41" s="657"/>
      <c r="CW41" s="657"/>
      <c r="CX41" s="657"/>
      <c r="CY41" s="658"/>
      <c r="CZ41" s="626" t="s">
        <v>235</v>
      </c>
      <c r="DA41" s="655"/>
      <c r="DB41" s="655"/>
      <c r="DC41" s="659"/>
      <c r="DD41" s="630" t="s">
        <v>235</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1177779</v>
      </c>
      <c r="CS42" s="622"/>
      <c r="CT42" s="622"/>
      <c r="CU42" s="622"/>
      <c r="CV42" s="622"/>
      <c r="CW42" s="622"/>
      <c r="CX42" s="622"/>
      <c r="CY42" s="623"/>
      <c r="CZ42" s="626">
        <v>9.5</v>
      </c>
      <c r="DA42" s="627"/>
      <c r="DB42" s="627"/>
      <c r="DC42" s="722"/>
      <c r="DD42" s="630">
        <v>584847</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14718</v>
      </c>
      <c r="CS43" s="657"/>
      <c r="CT43" s="657"/>
      <c r="CU43" s="657"/>
      <c r="CV43" s="657"/>
      <c r="CW43" s="657"/>
      <c r="CX43" s="657"/>
      <c r="CY43" s="658"/>
      <c r="CZ43" s="626">
        <v>0.1</v>
      </c>
      <c r="DA43" s="655"/>
      <c r="DB43" s="655"/>
      <c r="DC43" s="659"/>
      <c r="DD43" s="630">
        <v>14718</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348</v>
      </c>
      <c r="CD44" s="733" t="s">
        <v>300</v>
      </c>
      <c r="CE44" s="734"/>
      <c r="CF44" s="618" t="s">
        <v>349</v>
      </c>
      <c r="CG44" s="619"/>
      <c r="CH44" s="619"/>
      <c r="CI44" s="619"/>
      <c r="CJ44" s="619"/>
      <c r="CK44" s="619"/>
      <c r="CL44" s="619"/>
      <c r="CM44" s="619"/>
      <c r="CN44" s="619"/>
      <c r="CO44" s="619"/>
      <c r="CP44" s="619"/>
      <c r="CQ44" s="620"/>
      <c r="CR44" s="621">
        <v>1167420</v>
      </c>
      <c r="CS44" s="622"/>
      <c r="CT44" s="622"/>
      <c r="CU44" s="622"/>
      <c r="CV44" s="622"/>
      <c r="CW44" s="622"/>
      <c r="CX44" s="622"/>
      <c r="CY44" s="623"/>
      <c r="CZ44" s="626">
        <v>9.4</v>
      </c>
      <c r="DA44" s="627"/>
      <c r="DB44" s="627"/>
      <c r="DC44" s="722"/>
      <c r="DD44" s="630">
        <v>582830</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350</v>
      </c>
      <c r="CG45" s="619"/>
      <c r="CH45" s="619"/>
      <c r="CI45" s="619"/>
      <c r="CJ45" s="619"/>
      <c r="CK45" s="619"/>
      <c r="CL45" s="619"/>
      <c r="CM45" s="619"/>
      <c r="CN45" s="619"/>
      <c r="CO45" s="619"/>
      <c r="CP45" s="619"/>
      <c r="CQ45" s="620"/>
      <c r="CR45" s="621">
        <v>546983</v>
      </c>
      <c r="CS45" s="657"/>
      <c r="CT45" s="657"/>
      <c r="CU45" s="657"/>
      <c r="CV45" s="657"/>
      <c r="CW45" s="657"/>
      <c r="CX45" s="657"/>
      <c r="CY45" s="658"/>
      <c r="CZ45" s="626">
        <v>4.4000000000000004</v>
      </c>
      <c r="DA45" s="655"/>
      <c r="DB45" s="655"/>
      <c r="DC45" s="659"/>
      <c r="DD45" s="630">
        <v>114315</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351</v>
      </c>
      <c r="CG46" s="619"/>
      <c r="CH46" s="619"/>
      <c r="CI46" s="619"/>
      <c r="CJ46" s="619"/>
      <c r="CK46" s="619"/>
      <c r="CL46" s="619"/>
      <c r="CM46" s="619"/>
      <c r="CN46" s="619"/>
      <c r="CO46" s="619"/>
      <c r="CP46" s="619"/>
      <c r="CQ46" s="620"/>
      <c r="CR46" s="621">
        <v>548434</v>
      </c>
      <c r="CS46" s="622"/>
      <c r="CT46" s="622"/>
      <c r="CU46" s="622"/>
      <c r="CV46" s="622"/>
      <c r="CW46" s="622"/>
      <c r="CX46" s="622"/>
      <c r="CY46" s="623"/>
      <c r="CZ46" s="626">
        <v>4.4000000000000004</v>
      </c>
      <c r="DA46" s="627"/>
      <c r="DB46" s="627"/>
      <c r="DC46" s="722"/>
      <c r="DD46" s="630">
        <v>416418</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352</v>
      </c>
      <c r="CG47" s="619"/>
      <c r="CH47" s="619"/>
      <c r="CI47" s="619"/>
      <c r="CJ47" s="619"/>
      <c r="CK47" s="619"/>
      <c r="CL47" s="619"/>
      <c r="CM47" s="619"/>
      <c r="CN47" s="619"/>
      <c r="CO47" s="619"/>
      <c r="CP47" s="619"/>
      <c r="CQ47" s="620"/>
      <c r="CR47" s="621">
        <v>10359</v>
      </c>
      <c r="CS47" s="657"/>
      <c r="CT47" s="657"/>
      <c r="CU47" s="657"/>
      <c r="CV47" s="657"/>
      <c r="CW47" s="657"/>
      <c r="CX47" s="657"/>
      <c r="CY47" s="658"/>
      <c r="CZ47" s="626">
        <v>0.1</v>
      </c>
      <c r="DA47" s="655"/>
      <c r="DB47" s="655"/>
      <c r="DC47" s="659"/>
      <c r="DD47" s="630">
        <v>2017</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353</v>
      </c>
      <c r="CG48" s="619"/>
      <c r="CH48" s="619"/>
      <c r="CI48" s="619"/>
      <c r="CJ48" s="619"/>
      <c r="CK48" s="619"/>
      <c r="CL48" s="619"/>
      <c r="CM48" s="619"/>
      <c r="CN48" s="619"/>
      <c r="CO48" s="619"/>
      <c r="CP48" s="619"/>
      <c r="CQ48" s="620"/>
      <c r="CR48" s="621" t="s">
        <v>130</v>
      </c>
      <c r="CS48" s="622"/>
      <c r="CT48" s="622"/>
      <c r="CU48" s="622"/>
      <c r="CV48" s="622"/>
      <c r="CW48" s="622"/>
      <c r="CX48" s="622"/>
      <c r="CY48" s="623"/>
      <c r="CZ48" s="626" t="s">
        <v>235</v>
      </c>
      <c r="DA48" s="627"/>
      <c r="DB48" s="627"/>
      <c r="DC48" s="722"/>
      <c r="DD48" s="630" t="s">
        <v>121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354</v>
      </c>
      <c r="CE49" s="667"/>
      <c r="CF49" s="667"/>
      <c r="CG49" s="667"/>
      <c r="CH49" s="667"/>
      <c r="CI49" s="667"/>
      <c r="CJ49" s="667"/>
      <c r="CK49" s="667"/>
      <c r="CL49" s="667"/>
      <c r="CM49" s="667"/>
      <c r="CN49" s="667"/>
      <c r="CO49" s="667"/>
      <c r="CP49" s="667"/>
      <c r="CQ49" s="668"/>
      <c r="CR49" s="701">
        <v>12405668</v>
      </c>
      <c r="CS49" s="691"/>
      <c r="CT49" s="691"/>
      <c r="CU49" s="691"/>
      <c r="CV49" s="691"/>
      <c r="CW49" s="691"/>
      <c r="CX49" s="691"/>
      <c r="CY49" s="723"/>
      <c r="CZ49" s="706">
        <v>100</v>
      </c>
      <c r="DA49" s="724"/>
      <c r="DB49" s="724"/>
      <c r="DC49" s="725"/>
      <c r="DD49" s="726">
        <v>9027633</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ykHrOtkSGlKJazxC5N28QZ7qOmXkob9g4N4XYn+F6iJTr8U6S+VO8ezkcPpfD9sJGGE6m2Di2nTX6beGKlez4A==" saltValue="NFXyEJBEZNvFn6xP/NWsV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377</v>
      </c>
      <c r="C7" s="754"/>
      <c r="D7" s="754"/>
      <c r="E7" s="754"/>
      <c r="F7" s="754"/>
      <c r="G7" s="754"/>
      <c r="H7" s="754"/>
      <c r="I7" s="754"/>
      <c r="J7" s="754"/>
      <c r="K7" s="754"/>
      <c r="L7" s="754"/>
      <c r="M7" s="754"/>
      <c r="N7" s="754"/>
      <c r="O7" s="754"/>
      <c r="P7" s="755"/>
      <c r="Q7" s="756">
        <v>13304</v>
      </c>
      <c r="R7" s="757"/>
      <c r="S7" s="757"/>
      <c r="T7" s="757"/>
      <c r="U7" s="757"/>
      <c r="V7" s="757">
        <v>12406</v>
      </c>
      <c r="W7" s="757"/>
      <c r="X7" s="757"/>
      <c r="Y7" s="757"/>
      <c r="Z7" s="757"/>
      <c r="AA7" s="757">
        <v>898</v>
      </c>
      <c r="AB7" s="757"/>
      <c r="AC7" s="757"/>
      <c r="AD7" s="757"/>
      <c r="AE7" s="758"/>
      <c r="AF7" s="759">
        <v>888</v>
      </c>
      <c r="AG7" s="760"/>
      <c r="AH7" s="760"/>
      <c r="AI7" s="760"/>
      <c r="AJ7" s="761"/>
      <c r="AK7" s="796">
        <v>629</v>
      </c>
      <c r="AL7" s="797"/>
      <c r="AM7" s="797"/>
      <c r="AN7" s="797"/>
      <c r="AO7" s="797"/>
      <c r="AP7" s="797">
        <v>10600</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572</v>
      </c>
      <c r="BT7" s="801"/>
      <c r="BU7" s="801"/>
      <c r="BV7" s="801"/>
      <c r="BW7" s="801"/>
      <c r="BX7" s="801"/>
      <c r="BY7" s="801"/>
      <c r="BZ7" s="801"/>
      <c r="CA7" s="801"/>
      <c r="CB7" s="801"/>
      <c r="CC7" s="801"/>
      <c r="CD7" s="801"/>
      <c r="CE7" s="801"/>
      <c r="CF7" s="801"/>
      <c r="CG7" s="802"/>
      <c r="CH7" s="793">
        <v>-5</v>
      </c>
      <c r="CI7" s="794"/>
      <c r="CJ7" s="794"/>
      <c r="CK7" s="794"/>
      <c r="CL7" s="795"/>
      <c r="CM7" s="793">
        <v>23</v>
      </c>
      <c r="CN7" s="794"/>
      <c r="CO7" s="794"/>
      <c r="CP7" s="794"/>
      <c r="CQ7" s="795"/>
      <c r="CR7" s="793">
        <v>22</v>
      </c>
      <c r="CS7" s="794"/>
      <c r="CT7" s="794"/>
      <c r="CU7" s="794"/>
      <c r="CV7" s="795"/>
      <c r="CW7" s="793">
        <v>29</v>
      </c>
      <c r="CX7" s="794"/>
      <c r="CY7" s="794"/>
      <c r="CZ7" s="794"/>
      <c r="DA7" s="795"/>
      <c r="DB7" s="793" t="s">
        <v>504</v>
      </c>
      <c r="DC7" s="794"/>
      <c r="DD7" s="794"/>
      <c r="DE7" s="794"/>
      <c r="DF7" s="795"/>
      <c r="DG7" s="793" t="s">
        <v>504</v>
      </c>
      <c r="DH7" s="794"/>
      <c r="DI7" s="794"/>
      <c r="DJ7" s="794"/>
      <c r="DK7" s="795"/>
      <c r="DL7" s="793" t="s">
        <v>504</v>
      </c>
      <c r="DM7" s="794"/>
      <c r="DN7" s="794"/>
      <c r="DO7" s="794"/>
      <c r="DP7" s="795"/>
      <c r="DQ7" s="793" t="s">
        <v>504</v>
      </c>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573</v>
      </c>
      <c r="BT8" s="791"/>
      <c r="BU8" s="791"/>
      <c r="BV8" s="791"/>
      <c r="BW8" s="791"/>
      <c r="BX8" s="791"/>
      <c r="BY8" s="791"/>
      <c r="BZ8" s="791"/>
      <c r="CA8" s="791"/>
      <c r="CB8" s="791"/>
      <c r="CC8" s="791"/>
      <c r="CD8" s="791"/>
      <c r="CE8" s="791"/>
      <c r="CF8" s="791"/>
      <c r="CG8" s="792"/>
      <c r="CH8" s="803">
        <v>3</v>
      </c>
      <c r="CI8" s="804"/>
      <c r="CJ8" s="804"/>
      <c r="CK8" s="804"/>
      <c r="CL8" s="805"/>
      <c r="CM8" s="803">
        <v>120</v>
      </c>
      <c r="CN8" s="804"/>
      <c r="CO8" s="804"/>
      <c r="CP8" s="804"/>
      <c r="CQ8" s="805"/>
      <c r="CR8" s="803">
        <v>93</v>
      </c>
      <c r="CS8" s="804"/>
      <c r="CT8" s="804"/>
      <c r="CU8" s="804"/>
      <c r="CV8" s="805"/>
      <c r="CW8" s="803">
        <v>3</v>
      </c>
      <c r="CX8" s="804"/>
      <c r="CY8" s="804"/>
      <c r="CZ8" s="804"/>
      <c r="DA8" s="805"/>
      <c r="DB8" s="803" t="s">
        <v>504</v>
      </c>
      <c r="DC8" s="804"/>
      <c r="DD8" s="804"/>
      <c r="DE8" s="804"/>
      <c r="DF8" s="805"/>
      <c r="DG8" s="803" t="s">
        <v>504</v>
      </c>
      <c r="DH8" s="804"/>
      <c r="DI8" s="804"/>
      <c r="DJ8" s="804"/>
      <c r="DK8" s="805"/>
      <c r="DL8" s="803" t="s">
        <v>504</v>
      </c>
      <c r="DM8" s="804"/>
      <c r="DN8" s="804"/>
      <c r="DO8" s="804"/>
      <c r="DP8" s="805"/>
      <c r="DQ8" s="803" t="s">
        <v>504</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574</v>
      </c>
      <c r="BT9" s="791"/>
      <c r="BU9" s="791"/>
      <c r="BV9" s="791"/>
      <c r="BW9" s="791"/>
      <c r="BX9" s="791"/>
      <c r="BY9" s="791"/>
      <c r="BZ9" s="791"/>
      <c r="CA9" s="791"/>
      <c r="CB9" s="791"/>
      <c r="CC9" s="791"/>
      <c r="CD9" s="791"/>
      <c r="CE9" s="791"/>
      <c r="CF9" s="791"/>
      <c r="CG9" s="792"/>
      <c r="CH9" s="803" t="s">
        <v>564</v>
      </c>
      <c r="CI9" s="804"/>
      <c r="CJ9" s="804"/>
      <c r="CK9" s="804"/>
      <c r="CL9" s="805"/>
      <c r="CM9" s="803">
        <v>100</v>
      </c>
      <c r="CN9" s="804"/>
      <c r="CO9" s="804"/>
      <c r="CP9" s="804"/>
      <c r="CQ9" s="805"/>
      <c r="CR9" s="803">
        <v>50</v>
      </c>
      <c r="CS9" s="804"/>
      <c r="CT9" s="804"/>
      <c r="CU9" s="804"/>
      <c r="CV9" s="805"/>
      <c r="CW9" s="803">
        <v>1</v>
      </c>
      <c r="CX9" s="804"/>
      <c r="CY9" s="804"/>
      <c r="CZ9" s="804"/>
      <c r="DA9" s="805"/>
      <c r="DB9" s="803" t="s">
        <v>504</v>
      </c>
      <c r="DC9" s="804"/>
      <c r="DD9" s="804"/>
      <c r="DE9" s="804"/>
      <c r="DF9" s="805"/>
      <c r="DG9" s="803" t="s">
        <v>504</v>
      </c>
      <c r="DH9" s="804"/>
      <c r="DI9" s="804"/>
      <c r="DJ9" s="804"/>
      <c r="DK9" s="805"/>
      <c r="DL9" s="803" t="s">
        <v>504</v>
      </c>
      <c r="DM9" s="804"/>
      <c r="DN9" s="804"/>
      <c r="DO9" s="804"/>
      <c r="DP9" s="805"/>
      <c r="DQ9" s="803" t="s">
        <v>504</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575</v>
      </c>
      <c r="BT10" s="791"/>
      <c r="BU10" s="791"/>
      <c r="BV10" s="791"/>
      <c r="BW10" s="791"/>
      <c r="BX10" s="791"/>
      <c r="BY10" s="791"/>
      <c r="BZ10" s="791"/>
      <c r="CA10" s="791"/>
      <c r="CB10" s="791"/>
      <c r="CC10" s="791"/>
      <c r="CD10" s="791"/>
      <c r="CE10" s="791"/>
      <c r="CF10" s="791"/>
      <c r="CG10" s="792"/>
      <c r="CH10" s="803" t="s">
        <v>564</v>
      </c>
      <c r="CI10" s="804"/>
      <c r="CJ10" s="804"/>
      <c r="CK10" s="804"/>
      <c r="CL10" s="805"/>
      <c r="CM10" s="803">
        <v>16</v>
      </c>
      <c r="CN10" s="804"/>
      <c r="CO10" s="804"/>
      <c r="CP10" s="804"/>
      <c r="CQ10" s="805"/>
      <c r="CR10" s="803">
        <v>8</v>
      </c>
      <c r="CS10" s="804"/>
      <c r="CT10" s="804"/>
      <c r="CU10" s="804"/>
      <c r="CV10" s="805"/>
      <c r="CW10" s="803" t="s">
        <v>564</v>
      </c>
      <c r="CX10" s="804"/>
      <c r="CY10" s="804"/>
      <c r="CZ10" s="804"/>
      <c r="DA10" s="805"/>
      <c r="DB10" s="803" t="s">
        <v>504</v>
      </c>
      <c r="DC10" s="804"/>
      <c r="DD10" s="804"/>
      <c r="DE10" s="804"/>
      <c r="DF10" s="805"/>
      <c r="DG10" s="803" t="s">
        <v>504</v>
      </c>
      <c r="DH10" s="804"/>
      <c r="DI10" s="804"/>
      <c r="DJ10" s="804"/>
      <c r="DK10" s="805"/>
      <c r="DL10" s="803" t="s">
        <v>504</v>
      </c>
      <c r="DM10" s="804"/>
      <c r="DN10" s="804"/>
      <c r="DO10" s="804"/>
      <c r="DP10" s="805"/>
      <c r="DQ10" s="803" t="s">
        <v>504</v>
      </c>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378</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379</v>
      </c>
      <c r="B23" s="812" t="s">
        <v>380</v>
      </c>
      <c r="C23" s="813"/>
      <c r="D23" s="813"/>
      <c r="E23" s="813"/>
      <c r="F23" s="813"/>
      <c r="G23" s="813"/>
      <c r="H23" s="813"/>
      <c r="I23" s="813"/>
      <c r="J23" s="813"/>
      <c r="K23" s="813"/>
      <c r="L23" s="813"/>
      <c r="M23" s="813"/>
      <c r="N23" s="813"/>
      <c r="O23" s="813"/>
      <c r="P23" s="814"/>
      <c r="Q23" s="815">
        <v>13304</v>
      </c>
      <c r="R23" s="816"/>
      <c r="S23" s="816"/>
      <c r="T23" s="816"/>
      <c r="U23" s="816"/>
      <c r="V23" s="816">
        <v>12406</v>
      </c>
      <c r="W23" s="816"/>
      <c r="X23" s="816"/>
      <c r="Y23" s="816"/>
      <c r="Z23" s="816"/>
      <c r="AA23" s="816">
        <v>898</v>
      </c>
      <c r="AB23" s="816"/>
      <c r="AC23" s="816"/>
      <c r="AD23" s="816"/>
      <c r="AE23" s="817"/>
      <c r="AF23" s="818">
        <v>888</v>
      </c>
      <c r="AG23" s="816"/>
      <c r="AH23" s="816"/>
      <c r="AI23" s="816"/>
      <c r="AJ23" s="819"/>
      <c r="AK23" s="820"/>
      <c r="AL23" s="821"/>
      <c r="AM23" s="821"/>
      <c r="AN23" s="821"/>
      <c r="AO23" s="821"/>
      <c r="AP23" s="816">
        <v>10600</v>
      </c>
      <c r="AQ23" s="816"/>
      <c r="AR23" s="816"/>
      <c r="AS23" s="816"/>
      <c r="AT23" s="816"/>
      <c r="AU23" s="822"/>
      <c r="AV23" s="822"/>
      <c r="AW23" s="822"/>
      <c r="AX23" s="822"/>
      <c r="AY23" s="823"/>
      <c r="AZ23" s="831" t="s">
        <v>121</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360</v>
      </c>
      <c r="B26" s="763"/>
      <c r="C26" s="763"/>
      <c r="D26" s="763"/>
      <c r="E26" s="763"/>
      <c r="F26" s="763"/>
      <c r="G26" s="763"/>
      <c r="H26" s="763"/>
      <c r="I26" s="763"/>
      <c r="J26" s="763"/>
      <c r="K26" s="763"/>
      <c r="L26" s="763"/>
      <c r="M26" s="763"/>
      <c r="N26" s="763"/>
      <c r="O26" s="763"/>
      <c r="P26" s="764"/>
      <c r="Q26" s="739" t="s">
        <v>383</v>
      </c>
      <c r="R26" s="740"/>
      <c r="S26" s="740"/>
      <c r="T26" s="740"/>
      <c r="U26" s="741"/>
      <c r="V26" s="739" t="s">
        <v>384</v>
      </c>
      <c r="W26" s="740"/>
      <c r="X26" s="740"/>
      <c r="Y26" s="740"/>
      <c r="Z26" s="741"/>
      <c r="AA26" s="739" t="s">
        <v>385</v>
      </c>
      <c r="AB26" s="740"/>
      <c r="AC26" s="740"/>
      <c r="AD26" s="740"/>
      <c r="AE26" s="740"/>
      <c r="AF26" s="834" t="s">
        <v>386</v>
      </c>
      <c r="AG26" s="835"/>
      <c r="AH26" s="835"/>
      <c r="AI26" s="835"/>
      <c r="AJ26" s="836"/>
      <c r="AK26" s="740" t="s">
        <v>387</v>
      </c>
      <c r="AL26" s="740"/>
      <c r="AM26" s="740"/>
      <c r="AN26" s="740"/>
      <c r="AO26" s="741"/>
      <c r="AP26" s="739" t="s">
        <v>388</v>
      </c>
      <c r="AQ26" s="740"/>
      <c r="AR26" s="740"/>
      <c r="AS26" s="740"/>
      <c r="AT26" s="741"/>
      <c r="AU26" s="739" t="s">
        <v>389</v>
      </c>
      <c r="AV26" s="740"/>
      <c r="AW26" s="740"/>
      <c r="AX26" s="740"/>
      <c r="AY26" s="741"/>
      <c r="AZ26" s="739" t="s">
        <v>390</v>
      </c>
      <c r="BA26" s="740"/>
      <c r="BB26" s="740"/>
      <c r="BC26" s="740"/>
      <c r="BD26" s="741"/>
      <c r="BE26" s="739" t="s">
        <v>367</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391</v>
      </c>
      <c r="C28" s="754"/>
      <c r="D28" s="754"/>
      <c r="E28" s="754"/>
      <c r="F28" s="754"/>
      <c r="G28" s="754"/>
      <c r="H28" s="754"/>
      <c r="I28" s="754"/>
      <c r="J28" s="754"/>
      <c r="K28" s="754"/>
      <c r="L28" s="754"/>
      <c r="M28" s="754"/>
      <c r="N28" s="754"/>
      <c r="O28" s="754"/>
      <c r="P28" s="755"/>
      <c r="Q28" s="844">
        <v>3502</v>
      </c>
      <c r="R28" s="845"/>
      <c r="S28" s="845"/>
      <c r="T28" s="845"/>
      <c r="U28" s="845"/>
      <c r="V28" s="845">
        <v>3408</v>
      </c>
      <c r="W28" s="845"/>
      <c r="X28" s="845"/>
      <c r="Y28" s="845"/>
      <c r="Z28" s="845"/>
      <c r="AA28" s="845">
        <v>94</v>
      </c>
      <c r="AB28" s="845"/>
      <c r="AC28" s="845"/>
      <c r="AD28" s="845"/>
      <c r="AE28" s="846"/>
      <c r="AF28" s="847">
        <v>94</v>
      </c>
      <c r="AG28" s="845"/>
      <c r="AH28" s="845"/>
      <c r="AI28" s="845"/>
      <c r="AJ28" s="848"/>
      <c r="AK28" s="849">
        <v>203</v>
      </c>
      <c r="AL28" s="840"/>
      <c r="AM28" s="840"/>
      <c r="AN28" s="840"/>
      <c r="AO28" s="840"/>
      <c r="AP28" s="840" t="s">
        <v>504</v>
      </c>
      <c r="AQ28" s="840"/>
      <c r="AR28" s="840"/>
      <c r="AS28" s="840"/>
      <c r="AT28" s="840"/>
      <c r="AU28" s="840" t="s">
        <v>504</v>
      </c>
      <c r="AV28" s="840"/>
      <c r="AW28" s="840"/>
      <c r="AX28" s="840"/>
      <c r="AY28" s="840"/>
      <c r="AZ28" s="841" t="s">
        <v>504</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392</v>
      </c>
      <c r="C29" s="778"/>
      <c r="D29" s="778"/>
      <c r="E29" s="778"/>
      <c r="F29" s="778"/>
      <c r="G29" s="778"/>
      <c r="H29" s="778"/>
      <c r="I29" s="778"/>
      <c r="J29" s="778"/>
      <c r="K29" s="778"/>
      <c r="L29" s="778"/>
      <c r="M29" s="778"/>
      <c r="N29" s="778"/>
      <c r="O29" s="778"/>
      <c r="P29" s="779"/>
      <c r="Q29" s="780">
        <v>2878</v>
      </c>
      <c r="R29" s="781"/>
      <c r="S29" s="781"/>
      <c r="T29" s="781"/>
      <c r="U29" s="781"/>
      <c r="V29" s="781">
        <v>2821</v>
      </c>
      <c r="W29" s="781"/>
      <c r="X29" s="781"/>
      <c r="Y29" s="781"/>
      <c r="Z29" s="781"/>
      <c r="AA29" s="781">
        <v>57</v>
      </c>
      <c r="AB29" s="781"/>
      <c r="AC29" s="781"/>
      <c r="AD29" s="781"/>
      <c r="AE29" s="782"/>
      <c r="AF29" s="783">
        <v>57</v>
      </c>
      <c r="AG29" s="784"/>
      <c r="AH29" s="784"/>
      <c r="AI29" s="784"/>
      <c r="AJ29" s="785"/>
      <c r="AK29" s="852">
        <v>423</v>
      </c>
      <c r="AL29" s="853"/>
      <c r="AM29" s="853"/>
      <c r="AN29" s="853"/>
      <c r="AO29" s="853"/>
      <c r="AP29" s="853" t="s">
        <v>504</v>
      </c>
      <c r="AQ29" s="853"/>
      <c r="AR29" s="853"/>
      <c r="AS29" s="853"/>
      <c r="AT29" s="853"/>
      <c r="AU29" s="853" t="s">
        <v>504</v>
      </c>
      <c r="AV29" s="853"/>
      <c r="AW29" s="853"/>
      <c r="AX29" s="853"/>
      <c r="AY29" s="853"/>
      <c r="AZ29" s="854" t="s">
        <v>504</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393</v>
      </c>
      <c r="C30" s="778"/>
      <c r="D30" s="778"/>
      <c r="E30" s="778"/>
      <c r="F30" s="778"/>
      <c r="G30" s="778"/>
      <c r="H30" s="778"/>
      <c r="I30" s="778"/>
      <c r="J30" s="778"/>
      <c r="K30" s="778"/>
      <c r="L30" s="778"/>
      <c r="M30" s="778"/>
      <c r="N30" s="778"/>
      <c r="O30" s="778"/>
      <c r="P30" s="779"/>
      <c r="Q30" s="780">
        <v>390</v>
      </c>
      <c r="R30" s="781"/>
      <c r="S30" s="781"/>
      <c r="T30" s="781"/>
      <c r="U30" s="781"/>
      <c r="V30" s="781">
        <v>389</v>
      </c>
      <c r="W30" s="781"/>
      <c r="X30" s="781"/>
      <c r="Y30" s="781"/>
      <c r="Z30" s="781"/>
      <c r="AA30" s="781">
        <v>1</v>
      </c>
      <c r="AB30" s="781"/>
      <c r="AC30" s="781"/>
      <c r="AD30" s="781"/>
      <c r="AE30" s="782"/>
      <c r="AF30" s="783">
        <v>1</v>
      </c>
      <c r="AG30" s="784"/>
      <c r="AH30" s="784"/>
      <c r="AI30" s="784"/>
      <c r="AJ30" s="785"/>
      <c r="AK30" s="852">
        <v>93</v>
      </c>
      <c r="AL30" s="853"/>
      <c r="AM30" s="853"/>
      <c r="AN30" s="853"/>
      <c r="AO30" s="853"/>
      <c r="AP30" s="853" t="s">
        <v>504</v>
      </c>
      <c r="AQ30" s="853"/>
      <c r="AR30" s="853"/>
      <c r="AS30" s="853"/>
      <c r="AT30" s="853"/>
      <c r="AU30" s="853" t="s">
        <v>504</v>
      </c>
      <c r="AV30" s="853"/>
      <c r="AW30" s="853"/>
      <c r="AX30" s="853"/>
      <c r="AY30" s="853"/>
      <c r="AZ30" s="854" t="s">
        <v>504</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394</v>
      </c>
      <c r="C31" s="778"/>
      <c r="D31" s="778"/>
      <c r="E31" s="778"/>
      <c r="F31" s="778"/>
      <c r="G31" s="778"/>
      <c r="H31" s="778"/>
      <c r="I31" s="778"/>
      <c r="J31" s="778"/>
      <c r="K31" s="778"/>
      <c r="L31" s="778"/>
      <c r="M31" s="778"/>
      <c r="N31" s="778"/>
      <c r="O31" s="778"/>
      <c r="P31" s="779"/>
      <c r="Q31" s="780">
        <v>453</v>
      </c>
      <c r="R31" s="781"/>
      <c r="S31" s="781"/>
      <c r="T31" s="781"/>
      <c r="U31" s="781"/>
      <c r="V31" s="781">
        <v>366</v>
      </c>
      <c r="W31" s="781"/>
      <c r="X31" s="781"/>
      <c r="Y31" s="781"/>
      <c r="Z31" s="781"/>
      <c r="AA31" s="781">
        <v>87</v>
      </c>
      <c r="AB31" s="781"/>
      <c r="AC31" s="781"/>
      <c r="AD31" s="781"/>
      <c r="AE31" s="782"/>
      <c r="AF31" s="783">
        <v>622</v>
      </c>
      <c r="AG31" s="784"/>
      <c r="AH31" s="784"/>
      <c r="AI31" s="784"/>
      <c r="AJ31" s="785"/>
      <c r="AK31" s="852" t="s">
        <v>564</v>
      </c>
      <c r="AL31" s="853"/>
      <c r="AM31" s="853"/>
      <c r="AN31" s="853"/>
      <c r="AO31" s="853"/>
      <c r="AP31" s="853">
        <v>2083</v>
      </c>
      <c r="AQ31" s="853"/>
      <c r="AR31" s="853"/>
      <c r="AS31" s="853"/>
      <c r="AT31" s="853"/>
      <c r="AU31" s="853" t="s">
        <v>564</v>
      </c>
      <c r="AV31" s="853"/>
      <c r="AW31" s="853"/>
      <c r="AX31" s="853"/>
      <c r="AY31" s="853"/>
      <c r="AZ31" s="854" t="s">
        <v>564</v>
      </c>
      <c r="BA31" s="854"/>
      <c r="BB31" s="854"/>
      <c r="BC31" s="854"/>
      <c r="BD31" s="854"/>
      <c r="BE31" s="850" t="s">
        <v>395</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396</v>
      </c>
      <c r="C32" s="778"/>
      <c r="D32" s="778"/>
      <c r="E32" s="778"/>
      <c r="F32" s="778"/>
      <c r="G32" s="778"/>
      <c r="H32" s="778"/>
      <c r="I32" s="778"/>
      <c r="J32" s="778"/>
      <c r="K32" s="778"/>
      <c r="L32" s="778"/>
      <c r="M32" s="778"/>
      <c r="N32" s="778"/>
      <c r="O32" s="778"/>
      <c r="P32" s="779"/>
      <c r="Q32" s="780">
        <v>2145</v>
      </c>
      <c r="R32" s="781"/>
      <c r="S32" s="781"/>
      <c r="T32" s="781"/>
      <c r="U32" s="781"/>
      <c r="V32" s="781">
        <v>2007</v>
      </c>
      <c r="W32" s="781"/>
      <c r="X32" s="781"/>
      <c r="Y32" s="781"/>
      <c r="Z32" s="781"/>
      <c r="AA32" s="781">
        <v>138</v>
      </c>
      <c r="AB32" s="781"/>
      <c r="AC32" s="781"/>
      <c r="AD32" s="781"/>
      <c r="AE32" s="782"/>
      <c r="AF32" s="783">
        <v>138</v>
      </c>
      <c r="AG32" s="784"/>
      <c r="AH32" s="784"/>
      <c r="AI32" s="784"/>
      <c r="AJ32" s="785"/>
      <c r="AK32" s="852">
        <v>476</v>
      </c>
      <c r="AL32" s="853"/>
      <c r="AM32" s="853"/>
      <c r="AN32" s="853"/>
      <c r="AO32" s="853"/>
      <c r="AP32" s="853">
        <v>12464</v>
      </c>
      <c r="AQ32" s="853"/>
      <c r="AR32" s="853"/>
      <c r="AS32" s="853"/>
      <c r="AT32" s="853"/>
      <c r="AU32" s="853">
        <v>8251</v>
      </c>
      <c r="AV32" s="853"/>
      <c r="AW32" s="853"/>
      <c r="AX32" s="853"/>
      <c r="AY32" s="853"/>
      <c r="AZ32" s="854" t="s">
        <v>504</v>
      </c>
      <c r="BA32" s="854"/>
      <c r="BB32" s="854"/>
      <c r="BC32" s="854"/>
      <c r="BD32" s="854"/>
      <c r="BE32" s="850" t="s">
        <v>397</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398</v>
      </c>
      <c r="C33" s="778"/>
      <c r="D33" s="778"/>
      <c r="E33" s="778"/>
      <c r="F33" s="778"/>
      <c r="G33" s="778"/>
      <c r="H33" s="778"/>
      <c r="I33" s="778"/>
      <c r="J33" s="778"/>
      <c r="K33" s="778"/>
      <c r="L33" s="778"/>
      <c r="M33" s="778"/>
      <c r="N33" s="778"/>
      <c r="O33" s="778"/>
      <c r="P33" s="779"/>
      <c r="Q33" s="780">
        <v>162</v>
      </c>
      <c r="R33" s="781"/>
      <c r="S33" s="781"/>
      <c r="T33" s="781"/>
      <c r="U33" s="781"/>
      <c r="V33" s="781">
        <v>160</v>
      </c>
      <c r="W33" s="781"/>
      <c r="X33" s="781"/>
      <c r="Y33" s="781"/>
      <c r="Z33" s="781"/>
      <c r="AA33" s="781">
        <v>2</v>
      </c>
      <c r="AB33" s="781"/>
      <c r="AC33" s="781"/>
      <c r="AD33" s="781"/>
      <c r="AE33" s="782"/>
      <c r="AF33" s="783">
        <v>2</v>
      </c>
      <c r="AG33" s="784"/>
      <c r="AH33" s="784"/>
      <c r="AI33" s="784"/>
      <c r="AJ33" s="785"/>
      <c r="AK33" s="852">
        <v>67</v>
      </c>
      <c r="AL33" s="853"/>
      <c r="AM33" s="853"/>
      <c r="AN33" s="853"/>
      <c r="AO33" s="853"/>
      <c r="AP33" s="853">
        <v>1524</v>
      </c>
      <c r="AQ33" s="853"/>
      <c r="AR33" s="853"/>
      <c r="AS33" s="853"/>
      <c r="AT33" s="853"/>
      <c r="AU33" s="853">
        <v>1124</v>
      </c>
      <c r="AV33" s="853"/>
      <c r="AW33" s="853"/>
      <c r="AX33" s="853"/>
      <c r="AY33" s="853"/>
      <c r="AZ33" s="854" t="s">
        <v>504</v>
      </c>
      <c r="BA33" s="854"/>
      <c r="BB33" s="854"/>
      <c r="BC33" s="854"/>
      <c r="BD33" s="854"/>
      <c r="BE33" s="850" t="s">
        <v>397</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399</v>
      </c>
      <c r="C34" s="778"/>
      <c r="D34" s="778"/>
      <c r="E34" s="778"/>
      <c r="F34" s="778"/>
      <c r="G34" s="778"/>
      <c r="H34" s="778"/>
      <c r="I34" s="778"/>
      <c r="J34" s="778"/>
      <c r="K34" s="778"/>
      <c r="L34" s="778"/>
      <c r="M34" s="778"/>
      <c r="N34" s="778"/>
      <c r="O34" s="778"/>
      <c r="P34" s="779"/>
      <c r="Q34" s="780">
        <v>788</v>
      </c>
      <c r="R34" s="781"/>
      <c r="S34" s="781"/>
      <c r="T34" s="781"/>
      <c r="U34" s="781"/>
      <c r="V34" s="781">
        <v>788</v>
      </c>
      <c r="W34" s="781"/>
      <c r="X34" s="781"/>
      <c r="Y34" s="781"/>
      <c r="Z34" s="781"/>
      <c r="AA34" s="781">
        <v>0</v>
      </c>
      <c r="AB34" s="781"/>
      <c r="AC34" s="781"/>
      <c r="AD34" s="781"/>
      <c r="AE34" s="782"/>
      <c r="AF34" s="783" t="s">
        <v>121</v>
      </c>
      <c r="AG34" s="784"/>
      <c r="AH34" s="784"/>
      <c r="AI34" s="784"/>
      <c r="AJ34" s="785"/>
      <c r="AK34" s="852">
        <v>36</v>
      </c>
      <c r="AL34" s="853"/>
      <c r="AM34" s="853"/>
      <c r="AN34" s="853"/>
      <c r="AO34" s="853"/>
      <c r="AP34" s="853">
        <v>820</v>
      </c>
      <c r="AQ34" s="853"/>
      <c r="AR34" s="853"/>
      <c r="AS34" s="853"/>
      <c r="AT34" s="853"/>
      <c r="AU34" s="853" t="s">
        <v>565</v>
      </c>
      <c r="AV34" s="853"/>
      <c r="AW34" s="853"/>
      <c r="AX34" s="853"/>
      <c r="AY34" s="853"/>
      <c r="AZ34" s="854" t="s">
        <v>504</v>
      </c>
      <c r="BA34" s="854"/>
      <c r="BB34" s="854"/>
      <c r="BC34" s="854"/>
      <c r="BD34" s="854"/>
      <c r="BE34" s="850" t="s">
        <v>397</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379</v>
      </c>
      <c r="B63" s="812" t="s">
        <v>401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914</v>
      </c>
      <c r="AG63" s="864"/>
      <c r="AH63" s="864"/>
      <c r="AI63" s="864"/>
      <c r="AJ63" s="865"/>
      <c r="AK63" s="866"/>
      <c r="AL63" s="861"/>
      <c r="AM63" s="861"/>
      <c r="AN63" s="861"/>
      <c r="AO63" s="861"/>
      <c r="AP63" s="864">
        <v>16891</v>
      </c>
      <c r="AQ63" s="864"/>
      <c r="AR63" s="864"/>
      <c r="AS63" s="864"/>
      <c r="AT63" s="864"/>
      <c r="AU63" s="864">
        <v>9375</v>
      </c>
      <c r="AV63" s="864"/>
      <c r="AW63" s="864"/>
      <c r="AX63" s="864"/>
      <c r="AY63" s="864"/>
      <c r="AZ63" s="868"/>
      <c r="BA63" s="868"/>
      <c r="BB63" s="868"/>
      <c r="BC63" s="868"/>
      <c r="BD63" s="868"/>
      <c r="BE63" s="869"/>
      <c r="BF63" s="869"/>
      <c r="BG63" s="869"/>
      <c r="BH63" s="869"/>
      <c r="BI63" s="870"/>
      <c r="BJ63" s="871" t="s">
        <v>402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404</v>
      </c>
      <c r="B66" s="763"/>
      <c r="C66" s="763"/>
      <c r="D66" s="763"/>
      <c r="E66" s="763"/>
      <c r="F66" s="763"/>
      <c r="G66" s="763"/>
      <c r="H66" s="763"/>
      <c r="I66" s="763"/>
      <c r="J66" s="763"/>
      <c r="K66" s="763"/>
      <c r="L66" s="763"/>
      <c r="M66" s="763"/>
      <c r="N66" s="763"/>
      <c r="O66" s="763"/>
      <c r="P66" s="764"/>
      <c r="Q66" s="739" t="s">
        <v>405</v>
      </c>
      <c r="R66" s="740"/>
      <c r="S66" s="740"/>
      <c r="T66" s="740"/>
      <c r="U66" s="741"/>
      <c r="V66" s="739" t="s">
        <v>406</v>
      </c>
      <c r="W66" s="740"/>
      <c r="X66" s="740"/>
      <c r="Y66" s="740"/>
      <c r="Z66" s="741"/>
      <c r="AA66" s="739" t="s">
        <v>407</v>
      </c>
      <c r="AB66" s="740"/>
      <c r="AC66" s="740"/>
      <c r="AD66" s="740"/>
      <c r="AE66" s="741"/>
      <c r="AF66" s="874" t="s">
        <v>408</v>
      </c>
      <c r="AG66" s="835"/>
      <c r="AH66" s="835"/>
      <c r="AI66" s="835"/>
      <c r="AJ66" s="875"/>
      <c r="AK66" s="739" t="s">
        <v>409</v>
      </c>
      <c r="AL66" s="763"/>
      <c r="AM66" s="763"/>
      <c r="AN66" s="763"/>
      <c r="AO66" s="764"/>
      <c r="AP66" s="739" t="s">
        <v>410</v>
      </c>
      <c r="AQ66" s="740"/>
      <c r="AR66" s="740"/>
      <c r="AS66" s="740"/>
      <c r="AT66" s="741"/>
      <c r="AU66" s="739" t="s">
        <v>411</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566</v>
      </c>
      <c r="C68" s="892"/>
      <c r="D68" s="892"/>
      <c r="E68" s="892"/>
      <c r="F68" s="892"/>
      <c r="G68" s="892"/>
      <c r="H68" s="892"/>
      <c r="I68" s="892"/>
      <c r="J68" s="892"/>
      <c r="K68" s="892"/>
      <c r="L68" s="892"/>
      <c r="M68" s="892"/>
      <c r="N68" s="892"/>
      <c r="O68" s="892"/>
      <c r="P68" s="893"/>
      <c r="Q68" s="894">
        <v>5491</v>
      </c>
      <c r="R68" s="888"/>
      <c r="S68" s="888"/>
      <c r="T68" s="888"/>
      <c r="U68" s="888"/>
      <c r="V68" s="888">
        <v>4926</v>
      </c>
      <c r="W68" s="888"/>
      <c r="X68" s="888"/>
      <c r="Y68" s="888"/>
      <c r="Z68" s="888"/>
      <c r="AA68" s="888">
        <v>565</v>
      </c>
      <c r="AB68" s="888"/>
      <c r="AC68" s="888"/>
      <c r="AD68" s="888"/>
      <c r="AE68" s="888"/>
      <c r="AF68" s="888">
        <v>565</v>
      </c>
      <c r="AG68" s="888"/>
      <c r="AH68" s="888"/>
      <c r="AI68" s="888"/>
      <c r="AJ68" s="888"/>
      <c r="AK68" s="888" t="s">
        <v>504</v>
      </c>
      <c r="AL68" s="888"/>
      <c r="AM68" s="888"/>
      <c r="AN68" s="888"/>
      <c r="AO68" s="888"/>
      <c r="AP68" s="888">
        <v>1383</v>
      </c>
      <c r="AQ68" s="888"/>
      <c r="AR68" s="888"/>
      <c r="AS68" s="888"/>
      <c r="AT68" s="888"/>
      <c r="AU68" s="888">
        <v>268</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567</v>
      </c>
      <c r="C69" s="896"/>
      <c r="D69" s="896"/>
      <c r="E69" s="896"/>
      <c r="F69" s="896"/>
      <c r="G69" s="896"/>
      <c r="H69" s="896"/>
      <c r="I69" s="896"/>
      <c r="J69" s="896"/>
      <c r="K69" s="896"/>
      <c r="L69" s="896"/>
      <c r="M69" s="896"/>
      <c r="N69" s="896"/>
      <c r="O69" s="896"/>
      <c r="P69" s="897"/>
      <c r="Q69" s="898">
        <v>864</v>
      </c>
      <c r="R69" s="853"/>
      <c r="S69" s="853"/>
      <c r="T69" s="853"/>
      <c r="U69" s="853"/>
      <c r="V69" s="853">
        <v>825</v>
      </c>
      <c r="W69" s="853"/>
      <c r="X69" s="853"/>
      <c r="Y69" s="853"/>
      <c r="Z69" s="853"/>
      <c r="AA69" s="853">
        <v>39</v>
      </c>
      <c r="AB69" s="853"/>
      <c r="AC69" s="853"/>
      <c r="AD69" s="853"/>
      <c r="AE69" s="853"/>
      <c r="AF69" s="853">
        <v>39</v>
      </c>
      <c r="AG69" s="853"/>
      <c r="AH69" s="853"/>
      <c r="AI69" s="853"/>
      <c r="AJ69" s="853"/>
      <c r="AK69" s="853" t="s">
        <v>504</v>
      </c>
      <c r="AL69" s="853"/>
      <c r="AM69" s="853"/>
      <c r="AN69" s="853"/>
      <c r="AO69" s="853"/>
      <c r="AP69" s="853">
        <v>37</v>
      </c>
      <c r="AQ69" s="853"/>
      <c r="AR69" s="853"/>
      <c r="AS69" s="853"/>
      <c r="AT69" s="853"/>
      <c r="AU69" s="853">
        <v>5</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568</v>
      </c>
      <c r="C70" s="896"/>
      <c r="D70" s="896"/>
      <c r="E70" s="896"/>
      <c r="F70" s="896"/>
      <c r="G70" s="896"/>
      <c r="H70" s="896"/>
      <c r="I70" s="896"/>
      <c r="J70" s="896"/>
      <c r="K70" s="896"/>
      <c r="L70" s="896"/>
      <c r="M70" s="896"/>
      <c r="N70" s="896"/>
      <c r="O70" s="896"/>
      <c r="P70" s="897"/>
      <c r="Q70" s="898">
        <v>187</v>
      </c>
      <c r="R70" s="853"/>
      <c r="S70" s="853"/>
      <c r="T70" s="853"/>
      <c r="U70" s="853"/>
      <c r="V70" s="853">
        <v>152</v>
      </c>
      <c r="W70" s="853"/>
      <c r="X70" s="853"/>
      <c r="Y70" s="853"/>
      <c r="Z70" s="853"/>
      <c r="AA70" s="853">
        <v>35</v>
      </c>
      <c r="AB70" s="853"/>
      <c r="AC70" s="853"/>
      <c r="AD70" s="853"/>
      <c r="AE70" s="853"/>
      <c r="AF70" s="853">
        <v>35</v>
      </c>
      <c r="AG70" s="853"/>
      <c r="AH70" s="853"/>
      <c r="AI70" s="853"/>
      <c r="AJ70" s="853"/>
      <c r="AK70" s="853" t="s">
        <v>504</v>
      </c>
      <c r="AL70" s="853"/>
      <c r="AM70" s="853"/>
      <c r="AN70" s="853"/>
      <c r="AO70" s="853"/>
      <c r="AP70" s="853" t="s">
        <v>504</v>
      </c>
      <c r="AQ70" s="853"/>
      <c r="AR70" s="853"/>
      <c r="AS70" s="853"/>
      <c r="AT70" s="853"/>
      <c r="AU70" s="853" t="s">
        <v>504</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569</v>
      </c>
      <c r="C71" s="896"/>
      <c r="D71" s="896"/>
      <c r="E71" s="896"/>
      <c r="F71" s="896"/>
      <c r="G71" s="896"/>
      <c r="H71" s="896"/>
      <c r="I71" s="896"/>
      <c r="J71" s="896"/>
      <c r="K71" s="896"/>
      <c r="L71" s="896"/>
      <c r="M71" s="896"/>
      <c r="N71" s="896"/>
      <c r="O71" s="896"/>
      <c r="P71" s="897"/>
      <c r="Q71" s="898">
        <v>143</v>
      </c>
      <c r="R71" s="853"/>
      <c r="S71" s="853"/>
      <c r="T71" s="853"/>
      <c r="U71" s="853"/>
      <c r="V71" s="853">
        <v>140</v>
      </c>
      <c r="W71" s="853"/>
      <c r="X71" s="853"/>
      <c r="Y71" s="853"/>
      <c r="Z71" s="853"/>
      <c r="AA71" s="853">
        <v>3</v>
      </c>
      <c r="AB71" s="853"/>
      <c r="AC71" s="853"/>
      <c r="AD71" s="853"/>
      <c r="AE71" s="853"/>
      <c r="AF71" s="853">
        <v>3</v>
      </c>
      <c r="AG71" s="853"/>
      <c r="AH71" s="853"/>
      <c r="AI71" s="853"/>
      <c r="AJ71" s="853"/>
      <c r="AK71" s="853" t="s">
        <v>504</v>
      </c>
      <c r="AL71" s="853"/>
      <c r="AM71" s="853"/>
      <c r="AN71" s="853"/>
      <c r="AO71" s="853"/>
      <c r="AP71" s="853" t="s">
        <v>504</v>
      </c>
      <c r="AQ71" s="853"/>
      <c r="AR71" s="853"/>
      <c r="AS71" s="853"/>
      <c r="AT71" s="853"/>
      <c r="AU71" s="853" t="s">
        <v>504</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570</v>
      </c>
      <c r="C72" s="896"/>
      <c r="D72" s="896"/>
      <c r="E72" s="896"/>
      <c r="F72" s="896"/>
      <c r="G72" s="896"/>
      <c r="H72" s="896"/>
      <c r="I72" s="896"/>
      <c r="J72" s="896"/>
      <c r="K72" s="896"/>
      <c r="L72" s="896"/>
      <c r="M72" s="896"/>
      <c r="N72" s="896"/>
      <c r="O72" s="896"/>
      <c r="P72" s="897"/>
      <c r="Q72" s="898">
        <v>152243</v>
      </c>
      <c r="R72" s="853"/>
      <c r="S72" s="853"/>
      <c r="T72" s="853"/>
      <c r="U72" s="853"/>
      <c r="V72" s="853">
        <v>151202</v>
      </c>
      <c r="W72" s="853"/>
      <c r="X72" s="853"/>
      <c r="Y72" s="853"/>
      <c r="Z72" s="853"/>
      <c r="AA72" s="853">
        <v>1040</v>
      </c>
      <c r="AB72" s="853"/>
      <c r="AC72" s="853"/>
      <c r="AD72" s="853"/>
      <c r="AE72" s="853"/>
      <c r="AF72" s="853">
        <v>1040</v>
      </c>
      <c r="AG72" s="853"/>
      <c r="AH72" s="853"/>
      <c r="AI72" s="853"/>
      <c r="AJ72" s="853"/>
      <c r="AK72" s="853" t="s">
        <v>504</v>
      </c>
      <c r="AL72" s="853"/>
      <c r="AM72" s="853"/>
      <c r="AN72" s="853"/>
      <c r="AO72" s="853"/>
      <c r="AP72" s="853" t="s">
        <v>504</v>
      </c>
      <c r="AQ72" s="853"/>
      <c r="AR72" s="853"/>
      <c r="AS72" s="853"/>
      <c r="AT72" s="853"/>
      <c r="AU72" s="853" t="s">
        <v>504</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571</v>
      </c>
      <c r="C73" s="896"/>
      <c r="D73" s="896"/>
      <c r="E73" s="896"/>
      <c r="F73" s="896"/>
      <c r="G73" s="896"/>
      <c r="H73" s="896"/>
      <c r="I73" s="896"/>
      <c r="J73" s="896"/>
      <c r="K73" s="896"/>
      <c r="L73" s="896"/>
      <c r="M73" s="896"/>
      <c r="N73" s="896"/>
      <c r="O73" s="896"/>
      <c r="P73" s="897"/>
      <c r="Q73" s="898">
        <v>1221</v>
      </c>
      <c r="R73" s="853"/>
      <c r="S73" s="853"/>
      <c r="T73" s="853"/>
      <c r="U73" s="853"/>
      <c r="V73" s="853">
        <v>1185</v>
      </c>
      <c r="W73" s="853"/>
      <c r="X73" s="853"/>
      <c r="Y73" s="853"/>
      <c r="Z73" s="853"/>
      <c r="AA73" s="853">
        <v>36</v>
      </c>
      <c r="AB73" s="853"/>
      <c r="AC73" s="853"/>
      <c r="AD73" s="853"/>
      <c r="AE73" s="853"/>
      <c r="AF73" s="853">
        <v>36</v>
      </c>
      <c r="AG73" s="853"/>
      <c r="AH73" s="853"/>
      <c r="AI73" s="853"/>
      <c r="AJ73" s="853"/>
      <c r="AK73" s="853" t="s">
        <v>504</v>
      </c>
      <c r="AL73" s="853"/>
      <c r="AM73" s="853"/>
      <c r="AN73" s="853"/>
      <c r="AO73" s="853"/>
      <c r="AP73" s="853">
        <v>1042</v>
      </c>
      <c r="AQ73" s="853"/>
      <c r="AR73" s="853"/>
      <c r="AS73" s="853"/>
      <c r="AT73" s="853"/>
      <c r="AU73" s="853">
        <v>302</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379</v>
      </c>
      <c r="B88" s="812" t="s">
        <v>412</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1718</v>
      </c>
      <c r="AG88" s="864"/>
      <c r="AH88" s="864"/>
      <c r="AI88" s="864"/>
      <c r="AJ88" s="864"/>
      <c r="AK88" s="861"/>
      <c r="AL88" s="861"/>
      <c r="AM88" s="861"/>
      <c r="AN88" s="861"/>
      <c r="AO88" s="861"/>
      <c r="AP88" s="864">
        <v>2462</v>
      </c>
      <c r="AQ88" s="864"/>
      <c r="AR88" s="864"/>
      <c r="AS88" s="864"/>
      <c r="AT88" s="864"/>
      <c r="AU88" s="864">
        <v>575</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12" t="s">
        <v>413</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173</v>
      </c>
      <c r="CS102" s="872"/>
      <c r="CT102" s="872"/>
      <c r="CU102" s="872"/>
      <c r="CV102" s="915"/>
      <c r="CW102" s="914">
        <v>33</v>
      </c>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414</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415</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418</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419</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420</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421</v>
      </c>
      <c r="AB109" s="917"/>
      <c r="AC109" s="917"/>
      <c r="AD109" s="917"/>
      <c r="AE109" s="918"/>
      <c r="AF109" s="916" t="s">
        <v>299</v>
      </c>
      <c r="AG109" s="917"/>
      <c r="AH109" s="917"/>
      <c r="AI109" s="917"/>
      <c r="AJ109" s="918"/>
      <c r="AK109" s="916" t="s">
        <v>298</v>
      </c>
      <c r="AL109" s="917"/>
      <c r="AM109" s="917"/>
      <c r="AN109" s="917"/>
      <c r="AO109" s="918"/>
      <c r="AP109" s="916" t="s">
        <v>422</v>
      </c>
      <c r="AQ109" s="917"/>
      <c r="AR109" s="917"/>
      <c r="AS109" s="917"/>
      <c r="AT109" s="919"/>
      <c r="AU109" s="936" t="s">
        <v>420</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421</v>
      </c>
      <c r="BR109" s="917"/>
      <c r="BS109" s="917"/>
      <c r="BT109" s="917"/>
      <c r="BU109" s="918"/>
      <c r="BV109" s="916" t="s">
        <v>299</v>
      </c>
      <c r="BW109" s="917"/>
      <c r="BX109" s="917"/>
      <c r="BY109" s="917"/>
      <c r="BZ109" s="918"/>
      <c r="CA109" s="916" t="s">
        <v>298</v>
      </c>
      <c r="CB109" s="917"/>
      <c r="CC109" s="917"/>
      <c r="CD109" s="917"/>
      <c r="CE109" s="918"/>
      <c r="CF109" s="937" t="s">
        <v>422</v>
      </c>
      <c r="CG109" s="937"/>
      <c r="CH109" s="937"/>
      <c r="CI109" s="937"/>
      <c r="CJ109" s="937"/>
      <c r="CK109" s="916" t="s">
        <v>423</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421</v>
      </c>
      <c r="DH109" s="917"/>
      <c r="DI109" s="917"/>
      <c r="DJ109" s="917"/>
      <c r="DK109" s="918"/>
      <c r="DL109" s="916" t="s">
        <v>299</v>
      </c>
      <c r="DM109" s="917"/>
      <c r="DN109" s="917"/>
      <c r="DO109" s="917"/>
      <c r="DP109" s="918"/>
      <c r="DQ109" s="916" t="s">
        <v>298</v>
      </c>
      <c r="DR109" s="917"/>
      <c r="DS109" s="917"/>
      <c r="DT109" s="917"/>
      <c r="DU109" s="918"/>
      <c r="DV109" s="916" t="s">
        <v>422</v>
      </c>
      <c r="DW109" s="917"/>
      <c r="DX109" s="917"/>
      <c r="DY109" s="917"/>
      <c r="DZ109" s="919"/>
    </row>
    <row r="110" spans="1:131" s="226" customFormat="1" ht="26.25" customHeight="1" x14ac:dyDescent="0.15">
      <c r="A110" s="920" t="s">
        <v>424</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972916</v>
      </c>
      <c r="AB110" s="924"/>
      <c r="AC110" s="924"/>
      <c r="AD110" s="924"/>
      <c r="AE110" s="925"/>
      <c r="AF110" s="926">
        <v>1026813</v>
      </c>
      <c r="AG110" s="924"/>
      <c r="AH110" s="924"/>
      <c r="AI110" s="924"/>
      <c r="AJ110" s="925"/>
      <c r="AK110" s="926">
        <v>1052499</v>
      </c>
      <c r="AL110" s="924"/>
      <c r="AM110" s="924"/>
      <c r="AN110" s="924"/>
      <c r="AO110" s="925"/>
      <c r="AP110" s="927">
        <v>16.3</v>
      </c>
      <c r="AQ110" s="928"/>
      <c r="AR110" s="928"/>
      <c r="AS110" s="928"/>
      <c r="AT110" s="929"/>
      <c r="AU110" s="930" t="s">
        <v>67</v>
      </c>
      <c r="AV110" s="931"/>
      <c r="AW110" s="931"/>
      <c r="AX110" s="931"/>
      <c r="AY110" s="931"/>
      <c r="AZ110" s="972" t="s">
        <v>425</v>
      </c>
      <c r="BA110" s="921"/>
      <c r="BB110" s="921"/>
      <c r="BC110" s="921"/>
      <c r="BD110" s="921"/>
      <c r="BE110" s="921"/>
      <c r="BF110" s="921"/>
      <c r="BG110" s="921"/>
      <c r="BH110" s="921"/>
      <c r="BI110" s="921"/>
      <c r="BJ110" s="921"/>
      <c r="BK110" s="921"/>
      <c r="BL110" s="921"/>
      <c r="BM110" s="921"/>
      <c r="BN110" s="921"/>
      <c r="BO110" s="921"/>
      <c r="BP110" s="922"/>
      <c r="BQ110" s="958">
        <v>11279380</v>
      </c>
      <c r="BR110" s="959"/>
      <c r="BS110" s="959"/>
      <c r="BT110" s="959"/>
      <c r="BU110" s="959"/>
      <c r="BV110" s="959">
        <v>10950334</v>
      </c>
      <c r="BW110" s="959"/>
      <c r="BX110" s="959"/>
      <c r="BY110" s="959"/>
      <c r="BZ110" s="959"/>
      <c r="CA110" s="959">
        <v>10600052</v>
      </c>
      <c r="CB110" s="959"/>
      <c r="CC110" s="959"/>
      <c r="CD110" s="959"/>
      <c r="CE110" s="959"/>
      <c r="CF110" s="973">
        <v>163.69999999999999</v>
      </c>
      <c r="CG110" s="974"/>
      <c r="CH110" s="974"/>
      <c r="CI110" s="974"/>
      <c r="CJ110" s="974"/>
      <c r="CK110" s="975" t="s">
        <v>426</v>
      </c>
      <c r="CL110" s="976"/>
      <c r="CM110" s="955" t="s">
        <v>427</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121</v>
      </c>
      <c r="DH110" s="959"/>
      <c r="DI110" s="959"/>
      <c r="DJ110" s="959"/>
      <c r="DK110" s="959"/>
      <c r="DL110" s="959" t="s">
        <v>428</v>
      </c>
      <c r="DM110" s="959"/>
      <c r="DN110" s="959"/>
      <c r="DO110" s="959"/>
      <c r="DP110" s="959"/>
      <c r="DQ110" s="959" t="s">
        <v>428</v>
      </c>
      <c r="DR110" s="959"/>
      <c r="DS110" s="959"/>
      <c r="DT110" s="959"/>
      <c r="DU110" s="959"/>
      <c r="DV110" s="960" t="s">
        <v>428</v>
      </c>
      <c r="DW110" s="960"/>
      <c r="DX110" s="960"/>
      <c r="DY110" s="960"/>
      <c r="DZ110" s="961"/>
    </row>
    <row r="111" spans="1:131" s="226" customFormat="1" ht="26.25" customHeight="1" x14ac:dyDescent="0.15">
      <c r="A111" s="962" t="s">
        <v>429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121</v>
      </c>
      <c r="AB111" s="966"/>
      <c r="AC111" s="966"/>
      <c r="AD111" s="966"/>
      <c r="AE111" s="967"/>
      <c r="AF111" s="968" t="s">
        <v>121</v>
      </c>
      <c r="AG111" s="966"/>
      <c r="AH111" s="966"/>
      <c r="AI111" s="966"/>
      <c r="AJ111" s="967"/>
      <c r="AK111" s="968" t="s">
        <v>121</v>
      </c>
      <c r="AL111" s="966"/>
      <c r="AM111" s="966"/>
      <c r="AN111" s="966"/>
      <c r="AO111" s="967"/>
      <c r="AP111" s="969" t="s">
        <v>121</v>
      </c>
      <c r="AQ111" s="970"/>
      <c r="AR111" s="970"/>
      <c r="AS111" s="970"/>
      <c r="AT111" s="971"/>
      <c r="AU111" s="932"/>
      <c r="AV111" s="933"/>
      <c r="AW111" s="933"/>
      <c r="AX111" s="933"/>
      <c r="AY111" s="933"/>
      <c r="AZ111" s="981" t="s">
        <v>430</v>
      </c>
      <c r="BA111" s="982"/>
      <c r="BB111" s="982"/>
      <c r="BC111" s="982"/>
      <c r="BD111" s="982"/>
      <c r="BE111" s="982"/>
      <c r="BF111" s="982"/>
      <c r="BG111" s="982"/>
      <c r="BH111" s="982"/>
      <c r="BI111" s="982"/>
      <c r="BJ111" s="982"/>
      <c r="BK111" s="982"/>
      <c r="BL111" s="982"/>
      <c r="BM111" s="982"/>
      <c r="BN111" s="982"/>
      <c r="BO111" s="982"/>
      <c r="BP111" s="983"/>
      <c r="BQ111" s="951">
        <v>162172</v>
      </c>
      <c r="BR111" s="952"/>
      <c r="BS111" s="952"/>
      <c r="BT111" s="952"/>
      <c r="BU111" s="952"/>
      <c r="BV111" s="952">
        <v>138020</v>
      </c>
      <c r="BW111" s="952"/>
      <c r="BX111" s="952"/>
      <c r="BY111" s="952"/>
      <c r="BZ111" s="952"/>
      <c r="CA111" s="952">
        <v>113954</v>
      </c>
      <c r="CB111" s="952"/>
      <c r="CC111" s="952"/>
      <c r="CD111" s="952"/>
      <c r="CE111" s="952"/>
      <c r="CF111" s="946">
        <v>1.8</v>
      </c>
      <c r="CG111" s="947"/>
      <c r="CH111" s="947"/>
      <c r="CI111" s="947"/>
      <c r="CJ111" s="947"/>
      <c r="CK111" s="977"/>
      <c r="CL111" s="978"/>
      <c r="CM111" s="948" t="s">
        <v>431</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428</v>
      </c>
      <c r="DH111" s="952"/>
      <c r="DI111" s="952"/>
      <c r="DJ111" s="952"/>
      <c r="DK111" s="952"/>
      <c r="DL111" s="952" t="s">
        <v>428</v>
      </c>
      <c r="DM111" s="952"/>
      <c r="DN111" s="952"/>
      <c r="DO111" s="952"/>
      <c r="DP111" s="952"/>
      <c r="DQ111" s="952" t="s">
        <v>121</v>
      </c>
      <c r="DR111" s="952"/>
      <c r="DS111" s="952"/>
      <c r="DT111" s="952"/>
      <c r="DU111" s="952"/>
      <c r="DV111" s="953" t="s">
        <v>121</v>
      </c>
      <c r="DW111" s="953"/>
      <c r="DX111" s="953"/>
      <c r="DY111" s="953"/>
      <c r="DZ111" s="954"/>
    </row>
    <row r="112" spans="1:131" s="226" customFormat="1" ht="26.25" customHeight="1" x14ac:dyDescent="0.15">
      <c r="A112" s="984" t="s">
        <v>432</v>
      </c>
      <c r="B112" s="985"/>
      <c r="C112" s="982" t="s">
        <v>433</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121</v>
      </c>
      <c r="AB112" s="991"/>
      <c r="AC112" s="991"/>
      <c r="AD112" s="991"/>
      <c r="AE112" s="992"/>
      <c r="AF112" s="993" t="s">
        <v>121</v>
      </c>
      <c r="AG112" s="991"/>
      <c r="AH112" s="991"/>
      <c r="AI112" s="991"/>
      <c r="AJ112" s="992"/>
      <c r="AK112" s="993" t="s">
        <v>428</v>
      </c>
      <c r="AL112" s="991"/>
      <c r="AM112" s="991"/>
      <c r="AN112" s="991"/>
      <c r="AO112" s="992"/>
      <c r="AP112" s="994" t="s">
        <v>121</v>
      </c>
      <c r="AQ112" s="995"/>
      <c r="AR112" s="995"/>
      <c r="AS112" s="995"/>
      <c r="AT112" s="996"/>
      <c r="AU112" s="932"/>
      <c r="AV112" s="933"/>
      <c r="AW112" s="933"/>
      <c r="AX112" s="933"/>
      <c r="AY112" s="933"/>
      <c r="AZ112" s="981" t="s">
        <v>434</v>
      </c>
      <c r="BA112" s="982"/>
      <c r="BB112" s="982"/>
      <c r="BC112" s="982"/>
      <c r="BD112" s="982"/>
      <c r="BE112" s="982"/>
      <c r="BF112" s="982"/>
      <c r="BG112" s="982"/>
      <c r="BH112" s="982"/>
      <c r="BI112" s="982"/>
      <c r="BJ112" s="982"/>
      <c r="BK112" s="982"/>
      <c r="BL112" s="982"/>
      <c r="BM112" s="982"/>
      <c r="BN112" s="982"/>
      <c r="BO112" s="982"/>
      <c r="BP112" s="983"/>
      <c r="BQ112" s="951">
        <v>9819830</v>
      </c>
      <c r="BR112" s="952"/>
      <c r="BS112" s="952"/>
      <c r="BT112" s="952"/>
      <c r="BU112" s="952"/>
      <c r="BV112" s="952">
        <v>9715302</v>
      </c>
      <c r="BW112" s="952"/>
      <c r="BX112" s="952"/>
      <c r="BY112" s="952"/>
      <c r="BZ112" s="952"/>
      <c r="CA112" s="952">
        <v>9458252</v>
      </c>
      <c r="CB112" s="952"/>
      <c r="CC112" s="952"/>
      <c r="CD112" s="952"/>
      <c r="CE112" s="952"/>
      <c r="CF112" s="946">
        <v>146</v>
      </c>
      <c r="CG112" s="947"/>
      <c r="CH112" s="947"/>
      <c r="CI112" s="947"/>
      <c r="CJ112" s="947"/>
      <c r="CK112" s="977"/>
      <c r="CL112" s="978"/>
      <c r="CM112" s="948" t="s">
        <v>435</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428</v>
      </c>
      <c r="DH112" s="952"/>
      <c r="DI112" s="952"/>
      <c r="DJ112" s="952"/>
      <c r="DK112" s="952"/>
      <c r="DL112" s="952" t="s">
        <v>428</v>
      </c>
      <c r="DM112" s="952"/>
      <c r="DN112" s="952"/>
      <c r="DO112" s="952"/>
      <c r="DP112" s="952"/>
      <c r="DQ112" s="952" t="s">
        <v>121</v>
      </c>
      <c r="DR112" s="952"/>
      <c r="DS112" s="952"/>
      <c r="DT112" s="952"/>
      <c r="DU112" s="952"/>
      <c r="DV112" s="953" t="s">
        <v>121</v>
      </c>
      <c r="DW112" s="953"/>
      <c r="DX112" s="953"/>
      <c r="DY112" s="953"/>
      <c r="DZ112" s="954"/>
    </row>
    <row r="113" spans="1:130" s="226" customFormat="1" ht="26.25" customHeight="1" x14ac:dyDescent="0.15">
      <c r="A113" s="986"/>
      <c r="B113" s="987"/>
      <c r="C113" s="982" t="s">
        <v>436</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584186</v>
      </c>
      <c r="AB113" s="966"/>
      <c r="AC113" s="966"/>
      <c r="AD113" s="966"/>
      <c r="AE113" s="967"/>
      <c r="AF113" s="968">
        <v>597047</v>
      </c>
      <c r="AG113" s="966"/>
      <c r="AH113" s="966"/>
      <c r="AI113" s="966"/>
      <c r="AJ113" s="967"/>
      <c r="AK113" s="968">
        <v>547390</v>
      </c>
      <c r="AL113" s="966"/>
      <c r="AM113" s="966"/>
      <c r="AN113" s="966"/>
      <c r="AO113" s="967"/>
      <c r="AP113" s="969">
        <v>8.5</v>
      </c>
      <c r="AQ113" s="970"/>
      <c r="AR113" s="970"/>
      <c r="AS113" s="970"/>
      <c r="AT113" s="971"/>
      <c r="AU113" s="932"/>
      <c r="AV113" s="933"/>
      <c r="AW113" s="933"/>
      <c r="AX113" s="933"/>
      <c r="AY113" s="933"/>
      <c r="AZ113" s="981" t="s">
        <v>437</v>
      </c>
      <c r="BA113" s="982"/>
      <c r="BB113" s="982"/>
      <c r="BC113" s="982"/>
      <c r="BD113" s="982"/>
      <c r="BE113" s="982"/>
      <c r="BF113" s="982"/>
      <c r="BG113" s="982"/>
      <c r="BH113" s="982"/>
      <c r="BI113" s="982"/>
      <c r="BJ113" s="982"/>
      <c r="BK113" s="982"/>
      <c r="BL113" s="982"/>
      <c r="BM113" s="982"/>
      <c r="BN113" s="982"/>
      <c r="BO113" s="982"/>
      <c r="BP113" s="983"/>
      <c r="BQ113" s="951">
        <v>988726</v>
      </c>
      <c r="BR113" s="952"/>
      <c r="BS113" s="952"/>
      <c r="BT113" s="952"/>
      <c r="BU113" s="952"/>
      <c r="BV113" s="952">
        <v>765787</v>
      </c>
      <c r="BW113" s="952"/>
      <c r="BX113" s="952"/>
      <c r="BY113" s="952"/>
      <c r="BZ113" s="952"/>
      <c r="CA113" s="952">
        <v>574672</v>
      </c>
      <c r="CB113" s="952"/>
      <c r="CC113" s="952"/>
      <c r="CD113" s="952"/>
      <c r="CE113" s="952"/>
      <c r="CF113" s="946">
        <v>8.9</v>
      </c>
      <c r="CG113" s="947"/>
      <c r="CH113" s="947"/>
      <c r="CI113" s="947"/>
      <c r="CJ113" s="947"/>
      <c r="CK113" s="977"/>
      <c r="CL113" s="978"/>
      <c r="CM113" s="948" t="s">
        <v>438</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428</v>
      </c>
      <c r="DH113" s="991"/>
      <c r="DI113" s="991"/>
      <c r="DJ113" s="991"/>
      <c r="DK113" s="992"/>
      <c r="DL113" s="993" t="s">
        <v>121</v>
      </c>
      <c r="DM113" s="991"/>
      <c r="DN113" s="991"/>
      <c r="DO113" s="991"/>
      <c r="DP113" s="992"/>
      <c r="DQ113" s="993" t="s">
        <v>121</v>
      </c>
      <c r="DR113" s="991"/>
      <c r="DS113" s="991"/>
      <c r="DT113" s="991"/>
      <c r="DU113" s="992"/>
      <c r="DV113" s="994" t="s">
        <v>121</v>
      </c>
      <c r="DW113" s="995"/>
      <c r="DX113" s="995"/>
      <c r="DY113" s="995"/>
      <c r="DZ113" s="996"/>
    </row>
    <row r="114" spans="1:130" s="226" customFormat="1" ht="26.25" customHeight="1" x14ac:dyDescent="0.15">
      <c r="A114" s="986"/>
      <c r="B114" s="987"/>
      <c r="C114" s="982" t="s">
        <v>439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312390</v>
      </c>
      <c r="AB114" s="991"/>
      <c r="AC114" s="991"/>
      <c r="AD114" s="991"/>
      <c r="AE114" s="992"/>
      <c r="AF114" s="993">
        <v>238204</v>
      </c>
      <c r="AG114" s="991"/>
      <c r="AH114" s="991"/>
      <c r="AI114" s="991"/>
      <c r="AJ114" s="992"/>
      <c r="AK114" s="993">
        <v>195489</v>
      </c>
      <c r="AL114" s="991"/>
      <c r="AM114" s="991"/>
      <c r="AN114" s="991"/>
      <c r="AO114" s="992"/>
      <c r="AP114" s="994">
        <v>3</v>
      </c>
      <c r="AQ114" s="995"/>
      <c r="AR114" s="995"/>
      <c r="AS114" s="995"/>
      <c r="AT114" s="996"/>
      <c r="AU114" s="932"/>
      <c r="AV114" s="933"/>
      <c r="AW114" s="933"/>
      <c r="AX114" s="933"/>
      <c r="AY114" s="933"/>
      <c r="AZ114" s="981" t="s">
        <v>440</v>
      </c>
      <c r="BA114" s="982"/>
      <c r="BB114" s="982"/>
      <c r="BC114" s="982"/>
      <c r="BD114" s="982"/>
      <c r="BE114" s="982"/>
      <c r="BF114" s="982"/>
      <c r="BG114" s="982"/>
      <c r="BH114" s="982"/>
      <c r="BI114" s="982"/>
      <c r="BJ114" s="982"/>
      <c r="BK114" s="982"/>
      <c r="BL114" s="982"/>
      <c r="BM114" s="982"/>
      <c r="BN114" s="982"/>
      <c r="BO114" s="982"/>
      <c r="BP114" s="983"/>
      <c r="BQ114" s="951">
        <v>1479511</v>
      </c>
      <c r="BR114" s="952"/>
      <c r="BS114" s="952"/>
      <c r="BT114" s="952"/>
      <c r="BU114" s="952"/>
      <c r="BV114" s="952">
        <v>1332975</v>
      </c>
      <c r="BW114" s="952"/>
      <c r="BX114" s="952"/>
      <c r="BY114" s="952"/>
      <c r="BZ114" s="952"/>
      <c r="CA114" s="952">
        <v>1249006</v>
      </c>
      <c r="CB114" s="952"/>
      <c r="CC114" s="952"/>
      <c r="CD114" s="952"/>
      <c r="CE114" s="952"/>
      <c r="CF114" s="946">
        <v>19.3</v>
      </c>
      <c r="CG114" s="947"/>
      <c r="CH114" s="947"/>
      <c r="CI114" s="947"/>
      <c r="CJ114" s="947"/>
      <c r="CK114" s="977"/>
      <c r="CL114" s="978"/>
      <c r="CM114" s="948" t="s">
        <v>441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121</v>
      </c>
      <c r="DH114" s="991"/>
      <c r="DI114" s="991"/>
      <c r="DJ114" s="991"/>
      <c r="DK114" s="992"/>
      <c r="DL114" s="993" t="s">
        <v>428</v>
      </c>
      <c r="DM114" s="991"/>
      <c r="DN114" s="991"/>
      <c r="DO114" s="991"/>
      <c r="DP114" s="992"/>
      <c r="DQ114" s="993" t="s">
        <v>121</v>
      </c>
      <c r="DR114" s="991"/>
      <c r="DS114" s="991"/>
      <c r="DT114" s="991"/>
      <c r="DU114" s="992"/>
      <c r="DV114" s="994" t="s">
        <v>121</v>
      </c>
      <c r="DW114" s="995"/>
      <c r="DX114" s="995"/>
      <c r="DY114" s="995"/>
      <c r="DZ114" s="996"/>
    </row>
    <row r="115" spans="1:130" s="226" customFormat="1" ht="26.25" customHeight="1" x14ac:dyDescent="0.15">
      <c r="A115" s="986"/>
      <c r="B115" s="987"/>
      <c r="C115" s="982" t="s">
        <v>442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30434</v>
      </c>
      <c r="AB115" s="966"/>
      <c r="AC115" s="966"/>
      <c r="AD115" s="966"/>
      <c r="AE115" s="967"/>
      <c r="AF115" s="968">
        <v>9047</v>
      </c>
      <c r="AG115" s="966"/>
      <c r="AH115" s="966"/>
      <c r="AI115" s="966"/>
      <c r="AJ115" s="967"/>
      <c r="AK115" s="968">
        <v>8929</v>
      </c>
      <c r="AL115" s="966"/>
      <c r="AM115" s="966"/>
      <c r="AN115" s="966"/>
      <c r="AO115" s="967"/>
      <c r="AP115" s="969">
        <v>0.1</v>
      </c>
      <c r="AQ115" s="970"/>
      <c r="AR115" s="970"/>
      <c r="AS115" s="970"/>
      <c r="AT115" s="971"/>
      <c r="AU115" s="932"/>
      <c r="AV115" s="933"/>
      <c r="AW115" s="933"/>
      <c r="AX115" s="933"/>
      <c r="AY115" s="933"/>
      <c r="AZ115" s="981" t="s">
        <v>443</v>
      </c>
      <c r="BA115" s="982"/>
      <c r="BB115" s="982"/>
      <c r="BC115" s="982"/>
      <c r="BD115" s="982"/>
      <c r="BE115" s="982"/>
      <c r="BF115" s="982"/>
      <c r="BG115" s="982"/>
      <c r="BH115" s="982"/>
      <c r="BI115" s="982"/>
      <c r="BJ115" s="982"/>
      <c r="BK115" s="982"/>
      <c r="BL115" s="982"/>
      <c r="BM115" s="982"/>
      <c r="BN115" s="982"/>
      <c r="BO115" s="982"/>
      <c r="BP115" s="983"/>
      <c r="BQ115" s="951" t="s">
        <v>428</v>
      </c>
      <c r="BR115" s="952"/>
      <c r="BS115" s="952"/>
      <c r="BT115" s="952"/>
      <c r="BU115" s="952"/>
      <c r="BV115" s="952" t="s">
        <v>121</v>
      </c>
      <c r="BW115" s="952"/>
      <c r="BX115" s="952"/>
      <c r="BY115" s="952"/>
      <c r="BZ115" s="952"/>
      <c r="CA115" s="952" t="s">
        <v>121</v>
      </c>
      <c r="CB115" s="952"/>
      <c r="CC115" s="952"/>
      <c r="CD115" s="952"/>
      <c r="CE115" s="952"/>
      <c r="CF115" s="946" t="s">
        <v>428</v>
      </c>
      <c r="CG115" s="947"/>
      <c r="CH115" s="947"/>
      <c r="CI115" s="947"/>
      <c r="CJ115" s="947"/>
      <c r="CK115" s="977"/>
      <c r="CL115" s="978"/>
      <c r="CM115" s="981" t="s">
        <v>444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121</v>
      </c>
      <c r="DH115" s="991"/>
      <c r="DI115" s="991"/>
      <c r="DJ115" s="991"/>
      <c r="DK115" s="992"/>
      <c r="DL115" s="993" t="s">
        <v>121</v>
      </c>
      <c r="DM115" s="991"/>
      <c r="DN115" s="991"/>
      <c r="DO115" s="991"/>
      <c r="DP115" s="992"/>
      <c r="DQ115" s="993" t="s">
        <v>121</v>
      </c>
      <c r="DR115" s="991"/>
      <c r="DS115" s="991"/>
      <c r="DT115" s="991"/>
      <c r="DU115" s="992"/>
      <c r="DV115" s="994" t="s">
        <v>121</v>
      </c>
      <c r="DW115" s="995"/>
      <c r="DX115" s="995"/>
      <c r="DY115" s="995"/>
      <c r="DZ115" s="996"/>
    </row>
    <row r="116" spans="1:130" s="226" customFormat="1" ht="26.25" customHeight="1" x14ac:dyDescent="0.15">
      <c r="A116" s="988"/>
      <c r="B116" s="989"/>
      <c r="C116" s="997" t="s">
        <v>445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428</v>
      </c>
      <c r="AB116" s="991"/>
      <c r="AC116" s="991"/>
      <c r="AD116" s="991"/>
      <c r="AE116" s="992"/>
      <c r="AF116" s="993" t="s">
        <v>428</v>
      </c>
      <c r="AG116" s="991"/>
      <c r="AH116" s="991"/>
      <c r="AI116" s="991"/>
      <c r="AJ116" s="992"/>
      <c r="AK116" s="993" t="s">
        <v>428</v>
      </c>
      <c r="AL116" s="991"/>
      <c r="AM116" s="991"/>
      <c r="AN116" s="991"/>
      <c r="AO116" s="992"/>
      <c r="AP116" s="994" t="s">
        <v>428</v>
      </c>
      <c r="AQ116" s="995"/>
      <c r="AR116" s="995"/>
      <c r="AS116" s="995"/>
      <c r="AT116" s="996"/>
      <c r="AU116" s="932"/>
      <c r="AV116" s="933"/>
      <c r="AW116" s="933"/>
      <c r="AX116" s="933"/>
      <c r="AY116" s="933"/>
      <c r="AZ116" s="999" t="s">
        <v>446</v>
      </c>
      <c r="BA116" s="1000"/>
      <c r="BB116" s="1000"/>
      <c r="BC116" s="1000"/>
      <c r="BD116" s="1000"/>
      <c r="BE116" s="1000"/>
      <c r="BF116" s="1000"/>
      <c r="BG116" s="1000"/>
      <c r="BH116" s="1000"/>
      <c r="BI116" s="1000"/>
      <c r="BJ116" s="1000"/>
      <c r="BK116" s="1000"/>
      <c r="BL116" s="1000"/>
      <c r="BM116" s="1000"/>
      <c r="BN116" s="1000"/>
      <c r="BO116" s="1000"/>
      <c r="BP116" s="1001"/>
      <c r="BQ116" s="951" t="s">
        <v>121</v>
      </c>
      <c r="BR116" s="952"/>
      <c r="BS116" s="952"/>
      <c r="BT116" s="952"/>
      <c r="BU116" s="952"/>
      <c r="BV116" s="952" t="s">
        <v>121</v>
      </c>
      <c r="BW116" s="952"/>
      <c r="BX116" s="952"/>
      <c r="BY116" s="952"/>
      <c r="BZ116" s="952"/>
      <c r="CA116" s="952" t="s">
        <v>121</v>
      </c>
      <c r="CB116" s="952"/>
      <c r="CC116" s="952"/>
      <c r="CD116" s="952"/>
      <c r="CE116" s="952"/>
      <c r="CF116" s="946" t="s">
        <v>121</v>
      </c>
      <c r="CG116" s="947"/>
      <c r="CH116" s="947"/>
      <c r="CI116" s="947"/>
      <c r="CJ116" s="947"/>
      <c r="CK116" s="977"/>
      <c r="CL116" s="978"/>
      <c r="CM116" s="948" t="s">
        <v>447</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54315</v>
      </c>
      <c r="DH116" s="991"/>
      <c r="DI116" s="991"/>
      <c r="DJ116" s="991"/>
      <c r="DK116" s="992"/>
      <c r="DL116" s="993">
        <v>45562</v>
      </c>
      <c r="DM116" s="991"/>
      <c r="DN116" s="991"/>
      <c r="DO116" s="991"/>
      <c r="DP116" s="992"/>
      <c r="DQ116" s="993">
        <v>36901</v>
      </c>
      <c r="DR116" s="991"/>
      <c r="DS116" s="991"/>
      <c r="DT116" s="991"/>
      <c r="DU116" s="992"/>
      <c r="DV116" s="994">
        <v>0.6</v>
      </c>
      <c r="DW116" s="995"/>
      <c r="DX116" s="995"/>
      <c r="DY116" s="995"/>
      <c r="DZ116" s="996"/>
    </row>
    <row r="117" spans="1:130" s="226" customFormat="1" ht="26.25" customHeight="1" x14ac:dyDescent="0.15">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448</v>
      </c>
      <c r="Z117" s="918"/>
      <c r="AA117" s="1008">
        <v>1899926</v>
      </c>
      <c r="AB117" s="1009"/>
      <c r="AC117" s="1009"/>
      <c r="AD117" s="1009"/>
      <c r="AE117" s="1010"/>
      <c r="AF117" s="1011">
        <v>1871111</v>
      </c>
      <c r="AG117" s="1009"/>
      <c r="AH117" s="1009"/>
      <c r="AI117" s="1009"/>
      <c r="AJ117" s="1010"/>
      <c r="AK117" s="1011">
        <v>1804307</v>
      </c>
      <c r="AL117" s="1009"/>
      <c r="AM117" s="1009"/>
      <c r="AN117" s="1009"/>
      <c r="AO117" s="1010"/>
      <c r="AP117" s="1012"/>
      <c r="AQ117" s="1013"/>
      <c r="AR117" s="1013"/>
      <c r="AS117" s="1013"/>
      <c r="AT117" s="1014"/>
      <c r="AU117" s="932"/>
      <c r="AV117" s="933"/>
      <c r="AW117" s="933"/>
      <c r="AX117" s="933"/>
      <c r="AY117" s="933"/>
      <c r="AZ117" s="999" t="s">
        <v>449</v>
      </c>
      <c r="BA117" s="1000"/>
      <c r="BB117" s="1000"/>
      <c r="BC117" s="1000"/>
      <c r="BD117" s="1000"/>
      <c r="BE117" s="1000"/>
      <c r="BF117" s="1000"/>
      <c r="BG117" s="1000"/>
      <c r="BH117" s="1000"/>
      <c r="BI117" s="1000"/>
      <c r="BJ117" s="1000"/>
      <c r="BK117" s="1000"/>
      <c r="BL117" s="1000"/>
      <c r="BM117" s="1000"/>
      <c r="BN117" s="1000"/>
      <c r="BO117" s="1000"/>
      <c r="BP117" s="1001"/>
      <c r="BQ117" s="951" t="s">
        <v>428</v>
      </c>
      <c r="BR117" s="952"/>
      <c r="BS117" s="952"/>
      <c r="BT117" s="952"/>
      <c r="BU117" s="952"/>
      <c r="BV117" s="952" t="s">
        <v>121</v>
      </c>
      <c r="BW117" s="952"/>
      <c r="BX117" s="952"/>
      <c r="BY117" s="952"/>
      <c r="BZ117" s="952"/>
      <c r="CA117" s="952" t="s">
        <v>428</v>
      </c>
      <c r="CB117" s="952"/>
      <c r="CC117" s="952"/>
      <c r="CD117" s="952"/>
      <c r="CE117" s="952"/>
      <c r="CF117" s="946" t="s">
        <v>121</v>
      </c>
      <c r="CG117" s="947"/>
      <c r="CH117" s="947"/>
      <c r="CI117" s="947"/>
      <c r="CJ117" s="947"/>
      <c r="CK117" s="977"/>
      <c r="CL117" s="978"/>
      <c r="CM117" s="948" t="s">
        <v>450</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428</v>
      </c>
      <c r="DH117" s="991"/>
      <c r="DI117" s="991"/>
      <c r="DJ117" s="991"/>
      <c r="DK117" s="992"/>
      <c r="DL117" s="993" t="s">
        <v>121</v>
      </c>
      <c r="DM117" s="991"/>
      <c r="DN117" s="991"/>
      <c r="DO117" s="991"/>
      <c r="DP117" s="992"/>
      <c r="DQ117" s="993" t="s">
        <v>428</v>
      </c>
      <c r="DR117" s="991"/>
      <c r="DS117" s="991"/>
      <c r="DT117" s="991"/>
      <c r="DU117" s="992"/>
      <c r="DV117" s="994" t="s">
        <v>428</v>
      </c>
      <c r="DW117" s="995"/>
      <c r="DX117" s="995"/>
      <c r="DY117" s="995"/>
      <c r="DZ117" s="996"/>
    </row>
    <row r="118" spans="1:130" s="226" customFormat="1" ht="26.25" customHeight="1" x14ac:dyDescent="0.15">
      <c r="A118" s="936" t="s">
        <v>423</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421</v>
      </c>
      <c r="AB118" s="917"/>
      <c r="AC118" s="917"/>
      <c r="AD118" s="917"/>
      <c r="AE118" s="918"/>
      <c r="AF118" s="916" t="s">
        <v>299</v>
      </c>
      <c r="AG118" s="917"/>
      <c r="AH118" s="917"/>
      <c r="AI118" s="917"/>
      <c r="AJ118" s="918"/>
      <c r="AK118" s="916" t="s">
        <v>298</v>
      </c>
      <c r="AL118" s="917"/>
      <c r="AM118" s="917"/>
      <c r="AN118" s="917"/>
      <c r="AO118" s="918"/>
      <c r="AP118" s="1003" t="s">
        <v>422</v>
      </c>
      <c r="AQ118" s="1004"/>
      <c r="AR118" s="1004"/>
      <c r="AS118" s="1004"/>
      <c r="AT118" s="1005"/>
      <c r="AU118" s="932"/>
      <c r="AV118" s="933"/>
      <c r="AW118" s="933"/>
      <c r="AX118" s="933"/>
      <c r="AY118" s="933"/>
      <c r="AZ118" s="1006" t="s">
        <v>451</v>
      </c>
      <c r="BA118" s="997"/>
      <c r="BB118" s="997"/>
      <c r="BC118" s="997"/>
      <c r="BD118" s="997"/>
      <c r="BE118" s="997"/>
      <c r="BF118" s="997"/>
      <c r="BG118" s="997"/>
      <c r="BH118" s="997"/>
      <c r="BI118" s="997"/>
      <c r="BJ118" s="997"/>
      <c r="BK118" s="997"/>
      <c r="BL118" s="997"/>
      <c r="BM118" s="997"/>
      <c r="BN118" s="997"/>
      <c r="BO118" s="997"/>
      <c r="BP118" s="998"/>
      <c r="BQ118" s="1029" t="s">
        <v>428</v>
      </c>
      <c r="BR118" s="1030"/>
      <c r="BS118" s="1030"/>
      <c r="BT118" s="1030"/>
      <c r="BU118" s="1030"/>
      <c r="BV118" s="1030" t="s">
        <v>121</v>
      </c>
      <c r="BW118" s="1030"/>
      <c r="BX118" s="1030"/>
      <c r="BY118" s="1030"/>
      <c r="BZ118" s="1030"/>
      <c r="CA118" s="1030" t="s">
        <v>428</v>
      </c>
      <c r="CB118" s="1030"/>
      <c r="CC118" s="1030"/>
      <c r="CD118" s="1030"/>
      <c r="CE118" s="1030"/>
      <c r="CF118" s="946" t="s">
        <v>428</v>
      </c>
      <c r="CG118" s="947"/>
      <c r="CH118" s="947"/>
      <c r="CI118" s="947"/>
      <c r="CJ118" s="947"/>
      <c r="CK118" s="977"/>
      <c r="CL118" s="978"/>
      <c r="CM118" s="948" t="s">
        <v>452</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121</v>
      </c>
      <c r="DH118" s="991"/>
      <c r="DI118" s="991"/>
      <c r="DJ118" s="991"/>
      <c r="DK118" s="992"/>
      <c r="DL118" s="993" t="s">
        <v>121</v>
      </c>
      <c r="DM118" s="991"/>
      <c r="DN118" s="991"/>
      <c r="DO118" s="991"/>
      <c r="DP118" s="992"/>
      <c r="DQ118" s="993" t="s">
        <v>121</v>
      </c>
      <c r="DR118" s="991"/>
      <c r="DS118" s="991"/>
      <c r="DT118" s="991"/>
      <c r="DU118" s="992"/>
      <c r="DV118" s="994" t="s">
        <v>428</v>
      </c>
      <c r="DW118" s="995"/>
      <c r="DX118" s="995"/>
      <c r="DY118" s="995"/>
      <c r="DZ118" s="996"/>
    </row>
    <row r="119" spans="1:130" s="226" customFormat="1" ht="26.25" customHeight="1" x14ac:dyDescent="0.15">
      <c r="A119" s="1090" t="s">
        <v>426</v>
      </c>
      <c r="B119" s="976"/>
      <c r="C119" s="955" t="s">
        <v>427</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121</v>
      </c>
      <c r="AB119" s="924"/>
      <c r="AC119" s="924"/>
      <c r="AD119" s="924"/>
      <c r="AE119" s="925"/>
      <c r="AF119" s="926" t="s">
        <v>121</v>
      </c>
      <c r="AG119" s="924"/>
      <c r="AH119" s="924"/>
      <c r="AI119" s="924"/>
      <c r="AJ119" s="925"/>
      <c r="AK119" s="926" t="s">
        <v>428</v>
      </c>
      <c r="AL119" s="924"/>
      <c r="AM119" s="924"/>
      <c r="AN119" s="924"/>
      <c r="AO119" s="925"/>
      <c r="AP119" s="927" t="s">
        <v>428</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453</v>
      </c>
      <c r="BP119" s="1038"/>
      <c r="BQ119" s="1029">
        <v>23729619</v>
      </c>
      <c r="BR119" s="1030"/>
      <c r="BS119" s="1030"/>
      <c r="BT119" s="1030"/>
      <c r="BU119" s="1030"/>
      <c r="BV119" s="1030">
        <v>22902418</v>
      </c>
      <c r="BW119" s="1030"/>
      <c r="BX119" s="1030"/>
      <c r="BY119" s="1030"/>
      <c r="BZ119" s="1030"/>
      <c r="CA119" s="1030">
        <v>21995936</v>
      </c>
      <c r="CB119" s="1030"/>
      <c r="CC119" s="1030"/>
      <c r="CD119" s="1030"/>
      <c r="CE119" s="1030"/>
      <c r="CF119" s="1031"/>
      <c r="CG119" s="1032"/>
      <c r="CH119" s="1032"/>
      <c r="CI119" s="1032"/>
      <c r="CJ119" s="1033"/>
      <c r="CK119" s="979"/>
      <c r="CL119" s="980"/>
      <c r="CM119" s="1034" t="s">
        <v>454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107857</v>
      </c>
      <c r="DH119" s="1016"/>
      <c r="DI119" s="1016"/>
      <c r="DJ119" s="1016"/>
      <c r="DK119" s="1017"/>
      <c r="DL119" s="1015">
        <v>92458</v>
      </c>
      <c r="DM119" s="1016"/>
      <c r="DN119" s="1016"/>
      <c r="DO119" s="1016"/>
      <c r="DP119" s="1017"/>
      <c r="DQ119" s="1015">
        <v>77053</v>
      </c>
      <c r="DR119" s="1016"/>
      <c r="DS119" s="1016"/>
      <c r="DT119" s="1016"/>
      <c r="DU119" s="1017"/>
      <c r="DV119" s="1018">
        <v>1.2</v>
      </c>
      <c r="DW119" s="1019"/>
      <c r="DX119" s="1019"/>
      <c r="DY119" s="1019"/>
      <c r="DZ119" s="1020"/>
    </row>
    <row r="120" spans="1:130" s="226" customFormat="1" ht="26.25" customHeight="1" x14ac:dyDescent="0.15">
      <c r="A120" s="1091"/>
      <c r="B120" s="978"/>
      <c r="C120" s="948" t="s">
        <v>431</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121</v>
      </c>
      <c r="AB120" s="991"/>
      <c r="AC120" s="991"/>
      <c r="AD120" s="991"/>
      <c r="AE120" s="992"/>
      <c r="AF120" s="993" t="s">
        <v>428</v>
      </c>
      <c r="AG120" s="991"/>
      <c r="AH120" s="991"/>
      <c r="AI120" s="991"/>
      <c r="AJ120" s="992"/>
      <c r="AK120" s="993" t="s">
        <v>428</v>
      </c>
      <c r="AL120" s="991"/>
      <c r="AM120" s="991"/>
      <c r="AN120" s="991"/>
      <c r="AO120" s="992"/>
      <c r="AP120" s="994" t="s">
        <v>121</v>
      </c>
      <c r="AQ120" s="995"/>
      <c r="AR120" s="995"/>
      <c r="AS120" s="995"/>
      <c r="AT120" s="996"/>
      <c r="AU120" s="1021" t="s">
        <v>455</v>
      </c>
      <c r="AV120" s="1022"/>
      <c r="AW120" s="1022"/>
      <c r="AX120" s="1022"/>
      <c r="AY120" s="1023"/>
      <c r="AZ120" s="972" t="s">
        <v>456</v>
      </c>
      <c r="BA120" s="921"/>
      <c r="BB120" s="921"/>
      <c r="BC120" s="921"/>
      <c r="BD120" s="921"/>
      <c r="BE120" s="921"/>
      <c r="BF120" s="921"/>
      <c r="BG120" s="921"/>
      <c r="BH120" s="921"/>
      <c r="BI120" s="921"/>
      <c r="BJ120" s="921"/>
      <c r="BK120" s="921"/>
      <c r="BL120" s="921"/>
      <c r="BM120" s="921"/>
      <c r="BN120" s="921"/>
      <c r="BO120" s="921"/>
      <c r="BP120" s="922"/>
      <c r="BQ120" s="958">
        <v>4795371</v>
      </c>
      <c r="BR120" s="959"/>
      <c r="BS120" s="959"/>
      <c r="BT120" s="959"/>
      <c r="BU120" s="959"/>
      <c r="BV120" s="959">
        <v>4749965</v>
      </c>
      <c r="BW120" s="959"/>
      <c r="BX120" s="959"/>
      <c r="BY120" s="959"/>
      <c r="BZ120" s="959"/>
      <c r="CA120" s="959">
        <v>4714332</v>
      </c>
      <c r="CB120" s="959"/>
      <c r="CC120" s="959"/>
      <c r="CD120" s="959"/>
      <c r="CE120" s="959"/>
      <c r="CF120" s="973">
        <v>72.8</v>
      </c>
      <c r="CG120" s="974"/>
      <c r="CH120" s="974"/>
      <c r="CI120" s="974"/>
      <c r="CJ120" s="974"/>
      <c r="CK120" s="1039" t="s">
        <v>457</v>
      </c>
      <c r="CL120" s="1040"/>
      <c r="CM120" s="1040"/>
      <c r="CN120" s="1040"/>
      <c r="CO120" s="1041"/>
      <c r="CP120" s="1047" t="s">
        <v>458</v>
      </c>
      <c r="CQ120" s="1048"/>
      <c r="CR120" s="1048"/>
      <c r="CS120" s="1048"/>
      <c r="CT120" s="1048"/>
      <c r="CU120" s="1048"/>
      <c r="CV120" s="1048"/>
      <c r="CW120" s="1048"/>
      <c r="CX120" s="1048"/>
      <c r="CY120" s="1048"/>
      <c r="CZ120" s="1048"/>
      <c r="DA120" s="1048"/>
      <c r="DB120" s="1048"/>
      <c r="DC120" s="1048"/>
      <c r="DD120" s="1048"/>
      <c r="DE120" s="1048"/>
      <c r="DF120" s="1049"/>
      <c r="DG120" s="958">
        <v>8615998</v>
      </c>
      <c r="DH120" s="959"/>
      <c r="DI120" s="959"/>
      <c r="DJ120" s="959"/>
      <c r="DK120" s="959"/>
      <c r="DL120" s="959">
        <v>8531958</v>
      </c>
      <c r="DM120" s="959"/>
      <c r="DN120" s="959"/>
      <c r="DO120" s="959"/>
      <c r="DP120" s="959"/>
      <c r="DQ120" s="959">
        <v>8233292</v>
      </c>
      <c r="DR120" s="959"/>
      <c r="DS120" s="959"/>
      <c r="DT120" s="959"/>
      <c r="DU120" s="959"/>
      <c r="DV120" s="960">
        <v>127.1</v>
      </c>
      <c r="DW120" s="960"/>
      <c r="DX120" s="960"/>
      <c r="DY120" s="960"/>
      <c r="DZ120" s="961"/>
    </row>
    <row r="121" spans="1:130" s="226" customFormat="1" ht="26.25" customHeight="1" x14ac:dyDescent="0.15">
      <c r="A121" s="1091"/>
      <c r="B121" s="978"/>
      <c r="C121" s="999" t="s">
        <v>459</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428</v>
      </c>
      <c r="AB121" s="991"/>
      <c r="AC121" s="991"/>
      <c r="AD121" s="991"/>
      <c r="AE121" s="992"/>
      <c r="AF121" s="993" t="s">
        <v>428</v>
      </c>
      <c r="AG121" s="991"/>
      <c r="AH121" s="991"/>
      <c r="AI121" s="991"/>
      <c r="AJ121" s="992"/>
      <c r="AK121" s="993" t="s">
        <v>121</v>
      </c>
      <c r="AL121" s="991"/>
      <c r="AM121" s="991"/>
      <c r="AN121" s="991"/>
      <c r="AO121" s="992"/>
      <c r="AP121" s="994" t="s">
        <v>121</v>
      </c>
      <c r="AQ121" s="995"/>
      <c r="AR121" s="995"/>
      <c r="AS121" s="995"/>
      <c r="AT121" s="996"/>
      <c r="AU121" s="1024"/>
      <c r="AV121" s="1025"/>
      <c r="AW121" s="1025"/>
      <c r="AX121" s="1025"/>
      <c r="AY121" s="1026"/>
      <c r="AZ121" s="981" t="s">
        <v>460</v>
      </c>
      <c r="BA121" s="982"/>
      <c r="BB121" s="982"/>
      <c r="BC121" s="982"/>
      <c r="BD121" s="982"/>
      <c r="BE121" s="982"/>
      <c r="BF121" s="982"/>
      <c r="BG121" s="982"/>
      <c r="BH121" s="982"/>
      <c r="BI121" s="982"/>
      <c r="BJ121" s="982"/>
      <c r="BK121" s="982"/>
      <c r="BL121" s="982"/>
      <c r="BM121" s="982"/>
      <c r="BN121" s="982"/>
      <c r="BO121" s="982"/>
      <c r="BP121" s="983"/>
      <c r="BQ121" s="951">
        <v>197237</v>
      </c>
      <c r="BR121" s="952"/>
      <c r="BS121" s="952"/>
      <c r="BT121" s="952"/>
      <c r="BU121" s="952"/>
      <c r="BV121" s="952">
        <v>162783</v>
      </c>
      <c r="BW121" s="952"/>
      <c r="BX121" s="952"/>
      <c r="BY121" s="952"/>
      <c r="BZ121" s="952"/>
      <c r="CA121" s="952">
        <v>159909</v>
      </c>
      <c r="CB121" s="952"/>
      <c r="CC121" s="952"/>
      <c r="CD121" s="952"/>
      <c r="CE121" s="952"/>
      <c r="CF121" s="946">
        <v>2.5</v>
      </c>
      <c r="CG121" s="947"/>
      <c r="CH121" s="947"/>
      <c r="CI121" s="947"/>
      <c r="CJ121" s="947"/>
      <c r="CK121" s="1042"/>
      <c r="CL121" s="1043"/>
      <c r="CM121" s="1043"/>
      <c r="CN121" s="1043"/>
      <c r="CO121" s="1044"/>
      <c r="CP121" s="1052" t="s">
        <v>461</v>
      </c>
      <c r="CQ121" s="1053"/>
      <c r="CR121" s="1053"/>
      <c r="CS121" s="1053"/>
      <c r="CT121" s="1053"/>
      <c r="CU121" s="1053"/>
      <c r="CV121" s="1053"/>
      <c r="CW121" s="1053"/>
      <c r="CX121" s="1053"/>
      <c r="CY121" s="1053"/>
      <c r="CZ121" s="1053"/>
      <c r="DA121" s="1053"/>
      <c r="DB121" s="1053"/>
      <c r="DC121" s="1053"/>
      <c r="DD121" s="1053"/>
      <c r="DE121" s="1053"/>
      <c r="DF121" s="1054"/>
      <c r="DG121" s="951">
        <v>1203832</v>
      </c>
      <c r="DH121" s="952"/>
      <c r="DI121" s="952"/>
      <c r="DJ121" s="952"/>
      <c r="DK121" s="952"/>
      <c r="DL121" s="952">
        <v>1183344</v>
      </c>
      <c r="DM121" s="952"/>
      <c r="DN121" s="952"/>
      <c r="DO121" s="952"/>
      <c r="DP121" s="952"/>
      <c r="DQ121" s="952">
        <v>1124352</v>
      </c>
      <c r="DR121" s="952"/>
      <c r="DS121" s="952"/>
      <c r="DT121" s="952"/>
      <c r="DU121" s="952"/>
      <c r="DV121" s="953">
        <v>17.399999999999999</v>
      </c>
      <c r="DW121" s="953"/>
      <c r="DX121" s="953"/>
      <c r="DY121" s="953"/>
      <c r="DZ121" s="954"/>
    </row>
    <row r="122" spans="1:130" s="226" customFormat="1" ht="26.25" customHeight="1" x14ac:dyDescent="0.15">
      <c r="A122" s="1091"/>
      <c r="B122" s="978"/>
      <c r="C122" s="948" t="s">
        <v>441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428</v>
      </c>
      <c r="AB122" s="991"/>
      <c r="AC122" s="991"/>
      <c r="AD122" s="991"/>
      <c r="AE122" s="992"/>
      <c r="AF122" s="993" t="s">
        <v>428</v>
      </c>
      <c r="AG122" s="991"/>
      <c r="AH122" s="991"/>
      <c r="AI122" s="991"/>
      <c r="AJ122" s="992"/>
      <c r="AK122" s="993" t="s">
        <v>428</v>
      </c>
      <c r="AL122" s="991"/>
      <c r="AM122" s="991"/>
      <c r="AN122" s="991"/>
      <c r="AO122" s="992"/>
      <c r="AP122" s="994" t="s">
        <v>428</v>
      </c>
      <c r="AQ122" s="995"/>
      <c r="AR122" s="995"/>
      <c r="AS122" s="995"/>
      <c r="AT122" s="996"/>
      <c r="AU122" s="1024"/>
      <c r="AV122" s="1025"/>
      <c r="AW122" s="1025"/>
      <c r="AX122" s="1025"/>
      <c r="AY122" s="1026"/>
      <c r="AZ122" s="1006" t="s">
        <v>462</v>
      </c>
      <c r="BA122" s="997"/>
      <c r="BB122" s="997"/>
      <c r="BC122" s="997"/>
      <c r="BD122" s="997"/>
      <c r="BE122" s="997"/>
      <c r="BF122" s="997"/>
      <c r="BG122" s="997"/>
      <c r="BH122" s="997"/>
      <c r="BI122" s="997"/>
      <c r="BJ122" s="997"/>
      <c r="BK122" s="997"/>
      <c r="BL122" s="997"/>
      <c r="BM122" s="997"/>
      <c r="BN122" s="997"/>
      <c r="BO122" s="997"/>
      <c r="BP122" s="998"/>
      <c r="BQ122" s="1029">
        <v>15986927</v>
      </c>
      <c r="BR122" s="1030"/>
      <c r="BS122" s="1030"/>
      <c r="BT122" s="1030"/>
      <c r="BU122" s="1030"/>
      <c r="BV122" s="1030">
        <v>15773300</v>
      </c>
      <c r="BW122" s="1030"/>
      <c r="BX122" s="1030"/>
      <c r="BY122" s="1030"/>
      <c r="BZ122" s="1030"/>
      <c r="CA122" s="1030">
        <v>15381983</v>
      </c>
      <c r="CB122" s="1030"/>
      <c r="CC122" s="1030"/>
      <c r="CD122" s="1030"/>
      <c r="CE122" s="1030"/>
      <c r="CF122" s="1050">
        <v>237.5</v>
      </c>
      <c r="CG122" s="1051"/>
      <c r="CH122" s="1051"/>
      <c r="CI122" s="1051"/>
      <c r="CJ122" s="1051"/>
      <c r="CK122" s="1042"/>
      <c r="CL122" s="1043"/>
      <c r="CM122" s="1043"/>
      <c r="CN122" s="1043"/>
      <c r="CO122" s="1044"/>
      <c r="CP122" s="1052" t="s">
        <v>463</v>
      </c>
      <c r="CQ122" s="1053"/>
      <c r="CR122" s="1053"/>
      <c r="CS122" s="1053"/>
      <c r="CT122" s="1053"/>
      <c r="CU122" s="1053"/>
      <c r="CV122" s="1053"/>
      <c r="CW122" s="1053"/>
      <c r="CX122" s="1053"/>
      <c r="CY122" s="1053"/>
      <c r="CZ122" s="1053"/>
      <c r="DA122" s="1053"/>
      <c r="DB122" s="1053"/>
      <c r="DC122" s="1053"/>
      <c r="DD122" s="1053"/>
      <c r="DE122" s="1053"/>
      <c r="DF122" s="1054"/>
      <c r="DG122" s="951" t="s">
        <v>428</v>
      </c>
      <c r="DH122" s="952"/>
      <c r="DI122" s="952"/>
      <c r="DJ122" s="952"/>
      <c r="DK122" s="952"/>
      <c r="DL122" s="952" t="s">
        <v>121</v>
      </c>
      <c r="DM122" s="952"/>
      <c r="DN122" s="952"/>
      <c r="DO122" s="952"/>
      <c r="DP122" s="952"/>
      <c r="DQ122" s="952">
        <v>100608</v>
      </c>
      <c r="DR122" s="952"/>
      <c r="DS122" s="952"/>
      <c r="DT122" s="952"/>
      <c r="DU122" s="952"/>
      <c r="DV122" s="953">
        <v>1.6</v>
      </c>
      <c r="DW122" s="953"/>
      <c r="DX122" s="953"/>
      <c r="DY122" s="953"/>
      <c r="DZ122" s="954"/>
    </row>
    <row r="123" spans="1:130" s="226" customFormat="1" ht="26.25" customHeight="1" x14ac:dyDescent="0.15">
      <c r="A123" s="1091"/>
      <c r="B123" s="978"/>
      <c r="C123" s="948" t="s">
        <v>447</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428</v>
      </c>
      <c r="AB123" s="991"/>
      <c r="AC123" s="991"/>
      <c r="AD123" s="991"/>
      <c r="AE123" s="992"/>
      <c r="AF123" s="993" t="s">
        <v>428</v>
      </c>
      <c r="AG123" s="991"/>
      <c r="AH123" s="991"/>
      <c r="AI123" s="991"/>
      <c r="AJ123" s="992"/>
      <c r="AK123" s="993" t="s">
        <v>121</v>
      </c>
      <c r="AL123" s="991"/>
      <c r="AM123" s="991"/>
      <c r="AN123" s="991"/>
      <c r="AO123" s="992"/>
      <c r="AP123" s="994" t="s">
        <v>121</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464</v>
      </c>
      <c r="BP123" s="1038"/>
      <c r="BQ123" s="1097">
        <v>20979535</v>
      </c>
      <c r="BR123" s="1098"/>
      <c r="BS123" s="1098"/>
      <c r="BT123" s="1098"/>
      <c r="BU123" s="1098"/>
      <c r="BV123" s="1098">
        <v>20686048</v>
      </c>
      <c r="BW123" s="1098"/>
      <c r="BX123" s="1098"/>
      <c r="BY123" s="1098"/>
      <c r="BZ123" s="1098"/>
      <c r="CA123" s="1098">
        <v>20256224</v>
      </c>
      <c r="CB123" s="1098"/>
      <c r="CC123" s="1098"/>
      <c r="CD123" s="1098"/>
      <c r="CE123" s="1098"/>
      <c r="CF123" s="1031"/>
      <c r="CG123" s="1032"/>
      <c r="CH123" s="1032"/>
      <c r="CI123" s="1032"/>
      <c r="CJ123" s="1033"/>
      <c r="CK123" s="1042"/>
      <c r="CL123" s="1043"/>
      <c r="CM123" s="1043"/>
      <c r="CN123" s="1043"/>
      <c r="CO123" s="1044"/>
      <c r="CP123" s="1052" t="s">
        <v>465</v>
      </c>
      <c r="CQ123" s="1053"/>
      <c r="CR123" s="1053"/>
      <c r="CS123" s="1053"/>
      <c r="CT123" s="1053"/>
      <c r="CU123" s="1053"/>
      <c r="CV123" s="1053"/>
      <c r="CW123" s="1053"/>
      <c r="CX123" s="1053"/>
      <c r="CY123" s="1053"/>
      <c r="CZ123" s="1053"/>
      <c r="DA123" s="1053"/>
      <c r="DB123" s="1053"/>
      <c r="DC123" s="1053"/>
      <c r="DD123" s="1053"/>
      <c r="DE123" s="1053"/>
      <c r="DF123" s="1054"/>
      <c r="DG123" s="990" t="s">
        <v>121</v>
      </c>
      <c r="DH123" s="991"/>
      <c r="DI123" s="991"/>
      <c r="DJ123" s="991"/>
      <c r="DK123" s="992"/>
      <c r="DL123" s="993" t="s">
        <v>121</v>
      </c>
      <c r="DM123" s="991"/>
      <c r="DN123" s="991"/>
      <c r="DO123" s="991"/>
      <c r="DP123" s="992"/>
      <c r="DQ123" s="993" t="s">
        <v>121</v>
      </c>
      <c r="DR123" s="991"/>
      <c r="DS123" s="991"/>
      <c r="DT123" s="991"/>
      <c r="DU123" s="992"/>
      <c r="DV123" s="994" t="s">
        <v>121</v>
      </c>
      <c r="DW123" s="995"/>
      <c r="DX123" s="995"/>
      <c r="DY123" s="995"/>
      <c r="DZ123" s="996"/>
    </row>
    <row r="124" spans="1:130" s="226" customFormat="1" ht="26.25" customHeight="1" thickBot="1" x14ac:dyDescent="0.2">
      <c r="A124" s="1091"/>
      <c r="B124" s="978"/>
      <c r="C124" s="948" t="s">
        <v>450</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121</v>
      </c>
      <c r="AB124" s="991"/>
      <c r="AC124" s="991"/>
      <c r="AD124" s="991"/>
      <c r="AE124" s="992"/>
      <c r="AF124" s="993" t="s">
        <v>428</v>
      </c>
      <c r="AG124" s="991"/>
      <c r="AH124" s="991"/>
      <c r="AI124" s="991"/>
      <c r="AJ124" s="992"/>
      <c r="AK124" s="993" t="s">
        <v>121</v>
      </c>
      <c r="AL124" s="991"/>
      <c r="AM124" s="991"/>
      <c r="AN124" s="991"/>
      <c r="AO124" s="992"/>
      <c r="AP124" s="994" t="s">
        <v>121</v>
      </c>
      <c r="AQ124" s="995"/>
      <c r="AR124" s="995"/>
      <c r="AS124" s="995"/>
      <c r="AT124" s="996"/>
      <c r="AU124" s="1093" t="s">
        <v>466</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42.1</v>
      </c>
      <c r="BR124" s="1060"/>
      <c r="BS124" s="1060"/>
      <c r="BT124" s="1060"/>
      <c r="BU124" s="1060"/>
      <c r="BV124" s="1060">
        <v>34.1</v>
      </c>
      <c r="BW124" s="1060"/>
      <c r="BX124" s="1060"/>
      <c r="BY124" s="1060"/>
      <c r="BZ124" s="1060"/>
      <c r="CA124" s="1060">
        <v>26.8</v>
      </c>
      <c r="CB124" s="1060"/>
      <c r="CC124" s="1060"/>
      <c r="CD124" s="1060"/>
      <c r="CE124" s="1060"/>
      <c r="CF124" s="1061"/>
      <c r="CG124" s="1062"/>
      <c r="CH124" s="1062"/>
      <c r="CI124" s="1062"/>
      <c r="CJ124" s="1063"/>
      <c r="CK124" s="1045"/>
      <c r="CL124" s="1045"/>
      <c r="CM124" s="1045"/>
      <c r="CN124" s="1045"/>
      <c r="CO124" s="1046"/>
      <c r="CP124" s="1052" t="s">
        <v>467</v>
      </c>
      <c r="CQ124" s="1053"/>
      <c r="CR124" s="1053"/>
      <c r="CS124" s="1053"/>
      <c r="CT124" s="1053"/>
      <c r="CU124" s="1053"/>
      <c r="CV124" s="1053"/>
      <c r="CW124" s="1053"/>
      <c r="CX124" s="1053"/>
      <c r="CY124" s="1053"/>
      <c r="CZ124" s="1053"/>
      <c r="DA124" s="1053"/>
      <c r="DB124" s="1053"/>
      <c r="DC124" s="1053"/>
      <c r="DD124" s="1053"/>
      <c r="DE124" s="1053"/>
      <c r="DF124" s="1054"/>
      <c r="DG124" s="1037" t="s">
        <v>428</v>
      </c>
      <c r="DH124" s="1016"/>
      <c r="DI124" s="1016"/>
      <c r="DJ124" s="1016"/>
      <c r="DK124" s="1017"/>
      <c r="DL124" s="1015" t="s">
        <v>121</v>
      </c>
      <c r="DM124" s="1016"/>
      <c r="DN124" s="1016"/>
      <c r="DO124" s="1016"/>
      <c r="DP124" s="1017"/>
      <c r="DQ124" s="1015" t="s">
        <v>428</v>
      </c>
      <c r="DR124" s="1016"/>
      <c r="DS124" s="1016"/>
      <c r="DT124" s="1016"/>
      <c r="DU124" s="1017"/>
      <c r="DV124" s="1018" t="s">
        <v>428</v>
      </c>
      <c r="DW124" s="1019"/>
      <c r="DX124" s="1019"/>
      <c r="DY124" s="1019"/>
      <c r="DZ124" s="1020"/>
    </row>
    <row r="125" spans="1:130" s="226" customFormat="1" ht="26.25" customHeight="1" x14ac:dyDescent="0.15">
      <c r="A125" s="1091"/>
      <c r="B125" s="978"/>
      <c r="C125" s="948" t="s">
        <v>452</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428</v>
      </c>
      <c r="AB125" s="991"/>
      <c r="AC125" s="991"/>
      <c r="AD125" s="991"/>
      <c r="AE125" s="992"/>
      <c r="AF125" s="993" t="s">
        <v>121</v>
      </c>
      <c r="AG125" s="991"/>
      <c r="AH125" s="991"/>
      <c r="AI125" s="991"/>
      <c r="AJ125" s="992"/>
      <c r="AK125" s="993" t="s">
        <v>121</v>
      </c>
      <c r="AL125" s="991"/>
      <c r="AM125" s="991"/>
      <c r="AN125" s="991"/>
      <c r="AO125" s="992"/>
      <c r="AP125" s="994" t="s">
        <v>428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468</v>
      </c>
      <c r="CL125" s="1040"/>
      <c r="CM125" s="1040"/>
      <c r="CN125" s="1040"/>
      <c r="CO125" s="1041"/>
      <c r="CP125" s="972" t="s">
        <v>469</v>
      </c>
      <c r="CQ125" s="921"/>
      <c r="CR125" s="921"/>
      <c r="CS125" s="921"/>
      <c r="CT125" s="921"/>
      <c r="CU125" s="921"/>
      <c r="CV125" s="921"/>
      <c r="CW125" s="921"/>
      <c r="CX125" s="921"/>
      <c r="CY125" s="921"/>
      <c r="CZ125" s="921"/>
      <c r="DA125" s="921"/>
      <c r="DB125" s="921"/>
      <c r="DC125" s="921"/>
      <c r="DD125" s="921"/>
      <c r="DE125" s="921"/>
      <c r="DF125" s="922"/>
      <c r="DG125" s="958" t="s">
        <v>121</v>
      </c>
      <c r="DH125" s="959"/>
      <c r="DI125" s="959"/>
      <c r="DJ125" s="959"/>
      <c r="DK125" s="959"/>
      <c r="DL125" s="959" t="s">
        <v>428</v>
      </c>
      <c r="DM125" s="959"/>
      <c r="DN125" s="959"/>
      <c r="DO125" s="959"/>
      <c r="DP125" s="959"/>
      <c r="DQ125" s="959" t="s">
        <v>121</v>
      </c>
      <c r="DR125" s="959"/>
      <c r="DS125" s="959"/>
      <c r="DT125" s="959"/>
      <c r="DU125" s="959"/>
      <c r="DV125" s="960" t="s">
        <v>428</v>
      </c>
      <c r="DW125" s="960"/>
      <c r="DX125" s="960"/>
      <c r="DY125" s="960"/>
      <c r="DZ125" s="961"/>
    </row>
    <row r="126" spans="1:130" s="226" customFormat="1" ht="26.25" customHeight="1" thickBot="1" x14ac:dyDescent="0.2">
      <c r="A126" s="1091"/>
      <c r="B126" s="978"/>
      <c r="C126" s="948" t="s">
        <v>454</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121</v>
      </c>
      <c r="AB126" s="991"/>
      <c r="AC126" s="991"/>
      <c r="AD126" s="991"/>
      <c r="AE126" s="992"/>
      <c r="AF126" s="993" t="s">
        <v>121</v>
      </c>
      <c r="AG126" s="991"/>
      <c r="AH126" s="991"/>
      <c r="AI126" s="991"/>
      <c r="AJ126" s="992"/>
      <c r="AK126" s="993" t="s">
        <v>428</v>
      </c>
      <c r="AL126" s="991"/>
      <c r="AM126" s="991"/>
      <c r="AN126" s="991"/>
      <c r="AO126" s="992"/>
      <c r="AP126" s="994" t="s">
        <v>121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470</v>
      </c>
      <c r="CQ126" s="982"/>
      <c r="CR126" s="982"/>
      <c r="CS126" s="982"/>
      <c r="CT126" s="982"/>
      <c r="CU126" s="982"/>
      <c r="CV126" s="982"/>
      <c r="CW126" s="982"/>
      <c r="CX126" s="982"/>
      <c r="CY126" s="982"/>
      <c r="CZ126" s="982"/>
      <c r="DA126" s="982"/>
      <c r="DB126" s="982"/>
      <c r="DC126" s="982"/>
      <c r="DD126" s="982"/>
      <c r="DE126" s="982"/>
      <c r="DF126" s="983"/>
      <c r="DG126" s="951" t="s">
        <v>428</v>
      </c>
      <c r="DH126" s="952"/>
      <c r="DI126" s="952"/>
      <c r="DJ126" s="952"/>
      <c r="DK126" s="952"/>
      <c r="DL126" s="952" t="s">
        <v>428</v>
      </c>
      <c r="DM126" s="952"/>
      <c r="DN126" s="952"/>
      <c r="DO126" s="952"/>
      <c r="DP126" s="952"/>
      <c r="DQ126" s="952" t="s">
        <v>428</v>
      </c>
      <c r="DR126" s="952"/>
      <c r="DS126" s="952"/>
      <c r="DT126" s="952"/>
      <c r="DU126" s="952"/>
      <c r="DV126" s="953" t="s">
        <v>121</v>
      </c>
      <c r="DW126" s="953"/>
      <c r="DX126" s="953"/>
      <c r="DY126" s="953"/>
      <c r="DZ126" s="954"/>
    </row>
    <row r="127" spans="1:130" s="226" customFormat="1" ht="26.25" customHeight="1" x14ac:dyDescent="0.15">
      <c r="A127" s="1092"/>
      <c r="B127" s="980"/>
      <c r="C127" s="1034" t="s">
        <v>471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30434</v>
      </c>
      <c r="AB127" s="991"/>
      <c r="AC127" s="991"/>
      <c r="AD127" s="991"/>
      <c r="AE127" s="992"/>
      <c r="AF127" s="993">
        <v>9047</v>
      </c>
      <c r="AG127" s="991"/>
      <c r="AH127" s="991"/>
      <c r="AI127" s="991"/>
      <c r="AJ127" s="992"/>
      <c r="AK127" s="993">
        <v>8929</v>
      </c>
      <c r="AL127" s="991"/>
      <c r="AM127" s="991"/>
      <c r="AN127" s="991"/>
      <c r="AO127" s="992"/>
      <c r="AP127" s="994">
        <v>0.1</v>
      </c>
      <c r="AQ127" s="995"/>
      <c r="AR127" s="995"/>
      <c r="AS127" s="995"/>
      <c r="AT127" s="996"/>
      <c r="AU127" s="262"/>
      <c r="AV127" s="262"/>
      <c r="AW127" s="262"/>
      <c r="AX127" s="1064" t="s">
        <v>472</v>
      </c>
      <c r="AY127" s="1065"/>
      <c r="AZ127" s="1065"/>
      <c r="BA127" s="1065"/>
      <c r="BB127" s="1065"/>
      <c r="BC127" s="1065"/>
      <c r="BD127" s="1065"/>
      <c r="BE127" s="1066"/>
      <c r="BF127" s="1067" t="s">
        <v>473</v>
      </c>
      <c r="BG127" s="1065"/>
      <c r="BH127" s="1065"/>
      <c r="BI127" s="1065"/>
      <c r="BJ127" s="1065"/>
      <c r="BK127" s="1065"/>
      <c r="BL127" s="1066"/>
      <c r="BM127" s="1067" t="s">
        <v>474</v>
      </c>
      <c r="BN127" s="1065"/>
      <c r="BO127" s="1065"/>
      <c r="BP127" s="1065"/>
      <c r="BQ127" s="1065"/>
      <c r="BR127" s="1065"/>
      <c r="BS127" s="1066"/>
      <c r="BT127" s="1067" t="s">
        <v>475</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476</v>
      </c>
      <c r="CQ127" s="982"/>
      <c r="CR127" s="982"/>
      <c r="CS127" s="982"/>
      <c r="CT127" s="982"/>
      <c r="CU127" s="982"/>
      <c r="CV127" s="982"/>
      <c r="CW127" s="982"/>
      <c r="CX127" s="982"/>
      <c r="CY127" s="982"/>
      <c r="CZ127" s="982"/>
      <c r="DA127" s="982"/>
      <c r="DB127" s="982"/>
      <c r="DC127" s="982"/>
      <c r="DD127" s="982"/>
      <c r="DE127" s="982"/>
      <c r="DF127" s="983"/>
      <c r="DG127" s="951" t="s">
        <v>428</v>
      </c>
      <c r="DH127" s="952"/>
      <c r="DI127" s="952"/>
      <c r="DJ127" s="952"/>
      <c r="DK127" s="952"/>
      <c r="DL127" s="952" t="s">
        <v>428</v>
      </c>
      <c r="DM127" s="952"/>
      <c r="DN127" s="952"/>
      <c r="DO127" s="952"/>
      <c r="DP127" s="952"/>
      <c r="DQ127" s="952" t="s">
        <v>428</v>
      </c>
      <c r="DR127" s="952"/>
      <c r="DS127" s="952"/>
      <c r="DT127" s="952"/>
      <c r="DU127" s="952"/>
      <c r="DV127" s="953" t="s">
        <v>121</v>
      </c>
      <c r="DW127" s="953"/>
      <c r="DX127" s="953"/>
      <c r="DY127" s="953"/>
      <c r="DZ127" s="954"/>
    </row>
    <row r="128" spans="1:130" s="226" customFormat="1" ht="26.25" customHeight="1" thickBot="1" x14ac:dyDescent="0.2">
      <c r="A128" s="1075" t="s">
        <v>477</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478</v>
      </c>
      <c r="X128" s="1077"/>
      <c r="Y128" s="1077"/>
      <c r="Z128" s="1078"/>
      <c r="AA128" s="1079">
        <v>31726</v>
      </c>
      <c r="AB128" s="1080"/>
      <c r="AC128" s="1080"/>
      <c r="AD128" s="1080"/>
      <c r="AE128" s="1081"/>
      <c r="AF128" s="1082">
        <v>29002</v>
      </c>
      <c r="AG128" s="1080"/>
      <c r="AH128" s="1080"/>
      <c r="AI128" s="1080"/>
      <c r="AJ128" s="1081"/>
      <c r="AK128" s="1082">
        <v>29641</v>
      </c>
      <c r="AL128" s="1080"/>
      <c r="AM128" s="1080"/>
      <c r="AN128" s="1080"/>
      <c r="AO128" s="1081"/>
      <c r="AP128" s="1083"/>
      <c r="AQ128" s="1084"/>
      <c r="AR128" s="1084"/>
      <c r="AS128" s="1084"/>
      <c r="AT128" s="1085"/>
      <c r="AU128" s="262"/>
      <c r="AV128" s="262"/>
      <c r="AW128" s="262"/>
      <c r="AX128" s="920" t="s">
        <v>479</v>
      </c>
      <c r="AY128" s="921"/>
      <c r="AZ128" s="921"/>
      <c r="BA128" s="921"/>
      <c r="BB128" s="921"/>
      <c r="BC128" s="921"/>
      <c r="BD128" s="921"/>
      <c r="BE128" s="922"/>
      <c r="BF128" s="1086" t="s">
        <v>121</v>
      </c>
      <c r="BG128" s="1087"/>
      <c r="BH128" s="1087"/>
      <c r="BI128" s="1087"/>
      <c r="BJ128" s="1087"/>
      <c r="BK128" s="1087"/>
      <c r="BL128" s="1088"/>
      <c r="BM128" s="1086">
        <v>13.83</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480</v>
      </c>
      <c r="CQ128" s="1069"/>
      <c r="CR128" s="1069"/>
      <c r="CS128" s="1069"/>
      <c r="CT128" s="1069"/>
      <c r="CU128" s="1069"/>
      <c r="CV128" s="1069"/>
      <c r="CW128" s="1069"/>
      <c r="CX128" s="1069"/>
      <c r="CY128" s="1069"/>
      <c r="CZ128" s="1069"/>
      <c r="DA128" s="1069"/>
      <c r="DB128" s="1069"/>
      <c r="DC128" s="1069"/>
      <c r="DD128" s="1069"/>
      <c r="DE128" s="1069"/>
      <c r="DF128" s="1070"/>
      <c r="DG128" s="1071" t="s">
        <v>428</v>
      </c>
      <c r="DH128" s="1072"/>
      <c r="DI128" s="1072"/>
      <c r="DJ128" s="1072"/>
      <c r="DK128" s="1072"/>
      <c r="DL128" s="1072" t="s">
        <v>428</v>
      </c>
      <c r="DM128" s="1072"/>
      <c r="DN128" s="1072"/>
      <c r="DO128" s="1072"/>
      <c r="DP128" s="1072"/>
      <c r="DQ128" s="1072" t="s">
        <v>428</v>
      </c>
      <c r="DR128" s="1072"/>
      <c r="DS128" s="1072"/>
      <c r="DT128" s="1072"/>
      <c r="DU128" s="1072"/>
      <c r="DV128" s="1073" t="s">
        <v>428</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481</v>
      </c>
      <c r="X129" s="1106"/>
      <c r="Y129" s="1106"/>
      <c r="Z129" s="1107"/>
      <c r="AA129" s="990">
        <v>7750528</v>
      </c>
      <c r="AB129" s="991"/>
      <c r="AC129" s="991"/>
      <c r="AD129" s="991"/>
      <c r="AE129" s="992"/>
      <c r="AF129" s="993">
        <v>7711598</v>
      </c>
      <c r="AG129" s="991"/>
      <c r="AH129" s="991"/>
      <c r="AI129" s="991"/>
      <c r="AJ129" s="992"/>
      <c r="AK129" s="993">
        <v>7700906</v>
      </c>
      <c r="AL129" s="991"/>
      <c r="AM129" s="991"/>
      <c r="AN129" s="991"/>
      <c r="AO129" s="992"/>
      <c r="AP129" s="1108"/>
      <c r="AQ129" s="1109"/>
      <c r="AR129" s="1109"/>
      <c r="AS129" s="1109"/>
      <c r="AT129" s="1110"/>
      <c r="AU129" s="264"/>
      <c r="AV129" s="264"/>
      <c r="AW129" s="264"/>
      <c r="AX129" s="1099" t="s">
        <v>482</v>
      </c>
      <c r="AY129" s="982"/>
      <c r="AZ129" s="982"/>
      <c r="BA129" s="982"/>
      <c r="BB129" s="982"/>
      <c r="BC129" s="982"/>
      <c r="BD129" s="982"/>
      <c r="BE129" s="983"/>
      <c r="BF129" s="1100" t="s">
        <v>483</v>
      </c>
      <c r="BG129" s="1101"/>
      <c r="BH129" s="1101"/>
      <c r="BI129" s="1101"/>
      <c r="BJ129" s="1101"/>
      <c r="BK129" s="1101"/>
      <c r="BL129" s="1102"/>
      <c r="BM129" s="1100">
        <v>18.829999999999998</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485</v>
      </c>
      <c r="X130" s="1106"/>
      <c r="Y130" s="1106"/>
      <c r="Z130" s="1107"/>
      <c r="AA130" s="990">
        <v>1223195</v>
      </c>
      <c r="AB130" s="991"/>
      <c r="AC130" s="991"/>
      <c r="AD130" s="991"/>
      <c r="AE130" s="992"/>
      <c r="AF130" s="993">
        <v>1219518</v>
      </c>
      <c r="AG130" s="991"/>
      <c r="AH130" s="991"/>
      <c r="AI130" s="991"/>
      <c r="AJ130" s="992"/>
      <c r="AK130" s="993">
        <v>1224427</v>
      </c>
      <c r="AL130" s="991"/>
      <c r="AM130" s="991"/>
      <c r="AN130" s="991"/>
      <c r="AO130" s="992"/>
      <c r="AP130" s="1108"/>
      <c r="AQ130" s="1109"/>
      <c r="AR130" s="1109"/>
      <c r="AS130" s="1109"/>
      <c r="AT130" s="1110"/>
      <c r="AU130" s="264"/>
      <c r="AV130" s="264"/>
      <c r="AW130" s="264"/>
      <c r="AX130" s="1099" t="s">
        <v>486</v>
      </c>
      <c r="AY130" s="982"/>
      <c r="AZ130" s="982"/>
      <c r="BA130" s="982"/>
      <c r="BB130" s="982"/>
      <c r="BC130" s="982"/>
      <c r="BD130" s="982"/>
      <c r="BE130" s="983"/>
      <c r="BF130" s="1136">
        <v>9.3000000000000007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487</v>
      </c>
      <c r="X131" s="1144"/>
      <c r="Y131" s="1144"/>
      <c r="Z131" s="1145"/>
      <c r="AA131" s="1037">
        <v>6527333</v>
      </c>
      <c r="AB131" s="1016"/>
      <c r="AC131" s="1016"/>
      <c r="AD131" s="1016"/>
      <c r="AE131" s="1017"/>
      <c r="AF131" s="1015">
        <v>6492080</v>
      </c>
      <c r="AG131" s="1016"/>
      <c r="AH131" s="1016"/>
      <c r="AI131" s="1016"/>
      <c r="AJ131" s="1017"/>
      <c r="AK131" s="1015">
        <v>6476479</v>
      </c>
      <c r="AL131" s="1016"/>
      <c r="AM131" s="1016"/>
      <c r="AN131" s="1016"/>
      <c r="AO131" s="1017"/>
      <c r="AP131" s="1146"/>
      <c r="AQ131" s="1147"/>
      <c r="AR131" s="1147"/>
      <c r="AS131" s="1147"/>
      <c r="AT131" s="1148"/>
      <c r="AU131" s="264"/>
      <c r="AV131" s="264"/>
      <c r="AW131" s="264"/>
      <c r="AX131" s="1118" t="s">
        <v>488</v>
      </c>
      <c r="AY131" s="1069"/>
      <c r="AZ131" s="1069"/>
      <c r="BA131" s="1069"/>
      <c r="BB131" s="1069"/>
      <c r="BC131" s="1069"/>
      <c r="BD131" s="1069"/>
      <c r="BE131" s="1070"/>
      <c r="BF131" s="1119">
        <v>26.8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489</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490</v>
      </c>
      <c r="W132" s="1129"/>
      <c r="X132" s="1129"/>
      <c r="Y132" s="1129"/>
      <c r="Z132" s="1130"/>
      <c r="AA132" s="1131">
        <v>9.8816009539999996</v>
      </c>
      <c r="AB132" s="1132"/>
      <c r="AC132" s="1132"/>
      <c r="AD132" s="1132"/>
      <c r="AE132" s="1133"/>
      <c r="AF132" s="1134">
        <v>9.5900081329999995</v>
      </c>
      <c r="AG132" s="1132"/>
      <c r="AH132" s="1132"/>
      <c r="AI132" s="1132"/>
      <c r="AJ132" s="1133"/>
      <c r="AK132" s="1134">
        <v>8.4959589930000003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491</v>
      </c>
      <c r="W133" s="1112"/>
      <c r="X133" s="1112"/>
      <c r="Y133" s="1112"/>
      <c r="Z133" s="1113"/>
      <c r="AA133" s="1114">
        <v>10.5</v>
      </c>
      <c r="AB133" s="1115"/>
      <c r="AC133" s="1115"/>
      <c r="AD133" s="1115"/>
      <c r="AE133" s="1116"/>
      <c r="AF133" s="1114">
        <v>9.9</v>
      </c>
      <c r="AG133" s="1115"/>
      <c r="AH133" s="1115"/>
      <c r="AI133" s="1115"/>
      <c r="AJ133" s="1116"/>
      <c r="AK133" s="1114">
        <v>9.3000000000000007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IVxd+f8LdesYZ55eOiY3NtjBtSrICV8N+OFE5+My6sgxFtGEHCYqh9Kb+TMWQsdIATiw4lb/7XU53iUI7GHDRA==" saltValue="PVVQYEMB01OkN5pl7xW5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rAGg4u0uB/iZnMijmDBsgVl9VUE/Hi/7SW/tm7ywwHN+zp/drmA2bD4XHqmB84RxkW61C2DsSSyvq/8XvhrA==" saltValue="JZ6dWQrCreWpJdFLC7n7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AINpErDw0s/TuPZ9xvv5/hZq9ubj+lrMc4swCpoAup1b6yoU3FKPzg919qhoYDYPuazxDMBvdwi+zB/mwOwiQ==" saltValue="TO0xoVrqqMpXPZ7uGCnC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500</v>
      </c>
      <c r="AL9" s="1155"/>
      <c r="AM9" s="1155"/>
      <c r="AN9" s="1156"/>
      <c r="AO9" s="292">
        <v>1467422</v>
      </c>
      <c r="AP9" s="292">
        <v>44018</v>
      </c>
      <c r="AQ9" s="293">
        <v>69000</v>
      </c>
      <c r="AR9" s="294">
        <v>-36.200000000000003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501</v>
      </c>
      <c r="AL10" s="1155"/>
      <c r="AM10" s="1155"/>
      <c r="AN10" s="1156"/>
      <c r="AO10" s="295">
        <v>233754</v>
      </c>
      <c r="AP10" s="295">
        <v>7012</v>
      </c>
      <c r="AQ10" s="296">
        <v>7980</v>
      </c>
      <c r="AR10" s="297">
        <v>-12.1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502</v>
      </c>
      <c r="AL11" s="1155"/>
      <c r="AM11" s="1155"/>
      <c r="AN11" s="1156"/>
      <c r="AO11" s="295">
        <v>282333</v>
      </c>
      <c r="AP11" s="295">
        <v>8469</v>
      </c>
      <c r="AQ11" s="296">
        <v>8263</v>
      </c>
      <c r="AR11" s="297">
        <v>2.5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503</v>
      </c>
      <c r="AL12" s="1155"/>
      <c r="AM12" s="1155"/>
      <c r="AN12" s="1156"/>
      <c r="AO12" s="295" t="s">
        <v>504</v>
      </c>
      <c r="AP12" s="295" t="s">
        <v>504</v>
      </c>
      <c r="AQ12" s="296">
        <v>1174</v>
      </c>
      <c r="AR12" s="297" t="s">
        <v>504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505</v>
      </c>
      <c r="AL13" s="1155"/>
      <c r="AM13" s="1155"/>
      <c r="AN13" s="1156"/>
      <c r="AO13" s="295" t="s">
        <v>504</v>
      </c>
      <c r="AP13" s="295" t="s">
        <v>504</v>
      </c>
      <c r="AQ13" s="296">
        <v>18</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506</v>
      </c>
      <c r="AL14" s="1155"/>
      <c r="AM14" s="1155"/>
      <c r="AN14" s="1156"/>
      <c r="AO14" s="295">
        <v>126743</v>
      </c>
      <c r="AP14" s="295">
        <v>3802</v>
      </c>
      <c r="AQ14" s="296">
        <v>2909</v>
      </c>
      <c r="AR14" s="297">
        <v>30.7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507</v>
      </c>
      <c r="AL15" s="1155"/>
      <c r="AM15" s="1155"/>
      <c r="AN15" s="1156"/>
      <c r="AO15" s="295">
        <v>14718</v>
      </c>
      <c r="AP15" s="295">
        <v>441</v>
      </c>
      <c r="AQ15" s="296">
        <v>1519</v>
      </c>
      <c r="AR15" s="297">
        <v>-71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508</v>
      </c>
      <c r="AL16" s="1158"/>
      <c r="AM16" s="1158"/>
      <c r="AN16" s="1159"/>
      <c r="AO16" s="295">
        <v>-174800</v>
      </c>
      <c r="AP16" s="295">
        <v>-5243</v>
      </c>
      <c r="AQ16" s="296">
        <v>-6242</v>
      </c>
      <c r="AR16" s="297">
        <v>-16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1950170</v>
      </c>
      <c r="AP17" s="295">
        <v>58499</v>
      </c>
      <c r="AQ17" s="296">
        <v>84621</v>
      </c>
      <c r="AR17" s="297">
        <v>-30.9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513</v>
      </c>
      <c r="AL21" s="1150"/>
      <c r="AM21" s="1150"/>
      <c r="AN21" s="1151"/>
      <c r="AO21" s="307">
        <v>5.22</v>
      </c>
      <c r="AP21" s="308">
        <v>8.0399999999999991</v>
      </c>
      <c r="AQ21" s="309">
        <v>-2.82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514</v>
      </c>
      <c r="AL22" s="1150"/>
      <c r="AM22" s="1150"/>
      <c r="AN22" s="1151"/>
      <c r="AO22" s="312">
        <v>99.1</v>
      </c>
      <c r="AP22" s="313">
        <v>97.7</v>
      </c>
      <c r="AQ22" s="314">
        <v>1.4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519</v>
      </c>
      <c r="AL32" s="1166"/>
      <c r="AM32" s="1166"/>
      <c r="AN32" s="1167"/>
      <c r="AO32" s="322">
        <v>1052499</v>
      </c>
      <c r="AP32" s="322">
        <v>31571</v>
      </c>
      <c r="AQ32" s="323">
        <v>49627</v>
      </c>
      <c r="AR32" s="324">
        <v>-36.4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520</v>
      </c>
      <c r="AL33" s="1166"/>
      <c r="AM33" s="1166"/>
      <c r="AN33" s="1167"/>
      <c r="AO33" s="322" t="s">
        <v>504</v>
      </c>
      <c r="AP33" s="322" t="s">
        <v>504</v>
      </c>
      <c r="AQ33" s="323" t="s">
        <v>504</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521</v>
      </c>
      <c r="AL34" s="1166"/>
      <c r="AM34" s="1166"/>
      <c r="AN34" s="1167"/>
      <c r="AO34" s="322" t="s">
        <v>504</v>
      </c>
      <c r="AP34" s="322" t="s">
        <v>504</v>
      </c>
      <c r="AQ34" s="323">
        <v>64</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522</v>
      </c>
      <c r="AL35" s="1166"/>
      <c r="AM35" s="1166"/>
      <c r="AN35" s="1167"/>
      <c r="AO35" s="322">
        <v>547390</v>
      </c>
      <c r="AP35" s="322">
        <v>16420</v>
      </c>
      <c r="AQ35" s="323">
        <v>20466</v>
      </c>
      <c r="AR35" s="324">
        <v>-19.8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523</v>
      </c>
      <c r="AL36" s="1166"/>
      <c r="AM36" s="1166"/>
      <c r="AN36" s="1167"/>
      <c r="AO36" s="322">
        <v>195489</v>
      </c>
      <c r="AP36" s="322">
        <v>5864</v>
      </c>
      <c r="AQ36" s="323">
        <v>2860</v>
      </c>
      <c r="AR36" s="324">
        <v>105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524</v>
      </c>
      <c r="AL37" s="1166"/>
      <c r="AM37" s="1166"/>
      <c r="AN37" s="1167"/>
      <c r="AO37" s="322">
        <v>8929</v>
      </c>
      <c r="AP37" s="322">
        <v>268</v>
      </c>
      <c r="AQ37" s="323">
        <v>677</v>
      </c>
      <c r="AR37" s="324">
        <v>-60.4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525</v>
      </c>
      <c r="AL38" s="1169"/>
      <c r="AM38" s="1169"/>
      <c r="AN38" s="1170"/>
      <c r="AO38" s="325" t="s">
        <v>504</v>
      </c>
      <c r="AP38" s="325" t="s">
        <v>504</v>
      </c>
      <c r="AQ38" s="326">
        <v>4</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526</v>
      </c>
      <c r="AL39" s="1169"/>
      <c r="AM39" s="1169"/>
      <c r="AN39" s="1170"/>
      <c r="AO39" s="322">
        <v>-29641</v>
      </c>
      <c r="AP39" s="322">
        <v>-889</v>
      </c>
      <c r="AQ39" s="323">
        <v>-4704</v>
      </c>
      <c r="AR39" s="324">
        <v>-81.099999999999994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527</v>
      </c>
      <c r="AL40" s="1166"/>
      <c r="AM40" s="1166"/>
      <c r="AN40" s="1167"/>
      <c r="AO40" s="322">
        <v>-1224427</v>
      </c>
      <c r="AP40" s="322">
        <v>-36729</v>
      </c>
      <c r="AQ40" s="323">
        <v>-47177</v>
      </c>
      <c r="AR40" s="324">
        <v>-22.1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293</v>
      </c>
      <c r="AL41" s="1172"/>
      <c r="AM41" s="1172"/>
      <c r="AN41" s="1173"/>
      <c r="AO41" s="322">
        <v>550239</v>
      </c>
      <c r="AP41" s="322">
        <v>16505</v>
      </c>
      <c r="AQ41" s="323">
        <v>21817</v>
      </c>
      <c r="AR41" s="324">
        <v>-24.3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495</v>
      </c>
      <c r="AN49" s="1162" t="s">
        <v>531</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2722975</v>
      </c>
      <c r="AN51" s="344">
        <v>80721</v>
      </c>
      <c r="AO51" s="345">
        <v>13</v>
      </c>
      <c r="AP51" s="346">
        <v>68386</v>
      </c>
      <c r="AQ51" s="347">
        <v>13.5</v>
      </c>
      <c r="AR51" s="348">
        <v>-0.5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1489822</v>
      </c>
      <c r="AN52" s="352">
        <v>44165</v>
      </c>
      <c r="AO52" s="353">
        <v>40.299999999999997</v>
      </c>
      <c r="AP52" s="354">
        <v>35121</v>
      </c>
      <c r="AQ52" s="355">
        <v>4.3</v>
      </c>
      <c r="AR52" s="356">
        <v>36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2339149</v>
      </c>
      <c r="AN53" s="344">
        <v>69450</v>
      </c>
      <c r="AO53" s="345">
        <v>-14</v>
      </c>
      <c r="AP53" s="346">
        <v>81305</v>
      </c>
      <c r="AQ53" s="347">
        <v>18.899999999999999</v>
      </c>
      <c r="AR53" s="348">
        <v>-32.9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1283471</v>
      </c>
      <c r="AN54" s="352">
        <v>38107</v>
      </c>
      <c r="AO54" s="353">
        <v>-13.7</v>
      </c>
      <c r="AP54" s="354">
        <v>48720</v>
      </c>
      <c r="AQ54" s="355">
        <v>38.700000000000003</v>
      </c>
      <c r="AR54" s="356">
        <v>-52.4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1812894</v>
      </c>
      <c r="AN55" s="344">
        <v>54134</v>
      </c>
      <c r="AO55" s="345">
        <v>-22.1</v>
      </c>
      <c r="AP55" s="346">
        <v>81768</v>
      </c>
      <c r="AQ55" s="347">
        <v>0.6</v>
      </c>
      <c r="AR55" s="348">
        <v>-22.7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1171543</v>
      </c>
      <c r="AN56" s="352">
        <v>34983</v>
      </c>
      <c r="AO56" s="353">
        <v>-8.1999999999999993</v>
      </c>
      <c r="AP56" s="354">
        <v>37917</v>
      </c>
      <c r="AQ56" s="355">
        <v>-22.2</v>
      </c>
      <c r="AR56" s="356">
        <v>14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1235948</v>
      </c>
      <c r="AN57" s="344">
        <v>36992</v>
      </c>
      <c r="AO57" s="345">
        <v>-31.7</v>
      </c>
      <c r="AP57" s="346">
        <v>65876</v>
      </c>
      <c r="AQ57" s="347">
        <v>-19.399999999999999</v>
      </c>
      <c r="AR57" s="348">
        <v>-12.3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547453</v>
      </c>
      <c r="AN58" s="352">
        <v>16385</v>
      </c>
      <c r="AO58" s="353">
        <v>-53.2</v>
      </c>
      <c r="AP58" s="354">
        <v>36484</v>
      </c>
      <c r="AQ58" s="355">
        <v>-3.8</v>
      </c>
      <c r="AR58" s="356">
        <v>-49.4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1167420</v>
      </c>
      <c r="AN59" s="344">
        <v>35019</v>
      </c>
      <c r="AO59" s="345">
        <v>-5.3</v>
      </c>
      <c r="AP59" s="346">
        <v>68468</v>
      </c>
      <c r="AQ59" s="347">
        <v>3.9</v>
      </c>
      <c r="AR59" s="348">
        <v>-9.1999999999999993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548434</v>
      </c>
      <c r="AN60" s="352">
        <v>16451</v>
      </c>
      <c r="AO60" s="353">
        <v>0.4</v>
      </c>
      <c r="AP60" s="354">
        <v>34140</v>
      </c>
      <c r="AQ60" s="355">
        <v>-6.4</v>
      </c>
      <c r="AR60" s="356">
        <v>6.8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1855677</v>
      </c>
      <c r="AN61" s="359">
        <v>55263</v>
      </c>
      <c r="AO61" s="360">
        <v>-12</v>
      </c>
      <c r="AP61" s="361">
        <v>73161</v>
      </c>
      <c r="AQ61" s="362">
        <v>3.5</v>
      </c>
      <c r="AR61" s="348">
        <v>-15.5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1008145</v>
      </c>
      <c r="AN62" s="352">
        <v>30018</v>
      </c>
      <c r="AO62" s="353">
        <v>-6.9</v>
      </c>
      <c r="AP62" s="354">
        <v>38476</v>
      </c>
      <c r="AQ62" s="355">
        <v>2.1</v>
      </c>
      <c r="AR62" s="356">
        <v>-9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x06ESDf+/oaPR+IkuEXmDyslfV7B9LsJTIfwpr0iCncn4H18pKdZkD6cEeqsoU6/lr0emMg7IPPuepGckFyKQA==" saltValue="mv2Eg6SebtUcxXiz2Jco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Z/EpGKLc83KJ60S68Fn5wcPUSZvURDuhR1o9wqk7h+ZNzXQyGeNaFqjYfy4ElJ5RHvEjEfi2+rvLMqATiKvlA==" saltValue="XW14PogH1BvVieoo+zhw6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oJe1F/yZifAe6rI4oBUvKFDhAxrDol5MuVwnR9lGOLMWhe6vh0sss8pW/tss2KSLAjS+YSDjhwiRtblsfaZg==" saltValue="DtPyzo6meIxHKEVgS9am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74" t="s">
        <v>3</v>
      </c>
      <c r="D47" s="1174"/>
      <c r="E47" s="1175"/>
      <c r="F47" s="11">
        <v>27.84</v>
      </c>
      <c r="G47" s="12">
        <v>28.18</v>
      </c>
      <c r="H47" s="12">
        <v>31.4</v>
      </c>
      <c r="I47" s="12">
        <v>30.8</v>
      </c>
      <c r="J47" s="13">
        <v>30</v>
      </c>
    </row>
    <row r="48" spans="2:10" ht="57.75" customHeight="1" x14ac:dyDescent="0.15">
      <c r="B48" s="14"/>
      <c r="C48" s="1176" t="s">
        <v>4</v>
      </c>
      <c r="D48" s="1176"/>
      <c r="E48" s="1177"/>
      <c r="F48" s="15">
        <v>10.15</v>
      </c>
      <c r="G48" s="16">
        <v>10.050000000000001</v>
      </c>
      <c r="H48" s="16">
        <v>9.39</v>
      </c>
      <c r="I48" s="16">
        <v>9.93</v>
      </c>
      <c r="J48" s="17">
        <v>11.52</v>
      </c>
    </row>
    <row r="49" spans="2:10" ht="57.75" customHeight="1" thickBot="1" x14ac:dyDescent="0.2">
      <c r="B49" s="18"/>
      <c r="C49" s="1178" t="s">
        <v>5</v>
      </c>
      <c r="D49" s="1178"/>
      <c r="E49" s="1179"/>
      <c r="F49" s="19">
        <v>4.8</v>
      </c>
      <c r="G49" s="20" t="s">
        <v>552</v>
      </c>
      <c r="H49" s="20">
        <v>3.27</v>
      </c>
      <c r="I49" s="20" t="s">
        <v>553</v>
      </c>
      <c r="J49" s="21">
        <v>0.74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z+pVFgXSDSZ4YC+75cWHN2HQ9jrySHmB/S/Yanhr4RSZORrAHuRRXSRjbOg0nJh9ox3CXPghN39xXFd+j3O6w==" saltValue="HlVWwvcWyzUjjsJReWD0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2019-03-08T05:18:59Z</cp:lastPrinted>
  <dcterms:created xsi:type="dcterms:W3CDTF">2019-02-14T02:38:45Z</dcterms:created>
  <dcterms:modified xsi:type="dcterms:W3CDTF">2019-10-30T03:49:50Z</dcterms:modified>
  <cp:category/>
</cp:coreProperties>
</file>