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28800" windowHeight="11835" tabRatio="884"/>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7" i="12" l="1"/>
  <c r="AA78" i="12"/>
  <c r="AA76" i="12"/>
  <c r="AA75" i="12"/>
  <c r="AA74" i="12"/>
  <c r="AA73" i="12"/>
  <c r="AA72" i="12"/>
  <c r="AA71" i="12"/>
  <c r="AA70" i="12"/>
  <c r="AA69" i="12"/>
  <c r="AA68" i="12"/>
  <c r="AA31" i="12"/>
  <c r="AA32" i="12"/>
  <c r="AA33" i="12"/>
  <c r="AA34" i="12"/>
  <c r="AA30" i="12"/>
  <c r="AA29" i="12"/>
  <c r="AA28" i="12"/>
  <c r="AA9" i="12"/>
  <c r="AA7" i="12"/>
  <c r="BG36" i="10" l="1"/>
  <c r="BG35" i="10"/>
  <c r="BG34" i="10"/>
  <c r="AO35" i="10"/>
  <c r="AO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<sst xmlns="http://schemas.openxmlformats.org/spreadsheetml/2006/main" count="1106" uniqueCount="615">
  <si>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</si>
  <si>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</si>
  <si>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</si>
  <si>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</si>
  <si>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</si>
  <si>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</si>
  <si>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</si>
  <si>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</si>
  <si>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</si>
  <si>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</si>
  <si>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</si>
  <si>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</si>
  <si>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</si>
  <si>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</si>
  <si>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</si>
  <si>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</si>
  <si>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</si>
  <si>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</si>
  <si>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</si>
  <si>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</si>
  <si>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</si>
  <si>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</si>
  <si>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</si>
  <si>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</si>
  <si>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</si>
  <si>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</si>
  <si>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</si>
  <si>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</si>
  <si>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</si>
  <si>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</si>
  <si>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</si>
  <si>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</si>
  <si>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</si>
  <si>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</si>
  <si>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</si>
  <si>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</si>
  <si>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</si>
  <si>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</si>
  <si>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</si>
  <si>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</si>
  <si>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</si>
  <si>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</si>
  <si>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</si>
  <si>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</si>
  <si>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</si>
  <si>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</si>
  <si>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</si>
  <si>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</si>
  <si>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</si>
  <si>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</si>
  <si>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</si>
  <si>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</si>
  <si>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</si>
  <si>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</si>
  <si>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</si>
  <si>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</si>
  <si>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</si>
  <si>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</si>
  <si>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</si>
  <si>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</si>
  <si>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</si>
  <si>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</si>
  <si>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</si>
  <si>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</si>
  <si>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</si>
  <si>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</si>
  <si>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</si>
  <si>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</si>
  <si>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</si>
  <si>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</si>
  <si>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</si>
  <si>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</si>
  <si>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</si>
  <si>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</si>
  <si>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</si>
  <si>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</si>
  <si>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</si>
  <si>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</si>
  <si>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</si>
  <si>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</si>
  <si>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</si>
  <si>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</si>
  <si>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</si>
  <si>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</si>
  <si>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Ⅴ－１</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</si>
  <si>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</si>
  <si>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</si>
  <si>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</si>
  <si>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</si>
  <si>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</si>
  <si>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</si>
  <si>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</si>
  <si>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</si>
  <si>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</si>
  <si>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</si>
  <si>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</si>
  <si>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</si>
  <si>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上市町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</si>
  <si>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</si>
  <si>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</si>
  <si>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</si>
  <si>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</si>
  <si>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</si>
  <si>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</si>
  <si>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</si>
  <si>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</si>
  <si>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</si>
  <si>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</si>
  <si>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</si>
  <si>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</si>
  <si>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</si>
  <si>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</si>
  <si>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</si>
  <si>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</si>
  <si>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</si>
  <si>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</si>
  <si>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</si>
  <si>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</si>
  <si>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</si>
  <si>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</si>
  <si>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</si>
  <si>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</si>
  <si>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</si>
  <si>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</si>
  <si>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</si>
  <si>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-4.7</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</si>
  <si>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</si>
  <si>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</si>
  <si>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</si>
  <si>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</si>
  <si>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</si>
  <si>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</si>
  <si>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</si>
  <si>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</si>
  <si>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</si>
  <si>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</si>
  <si>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</si>
  <si>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</si>
  <si>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</si>
  <si>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</si>
  <si>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</si>
  <si>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</si>
  <si>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</si>
  <si>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</si>
  <si>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</si>
  <si>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</si>
  <si>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</si>
  <si>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</si>
  <si>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</si>
  <si>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</si>
  <si>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</si>
  <si>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</si>
  <si>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4"/>
  </si>
  <si>
    <t>うち日本人(％)</t>
    <phoneticPr fontId="5"/>
  </si>
  <si>
    <t>-1.3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</si>
  <si>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</si>
  <si>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</si>
  <si>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</si>
  <si>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</si>
  <si>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</si>
  <si>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</si>
  <si>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</si>
  <si>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</si>
  <si>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</si>
  <si>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</si>
  <si>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</si>
  <si>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</si>
  <si>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</si>
  <si>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</si>
  <si>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</si>
  <si>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</si>
  <si>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</si>
  <si>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</si>
  <si>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</si>
  <si>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</si>
  <si>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</si>
  <si>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</si>
  <si>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</si>
  <si>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</si>
  <si>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</si>
  <si>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</si>
  <si>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</si>
  <si>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</si>
  <si>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</si>
  <si>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</si>
  <si>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</si>
  <si>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</si>
  <si>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</si>
  <si>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</si>
  <si>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</si>
  <si>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</si>
  <si>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</si>
  <si>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</si>
  <si>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</si>
  <si>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</si>
  <si>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</si>
  <si>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</si>
  <si>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</si>
  <si>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</si>
  <si>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</si>
  <si>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</si>
  <si>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</si>
  <si>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</si>
  <si>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</si>
  <si>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</si>
  <si>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</si>
  <si>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</si>
  <si>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</si>
  <si>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</si>
  <si>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</si>
  <si>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</si>
  <si>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</si>
  <si>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</si>
  <si>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</si>
  <si>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</si>
  <si>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</si>
  <si>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富山県上市町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</si>
  <si>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</si>
  <si>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</si>
  <si>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</si>
  <si>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</si>
  <si>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</si>
  <si>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</si>
  <si>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</si>
  <si>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</si>
  <si>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</si>
  <si>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</si>
  <si>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</si>
  <si>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</si>
  <si>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</si>
  <si>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</si>
  <si>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</si>
  <si>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</si>
  <si>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</si>
  <si>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</si>
  <si>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</si>
  <si>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</si>
  <si>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</si>
  <si>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</si>
  <si>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</si>
  <si>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</si>
  <si>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</si>
  <si>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</si>
  <si>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</si>
  <si>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</si>
  <si>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</si>
  <si>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</si>
  <si>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</si>
  <si>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</si>
  <si>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</si>
  <si>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</si>
  <si>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</si>
  <si>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</si>
  <si>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</si>
  <si>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</si>
  <si>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</si>
  <si>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</si>
  <si>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</si>
  <si>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</si>
  <si>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</si>
  <si>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</si>
  <si>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</si>
  <si>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</si>
  <si>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</si>
  <si>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</si>
  <si>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</si>
  <si>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</si>
  <si>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</si>
  <si>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</si>
  <si>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</si>
  <si>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</si>
  <si>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</si>
  <si>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</si>
  <si>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</si>
  <si>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</si>
  <si>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</si>
  <si>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</si>
  <si>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</si>
  <si>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</si>
  <si>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</si>
  <si>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</si>
  <si>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</si>
  <si>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</si>
  <si>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</si>
  <si>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</si>
  <si>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</si>
  <si>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</si>
  <si>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</si>
  <si>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</si>
  <si>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</si>
  <si>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</si>
  <si>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</si>
  <si>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</si>
  <si>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</si>
  <si>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</si>
  <si>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</si>
  <si>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</si>
  <si>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</si>
  <si>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</si>
  <si>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</si>
  <si>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</si>
  <si>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</si>
  <si>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</si>
  <si>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</si>
  <si>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</si>
  <si>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</si>
  <si>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</si>
  <si>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</si>
  <si>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</si>
  <si>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</si>
  <si>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</si>
  <si>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</si>
  <si>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</si>
  <si>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</si>
  <si>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</si>
  <si>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</si>
  <si>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</si>
  <si>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</si>
  <si>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</si>
  <si>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</si>
  <si>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</si>
  <si>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</si>
  <si>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</si>
  <si>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</si>
  <si>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</si>
  <si>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</si>
  <si>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</si>
  <si>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</si>
  <si>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</si>
  <si>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</si>
  <si>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</si>
  <si>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</si>
  <si>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</si>
  <si>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</si>
  <si>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</si>
  <si>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</si>
  <si>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</si>
  <si>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</si>
  <si>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</si>
  <si>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</si>
  <si>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</si>
  <si>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</si>
  <si>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</si>
  <si>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</si>
  <si>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</si>
  <si>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</si>
  <si>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</si>
  <si>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</si>
  <si>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</si>
  <si>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</si>
  <si>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</si>
  <si>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</si>
  <si>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</si>
  <si>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</si>
  <si>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</si>
  <si>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</si>
  <si>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</si>
  <si>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</si>
  <si>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</si>
  <si>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</si>
  <si>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</si>
  <si>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</si>
  <si>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</si>
  <si>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</si>
  <si>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</si>
  <si>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</si>
  <si>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</si>
  <si>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富山県上市町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</si>
  <si>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</si>
  <si>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</si>
  <si>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</si>
  <si>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</si>
  <si>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</si>
  <si>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</si>
  <si>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</si>
  <si>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</si>
  <si>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</si>
  <si>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</si>
  <si>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</si>
  <si>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</si>
  <si>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</si>
  <si>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</si>
  <si>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</si>
  <si>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</si>
  <si>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</si>
  <si>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</si>
  <si>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</si>
  <si>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</si>
  <si>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土地取得事業特別会計</t>
    <phoneticPr fontId="5"/>
  </si>
  <si>
    <t>墓地公園事業特別会計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</si>
  <si>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</si>
  <si>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</si>
  <si>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</si>
  <si>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</si>
  <si>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</si>
  <si>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</si>
  <si>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</si>
  <si>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</si>
  <si>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</si>
  <si>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</si>
  <si>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</si>
  <si>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</si>
  <si>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</si>
  <si>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</si>
  <si>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</si>
  <si>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</si>
  <si>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水道事業会計</t>
    <phoneticPr fontId="5"/>
  </si>
  <si>
    <t>法適用企業</t>
    <phoneticPr fontId="5"/>
  </si>
  <si>
    <t>病院事業会計</t>
    <phoneticPr fontId="5"/>
  </si>
  <si>
    <t>農業集落排水事業特別会計</t>
    <phoneticPr fontId="5"/>
  </si>
  <si>
    <t>法非適用企業</t>
    <phoneticPr fontId="5"/>
  </si>
  <si>
    <t>下水道事業特別会計</t>
    <phoneticPr fontId="5"/>
  </si>
  <si>
    <t>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</si>
  <si>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</si>
  <si>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</si>
  <si>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</si>
  <si>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</si>
  <si>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</si>
  <si>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</si>
  <si>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</si>
  <si>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</si>
  <si>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</si>
  <si>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</si>
  <si>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</si>
  <si>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</si>
  <si>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</si>
  <si>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</si>
  <si>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</si>
  <si>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</si>
  <si>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</si>
  <si>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</si>
  <si>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</si>
  <si>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</si>
  <si>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</si>
  <si>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</si>
  <si>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</si>
  <si>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</si>
  <si>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</si>
  <si>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</si>
  <si>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</si>
  <si>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</si>
  <si>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</si>
  <si>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</si>
  <si>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</si>
  <si>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</si>
  <si>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</si>
  <si>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</si>
  <si>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</si>
  <si>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</si>
  <si>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</si>
  <si>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</si>
  <si>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</si>
  <si>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</si>
  <si>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</si>
  <si>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</si>
  <si>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</si>
  <si>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</si>
  <si>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</si>
  <si>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</si>
  <si>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</si>
  <si>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</si>
  <si>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</si>
  <si>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</si>
  <si>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</si>
  <si>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</si>
  <si>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</si>
  <si>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</si>
  <si>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</si>
  <si>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</si>
  <si>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</si>
  <si>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病院事業会計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</si>
  <si>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</si>
  <si>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</si>
  <si>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</si>
  <si>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</si>
  <si>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農業集落排水事業特別会計</t>
    <phoneticPr fontId="5"/>
  </si>
  <si>
    <t>(Ｆ)</t>
    <phoneticPr fontId="5"/>
  </si>
  <si>
    <t>水道事業会計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</si>
  <si>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</si>
  <si>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</si>
  <si>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</si>
  <si>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</si>
  <si>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</si>
  <si>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</si>
  <si>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</si>
  <si>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</si>
  <si>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</si>
  <si>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</si>
  <si>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</si>
  <si>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</si>
  <si>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</si>
  <si>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</si>
  <si>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</si>
  <si>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</si>
  <si>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</si>
  <si>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</si>
  <si>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</si>
  <si>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</si>
  <si>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</si>
  <si>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</si>
  <si>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</si>
  <si>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</si>
  <si>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</si>
  <si>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</si>
  <si>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</si>
  <si>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</si>
  <si>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</si>
  <si>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</si>
  <si>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</si>
  <si>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</si>
  <si>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</si>
  <si>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</si>
  <si>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</si>
  <si>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</si>
  <si>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</si>
  <si>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</si>
  <si>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</si>
  <si>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</si>
  <si>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</si>
  <si>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</si>
  <si>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</si>
  <si>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</si>
  <si>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</si>
  <si>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</si>
  <si>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</si>
  <si>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</si>
  <si>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</si>
  <si>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</si>
  <si>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</si>
  <si>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</si>
  <si>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</si>
  <si>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</si>
  <si>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</si>
  <si>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</si>
  <si>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</si>
  <si>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</si>
  <si>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</si>
  <si>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</si>
  <si>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</si>
  <si>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</si>
  <si>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</si>
  <si>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</si>
  <si>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</si>
  <si>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</si>
  <si>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</si>
  <si>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</si>
  <si>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</si>
  <si>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</si>
  <si>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</si>
  <si>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</si>
  <si>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</si>
  <si>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</si>
  <si>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</si>
  <si>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</si>
  <si>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</si>
  <si>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</si>
  <si>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</si>
  <si>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</si>
  <si>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</si>
  <si>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</si>
  <si>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</si>
  <si>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</si>
  <si>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1.78</t>
  </si>
  <si>
    <t>水道事業会計</t>
  </si>
  <si>
    <t>病院事業会計</t>
  </si>
  <si>
    <t>一般会計</t>
  </si>
  <si>
    <t>国民健康保険事業特別会計</t>
  </si>
  <si>
    <t>下水道事業特別会計</t>
  </si>
  <si>
    <t>農業集落排水事業特別会計</t>
  </si>
  <si>
    <t>後期高齢者医療事業特別会計</t>
  </si>
  <si>
    <t>土地取得事業特別会計</t>
  </si>
  <si>
    <t>その他会計（赤字）</t>
  </si>
  <si>
    <t>その他会計（黒字）</t>
  </si>
  <si>
    <t>H25末</t>
    <phoneticPr fontId="5"/>
  </si>
  <si>
    <t>H26末</t>
    <phoneticPr fontId="5"/>
  </si>
  <si>
    <t>H27末</t>
    <phoneticPr fontId="5"/>
  </si>
  <si>
    <t>H28末</t>
    <phoneticPr fontId="5"/>
  </si>
  <si>
    <t>H29末</t>
    <phoneticPr fontId="5"/>
  </si>
  <si>
    <t>富山県市町村会館管理組合（一般会計）</t>
  </si>
  <si>
    <t>富山市町村総合事務組合（一般会計）</t>
  </si>
  <si>
    <t>滑川中新川地区広域情報事務組合（一般会計）</t>
  </si>
  <si>
    <t>富山県後期高齢者医療広域連合（一般会計）</t>
  </si>
  <si>
    <t>富山県後期高齢者医療広域連合（後期高齢者医療事業特別会計）</t>
  </si>
  <si>
    <t>中新川広域行政事務組合（一般会計）</t>
  </si>
  <si>
    <t>中新川広域行政事務組合（介護保険事業特別会計）</t>
    <rPh sb="18" eb="20">
      <t>トクベツ</t>
    </rPh>
    <phoneticPr fontId="24"/>
  </si>
  <si>
    <t>中新川広域行政事務組合（訪問看護事業特別会計）</t>
    <rPh sb="12" eb="14">
      <t>ホウモン</t>
    </rPh>
    <rPh sb="14" eb="16">
      <t>カンゴ</t>
    </rPh>
    <rPh sb="16" eb="18">
      <t>ジギョウ</t>
    </rPh>
    <rPh sb="18" eb="20">
      <t>トクベツ</t>
    </rPh>
    <phoneticPr fontId="24"/>
  </si>
  <si>
    <t>中新川広域行政事務組合（下水道事業会計）</t>
    <rPh sb="15" eb="17">
      <t>ジギョウ</t>
    </rPh>
    <rPh sb="17" eb="19">
      <t>カイケイ</t>
    </rPh>
    <phoneticPr fontId="24"/>
  </si>
  <si>
    <t>富山地区広域圏事務組合（一般会計）</t>
  </si>
  <si>
    <t>富山県東部消防組合（一般会計）</t>
    <rPh sb="2" eb="3">
      <t>ケン</t>
    </rPh>
    <rPh sb="3" eb="5">
      <t>トウブ</t>
    </rPh>
    <rPh sb="5" eb="7">
      <t>ショウボウ</t>
    </rPh>
    <rPh sb="7" eb="9">
      <t>クミアイ</t>
    </rPh>
    <phoneticPr fontId="30"/>
  </si>
  <si>
    <t>株式会社上市まちづくり公社</t>
    <rPh sb="0" eb="2">
      <t>カブシキ</t>
    </rPh>
    <rPh sb="2" eb="4">
      <t>カイシャ</t>
    </rPh>
    <rPh sb="4" eb="6">
      <t>カミイチ</t>
    </rPh>
    <rPh sb="11" eb="13">
      <t>コウシャ</t>
    </rPh>
    <phoneticPr fontId="2"/>
  </si>
  <si>
    <t>-</t>
    <phoneticPr fontId="2"/>
  </si>
  <si>
    <t>-</t>
    <phoneticPr fontId="2"/>
  </si>
  <si>
    <t>-</t>
    <phoneticPr fontId="2"/>
  </si>
  <si>
    <t>-</t>
    <phoneticPr fontId="18"/>
  </si>
  <si>
    <t>-</t>
    <phoneticPr fontId="2"/>
  </si>
  <si>
    <t>上市町社会福祉事業基金</t>
    <phoneticPr fontId="18"/>
  </si>
  <si>
    <t>上市町定住促進住宅基金</t>
    <phoneticPr fontId="18"/>
  </si>
  <si>
    <t>上市町生涯学習推進基金</t>
    <phoneticPr fontId="18"/>
  </si>
  <si>
    <t>-</t>
    <phoneticPr fontId="2"/>
  </si>
  <si>
    <t>-</t>
    <phoneticPr fontId="2"/>
  </si>
  <si>
    <t>-</t>
    <phoneticPr fontId="2"/>
  </si>
  <si>
    <t>上市町教育基金</t>
    <phoneticPr fontId="18"/>
  </si>
  <si>
    <t>上市町学校教育施設整備基金</t>
    <rPh sb="0" eb="3">
      <t>カミイチマチ</t>
    </rPh>
    <rPh sb="3" eb="5">
      <t>ガッコウ</t>
    </rPh>
    <rPh sb="5" eb="7">
      <t>キョウイク</t>
    </rPh>
    <rPh sb="7" eb="9">
      <t>シセツ</t>
    </rPh>
    <rPh sb="9" eb="11">
      <t>セイビ</t>
    </rPh>
    <rPh sb="11" eb="13">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</si>
  <si>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</si>
  <si>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</si>
  <si>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</si>
  <si>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は、減少傾向にあるものの、公営企業等において多額の起債残高を有することなどから、類似団体平均との比較では依然として高い水準にある。有形固定資産減価償却率は、施設の老朽化が進んでおり、類似団体平均より高い水準にある。今後も引き続き起債残高の抑制に努めるとともに、公共施設等総合管理計画に基づく施設の適正な管理に努める。
    ※修正後のH29の将来負担比率は120.9%</t>
    <rPh sb="91" eb="92">
      <t>スス</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</si>
  <si>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</si>
  <si>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</si>
  <si>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</si>
  <si>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</si>
  <si>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</si>
  <si>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</si>
  <si>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いずれも、過去５年間の推移としては減少傾向にある。ただし、実質公債費比率については、公営企業への繰出金が増加し、上昇傾向にある。また、公営企業等において多額の償還及び起債残高を有していることから、類似団体平均との比較では依然として高い水準にあり、今後も引き続き、起債の発行の抑制を図り、起債残高の縮減に努める。
　 ※修正後のH29の将来負担比率は120.9%</t>
    <rPh sb="72" eb="74">
      <t>ケイコウ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</si>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</sst>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53292</c:v>
                </c:pt>
                <c:pt idx="1">
                  <c:v>56894</c:v>
                </c:pt>
                <c:pt idx="2">
                  <c:v>57122</c:v>
                </c:pt>
                <c:pt idx="3">
                  <c:v>53655</c:v>
                </c:pt>
                <c:pt idx="4">
                  <c:v>53869</c:v>
                </c:pt>
              </c:numCache>
            </c:numRef>
          </c:val>
          <c:smooth val="0"/>
          <c:extLst>
            <c:ext xmlns:c16="http://schemas.microsoft.com/office/drawing/2014/chart" uri="{C3380CC4-5D6E-409C-BE32-E72D297353CC}">
              <c16:uniqueId val="{00000000-82CE-433A-8AA8-BACC47C5C2D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48658</c:v>
                </c:pt>
                <c:pt idx="1">
                  <c:v>44880</c:v>
                </c:pt>
                <c:pt idx="2">
                  <c:v>35292</c:v>
                </c:pt>
                <c:pt idx="3">
                  <c:v>36788</c:v>
                </c:pt>
                <c:pt idx="4">
                  <c:v>47308</c:v>
                </c:pt>
              </c:numCache>
            </c:numRef>
          </c:val>
          <c:smooth val="0"/>
          <c:extLst>
            <c:ext xmlns:c16="http://schemas.microsoft.com/office/drawing/2014/chart" uri="{C3380CC4-5D6E-409C-BE32-E72D297353CC}">
              <c16:uniqueId val="{00000001-82CE-433A-8AA8-BACC47C5C2D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4.42</c:v>
                </c:pt>
                <c:pt idx="1">
                  <c:v>3.76</c:v>
                </c:pt>
                <c:pt idx="2">
                  <c:v>5.35</c:v>
                </c:pt>
                <c:pt idx="3">
                  <c:v>3.6</c:v>
                </c:pt>
                <c:pt idx="4">
                  <c:v>4.0999999999999996</c:v>
                </c:pt>
              </c:numCache>
            </c:numRef>
          </c:val>
          <c:extLst>
            <c:ext xmlns:c16="http://schemas.microsoft.com/office/drawing/2014/chart" uri="{C3380CC4-5D6E-409C-BE32-E72D297353CC}">
              <c16:uniqueId val="{00000000-49C0-4DC3-8D84-EE0BC2C75AB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16.57</c:v>
                </c:pt>
                <c:pt idx="1">
                  <c:v>19.11</c:v>
                </c:pt>
                <c:pt idx="2">
                  <c:v>20.05</c:v>
                </c:pt>
                <c:pt idx="3">
                  <c:v>20.29</c:v>
                </c:pt>
                <c:pt idx="4">
                  <c:v>20.66</c:v>
                </c:pt>
              </c:numCache>
            </c:numRef>
          </c:val>
          <c:extLst>
            <c:ext xmlns:c16="http://schemas.microsoft.com/office/drawing/2014/chart" uri="{C3380CC4-5D6E-409C-BE32-E72D297353CC}">
              <c16:uniqueId val="{00000001-49C0-4DC3-8D84-EE0BC2C75AB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0.62</c:v>
                </c:pt>
                <c:pt idx="1">
                  <c:v>2.57</c:v>
                </c:pt>
                <c:pt idx="2">
                  <c:v>2.37</c:v>
                </c:pt>
                <c:pt idx="3">
                  <c:v>-1.78</c:v>
                </c:pt>
                <c:pt idx="4">
                  <c:v>0.47</c:v>
                </c:pt>
              </c:numCache>
            </c:numRef>
          </c:val>
          <c:smooth val="0"/>
          <c:extLst>
            <c:ext xmlns:c16="http://schemas.microsoft.com/office/drawing/2014/chart" uri="{C3380CC4-5D6E-409C-BE32-E72D297353CC}">
              <c16:uniqueId val="{00000002-49C0-4DC3-8D84-EE0BC2C75AB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0.02</c:v>
                </c:pt>
                <c:pt idx="2">
                  <c:v>#N/A</c:v>
                </c:pt>
                <c:pt idx="3">
                  <c:v>0.02</c:v>
                </c:pt>
                <c:pt idx="4">
                  <c:v>#N/A</c:v>
                </c:pt>
                <c:pt idx="5">
                  <c:v>0.02</c:v>
                </c:pt>
                <c:pt idx="6">
                  <c:v>#N/A</c:v>
                </c:pt>
                <c:pt idx="7">
                  <c:v>0.03</c:v>
                </c:pt>
                <c:pt idx="8">
                  <c:v>#N/A</c:v>
                </c:pt>
                <c:pt idx="9">
                  <c:v>0.05</c:v>
                </c:pt>
              </c:numCache>
            </c:numRef>
          </c:val>
          <c:extLst>
            <c:ext xmlns:c16="http://schemas.microsoft.com/office/drawing/2014/chart" uri="{C3380CC4-5D6E-409C-BE32-E72D297353CC}">
              <c16:uniqueId val="{00000000-1161-4447-9F23-3CE9E699FBC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161-4447-9F23-3CE9E699FBCC}"/>
            </c:ext>
          </c:extLst>
        </c:ser>
        <c:ser>
          <c:idx val="2"/>
          <c:order val="2"/>
          <c:tx>
            <c:strRef>
              <c:f>データシート!$A$29</c:f>
              <c:strCache>
                <c:ptCount val="1"/>
                <c:pt idx="0">
                  <c:v>土地取得事業特別会計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0.01</c:v>
                </c:pt>
                <c:pt idx="2">
                  <c:v>#N/A</c:v>
                </c:pt>
                <c:pt idx="3">
                  <c:v>0.04</c:v>
                </c:pt>
                <c:pt idx="4">
                  <c:v>#N/A</c:v>
                </c:pt>
                <c:pt idx="5">
                  <c:v>0.04</c:v>
                </c:pt>
                <c:pt idx="6">
                  <c:v>#N/A</c:v>
                </c:pt>
                <c:pt idx="7">
                  <c:v>0.04</c:v>
                </c:pt>
                <c:pt idx="8">
                  <c:v>#N/A</c:v>
                </c:pt>
                <c:pt idx="9">
                  <c:v>0.04</c:v>
                </c:pt>
              </c:numCache>
            </c:numRef>
          </c:val>
          <c:extLst>
            <c:ext xmlns:c16="http://schemas.microsoft.com/office/drawing/2014/chart" uri="{C3380CC4-5D6E-409C-BE32-E72D297353CC}">
              <c16:uniqueId val="{00000002-1161-4447-9F23-3CE9E699FBCC}"/>
            </c:ext>
          </c:extLst>
        </c:ser>
        <c:ser>
          <c:idx val="3"/>
          <c:order val="3"/>
          <c:tx>
            <c:strRef>
              <c:f>データシート!$A$30</c:f>
              <c:strCache>
                <c:ptCount val="1"/>
                <c:pt idx="0">
                  <c:v>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0.04</c:v>
                </c:pt>
                <c:pt idx="2">
                  <c:v>#N/A</c:v>
                </c:pt>
                <c:pt idx="3">
                  <c:v>7.0000000000000007E-2</c:v>
                </c:pt>
                <c:pt idx="4">
                  <c:v>#N/A</c:v>
                </c:pt>
                <c:pt idx="5">
                  <c:v>0.05</c:v>
                </c:pt>
                <c:pt idx="6">
                  <c:v>#N/A</c:v>
                </c:pt>
                <c:pt idx="7">
                  <c:v>7.0000000000000007E-2</c:v>
                </c:pt>
                <c:pt idx="8">
                  <c:v>#N/A</c:v>
                </c:pt>
                <c:pt idx="9">
                  <c:v>0.06</c:v>
                </c:pt>
              </c:numCache>
            </c:numRef>
          </c:val>
          <c:extLst>
            <c:ext xmlns:c16="http://schemas.microsoft.com/office/drawing/2014/chart" uri="{C3380CC4-5D6E-409C-BE32-E72D297353CC}">
              <c16:uniqueId val="{00000003-1161-4447-9F23-3CE9E699FBCC}"/>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0.1</c:v>
                </c:pt>
                <c:pt idx="4">
                  <c:v>#N/A</c:v>
                </c:pt>
                <c:pt idx="5">
                  <c:v>0.08</c:v>
                </c:pt>
                <c:pt idx="6">
                  <c:v>#N/A</c:v>
                </c:pt>
                <c:pt idx="7">
                  <c:v>7.0000000000000007E-2</c:v>
                </c:pt>
                <c:pt idx="8">
                  <c:v>#N/A</c:v>
                </c:pt>
                <c:pt idx="9">
                  <c:v>0.09</c:v>
                </c:pt>
              </c:numCache>
            </c:numRef>
          </c:val>
          <c:extLst>
            <c:ext xmlns:c16="http://schemas.microsoft.com/office/drawing/2014/chart" uri="{C3380CC4-5D6E-409C-BE32-E72D297353CC}">
              <c16:uniqueId val="{00000004-1161-4447-9F23-3CE9E699FBCC}"/>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0.13</c:v>
                </c:pt>
                <c:pt idx="4">
                  <c:v>#N/A</c:v>
                </c:pt>
                <c:pt idx="5">
                  <c:v>7.0000000000000007E-2</c:v>
                </c:pt>
                <c:pt idx="6">
                  <c:v>#N/A</c:v>
                </c:pt>
                <c:pt idx="7">
                  <c:v>0.13</c:v>
                </c:pt>
                <c:pt idx="8">
                  <c:v>#N/A</c:v>
                </c:pt>
                <c:pt idx="9">
                  <c:v>0.14000000000000001</c:v>
                </c:pt>
              </c:numCache>
            </c:numRef>
          </c:val>
          <c:extLst>
            <c:ext xmlns:c16="http://schemas.microsoft.com/office/drawing/2014/chart" uri="{C3380CC4-5D6E-409C-BE32-E72D297353CC}">
              <c16:uniqueId val="{00000005-1161-4447-9F23-3CE9E699FBCC}"/>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0.99</c:v>
                </c:pt>
                <c:pt idx="2">
                  <c:v>#N/A</c:v>
                </c:pt>
                <c:pt idx="3">
                  <c:v>1.1299999999999999</c:v>
                </c:pt>
                <c:pt idx="4">
                  <c:v>#N/A</c:v>
                </c:pt>
                <c:pt idx="5">
                  <c:v>1.33</c:v>
                </c:pt>
                <c:pt idx="6">
                  <c:v>#N/A</c:v>
                </c:pt>
                <c:pt idx="7">
                  <c:v>1.38</c:v>
                </c:pt>
                <c:pt idx="8">
                  <c:v>#N/A</c:v>
                </c:pt>
                <c:pt idx="9">
                  <c:v>0.7</c:v>
                </c:pt>
              </c:numCache>
            </c:numRef>
          </c:val>
          <c:extLst>
            <c:ext xmlns:c16="http://schemas.microsoft.com/office/drawing/2014/chart" uri="{C3380CC4-5D6E-409C-BE32-E72D297353CC}">
              <c16:uniqueId val="{00000006-1161-4447-9F23-3CE9E699FBC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4.37</c:v>
                </c:pt>
                <c:pt idx="2">
                  <c:v>#N/A</c:v>
                </c:pt>
                <c:pt idx="3">
                  <c:v>3.68</c:v>
                </c:pt>
                <c:pt idx="4">
                  <c:v>#N/A</c:v>
                </c:pt>
                <c:pt idx="5">
                  <c:v>5.27</c:v>
                </c:pt>
                <c:pt idx="6">
                  <c:v>#N/A</c:v>
                </c:pt>
                <c:pt idx="7">
                  <c:v>3.51</c:v>
                </c:pt>
                <c:pt idx="8">
                  <c:v>#N/A</c:v>
                </c:pt>
                <c:pt idx="9">
                  <c:v>4.03</c:v>
                </c:pt>
              </c:numCache>
            </c:numRef>
          </c:val>
          <c:extLst>
            <c:ext xmlns:c16="http://schemas.microsoft.com/office/drawing/2014/chart" uri="{C3380CC4-5D6E-409C-BE32-E72D297353CC}">
              <c16:uniqueId val="{00000007-1161-4447-9F23-3CE9E699FBCC}"/>
            </c:ext>
          </c:extLst>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9.4600000000000009</c:v>
                </c:pt>
                <c:pt idx="2">
                  <c:v>#N/A</c:v>
                </c:pt>
                <c:pt idx="3">
                  <c:v>11.12</c:v>
                </c:pt>
                <c:pt idx="4">
                  <c:v>#N/A</c:v>
                </c:pt>
                <c:pt idx="5">
                  <c:v>9.6199999999999992</c:v>
                </c:pt>
                <c:pt idx="6">
                  <c:v>#N/A</c:v>
                </c:pt>
                <c:pt idx="7">
                  <c:v>6.85</c:v>
                </c:pt>
                <c:pt idx="8">
                  <c:v>#N/A</c:v>
                </c:pt>
                <c:pt idx="9">
                  <c:v>6.3</c:v>
                </c:pt>
              </c:numCache>
            </c:numRef>
          </c:val>
          <c:extLst>
            <c:ext xmlns:c16="http://schemas.microsoft.com/office/drawing/2014/chart" uri="{C3380CC4-5D6E-409C-BE32-E72D297353CC}">
              <c16:uniqueId val="{00000008-1161-4447-9F23-3CE9E699FBC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14.75</c:v>
                </c:pt>
                <c:pt idx="2">
                  <c:v>#N/A</c:v>
                </c:pt>
                <c:pt idx="3">
                  <c:v>15.23</c:v>
                </c:pt>
                <c:pt idx="4">
                  <c:v>#N/A</c:v>
                </c:pt>
                <c:pt idx="5">
                  <c:v>14.2</c:v>
                </c:pt>
                <c:pt idx="6">
                  <c:v>#N/A</c:v>
                </c:pt>
                <c:pt idx="7">
                  <c:v>12.35</c:v>
                </c:pt>
                <c:pt idx="8">
                  <c:v>#N/A</c:v>
                </c:pt>
                <c:pt idx="9">
                  <c:v>12.54</c:v>
                </c:pt>
              </c:numCache>
            </c:numRef>
          </c:val>
          <c:extLst>
            <c:ext xmlns:c16="http://schemas.microsoft.com/office/drawing/2014/chart" uri="{C3380CC4-5D6E-409C-BE32-E72D297353CC}">
              <c16:uniqueId val="{00000009-1161-4447-9F23-3CE9E699FBC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1246</c:v>
                </c:pt>
                <c:pt idx="5">
                  <c:v>1215</c:v>
                </c:pt>
                <c:pt idx="8">
                  <c:v>1249</c:v>
                </c:pt>
                <c:pt idx="11">
                  <c:v>1252</c:v>
                </c:pt>
                <c:pt idx="14">
                  <c:v>1250</c:v>
                </c:pt>
              </c:numCache>
            </c:numRef>
          </c:val>
          <c:extLst>
            <c:ext xmlns:c16="http://schemas.microsoft.com/office/drawing/2014/chart" uri="{C3380CC4-5D6E-409C-BE32-E72D297353CC}">
              <c16:uniqueId val="{00000000-1272-4135-81F0-A71761957EC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272-4135-81F0-A71761957EC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33</c:v>
                </c:pt>
                <c:pt idx="3">
                  <c:v>31</c:v>
                </c:pt>
                <c:pt idx="6">
                  <c:v>30</c:v>
                </c:pt>
                <c:pt idx="9">
                  <c:v>27</c:v>
                </c:pt>
                <c:pt idx="12">
                  <c:v>25</c:v>
                </c:pt>
              </c:numCache>
            </c:numRef>
          </c:val>
          <c:extLst>
            <c:ext xmlns:c16="http://schemas.microsoft.com/office/drawing/2014/chart" uri="{C3380CC4-5D6E-409C-BE32-E72D297353CC}">
              <c16:uniqueId val="{00000002-1272-4135-81F0-A71761957EC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573</c:v>
                </c:pt>
                <c:pt idx="3">
                  <c:v>582</c:v>
                </c:pt>
                <c:pt idx="6">
                  <c:v>571</c:v>
                </c:pt>
                <c:pt idx="9">
                  <c:v>577</c:v>
                </c:pt>
                <c:pt idx="12">
                  <c:v>541</c:v>
                </c:pt>
              </c:numCache>
            </c:numRef>
          </c:val>
          <c:extLst>
            <c:ext xmlns:c16="http://schemas.microsoft.com/office/drawing/2014/chart" uri="{C3380CC4-5D6E-409C-BE32-E72D297353CC}">
              <c16:uniqueId val="{00000003-1272-4135-81F0-A71761957EC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388</c:v>
                </c:pt>
                <c:pt idx="3">
                  <c:v>384</c:v>
                </c:pt>
                <c:pt idx="6">
                  <c:v>443</c:v>
                </c:pt>
                <c:pt idx="9">
                  <c:v>484</c:v>
                </c:pt>
                <c:pt idx="12">
                  <c:v>498</c:v>
                </c:pt>
              </c:numCache>
            </c:numRef>
          </c:val>
          <c:extLst>
            <c:ext xmlns:c16="http://schemas.microsoft.com/office/drawing/2014/chart" uri="{C3380CC4-5D6E-409C-BE32-E72D297353CC}">
              <c16:uniqueId val="{00000004-1272-4135-81F0-A71761957EC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272-4135-81F0-A71761957EC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272-4135-81F0-A71761957EC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992</c:v>
                </c:pt>
                <c:pt idx="3">
                  <c:v>960</c:v>
                </c:pt>
                <c:pt idx="6">
                  <c:v>987</c:v>
                </c:pt>
                <c:pt idx="9">
                  <c:v>991</c:v>
                </c:pt>
                <c:pt idx="12">
                  <c:v>980</c:v>
                </c:pt>
              </c:numCache>
            </c:numRef>
          </c:val>
          <c:extLst>
            <c:ext xmlns:c16="http://schemas.microsoft.com/office/drawing/2014/chart" uri="{C3380CC4-5D6E-409C-BE32-E72D297353CC}">
              <c16:uniqueId val="{00000007-1272-4135-81F0-A71761957EC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740</c:v>
                </c:pt>
                <c:pt idx="2">
                  <c:v>#N/A</c:v>
                </c:pt>
                <c:pt idx="3">
                  <c:v>#N/A</c:v>
                </c:pt>
                <c:pt idx="4">
                  <c:v>742</c:v>
                </c:pt>
                <c:pt idx="5">
                  <c:v>#N/A</c:v>
                </c:pt>
                <c:pt idx="6">
                  <c:v>#N/A</c:v>
                </c:pt>
                <c:pt idx="7">
                  <c:v>782</c:v>
                </c:pt>
                <c:pt idx="8">
                  <c:v>#N/A</c:v>
                </c:pt>
                <c:pt idx="9">
                  <c:v>#N/A</c:v>
                </c:pt>
                <c:pt idx="10">
                  <c:v>827</c:v>
                </c:pt>
                <c:pt idx="11">
                  <c:v>#N/A</c:v>
                </c:pt>
                <c:pt idx="12">
                  <c:v>#N/A</c:v>
                </c:pt>
                <c:pt idx="13">
                  <c:v>794</c:v>
                </c:pt>
                <c:pt idx="14">
                  <c:v>#N/A</c:v>
                </c:pt>
              </c:numCache>
            </c:numRef>
          </c:val>
          <c:smooth val="0"/>
          <c:extLst>
            <c:ext xmlns:c16="http://schemas.microsoft.com/office/drawing/2014/chart" uri="{C3380CC4-5D6E-409C-BE32-E72D297353CC}">
              <c16:uniqueId val="{00000008-1272-4135-81F0-A71761957EC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13957</c:v>
                </c:pt>
                <c:pt idx="5">
                  <c:v>13776</c:v>
                </c:pt>
                <c:pt idx="8">
                  <c:v>13446</c:v>
                </c:pt>
                <c:pt idx="11">
                  <c:v>12929</c:v>
                </c:pt>
                <c:pt idx="14">
                  <c:v>12465</c:v>
                </c:pt>
              </c:numCache>
            </c:numRef>
          </c:val>
          <c:extLst>
            <c:ext xmlns:c16="http://schemas.microsoft.com/office/drawing/2014/chart" uri="{C3380CC4-5D6E-409C-BE32-E72D297353CC}">
              <c16:uniqueId val="{00000000-5AB6-42A8-8A53-93C0AFA24E7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869</c:v>
                </c:pt>
                <c:pt idx="5">
                  <c:v>898</c:v>
                </c:pt>
                <c:pt idx="8">
                  <c:v>863</c:v>
                </c:pt>
                <c:pt idx="11">
                  <c:v>781</c:v>
                </c:pt>
                <c:pt idx="14">
                  <c:v>889</c:v>
                </c:pt>
              </c:numCache>
            </c:numRef>
          </c:val>
          <c:extLst>
            <c:ext xmlns:c16="http://schemas.microsoft.com/office/drawing/2014/chart" uri="{C3380CC4-5D6E-409C-BE32-E72D297353CC}">
              <c16:uniqueId val="{00000001-5AB6-42A8-8A53-93C0AFA24E7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2126</c:v>
                </c:pt>
                <c:pt idx="5">
                  <c:v>2542</c:v>
                </c:pt>
                <c:pt idx="8">
                  <c:v>2749</c:v>
                </c:pt>
                <c:pt idx="11">
                  <c:v>2919</c:v>
                </c:pt>
                <c:pt idx="14">
                  <c:v>3100</c:v>
                </c:pt>
              </c:numCache>
            </c:numRef>
          </c:val>
          <c:extLst>
            <c:ext xmlns:c16="http://schemas.microsoft.com/office/drawing/2014/chart" uri="{C3380CC4-5D6E-409C-BE32-E72D297353CC}">
              <c16:uniqueId val="{00000002-5AB6-42A8-8A53-93C0AFA24E7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AB6-42A8-8A53-93C0AFA24E7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AB6-42A8-8A53-93C0AFA24E7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AB6-42A8-8A53-93C0AFA24E7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1128</c:v>
                </c:pt>
                <c:pt idx="3">
                  <c:v>1053</c:v>
                </c:pt>
                <c:pt idx="6">
                  <c:v>1038</c:v>
                </c:pt>
                <c:pt idx="9">
                  <c:v>807</c:v>
                </c:pt>
                <c:pt idx="12">
                  <c:v>880</c:v>
                </c:pt>
              </c:numCache>
            </c:numRef>
          </c:val>
          <c:extLst>
            <c:ext xmlns:c16="http://schemas.microsoft.com/office/drawing/2014/chart" uri="{C3380CC4-5D6E-409C-BE32-E72D297353CC}">
              <c16:uniqueId val="{00000006-5AB6-42A8-8A53-93C0AFA24E7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8593</c:v>
                </c:pt>
                <c:pt idx="3">
                  <c:v>8368</c:v>
                </c:pt>
                <c:pt idx="6">
                  <c:v>8217</c:v>
                </c:pt>
                <c:pt idx="9">
                  <c:v>7925</c:v>
                </c:pt>
                <c:pt idx="12">
                  <c:v>7474</c:v>
                </c:pt>
              </c:numCache>
            </c:numRef>
          </c:val>
          <c:extLst>
            <c:ext xmlns:c16="http://schemas.microsoft.com/office/drawing/2014/chart" uri="{C3380CC4-5D6E-409C-BE32-E72D297353CC}">
              <c16:uniqueId val="{00000007-5AB6-42A8-8A53-93C0AFA24E7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5607</c:v>
                </c:pt>
                <c:pt idx="3">
                  <c:v>5568</c:v>
                </c:pt>
                <c:pt idx="6">
                  <c:v>5456</c:v>
                </c:pt>
                <c:pt idx="9">
                  <c:v>5212</c:v>
                </c:pt>
                <c:pt idx="12">
                  <c:v>4975</c:v>
                </c:pt>
              </c:numCache>
            </c:numRef>
          </c:val>
          <c:extLst>
            <c:ext xmlns:c16="http://schemas.microsoft.com/office/drawing/2014/chart" uri="{C3380CC4-5D6E-409C-BE32-E72D297353CC}">
              <c16:uniqueId val="{00000008-5AB6-42A8-8A53-93C0AFA24E7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154</c:v>
                </c:pt>
                <c:pt idx="3">
                  <c:v>125</c:v>
                </c:pt>
                <c:pt idx="6">
                  <c:v>95</c:v>
                </c:pt>
                <c:pt idx="9">
                  <c:v>69</c:v>
                </c:pt>
                <c:pt idx="12">
                  <c:v>45</c:v>
                </c:pt>
              </c:numCache>
            </c:numRef>
          </c:val>
          <c:extLst>
            <c:ext xmlns:c16="http://schemas.microsoft.com/office/drawing/2014/chart" uri="{C3380CC4-5D6E-409C-BE32-E72D297353CC}">
              <c16:uniqueId val="{00000009-5AB6-42A8-8A53-93C0AFA24E7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9573</c:v>
                </c:pt>
                <c:pt idx="3">
                  <c:v>9440</c:v>
                </c:pt>
                <c:pt idx="6">
                  <c:v>9083</c:v>
                </c:pt>
                <c:pt idx="9">
                  <c:v>8689</c:v>
                </c:pt>
                <c:pt idx="12">
                  <c:v>8627</c:v>
                </c:pt>
              </c:numCache>
            </c:numRef>
          </c:val>
          <c:extLst>
            <c:ext xmlns:c16="http://schemas.microsoft.com/office/drawing/2014/chart" uri="{C3380CC4-5D6E-409C-BE32-E72D297353CC}">
              <c16:uniqueId val="{0000000A-5AB6-42A8-8A53-93C0AFA24E7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8104</c:v>
                </c:pt>
                <c:pt idx="2">
                  <c:v>#N/A</c:v>
                </c:pt>
                <c:pt idx="3">
                  <c:v>#N/A</c:v>
                </c:pt>
                <c:pt idx="4">
                  <c:v>7337</c:v>
                </c:pt>
                <c:pt idx="5">
                  <c:v>#N/A</c:v>
                </c:pt>
                <c:pt idx="6">
                  <c:v>#N/A</c:v>
                </c:pt>
                <c:pt idx="7">
                  <c:v>6832</c:v>
                </c:pt>
                <c:pt idx="8">
                  <c:v>#N/A</c:v>
                </c:pt>
                <c:pt idx="9">
                  <c:v>#N/A</c:v>
                </c:pt>
                <c:pt idx="10">
                  <c:v>6073</c:v>
                </c:pt>
                <c:pt idx="11">
                  <c:v>#N/A</c:v>
                </c:pt>
                <c:pt idx="12">
                  <c:v>#N/A</c:v>
                </c:pt>
                <c:pt idx="13">
                  <c:v>5546</c:v>
                </c:pt>
                <c:pt idx="14">
                  <c:v>#N/A</c:v>
                </c:pt>
              </c:numCache>
            </c:numRef>
          </c:val>
          <c:smooth val="0"/>
          <c:extLst>
            <c:ext xmlns:c16="http://schemas.microsoft.com/office/drawing/2014/chart" uri="{C3380CC4-5D6E-409C-BE32-E72D297353CC}">
              <c16:uniqueId val="{0000000B-5AB6-42A8-8A53-93C0AFA24E7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1276</c:v>
                </c:pt>
                <c:pt idx="1">
                  <c:v>1277</c:v>
                </c:pt>
                <c:pt idx="2">
                  <c:v>1279</c:v>
                </c:pt>
              </c:numCache>
            </c:numRef>
          </c:val>
          <c:extLst>
            <c:ext xmlns:c16="http://schemas.microsoft.com/office/drawing/2014/chart" uri="{C3380CC4-5D6E-409C-BE32-E72D297353CC}">
              <c16:uniqueId val="{00000000-94AF-45AE-9F9B-90D5F11EC5F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551</c:v>
                </c:pt>
                <c:pt idx="1">
                  <c:v>551</c:v>
                </c:pt>
                <c:pt idx="2">
                  <c:v>711</c:v>
                </c:pt>
              </c:numCache>
            </c:numRef>
          </c:val>
          <c:extLst>
            <c:ext xmlns:c16="http://schemas.microsoft.com/office/drawing/2014/chart" uri="{C3380CC4-5D6E-409C-BE32-E72D297353CC}">
              <c16:uniqueId val="{00000001-94AF-45AE-9F9B-90D5F11EC5F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592</c:v>
                </c:pt>
                <c:pt idx="1">
                  <c:v>610</c:v>
                </c:pt>
                <c:pt idx="2">
                  <c:v>630</c:v>
                </c:pt>
              </c:numCache>
            </c:numRef>
          </c:val>
          <c:extLst>
            <c:ext xmlns:c16="http://schemas.microsoft.com/office/drawing/2014/chart" uri="{C3380CC4-5D6E-409C-BE32-E72D297353CC}">
              <c16:uniqueId val="{00000002-94AF-45AE-9F9B-90D5F11EC5F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{504B6777-1343-41B4-A822-941612714E6D}</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A8B-42A9-82B1-C72DB80AFFC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{6F5367CE-DC5B-448B-85D5-4F35AD541CC9}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A8B-42A9-82B1-C72DB80AFFC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{2085DDC5-306D-4DD9-BDDA-ECF0EADE8558}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A8B-42A9-82B1-C72DB80AFFC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{379340EC-7384-4DDF-B08B-AAD43D0F7E96}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A8B-42A9-82B1-C72DB80AFFC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{FB9D4BD6-BF42-40AC-A814-0D158C15120F}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A8B-42A9-82B1-C72DB80AFFC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{444F0363-B6EB-4F1B-8336-7FE3DECD2328}</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A8B-42A9-82B1-C72DB80AFFC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{EFC26B30-70C3-4C2B-AF99-864833D8FB57}</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A8B-42A9-82B1-C72DB80AFFC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{CD804484-875F-4D63-B932-90FE11F3B427}</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A8B-42A9-82B1-C72DB80AFFC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{710589ED-FE46-4842-BC7B-7FE3CDC94382}</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A8B-42A9-82B1-C72DB80AFFC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60.6</c:v>
                </c:pt>
                <c:pt idx="16">
                  <c:v>62.1</c:v>
                </c:pt>
                <c:pt idx="24">
                  <c:v>63.7</c:v>
                </c:pt>
                <c:pt idx="32">
                  <c:v>65.3</c:v>
                </c:pt>
              </c:numCache>
            </c:numRef>
          </c:xVal>
          <c:yVal>
            <c:numRef>
              <c:f>公会計指標分析・財政指標組合せ分析表!$BP$51:$DC$51</c:f>
              <c:numCache>
                <c:formatCode>#,##0.0;"▲ "#,##0.0</c:formatCode>
                <c:ptCount val="40"/>
                <c:pt idx="8">
                  <c:v>139.4</c:v>
                </c:pt>
                <c:pt idx="16">
                  <c:v>131.69999999999999</c:v>
                </c:pt>
                <c:pt idx="24">
                  <c:v>118.6</c:v>
                </c:pt>
                <c:pt idx="32">
                  <c:v>110.4</c:v>
                </c:pt>
              </c:numCache>
            </c:numRef>
          </c:yVal>
          <c:smooth val="0"/>
          <c:extLst>
            <c:ext xmlns:c16="http://schemas.microsoft.com/office/drawing/2014/chart" uri="{C3380CC4-5D6E-409C-BE32-E72D297353CC}">
              <c16:uniqueId val="{00000009-1A8B-42A9-82B1-C72DB80AFFC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{959DD9EA-0050-48CF-BF46-D79D053AF44A}</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A8B-42A9-82B1-C72DB80AFFC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{815E447A-E782-485D-8AEE-7D7914F70234}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A8B-42A9-82B1-C72DB80AFFC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{C1B51957-F0C0-4D2C-B60D-52AE0388277C}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A8B-42A9-82B1-C72DB80AFFC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{39E81242-E48A-4965-B383-E38750837963}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A8B-42A9-82B1-C72DB80AFFC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{5F128691-4C10-4395-8AB7-86AF6D2D9039}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A8B-42A9-82B1-C72DB80AFFC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{FABE2054-386D-463B-A15F-9FC7940D2019}</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A8B-42A9-82B1-C72DB80AFFCB}"/>
                </c:ext>
              </c:extLst>
            </c:dLbl>
            <c:dLbl>
              <c:idx val="16"/>
              <c:layout>
                <c:manualLayout>
                  <c:x val="-4.2734093762440868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{A87ADEA1-7F07-4DAF-AECC-BB145E69D071}</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A8B-42A9-82B1-C72DB80AFFCB}"/>
                </c:ext>
              </c:extLst>
            </c:dLbl>
            <c:dLbl>
              <c:idx val="24"/>
              <c:layout>
                <c:manualLayout>
                  <c:x val="-2.1556307176703877E-2"/>
                  <c:y val="-6.4739042105865174E-2"/>
                </c:manualLayout>
              </c:layout>
              <c:tx>
                <c:strRef>
                  <c:f>公会計指標分析・財政指標組合せ分析表!$CN$50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{BCDBF23E-D6BE-4B4F-B235-74CA0535BB59}</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A8B-42A9-82B1-C72DB80AFFC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{8D5F92D0-6F3A-4607-8505-2587F0205E6A}</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A8B-42A9-82B1-C72DB80AFFC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54.5</c:v>
                </c:pt>
                <c:pt idx="16">
                  <c:v>57.7</c:v>
                </c:pt>
                <c:pt idx="24">
                  <c:v>57.8</c:v>
                </c:pt>
                <c:pt idx="32">
                  <c:v>59.2</c:v>
                </c:pt>
              </c:numCache>
            </c:numRef>
          </c:xVal>
          <c:yVal>
            <c:numRef>
              <c:f>公会計指標分析・財政指標組合せ分析表!$BP$55:$DC$55</c:f>
              <c:numCache>
                <c:formatCode>#,##0.0;"▲ "#,##0.0</c:formatCode>
                <c:ptCount val="40"/>
                <c:pt idx="8">
                  <c:v>20.2</c:v>
                </c:pt>
                <c:pt idx="16">
                  <c:v>15.5</c:v>
                </c:pt>
                <c:pt idx="24">
                  <c:v>14</c:v>
                </c:pt>
                <c:pt idx="32">
                  <c:v>11.4</c:v>
                </c:pt>
              </c:numCache>
            </c:numRef>
          </c:yVal>
          <c:smooth val="0"/>
          <c:extLst>
            <c:ext xmlns:c16="http://schemas.microsoft.com/office/drawing/2014/chart" uri="{C3380CC4-5D6E-409C-BE32-E72D297353CC}">
              <c16:uniqueId val="{00000013-1A8B-42A9-82B1-C72DB80AFFCB}"/>
            </c:ext>
          </c:extLst>
        </c:ser>
        <c:dLbls>
          <c:showLegendKey val="0"/>
          <c:showVal val="1"/>
          <c:showCatName val="0"/>
          <c:showSerName val="0"/>
          <c:showPercent val="0"/>
          <c:showBubbleSize val="0"/>
        </c:dLbls>
        <c:axId val="46179840"/>
        <c:axId val="46181760"/>
      </c:scatterChart>
      <c:valAx>
        <c:axId val="46179840"/>
        <c:scaling>
          <c:orientation val="minMax"/>
          <c:max val="67"/>
          <c:min val="5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7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2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{B3490621-DD3E-4F0D-A750-700511031DC6}</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BD6F-4BA3-B946-FD79061B050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{F669073F-D0B6-4F7F-A809-54F1F824F5AC}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D6F-4BA3-B946-FD79061B050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{3F89011A-787E-49A3-8766-C3D8074AC7AE}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D6F-4BA3-B946-FD79061B050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{49635883-18C6-49E6-A1BA-307333170968}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D6F-4BA3-B946-FD79061B050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{C134D8F8-6BFC-4351-A065-42494E4E1530}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D6F-4BA3-B946-FD79061B0501}"/>
                </c:ext>
              </c:extLst>
            </c:dLbl>
            <c:dLbl>
              <c:idx val="8"/>
              <c:layout>
                <c:manualLayout>
                  <c:x val="-2.5802953183727106E-2"/>
                  <c:y val="-6.2416647087793951E-2"/>
                </c:manualLayout>
              </c:layout>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{C420EB21-E2BA-47EC-AA29-1B8DB9B0EC57}</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BD6F-4BA3-B946-FD79061B0501}"/>
                </c:ext>
              </c:extLst>
            </c:dLbl>
            <c:dLbl>
              <c:idx val="16"/>
              <c:layout>
                <c:manualLayout>
                  <c:x val="-3.7593030054494291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{67C211AB-5077-4C25-9897-F4B16BB12CCC}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BD6F-4BA3-B946-FD79061B0501}"/>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{2177A13D-69EF-48E5-B91C-D12A5D50D367}</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BD6F-4BA3-B946-FD79061B0501}"/>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{A52DAE45-E6D1-42CC-96FA-C70AC0DA9F38}</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BD6F-4BA3-B946-FD79061B050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16.2</c:v>
                </c:pt>
                <c:pt idx="8">
                  <c:v>14.7</c:v>
                </c:pt>
                <c:pt idx="16">
                  <c:v>14.5</c:v>
                </c:pt>
                <c:pt idx="24">
                  <c:v>15.1</c:v>
                </c:pt>
                <c:pt idx="32">
                  <c:v>15.6</c:v>
                </c:pt>
              </c:numCache>
            </c:numRef>
          </c:xVal>
          <c:yVal>
            <c:numRef>
              <c:f>公会計指標分析・財政指標組合せ分析表!$BP$73:$DC$73</c:f>
              <c:numCache>
                <c:formatCode>#,##0.0;"▲ "#,##0.0</c:formatCode>
                <c:ptCount val="40"/>
                <c:pt idx="0">
                  <c:v>161.6</c:v>
                </c:pt>
                <c:pt idx="8">
                  <c:v>139.4</c:v>
                </c:pt>
                <c:pt idx="16">
                  <c:v>131.69999999999999</c:v>
                </c:pt>
                <c:pt idx="24">
                  <c:v>118.6</c:v>
                </c:pt>
                <c:pt idx="32">
                  <c:v>110.4</c:v>
                </c:pt>
              </c:numCache>
            </c:numRef>
          </c:yVal>
          <c:smooth val="0"/>
          <c:extLst>
            <c:ext xmlns:c16="http://schemas.microsoft.com/office/drawing/2014/chart" uri="{C3380CC4-5D6E-409C-BE32-E72D297353CC}">
              <c16:uniqueId val="{00000009-BD6F-4BA3-B946-FD79061B05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{49E9D8AF-6167-49EC-B642-B4274438F743}</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BD6F-4BA3-B946-FD79061B050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{1A5F9FA0-D1AB-40C6-A56F-5C0B7AF43DF3}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D6F-4BA3-B946-FD79061B050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{1C428192-CE5D-43CA-BBB3-74B3A6FA9574}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D6F-4BA3-B946-FD79061B050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{4E0EB51E-EB92-411C-972D-D14B82B5B9AA}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D6F-4BA3-B946-FD79061B050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{B02D32ED-C4C0-42F4-8024-76C01E00AA19}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D6F-4BA3-B946-FD79061B0501}"/>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{557374CE-1185-4BFF-A263-1EEC44E7E47B}</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BD6F-4BA3-B946-FD79061B0501}"/>
                </c:ext>
              </c:extLst>
            </c:dLbl>
            <c:dLbl>
              <c:idx val="16"/>
              <c:layout>
                <c:manualLayout>
                  <c:x val="-2.201929063398855E-2"/>
                  <c:y val="-7.2930844225008937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{516230C5-7D5E-430A-B887-1484AE5A18C3}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BD6F-4BA3-B946-FD79061B0501}"/>
                </c:ext>
              </c:extLst>
            </c:dLbl>
            <c:dLbl>
              <c:idx val="24"/>
              <c:layout>
                <c:manualLayout>
                  <c:x val="-4.1376692604232719E-2"/>
                  <c:y val="-7.0749198407843869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{5066D592-7014-4423-B19B-DFBEE264A386}</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BD6F-4BA3-B946-FD79061B0501}"/>
                </c:ext>
              </c:extLst>
            </c:dLbl>
            <c:dLbl>
              <c:idx val="32"/>
              <c:layout>
                <c:manualLayout>
                  <c:x val="-3.1697991619110633E-2"/>
                  <c:y val="-4.35697273867445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{94FAE0B6-9215-437C-AD73-F4BB15022B6D}</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BD6F-4BA3-B946-FD79061B050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7.7</c:v>
                </c:pt>
                <c:pt idx="8">
                  <c:v>7.1</c:v>
                </c:pt>
                <c:pt idx="16">
                  <c:v>6.6</c:v>
                </c:pt>
                <c:pt idx="24">
                  <c:v>6.5</c:v>
                </c:pt>
                <c:pt idx="32">
                  <c:v>6.7</c:v>
                </c:pt>
              </c:numCache>
            </c:numRef>
          </c:xVal>
          <c:yVal>
            <c:numRef>
              <c:f>公会計指標分析・財政指標組合せ分析表!$BP$77:$DC$77</c:f>
              <c:numCache>
                <c:formatCode>#,##0.0;"▲ "#,##0.0</c:formatCode>
                <c:ptCount val="40"/>
                <c:pt idx="0">
                  <c:v>20.3</c:v>
                </c:pt>
                <c:pt idx="8">
                  <c:v>20.2</c:v>
                </c:pt>
                <c:pt idx="16">
                  <c:v>15.5</c:v>
                </c:pt>
                <c:pt idx="24">
                  <c:v>14</c:v>
                </c:pt>
                <c:pt idx="32">
                  <c:v>11.4</c:v>
                </c:pt>
              </c:numCache>
            </c:numRef>
          </c:yVal>
          <c:smooth val="0"/>
          <c:extLst>
            <c:ext xmlns:c16="http://schemas.microsoft.com/office/drawing/2014/chart" uri="{C3380CC4-5D6E-409C-BE32-E72D297353CC}">
              <c16:uniqueId val="{00000013-BD6F-4BA3-B946-FD79061B0501}"/>
            </c:ext>
          </c:extLst>
        </c:ser>
        <c:dLbls>
          <c:showLegendKey val="0"/>
          <c:showVal val="1"/>
          <c:showCatName val="0"/>
          <c:showSerName val="0"/>
          <c:showPercent val="0"/>
          <c:showBubbleSize val="0"/>
        </c:dLbls>
        <c:axId val="84219776"/>
        <c:axId val="84234240"/>
      </c:scatterChart>
      <c:valAx>
        <c:axId val="84219776"/>
        <c:scaling>
          <c:orientation val="minMax"/>
          <c:max val="17.100000000000001"/>
          <c:min val="5.9"/>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90"/>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23.7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20,712
20,458
236.71
10,125,441
9,804,681
254,041
6,189,209
8,599,038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ポイント減少し、依然として類似団体平均を大</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きく下回る厳しい財政状況が続いている。単年度の財政力指数</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0.463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）についても、対前年度比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0.015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ポイントの減となり、３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か年平均の数値においても減となっている。引き続き、税の徴収</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強化を図る等歳入の確保に努め、一般財源の安定確保に努めてい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141111</xdr:rowOff>
    </xdr:to>
    <xdr:cxnSp macro="">
      <xdr:nvCxnSpPr>
        <xdr:cNvPr id="64" name="直線コネクタ 63"/>
        <xdr:cNvCxnSpPr/>
      </xdr:nvCxnSpPr>
      <xdr:spPr>
        <a:xfrm flipV="1">
          <a:off x="4953000" y="6395155"/>
          <a:ext cx="0" cy="14612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113188</xdr:rowOff>
    </xdr:from>
    <xdr:ext cx="762000" cy="259045"/>
    <xdr:sp macro="" textlink="">
      <xdr:nvSpPr>
        <xdr:cNvPr id="65" name="財政力最小値テキスト"/>
        <xdr:cNvSpPr txBox="1"/>
      </xdr:nvSpPr>
      <xdr:spPr>
        <a:xfrm>
          <a:off x="5041900" y="782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141111</xdr:rowOff>
    </xdr:from>
    <xdr:to>
      <xdr:col>24</xdr:col>
      <xdr:colOff>12700</xdr:colOff>
      <xdr:row>45</xdr:row>
      <xdr:rowOff>141111</xdr:rowOff>
    </xdr:to>
    <xdr:cxnSp macro="">
      <xdr:nvCxnSpPr>
        <xdr:cNvPr id="66" name="直線コネクタ 65"/>
        <xdr:cNvCxnSpPr/>
      </xdr:nvCxnSpPr>
      <xdr:spPr>
        <a:xfrm>
          <a:off x="4864100" y="785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17639</xdr:rowOff>
    </xdr:from>
    <xdr:to>
      <xdr:col>23</xdr:col>
      <xdr:colOff>133350</xdr:colOff>
      <xdr:row>44</xdr:row>
      <xdr:rowOff>31045</xdr:rowOff>
    </xdr:to>
    <xdr:cxnSp macro="">
      <xdr:nvCxnSpPr>
        <xdr:cNvPr id="69" name="直線コネクタ 68"/>
        <xdr:cNvCxnSpPr/>
      </xdr:nvCxnSpPr>
      <xdr:spPr>
        <a:xfrm>
          <a:off x="4114800" y="75614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17938</xdr:rowOff>
    </xdr:from>
    <xdr:ext cx="762000" cy="259045"/>
    <xdr:sp macro="" textlink="">
      <xdr:nvSpPr>
        <xdr:cNvPr id="70" name="財政力平均値テキスト"/>
        <xdr:cNvSpPr txBox="1"/>
      </xdr:nvSpPr>
      <xdr:spPr>
        <a:xfrm>
          <a:off x="5041900" y="7047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xdr:cNvCxnSpPr/>
      </xdr:nvCxnSpPr>
      <xdr:spPr>
        <a:xfrm flipV="1">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17639</xdr:rowOff>
    </xdr:from>
    <xdr:to>
      <xdr:col>15</xdr:col>
      <xdr:colOff>82550</xdr:colOff>
      <xdr:row>44</xdr:row>
      <xdr:rowOff>31045</xdr:rowOff>
    </xdr:to>
    <xdr:cxnSp macro="">
      <xdr:nvCxnSpPr>
        <xdr:cNvPr id="75" name="直線コネクタ 74"/>
        <xdr:cNvCxnSpPr/>
      </xdr:nvCxnSpPr>
      <xdr:spPr>
        <a:xfrm>
          <a:off x="2336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17639</xdr:rowOff>
    </xdr:from>
    <xdr:to>
      <xdr:col>11</xdr:col>
      <xdr:colOff>31750</xdr:colOff>
      <xdr:row>44</xdr:row>
      <xdr:rowOff>44450</xdr:rowOff>
    </xdr:to>
    <xdr:cxnSp macro="">
      <xdr:nvCxnSpPr>
        <xdr:cNvPr id="78" name="直線コネクタ 77"/>
        <xdr:cNvCxnSpPr/>
      </xdr:nvCxnSpPr>
      <xdr:spPr>
        <a:xfrm flipV="1">
          <a:off x="1447800" y="756143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151695</xdr:rowOff>
    </xdr:from>
    <xdr:to>
      <xdr:col>23</xdr:col>
      <xdr:colOff>184150</xdr:colOff>
      <xdr:row>44</xdr:row>
      <xdr:rowOff>81845</xdr:rowOff>
    </xdr:to>
    <xdr:sp macro="" textlink="">
      <xdr:nvSpPr>
        <xdr:cNvPr id="88" name="楕円 87"/>
        <xdr:cNvSpPr/>
      </xdr:nvSpPr>
      <xdr:spPr>
        <a:xfrm>
          <a:off x="49022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123772</xdr:rowOff>
    </xdr:from>
    <xdr:ext cx="762000" cy="259045"/>
    <xdr:sp macro="" textlink="">
      <xdr:nvSpPr>
        <xdr:cNvPr id="89" name="財政力該当値テキスト"/>
        <xdr:cNvSpPr txBox="1"/>
      </xdr:nvSpPr>
      <xdr:spPr>
        <a:xfrm>
          <a:off x="5041900" y="7496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138289</xdr:rowOff>
    </xdr:from>
    <xdr:to>
      <xdr:col>19</xdr:col>
      <xdr:colOff>184150</xdr:colOff>
      <xdr:row>44</xdr:row>
      <xdr:rowOff>68439</xdr:rowOff>
    </xdr:to>
    <xdr:sp macro="" textlink="">
      <xdr:nvSpPr>
        <xdr:cNvPr id="90" name="楕円 89"/>
        <xdr:cNvSpPr/>
      </xdr:nvSpPr>
      <xdr:spPr>
        <a:xfrm>
          <a:off x="4064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53216</xdr:rowOff>
    </xdr:from>
    <xdr:ext cx="736600" cy="259045"/>
    <xdr:sp macro="" textlink="">
      <xdr:nvSpPr>
        <xdr:cNvPr id="91" name="テキスト ボックス 90"/>
        <xdr:cNvSpPr txBox="1"/>
      </xdr:nvSpPr>
      <xdr:spPr>
        <a:xfrm>
          <a:off x="3733800" y="7597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151695</xdr:rowOff>
    </xdr:from>
    <xdr:to>
      <xdr:col>15</xdr:col>
      <xdr:colOff>133350</xdr:colOff>
      <xdr:row>44</xdr:row>
      <xdr:rowOff>81845</xdr:rowOff>
    </xdr:to>
    <xdr:sp macro="" textlink="">
      <xdr:nvSpPr>
        <xdr:cNvPr id="92" name="楕円 91"/>
        <xdr:cNvSpPr/>
      </xdr:nvSpPr>
      <xdr:spPr>
        <a:xfrm>
          <a:off x="3175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66622</xdr:rowOff>
    </xdr:from>
    <xdr:ext cx="762000" cy="259045"/>
    <xdr:sp macro="" textlink="">
      <xdr:nvSpPr>
        <xdr:cNvPr id="93" name="テキスト ボックス 92"/>
        <xdr:cNvSpPr txBox="1"/>
      </xdr:nvSpPr>
      <xdr:spPr>
        <a:xfrm>
          <a:off x="2844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138289</xdr:rowOff>
    </xdr:from>
    <xdr:to>
      <xdr:col>11</xdr:col>
      <xdr:colOff>82550</xdr:colOff>
      <xdr:row>44</xdr:row>
      <xdr:rowOff>68439</xdr:rowOff>
    </xdr:to>
    <xdr:sp macro="" textlink="">
      <xdr:nvSpPr>
        <xdr:cNvPr id="94" name="楕円 93"/>
        <xdr:cNvSpPr/>
      </xdr:nvSpPr>
      <xdr:spPr>
        <a:xfrm>
          <a:off x="2286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53216</xdr:rowOff>
    </xdr:from>
    <xdr:ext cx="762000" cy="259045"/>
    <xdr:sp macro="" textlink="">
      <xdr:nvSpPr>
        <xdr:cNvPr id="95" name="テキスト ボックス 94"/>
        <xdr:cNvSpPr txBox="1"/>
      </xdr:nvSpPr>
      <xdr:spPr>
        <a:xfrm>
          <a:off x="1955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165100</xdr:rowOff>
    </xdr:from>
    <xdr:to>
      <xdr:col>7</xdr:col>
      <xdr:colOff>31750</xdr:colOff>
      <xdr:row>44</xdr:row>
      <xdr:rowOff>95250</xdr:rowOff>
    </xdr:to>
    <xdr:sp macro="" textlink="">
      <xdr:nvSpPr>
        <xdr:cNvPr id="96" name="楕円 95"/>
        <xdr:cNvSpPr/>
      </xdr:nvSpPr>
      <xdr:spPr>
        <a:xfrm>
          <a:off x="1397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80027</xdr:rowOff>
    </xdr:from>
    <xdr:ext cx="762000" cy="259045"/>
    <xdr:sp macro="" textlink="">
      <xdr:nvSpPr>
        <xdr:cNvPr id="97" name="テキスト ボックス 96"/>
        <xdr:cNvSpPr txBox="1"/>
      </xdr:nvSpPr>
      <xdr:spPr>
        <a:xfrm>
          <a:off x="1066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の人件費、補助費等、維持補修費等が減となったことから、分子の経常経費充当一般財源等が全体として減となり、歳入においても、町民税法人税割、地方交付税等が増となったことに伴い、分母の経常一般財源等が全体で増となり、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3.9</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ポイント減少し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類似団体平均、県平均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ともに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下回る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好</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結果となった。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今後も、歳入の確保に努めるとともに、定員管理適正化計画による人事管理や継続的な事務事業の見直し、指定管理者制度等による民間活用の推進等を図り、経常経費の抑制に努める。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134112</xdr:rowOff>
    </xdr:from>
    <xdr:to>
      <xdr:col>23</xdr:col>
      <xdr:colOff>133350</xdr:colOff>
      <xdr:row>66</xdr:row>
      <xdr:rowOff>140462</xdr:rowOff>
    </xdr:to>
    <xdr:cxnSp macro="">
      <xdr:nvCxnSpPr>
        <xdr:cNvPr id="125" name="直線コネクタ 124"/>
        <xdr:cNvCxnSpPr/>
      </xdr:nvCxnSpPr>
      <xdr:spPr>
        <a:xfrm flipV="1">
          <a:off x="4953000" y="10249662"/>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112539</xdr:rowOff>
    </xdr:from>
    <xdr:ext cx="762000" cy="259045"/>
    <xdr:sp macro="" textlink="">
      <xdr:nvSpPr>
        <xdr:cNvPr id="126" name="財政構造の弾力性最小値テキスト"/>
        <xdr:cNvSpPr txBox="1"/>
      </xdr:nvSpPr>
      <xdr:spPr>
        <a:xfrm>
          <a:off x="5041900" y="11428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140462</xdr:rowOff>
    </xdr:from>
    <xdr:to>
      <xdr:col>24</xdr:col>
      <xdr:colOff>12700</xdr:colOff>
      <xdr:row>66</xdr:row>
      <xdr:rowOff>140462</xdr:rowOff>
    </xdr:to>
    <xdr:cxnSp macro="">
      <xdr:nvCxnSpPr>
        <xdr:cNvPr id="127" name="直線コネクタ 126"/>
        <xdr:cNvCxnSpPr/>
      </xdr:nvCxnSpPr>
      <xdr:spPr>
        <a:xfrm>
          <a:off x="4864100" y="11456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49039</xdr:rowOff>
    </xdr:from>
    <xdr:ext cx="762000" cy="259045"/>
    <xdr:sp macro="" textlink="">
      <xdr:nvSpPr>
        <xdr:cNvPr id="128" name="財政構造の弾力性最大値テキスト"/>
        <xdr:cNvSpPr txBox="1"/>
      </xdr:nvSpPr>
      <xdr:spPr>
        <a:xfrm>
          <a:off x="5041900" y="9993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134112</xdr:rowOff>
    </xdr:from>
    <xdr:to>
      <xdr:col>24</xdr:col>
      <xdr:colOff>12700</xdr:colOff>
      <xdr:row>59</xdr:row>
      <xdr:rowOff>134112</xdr:rowOff>
    </xdr:to>
    <xdr:cxnSp macro="">
      <xdr:nvCxnSpPr>
        <xdr:cNvPr id="129" name="直線コネクタ 128"/>
        <xdr:cNvCxnSpPr/>
      </xdr:nvCxnSpPr>
      <xdr:spPr>
        <a:xfrm>
          <a:off x="4864100" y="10249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73406</xdr:rowOff>
    </xdr:from>
    <xdr:to>
      <xdr:col>23</xdr:col>
      <xdr:colOff>133350</xdr:colOff>
      <xdr:row>63</xdr:row>
      <xdr:rowOff>90170</xdr:rowOff>
    </xdr:to>
    <xdr:cxnSp macro="">
      <xdr:nvCxnSpPr>
        <xdr:cNvPr id="130" name="直線コネクタ 129"/>
        <xdr:cNvCxnSpPr/>
      </xdr:nvCxnSpPr>
      <xdr:spPr>
        <a:xfrm flipV="1">
          <a:off x="4114800" y="10703306"/>
          <a:ext cx="838200" cy="188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54881</xdr:rowOff>
    </xdr:from>
    <xdr:ext cx="762000" cy="259045"/>
    <xdr:sp macro="" textlink="">
      <xdr:nvSpPr>
        <xdr:cNvPr id="131" name="財政構造の弾力性平均値テキスト"/>
        <xdr:cNvSpPr txBox="1"/>
      </xdr:nvSpPr>
      <xdr:spPr>
        <a:xfrm>
          <a:off x="5041900" y="1085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2" name="フローチャート: 判断 131"/>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169926</xdr:rowOff>
    </xdr:from>
    <xdr:to>
      <xdr:col>19</xdr:col>
      <xdr:colOff>133350</xdr:colOff>
      <xdr:row>63</xdr:row>
      <xdr:rowOff>90170</xdr:rowOff>
    </xdr:to>
    <xdr:cxnSp macro="">
      <xdr:nvCxnSpPr>
        <xdr:cNvPr id="133" name="直線コネクタ 132"/>
        <xdr:cNvCxnSpPr/>
      </xdr:nvCxnSpPr>
      <xdr:spPr>
        <a:xfrm>
          <a:off x="3225800" y="10799826"/>
          <a:ext cx="889000" cy="9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4" name="フローチャート: 判断 133"/>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5" name="テキスト ボックス 134"/>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150622</xdr:rowOff>
    </xdr:from>
    <xdr:to>
      <xdr:col>15</xdr:col>
      <xdr:colOff>82550</xdr:colOff>
      <xdr:row>62</xdr:row>
      <xdr:rowOff>169926</xdr:rowOff>
    </xdr:to>
    <xdr:cxnSp macro="">
      <xdr:nvCxnSpPr>
        <xdr:cNvPr id="136" name="直線コネクタ 135"/>
        <xdr:cNvCxnSpPr/>
      </xdr:nvCxnSpPr>
      <xdr:spPr>
        <a:xfrm>
          <a:off x="2336800" y="1078052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7" name="フローチャート: 判断 136"/>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91965</xdr:rowOff>
    </xdr:from>
    <xdr:ext cx="762000" cy="259045"/>
    <xdr:sp macro="" textlink="">
      <xdr:nvSpPr>
        <xdr:cNvPr id="138" name="テキスト ボックス 137"/>
        <xdr:cNvSpPr txBox="1"/>
      </xdr:nvSpPr>
      <xdr:spPr>
        <a:xfrm>
          <a:off x="2844800" y="1089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150622</xdr:rowOff>
    </xdr:from>
    <xdr:to>
      <xdr:col>11</xdr:col>
      <xdr:colOff>31750</xdr:colOff>
      <xdr:row>63</xdr:row>
      <xdr:rowOff>8128</xdr:rowOff>
    </xdr:to>
    <xdr:cxnSp macro="">
      <xdr:nvCxnSpPr>
        <xdr:cNvPr id="139" name="直線コネクタ 138"/>
        <xdr:cNvCxnSpPr/>
      </xdr:nvCxnSpPr>
      <xdr:spPr>
        <a:xfrm flipV="1">
          <a:off x="1447800" y="1078052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99822</xdr:rowOff>
    </xdr:from>
    <xdr:to>
      <xdr:col>11</xdr:col>
      <xdr:colOff>82550</xdr:colOff>
      <xdr:row>63</xdr:row>
      <xdr:rowOff>29972</xdr:rowOff>
    </xdr:to>
    <xdr:sp macro="" textlink="">
      <xdr:nvSpPr>
        <xdr:cNvPr id="140" name="フローチャート: 判断 139"/>
        <xdr:cNvSpPr/>
      </xdr:nvSpPr>
      <xdr:spPr>
        <a:xfrm>
          <a:off x="2286000" y="10729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40149</xdr:rowOff>
    </xdr:from>
    <xdr:ext cx="762000" cy="259045"/>
    <xdr:sp macro="" textlink="">
      <xdr:nvSpPr>
        <xdr:cNvPr id="141" name="テキスト ボックス 140"/>
        <xdr:cNvSpPr txBox="1"/>
      </xdr:nvSpPr>
      <xdr:spPr>
        <a:xfrm>
          <a:off x="1955800" y="10498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106934</xdr:rowOff>
    </xdr:from>
    <xdr:to>
      <xdr:col>7</xdr:col>
      <xdr:colOff>31750</xdr:colOff>
      <xdr:row>64</xdr:row>
      <xdr:rowOff>37084</xdr:rowOff>
    </xdr:to>
    <xdr:sp macro="" textlink="">
      <xdr:nvSpPr>
        <xdr:cNvPr id="142" name="フローチャート: 判断 141"/>
        <xdr:cNvSpPr/>
      </xdr:nvSpPr>
      <xdr:spPr>
        <a:xfrm>
          <a:off x="1397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21861</xdr:rowOff>
    </xdr:from>
    <xdr:ext cx="762000" cy="259045"/>
    <xdr:sp macro="" textlink="">
      <xdr:nvSpPr>
        <xdr:cNvPr id="143" name="テキスト ボックス 142"/>
        <xdr:cNvSpPr txBox="1"/>
      </xdr:nvSpPr>
      <xdr:spPr>
        <a:xfrm>
          <a:off x="1066800" y="10994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22606</xdr:rowOff>
    </xdr:from>
    <xdr:to>
      <xdr:col>23</xdr:col>
      <xdr:colOff>184150</xdr:colOff>
      <xdr:row>62</xdr:row>
      <xdr:rowOff>124206</xdr:rowOff>
    </xdr:to>
    <xdr:sp macro="" textlink="">
      <xdr:nvSpPr>
        <xdr:cNvPr id="149" name="楕円 148"/>
        <xdr:cNvSpPr/>
      </xdr:nvSpPr>
      <xdr:spPr>
        <a:xfrm>
          <a:off x="4902200" y="1065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39133</xdr:rowOff>
    </xdr:from>
    <xdr:ext cx="762000" cy="259045"/>
    <xdr:sp macro="" textlink="">
      <xdr:nvSpPr>
        <xdr:cNvPr id="150" name="財政構造の弾力性該当値テキスト"/>
        <xdr:cNvSpPr txBox="1"/>
      </xdr:nvSpPr>
      <xdr:spPr>
        <a:xfrm>
          <a:off x="5041900" y="1049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39370</xdr:rowOff>
    </xdr:from>
    <xdr:to>
      <xdr:col>19</xdr:col>
      <xdr:colOff>184150</xdr:colOff>
      <xdr:row>63</xdr:row>
      <xdr:rowOff>140970</xdr:rowOff>
    </xdr:to>
    <xdr:sp macro="" textlink="">
      <xdr:nvSpPr>
        <xdr:cNvPr id="151" name="楕円 150"/>
        <xdr:cNvSpPr/>
      </xdr:nvSpPr>
      <xdr:spPr>
        <a:xfrm>
          <a:off x="4064000" y="1084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151147</xdr:rowOff>
    </xdr:from>
    <xdr:ext cx="736600" cy="259045"/>
    <xdr:sp macro="" textlink="">
      <xdr:nvSpPr>
        <xdr:cNvPr id="152" name="テキスト ボックス 151"/>
        <xdr:cNvSpPr txBox="1"/>
      </xdr:nvSpPr>
      <xdr:spPr>
        <a:xfrm>
          <a:off x="3733800" y="1060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119126</xdr:rowOff>
    </xdr:from>
    <xdr:to>
      <xdr:col>15</xdr:col>
      <xdr:colOff>133350</xdr:colOff>
      <xdr:row>63</xdr:row>
      <xdr:rowOff>49276</xdr:rowOff>
    </xdr:to>
    <xdr:sp macro="" textlink="">
      <xdr:nvSpPr>
        <xdr:cNvPr id="153" name="楕円 152"/>
        <xdr:cNvSpPr/>
      </xdr:nvSpPr>
      <xdr:spPr>
        <a:xfrm>
          <a:off x="3175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59453</xdr:rowOff>
    </xdr:from>
    <xdr:ext cx="762000" cy="259045"/>
    <xdr:sp macro="" textlink="">
      <xdr:nvSpPr>
        <xdr:cNvPr id="154" name="テキスト ボックス 153"/>
        <xdr:cNvSpPr txBox="1"/>
      </xdr:nvSpPr>
      <xdr:spPr>
        <a:xfrm>
          <a:off x="2844800" y="10517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99822</xdr:rowOff>
    </xdr:from>
    <xdr:to>
      <xdr:col>11</xdr:col>
      <xdr:colOff>82550</xdr:colOff>
      <xdr:row>63</xdr:row>
      <xdr:rowOff>29972</xdr:rowOff>
    </xdr:to>
    <xdr:sp macro="" textlink="">
      <xdr:nvSpPr>
        <xdr:cNvPr id="155" name="楕円 154"/>
        <xdr:cNvSpPr/>
      </xdr:nvSpPr>
      <xdr:spPr>
        <a:xfrm>
          <a:off x="2286000" y="10729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14749</xdr:rowOff>
    </xdr:from>
    <xdr:ext cx="762000" cy="259045"/>
    <xdr:sp macro="" textlink="">
      <xdr:nvSpPr>
        <xdr:cNvPr id="156" name="テキスト ボックス 155"/>
        <xdr:cNvSpPr txBox="1"/>
      </xdr:nvSpPr>
      <xdr:spPr>
        <a:xfrm>
          <a:off x="1955800" y="10816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128778</xdr:rowOff>
    </xdr:from>
    <xdr:to>
      <xdr:col>7</xdr:col>
      <xdr:colOff>31750</xdr:colOff>
      <xdr:row>63</xdr:row>
      <xdr:rowOff>58928</xdr:rowOff>
    </xdr:to>
    <xdr:sp macro="" textlink="">
      <xdr:nvSpPr>
        <xdr:cNvPr id="157" name="楕円 156"/>
        <xdr:cNvSpPr/>
      </xdr:nvSpPr>
      <xdr:spPr>
        <a:xfrm>
          <a:off x="1397000" y="1075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69105</xdr:rowOff>
    </xdr:from>
    <xdr:ext cx="762000" cy="259045"/>
    <xdr:sp macro="" textlink="">
      <xdr:nvSpPr>
        <xdr:cNvPr id="158" name="テキスト ボックス 157"/>
        <xdr:cNvSpPr txBox="1"/>
      </xdr:nvSpPr>
      <xdr:spPr>
        <a:xfrm>
          <a:off x="1066800" y="10527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[124,332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件費については、普通会計職員数の減に伴い、昨年度に引き続き減となり、物件費についても、ほぼ横ばいで推移したことにより減となった。類似団体平均との比較においても、これを下回っている。今後も、民間活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の活用を図るなど、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効率的な行財政運営に努める。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19424</xdr:rowOff>
    </xdr:from>
    <xdr:to>
      <xdr:col>23</xdr:col>
      <xdr:colOff>133350</xdr:colOff>
      <xdr:row>90</xdr:row>
      <xdr:rowOff>10685</xdr:rowOff>
    </xdr:to>
    <xdr:cxnSp macro="">
      <xdr:nvCxnSpPr>
        <xdr:cNvPr id="190" name="直線コネクタ 189"/>
        <xdr:cNvCxnSpPr/>
      </xdr:nvCxnSpPr>
      <xdr:spPr>
        <a:xfrm flipV="1">
          <a:off x="4953000" y="13906874"/>
          <a:ext cx="0" cy="1534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154212</xdr:rowOff>
    </xdr:from>
    <xdr:ext cx="762000" cy="259045"/>
    <xdr:sp macro="" textlink="">
      <xdr:nvSpPr>
        <xdr:cNvPr id="191" name="人件費・物件費等の状況最小値テキスト"/>
        <xdr:cNvSpPr txBox="1"/>
      </xdr:nvSpPr>
      <xdr:spPr>
        <a:xfrm>
          <a:off x="5041900" y="15413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10685</xdr:rowOff>
    </xdr:from>
    <xdr:to>
      <xdr:col>24</xdr:col>
      <xdr:colOff>12700</xdr:colOff>
      <xdr:row>90</xdr:row>
      <xdr:rowOff>10685</xdr:rowOff>
    </xdr:to>
    <xdr:cxnSp macro="">
      <xdr:nvCxnSpPr>
        <xdr:cNvPr id="192" name="直線コネクタ 191"/>
        <xdr:cNvCxnSpPr/>
      </xdr:nvCxnSpPr>
      <xdr:spPr>
        <a:xfrm>
          <a:off x="4864100" y="15441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105801</xdr:rowOff>
    </xdr:from>
    <xdr:ext cx="762000" cy="259045"/>
    <xdr:sp macro="" textlink="">
      <xdr:nvSpPr>
        <xdr:cNvPr id="193" name="人件費・物件費等の状況最大値テキスト"/>
        <xdr:cNvSpPr txBox="1"/>
      </xdr:nvSpPr>
      <xdr:spPr>
        <a:xfrm>
          <a:off x="5041900" y="13650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19424</xdr:rowOff>
    </xdr:from>
    <xdr:to>
      <xdr:col>24</xdr:col>
      <xdr:colOff>12700</xdr:colOff>
      <xdr:row>81</xdr:row>
      <xdr:rowOff>19424</xdr:rowOff>
    </xdr:to>
    <xdr:cxnSp macro="">
      <xdr:nvCxnSpPr>
        <xdr:cNvPr id="194" name="直線コネクタ 193"/>
        <xdr:cNvCxnSpPr/>
      </xdr:nvCxnSpPr>
      <xdr:spPr>
        <a:xfrm>
          <a:off x="4864100" y="13906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80620</xdr:rowOff>
    </xdr:from>
    <xdr:to>
      <xdr:col>23</xdr:col>
      <xdr:colOff>133350</xdr:colOff>
      <xdr:row>84</xdr:row>
      <xdr:rowOff>148930</xdr:rowOff>
    </xdr:to>
    <xdr:cxnSp macro="">
      <xdr:nvCxnSpPr>
        <xdr:cNvPr id="195" name="直線コネクタ 194"/>
        <xdr:cNvCxnSpPr/>
      </xdr:nvCxnSpPr>
      <xdr:spPr>
        <a:xfrm flipV="1">
          <a:off x="4114800" y="14482420"/>
          <a:ext cx="838200" cy="68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81870</xdr:rowOff>
    </xdr:from>
    <xdr:ext cx="762000" cy="259045"/>
    <xdr:sp macro="" textlink="">
      <xdr:nvSpPr>
        <xdr:cNvPr id="196" name="人件費・物件費等の状況平均値テキスト"/>
        <xdr:cNvSpPr txBox="1"/>
      </xdr:nvSpPr>
      <xdr:spPr>
        <a:xfrm>
          <a:off x="5041900" y="144836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109793</xdr:rowOff>
    </xdr:from>
    <xdr:to>
      <xdr:col>23</xdr:col>
      <xdr:colOff>184150</xdr:colOff>
      <xdr:row>85</xdr:row>
      <xdr:rowOff>39943</xdr:rowOff>
    </xdr:to>
    <xdr:sp macro="" textlink="">
      <xdr:nvSpPr>
        <xdr:cNvPr id="197" name="フローチャート: 判断 196"/>
        <xdr:cNvSpPr/>
      </xdr:nvSpPr>
      <xdr:spPr>
        <a:xfrm>
          <a:off x="4902200" y="1451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148930</xdr:rowOff>
    </xdr:from>
    <xdr:to>
      <xdr:col>19</xdr:col>
      <xdr:colOff>133350</xdr:colOff>
      <xdr:row>84</xdr:row>
      <xdr:rowOff>158606</xdr:rowOff>
    </xdr:to>
    <xdr:cxnSp macro="">
      <xdr:nvCxnSpPr>
        <xdr:cNvPr id="198" name="直線コネクタ 197"/>
        <xdr:cNvCxnSpPr/>
      </xdr:nvCxnSpPr>
      <xdr:spPr>
        <a:xfrm flipV="1">
          <a:off x="3225800" y="14550730"/>
          <a:ext cx="889000" cy="9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132752</xdr:rowOff>
    </xdr:from>
    <xdr:to>
      <xdr:col>19</xdr:col>
      <xdr:colOff>184150</xdr:colOff>
      <xdr:row>85</xdr:row>
      <xdr:rowOff>62902</xdr:rowOff>
    </xdr:to>
    <xdr:sp macro="" textlink="">
      <xdr:nvSpPr>
        <xdr:cNvPr id="199" name="フローチャート: 判断 198"/>
        <xdr:cNvSpPr/>
      </xdr:nvSpPr>
      <xdr:spPr>
        <a:xfrm>
          <a:off x="4064000" y="14534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47679</xdr:rowOff>
    </xdr:from>
    <xdr:ext cx="736600" cy="259045"/>
    <xdr:sp macro="" textlink="">
      <xdr:nvSpPr>
        <xdr:cNvPr id="200" name="テキスト ボックス 199"/>
        <xdr:cNvSpPr txBox="1"/>
      </xdr:nvSpPr>
      <xdr:spPr>
        <a:xfrm>
          <a:off x="3733800" y="14620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158606</xdr:rowOff>
    </xdr:from>
    <xdr:to>
      <xdr:col>15</xdr:col>
      <xdr:colOff>82550</xdr:colOff>
      <xdr:row>85</xdr:row>
      <xdr:rowOff>22811</xdr:rowOff>
    </xdr:to>
    <xdr:cxnSp macro="">
      <xdr:nvCxnSpPr>
        <xdr:cNvPr id="201" name="直線コネクタ 200"/>
        <xdr:cNvCxnSpPr/>
      </xdr:nvCxnSpPr>
      <xdr:spPr>
        <a:xfrm flipV="1">
          <a:off x="2336800" y="14560406"/>
          <a:ext cx="889000" cy="35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76310</xdr:rowOff>
    </xdr:from>
    <xdr:to>
      <xdr:col>15</xdr:col>
      <xdr:colOff>133350</xdr:colOff>
      <xdr:row>86</xdr:row>
      <xdr:rowOff>6460</xdr:rowOff>
    </xdr:to>
    <xdr:sp macro="" textlink="">
      <xdr:nvSpPr>
        <xdr:cNvPr id="202" name="フローチャート: 判断 201"/>
        <xdr:cNvSpPr/>
      </xdr:nvSpPr>
      <xdr:spPr>
        <a:xfrm>
          <a:off x="3175000" y="1464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162687</xdr:rowOff>
    </xdr:from>
    <xdr:ext cx="762000" cy="259045"/>
    <xdr:sp macro="" textlink="">
      <xdr:nvSpPr>
        <xdr:cNvPr id="203" name="テキスト ボックス 202"/>
        <xdr:cNvSpPr txBox="1"/>
      </xdr:nvSpPr>
      <xdr:spPr>
        <a:xfrm>
          <a:off x="2844800" y="1473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15193</xdr:rowOff>
    </xdr:from>
    <xdr:to>
      <xdr:col>11</xdr:col>
      <xdr:colOff>31750</xdr:colOff>
      <xdr:row>85</xdr:row>
      <xdr:rowOff>22811</xdr:rowOff>
    </xdr:to>
    <xdr:cxnSp macro="">
      <xdr:nvCxnSpPr>
        <xdr:cNvPr id="204" name="直線コネクタ 203"/>
        <xdr:cNvCxnSpPr/>
      </xdr:nvCxnSpPr>
      <xdr:spPr>
        <a:xfrm>
          <a:off x="1447800" y="14588443"/>
          <a:ext cx="889000" cy="7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84</xdr:row>
      <xdr:rowOff>123800</xdr:rowOff>
    </xdr:from>
    <xdr:to>
      <xdr:col>11</xdr:col>
      <xdr:colOff>82550</xdr:colOff>
      <xdr:row>85</xdr:row>
      <xdr:rowOff>53950</xdr:rowOff>
    </xdr:to>
    <xdr:sp macro="" textlink="">
      <xdr:nvSpPr>
        <xdr:cNvPr id="205" name="フローチャート: 判断 204"/>
        <xdr:cNvSpPr/>
      </xdr:nvSpPr>
      <xdr:spPr>
        <a:xfrm>
          <a:off x="2286000" y="1452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64127</xdr:rowOff>
    </xdr:from>
    <xdr:ext cx="762000" cy="259045"/>
    <xdr:sp macro="" textlink="">
      <xdr:nvSpPr>
        <xdr:cNvPr id="206" name="テキスト ボックス 205"/>
        <xdr:cNvSpPr txBox="1"/>
      </xdr:nvSpPr>
      <xdr:spPr>
        <a:xfrm>
          <a:off x="1955800" y="142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71427</xdr:rowOff>
    </xdr:from>
    <xdr:to>
      <xdr:col>7</xdr:col>
      <xdr:colOff>31750</xdr:colOff>
      <xdr:row>84</xdr:row>
      <xdr:rowOff>1577</xdr:rowOff>
    </xdr:to>
    <xdr:sp macro="" textlink="">
      <xdr:nvSpPr>
        <xdr:cNvPr id="207" name="フローチャート: 判断 206"/>
        <xdr:cNvSpPr/>
      </xdr:nvSpPr>
      <xdr:spPr>
        <a:xfrm>
          <a:off x="1397000" y="1430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11754</xdr:rowOff>
    </xdr:from>
    <xdr:ext cx="762000" cy="259045"/>
    <xdr:sp macro="" textlink="">
      <xdr:nvSpPr>
        <xdr:cNvPr id="208" name="テキスト ボックス 207"/>
        <xdr:cNvSpPr txBox="1"/>
      </xdr:nvSpPr>
      <xdr:spPr>
        <a:xfrm>
          <a:off x="1066800" y="14070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29820</xdr:rowOff>
    </xdr:from>
    <xdr:to>
      <xdr:col>23</xdr:col>
      <xdr:colOff>184150</xdr:colOff>
      <xdr:row>84</xdr:row>
      <xdr:rowOff>131420</xdr:rowOff>
    </xdr:to>
    <xdr:sp macro="" textlink="">
      <xdr:nvSpPr>
        <xdr:cNvPr id="214" name="楕円 213"/>
        <xdr:cNvSpPr/>
      </xdr:nvSpPr>
      <xdr:spPr>
        <a:xfrm>
          <a:off x="4902200" y="1443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46347</xdr:rowOff>
    </xdr:from>
    <xdr:ext cx="762000" cy="259045"/>
    <xdr:sp macro="" textlink="">
      <xdr:nvSpPr>
        <xdr:cNvPr id="215" name="人件費・物件費等の状況該当値テキスト"/>
        <xdr:cNvSpPr txBox="1"/>
      </xdr:nvSpPr>
      <xdr:spPr>
        <a:xfrm>
          <a:off x="5041900" y="1427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98130</xdr:rowOff>
    </xdr:from>
    <xdr:to>
      <xdr:col>19</xdr:col>
      <xdr:colOff>184150</xdr:colOff>
      <xdr:row>85</xdr:row>
      <xdr:rowOff>28280</xdr:rowOff>
    </xdr:to>
    <xdr:sp macro="" textlink="">
      <xdr:nvSpPr>
        <xdr:cNvPr id="216" name="楕円 215"/>
        <xdr:cNvSpPr/>
      </xdr:nvSpPr>
      <xdr:spPr>
        <a:xfrm>
          <a:off x="4064000" y="1449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38457</xdr:rowOff>
    </xdr:from>
    <xdr:ext cx="736600" cy="259045"/>
    <xdr:sp macro="" textlink="">
      <xdr:nvSpPr>
        <xdr:cNvPr id="217" name="テキスト ボックス 216"/>
        <xdr:cNvSpPr txBox="1"/>
      </xdr:nvSpPr>
      <xdr:spPr>
        <a:xfrm>
          <a:off x="3733800" y="14268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107806</xdr:rowOff>
    </xdr:from>
    <xdr:to>
      <xdr:col>15</xdr:col>
      <xdr:colOff>133350</xdr:colOff>
      <xdr:row>85</xdr:row>
      <xdr:rowOff>37956</xdr:rowOff>
    </xdr:to>
    <xdr:sp macro="" textlink="">
      <xdr:nvSpPr>
        <xdr:cNvPr id="218" name="楕円 217"/>
        <xdr:cNvSpPr/>
      </xdr:nvSpPr>
      <xdr:spPr>
        <a:xfrm>
          <a:off x="3175000" y="145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48133</xdr:rowOff>
    </xdr:from>
    <xdr:ext cx="762000" cy="259045"/>
    <xdr:sp macro="" textlink="">
      <xdr:nvSpPr>
        <xdr:cNvPr id="219" name="テキスト ボックス 218"/>
        <xdr:cNvSpPr txBox="1"/>
      </xdr:nvSpPr>
      <xdr:spPr>
        <a:xfrm>
          <a:off x="2844800" y="1427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143461</xdr:rowOff>
    </xdr:from>
    <xdr:to>
      <xdr:col>11</xdr:col>
      <xdr:colOff>82550</xdr:colOff>
      <xdr:row>85</xdr:row>
      <xdr:rowOff>73611</xdr:rowOff>
    </xdr:to>
    <xdr:sp macro="" textlink="">
      <xdr:nvSpPr>
        <xdr:cNvPr id="220" name="楕円 219"/>
        <xdr:cNvSpPr/>
      </xdr:nvSpPr>
      <xdr:spPr>
        <a:xfrm>
          <a:off x="2286000" y="14545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58388</xdr:rowOff>
    </xdr:from>
    <xdr:ext cx="762000" cy="259045"/>
    <xdr:sp macro="" textlink="">
      <xdr:nvSpPr>
        <xdr:cNvPr id="221" name="テキスト ボックス 220"/>
        <xdr:cNvSpPr txBox="1"/>
      </xdr:nvSpPr>
      <xdr:spPr>
        <a:xfrm>
          <a:off x="1955800" y="1463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135843</xdr:rowOff>
    </xdr:from>
    <xdr:to>
      <xdr:col>7</xdr:col>
      <xdr:colOff>31750</xdr:colOff>
      <xdr:row>85</xdr:row>
      <xdr:rowOff>65993</xdr:rowOff>
    </xdr:to>
    <xdr:sp macro="" textlink="">
      <xdr:nvSpPr>
        <xdr:cNvPr id="222" name="楕円 221"/>
        <xdr:cNvSpPr/>
      </xdr:nvSpPr>
      <xdr:spPr>
        <a:xfrm>
          <a:off x="1397000" y="1453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50770</xdr:rowOff>
    </xdr:from>
    <xdr:ext cx="762000" cy="259045"/>
    <xdr:sp macro="" textlink="">
      <xdr:nvSpPr>
        <xdr:cNvPr id="223" name="テキスト ボックス 222"/>
        <xdr:cNvSpPr txBox="1"/>
      </xdr:nvSpPr>
      <xdr:spPr>
        <a:xfrm>
          <a:off x="1066800" y="1462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定員管理適正化計画に基づく人事管理や給与の適正運用等により、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類似団体平均との比較において、引き続きこれを下回っている。今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後も、給与及び職員数の適正化に努める必要がある。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52614</xdr:rowOff>
    </xdr:to>
    <xdr:cxnSp macro="">
      <xdr:nvCxnSpPr>
        <xdr:cNvPr id="254" name="直線コネクタ 253"/>
        <xdr:cNvCxnSpPr/>
      </xdr:nvCxnSpPr>
      <xdr:spPr>
        <a:xfrm flipV="1">
          <a:off x="17018000" y="13760450"/>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24691</xdr:rowOff>
    </xdr:from>
    <xdr:ext cx="762000" cy="259045"/>
    <xdr:sp macro="" textlink="">
      <xdr:nvSpPr>
        <xdr:cNvPr id="255" name="給与水準   （国との比較）最小値テキスト"/>
        <xdr:cNvSpPr txBox="1"/>
      </xdr:nvSpPr>
      <xdr:spPr>
        <a:xfrm>
          <a:off x="17106900" y="15283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52614</xdr:rowOff>
    </xdr:from>
    <xdr:to>
      <xdr:col>81</xdr:col>
      <xdr:colOff>133350</xdr:colOff>
      <xdr:row>89</xdr:row>
      <xdr:rowOff>52614</xdr:rowOff>
    </xdr:to>
    <xdr:cxnSp macro="">
      <xdr:nvCxnSpPr>
        <xdr:cNvPr id="256" name="直線コネクタ 255"/>
        <xdr:cNvCxnSpPr/>
      </xdr:nvCxnSpPr>
      <xdr:spPr>
        <a:xfrm>
          <a:off x="16929100" y="15311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7"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8" name="直線コネクタ 257"/>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131536</xdr:rowOff>
    </xdr:from>
    <xdr:to>
      <xdr:col>81</xdr:col>
      <xdr:colOff>44450</xdr:colOff>
      <xdr:row>83</xdr:row>
      <xdr:rowOff>81643</xdr:rowOff>
    </xdr:to>
    <xdr:cxnSp macro="">
      <xdr:nvCxnSpPr>
        <xdr:cNvPr id="259" name="直線コネクタ 258"/>
        <xdr:cNvCxnSpPr/>
      </xdr:nvCxnSpPr>
      <xdr:spPr>
        <a:xfrm>
          <a:off x="16179800" y="14018986"/>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60" name="給与水準   （国との比較）平均値テキスト"/>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61" name="フローチャート: 判断 260"/>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81</xdr:row>
      <xdr:rowOff>131536</xdr:rowOff>
    </xdr:from>
    <xdr:to>
      <xdr:col>77</xdr:col>
      <xdr:colOff>44450</xdr:colOff>
      <xdr:row>82</xdr:row>
      <xdr:rowOff>149679</xdr:rowOff>
    </xdr:to>
    <xdr:cxnSp macro="">
      <xdr:nvCxnSpPr>
        <xdr:cNvPr id="262" name="直線コネクタ 261"/>
        <xdr:cNvCxnSpPr/>
      </xdr:nvCxnSpPr>
      <xdr:spPr>
        <a:xfrm flipV="1">
          <a:off x="15290800" y="14018986"/>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3" name="フローチャート: 判断 262"/>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4" name="テキスト ボックス 263"/>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115207</xdr:rowOff>
    </xdr:from>
    <xdr:to>
      <xdr:col>72</xdr:col>
      <xdr:colOff>203200</xdr:colOff>
      <xdr:row>82</xdr:row>
      <xdr:rowOff>149679</xdr:rowOff>
    </xdr:to>
    <xdr:cxnSp macro="">
      <xdr:nvCxnSpPr>
        <xdr:cNvPr id="265" name="直線コネクタ 264"/>
        <xdr:cNvCxnSpPr/>
      </xdr:nvCxnSpPr>
      <xdr:spPr>
        <a:xfrm>
          <a:off x="14401800" y="141741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6" name="フローチャート: 判断 265"/>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67327</xdr:rowOff>
    </xdr:from>
    <xdr:ext cx="762000" cy="259045"/>
    <xdr:sp macro="" textlink="">
      <xdr:nvSpPr>
        <xdr:cNvPr id="267" name="テキスト ボックス 266"/>
        <xdr:cNvSpPr txBox="1"/>
      </xdr:nvSpPr>
      <xdr:spPr>
        <a:xfrm>
          <a:off x="14909800" y="146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115207</xdr:rowOff>
    </xdr:from>
    <xdr:to>
      <xdr:col>68</xdr:col>
      <xdr:colOff>152400</xdr:colOff>
      <xdr:row>83</xdr:row>
      <xdr:rowOff>133350</xdr:rowOff>
    </xdr:to>
    <xdr:cxnSp macro="">
      <xdr:nvCxnSpPr>
        <xdr:cNvPr id="268" name="直線コネクタ 267"/>
        <xdr:cNvCxnSpPr/>
      </xdr:nvCxnSpPr>
      <xdr:spPr>
        <a:xfrm flipV="1">
          <a:off x="13512800" y="14174107"/>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9" name="フローチャート: 判断 268"/>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70" name="テキスト ボックス 269"/>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117929</xdr:rowOff>
    </xdr:from>
    <xdr:to>
      <xdr:col>64</xdr:col>
      <xdr:colOff>152400</xdr:colOff>
      <xdr:row>85</xdr:row>
      <xdr:rowOff>48079</xdr:rowOff>
    </xdr:to>
    <xdr:sp macro="" textlink="">
      <xdr:nvSpPr>
        <xdr:cNvPr id="271" name="フローチャート: 判断 270"/>
        <xdr:cNvSpPr/>
      </xdr:nvSpPr>
      <xdr:spPr>
        <a:xfrm>
          <a:off x="13462000" y="1451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32856</xdr:rowOff>
    </xdr:from>
    <xdr:ext cx="762000" cy="259045"/>
    <xdr:sp macro="" textlink="">
      <xdr:nvSpPr>
        <xdr:cNvPr id="272" name="テキスト ボックス 271"/>
        <xdr:cNvSpPr txBox="1"/>
      </xdr:nvSpPr>
      <xdr:spPr>
        <a:xfrm>
          <a:off x="13131800" y="14606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30843</xdr:rowOff>
    </xdr:from>
    <xdr:to>
      <xdr:col>81</xdr:col>
      <xdr:colOff>95250</xdr:colOff>
      <xdr:row>83</xdr:row>
      <xdr:rowOff>132443</xdr:rowOff>
    </xdr:to>
    <xdr:sp macro="" textlink="">
      <xdr:nvSpPr>
        <xdr:cNvPr id="278" name="楕円 277"/>
        <xdr:cNvSpPr/>
      </xdr:nvSpPr>
      <xdr:spPr>
        <a:xfrm>
          <a:off x="16967200" y="14261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47370</xdr:rowOff>
    </xdr:from>
    <xdr:ext cx="762000" cy="259045"/>
    <xdr:sp macro="" textlink="">
      <xdr:nvSpPr>
        <xdr:cNvPr id="279" name="給与水準   （国との比較）該当値テキスト"/>
        <xdr:cNvSpPr txBox="1"/>
      </xdr:nvSpPr>
      <xdr:spPr>
        <a:xfrm>
          <a:off x="171069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80736</xdr:rowOff>
    </xdr:from>
    <xdr:to>
      <xdr:col>77</xdr:col>
      <xdr:colOff>95250</xdr:colOff>
      <xdr:row>82</xdr:row>
      <xdr:rowOff>10886</xdr:rowOff>
    </xdr:to>
    <xdr:sp macro="" textlink="">
      <xdr:nvSpPr>
        <xdr:cNvPr id="280" name="楕円 279"/>
        <xdr:cNvSpPr/>
      </xdr:nvSpPr>
      <xdr:spPr>
        <a:xfrm>
          <a:off x="16129000" y="13968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21063</xdr:rowOff>
    </xdr:from>
    <xdr:ext cx="736600" cy="259045"/>
    <xdr:sp macro="" textlink="">
      <xdr:nvSpPr>
        <xdr:cNvPr id="281" name="テキスト ボックス 280"/>
        <xdr:cNvSpPr txBox="1"/>
      </xdr:nvSpPr>
      <xdr:spPr>
        <a:xfrm>
          <a:off x="15798800" y="13737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98879</xdr:rowOff>
    </xdr:from>
    <xdr:to>
      <xdr:col>73</xdr:col>
      <xdr:colOff>44450</xdr:colOff>
      <xdr:row>83</xdr:row>
      <xdr:rowOff>29029</xdr:rowOff>
    </xdr:to>
    <xdr:sp macro="" textlink="">
      <xdr:nvSpPr>
        <xdr:cNvPr id="282" name="楕円 281"/>
        <xdr:cNvSpPr/>
      </xdr:nvSpPr>
      <xdr:spPr>
        <a:xfrm>
          <a:off x="15240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39206</xdr:rowOff>
    </xdr:from>
    <xdr:ext cx="762000" cy="259045"/>
    <xdr:sp macro="" textlink="">
      <xdr:nvSpPr>
        <xdr:cNvPr id="283" name="テキスト ボックス 282"/>
        <xdr:cNvSpPr txBox="1"/>
      </xdr:nvSpPr>
      <xdr:spPr>
        <a:xfrm>
          <a:off x="14909800" y="13926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64407</xdr:rowOff>
    </xdr:from>
    <xdr:to>
      <xdr:col>68</xdr:col>
      <xdr:colOff>203200</xdr:colOff>
      <xdr:row>82</xdr:row>
      <xdr:rowOff>166007</xdr:rowOff>
    </xdr:to>
    <xdr:sp macro="" textlink="">
      <xdr:nvSpPr>
        <xdr:cNvPr id="284" name="楕円 283"/>
        <xdr:cNvSpPr/>
      </xdr:nvSpPr>
      <xdr:spPr>
        <a:xfrm>
          <a:off x="14351000" y="14123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81</xdr:row>
      <xdr:rowOff>4734</xdr:rowOff>
    </xdr:from>
    <xdr:ext cx="762000" cy="259045"/>
    <xdr:sp macro="" textlink="">
      <xdr:nvSpPr>
        <xdr:cNvPr id="285" name="テキスト ボックス 284"/>
        <xdr:cNvSpPr txBox="1"/>
      </xdr:nvSpPr>
      <xdr:spPr>
        <a:xfrm>
          <a:off x="14020800" y="13892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82550</xdr:rowOff>
    </xdr:from>
    <xdr:to>
      <xdr:col>64</xdr:col>
      <xdr:colOff>152400</xdr:colOff>
      <xdr:row>84</xdr:row>
      <xdr:rowOff>12700</xdr:rowOff>
    </xdr:to>
    <xdr:sp macro="" textlink="">
      <xdr:nvSpPr>
        <xdr:cNvPr id="286" name="楕円 285"/>
        <xdr:cNvSpPr/>
      </xdr:nvSpPr>
      <xdr:spPr>
        <a:xfrm>
          <a:off x="13462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22877</xdr:rowOff>
    </xdr:from>
    <xdr:ext cx="762000" cy="259045"/>
    <xdr:sp macro="" textlink="">
      <xdr:nvSpPr>
        <xdr:cNvPr id="287" name="テキスト ボックス 28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普通会計の職員数は、類似団体平均との比較では、平成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降、類似団体区分が変更となったことに伴い、継続してこれを下回</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っている。今後も民間活力の活用等方策を検討・実施し、組織のス</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リム化を図っていく。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4" name="直線コネクタ 303"/>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5" name="テキスト ボックス 304"/>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6" name="直線コネクタ 305"/>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7" name="テキスト ボックス 306"/>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8" name="直線コネクタ 307"/>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9" name="テキスト ボックス 308"/>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0" name="直線コネクタ 309"/>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1" name="テキスト ボックス 310"/>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2" name="直線コネクタ 311"/>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3" name="テキスト ボックス 312"/>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4" name="直線コネクタ 313"/>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5" name="テキスト ボックス 314"/>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123553</xdr:rowOff>
    </xdr:from>
    <xdr:to>
      <xdr:col>81</xdr:col>
      <xdr:colOff>44450</xdr:colOff>
      <xdr:row>67</xdr:row>
      <xdr:rowOff>124823</xdr:rowOff>
    </xdr:to>
    <xdr:cxnSp macro="">
      <xdr:nvCxnSpPr>
        <xdr:cNvPr id="319" name="直線コネクタ 318"/>
        <xdr:cNvCxnSpPr/>
      </xdr:nvCxnSpPr>
      <xdr:spPr>
        <a:xfrm flipV="1">
          <a:off x="17018000" y="10067653"/>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96900</xdr:rowOff>
    </xdr:from>
    <xdr:ext cx="762000" cy="259045"/>
    <xdr:sp macro="" textlink="">
      <xdr:nvSpPr>
        <xdr:cNvPr id="320" name="定員管理の状況最小値テキスト"/>
        <xdr:cNvSpPr txBox="1"/>
      </xdr:nvSpPr>
      <xdr:spPr>
        <a:xfrm>
          <a:off x="17106900" y="115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124823</xdr:rowOff>
    </xdr:from>
    <xdr:to>
      <xdr:col>81</xdr:col>
      <xdr:colOff>133350</xdr:colOff>
      <xdr:row>67</xdr:row>
      <xdr:rowOff>124823</xdr:rowOff>
    </xdr:to>
    <xdr:cxnSp macro="">
      <xdr:nvCxnSpPr>
        <xdr:cNvPr id="321" name="直線コネクタ 320"/>
        <xdr:cNvCxnSpPr/>
      </xdr:nvCxnSpPr>
      <xdr:spPr>
        <a:xfrm>
          <a:off x="16929100" y="11611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38480</xdr:rowOff>
    </xdr:from>
    <xdr:ext cx="762000" cy="259045"/>
    <xdr:sp macro="" textlink="">
      <xdr:nvSpPr>
        <xdr:cNvPr id="322" name="定員管理の状況最大値テキスト"/>
        <xdr:cNvSpPr txBox="1"/>
      </xdr:nvSpPr>
      <xdr:spPr>
        <a:xfrm>
          <a:off x="17106900" y="9811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123553</xdr:rowOff>
    </xdr:from>
    <xdr:to>
      <xdr:col>81</xdr:col>
      <xdr:colOff>133350</xdr:colOff>
      <xdr:row>58</xdr:row>
      <xdr:rowOff>123553</xdr:rowOff>
    </xdr:to>
    <xdr:cxnSp macro="">
      <xdr:nvCxnSpPr>
        <xdr:cNvPr id="323" name="直線コネクタ 322"/>
        <xdr:cNvCxnSpPr/>
      </xdr:nvCxnSpPr>
      <xdr:spPr>
        <a:xfrm>
          <a:off x="16929100" y="10067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89172</xdr:rowOff>
    </xdr:from>
    <xdr:to>
      <xdr:col>81</xdr:col>
      <xdr:colOff>44450</xdr:colOff>
      <xdr:row>60</xdr:row>
      <xdr:rowOff>108131</xdr:rowOff>
    </xdr:to>
    <xdr:cxnSp macro="">
      <xdr:nvCxnSpPr>
        <xdr:cNvPr id="324" name="直線コネクタ 323"/>
        <xdr:cNvCxnSpPr/>
      </xdr:nvCxnSpPr>
      <xdr:spPr>
        <a:xfrm flipV="1">
          <a:off x="16179800" y="10376172"/>
          <a:ext cx="8382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1015</xdr:rowOff>
    </xdr:from>
    <xdr:ext cx="762000" cy="259045"/>
    <xdr:sp macro="" textlink="">
      <xdr:nvSpPr>
        <xdr:cNvPr id="325" name="定員管理の状況平均値テキスト"/>
        <xdr:cNvSpPr txBox="1"/>
      </xdr:nvSpPr>
      <xdr:spPr>
        <a:xfrm>
          <a:off x="17106900" y="104594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28938</xdr:rowOff>
    </xdr:from>
    <xdr:to>
      <xdr:col>81</xdr:col>
      <xdr:colOff>95250</xdr:colOff>
      <xdr:row>61</xdr:row>
      <xdr:rowOff>130538</xdr:rowOff>
    </xdr:to>
    <xdr:sp macro="" textlink="">
      <xdr:nvSpPr>
        <xdr:cNvPr id="326" name="フローチャート: 判断 325"/>
        <xdr:cNvSpPr/>
      </xdr:nvSpPr>
      <xdr:spPr>
        <a:xfrm>
          <a:off x="16967200" y="104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108131</xdr:rowOff>
    </xdr:from>
    <xdr:to>
      <xdr:col>77</xdr:col>
      <xdr:colOff>44450</xdr:colOff>
      <xdr:row>60</xdr:row>
      <xdr:rowOff>115026</xdr:rowOff>
    </xdr:to>
    <xdr:cxnSp macro="">
      <xdr:nvCxnSpPr>
        <xdr:cNvPr id="327" name="直線コネクタ 326"/>
        <xdr:cNvCxnSpPr/>
      </xdr:nvCxnSpPr>
      <xdr:spPr>
        <a:xfrm flipV="1">
          <a:off x="15290800" y="10395131"/>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46174</xdr:rowOff>
    </xdr:from>
    <xdr:to>
      <xdr:col>77</xdr:col>
      <xdr:colOff>95250</xdr:colOff>
      <xdr:row>61</xdr:row>
      <xdr:rowOff>147774</xdr:rowOff>
    </xdr:to>
    <xdr:sp macro="" textlink="">
      <xdr:nvSpPr>
        <xdr:cNvPr id="328" name="フローチャート: 判断 327"/>
        <xdr:cNvSpPr/>
      </xdr:nvSpPr>
      <xdr:spPr>
        <a:xfrm>
          <a:off x="16129000" y="10504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132551</xdr:rowOff>
    </xdr:from>
    <xdr:ext cx="736600" cy="259045"/>
    <xdr:sp macro="" textlink="">
      <xdr:nvSpPr>
        <xdr:cNvPr id="329" name="テキスト ボックス 328"/>
        <xdr:cNvSpPr txBox="1"/>
      </xdr:nvSpPr>
      <xdr:spPr>
        <a:xfrm>
          <a:off x="15798800" y="10591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115026</xdr:rowOff>
    </xdr:from>
    <xdr:to>
      <xdr:col>72</xdr:col>
      <xdr:colOff>203200</xdr:colOff>
      <xdr:row>60</xdr:row>
      <xdr:rowOff>158115</xdr:rowOff>
    </xdr:to>
    <xdr:cxnSp macro="">
      <xdr:nvCxnSpPr>
        <xdr:cNvPr id="330" name="直線コネクタ 329"/>
        <xdr:cNvCxnSpPr/>
      </xdr:nvCxnSpPr>
      <xdr:spPr>
        <a:xfrm flipV="1">
          <a:off x="14401800" y="10402026"/>
          <a:ext cx="889000" cy="4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39279</xdr:rowOff>
    </xdr:from>
    <xdr:to>
      <xdr:col>73</xdr:col>
      <xdr:colOff>44450</xdr:colOff>
      <xdr:row>61</xdr:row>
      <xdr:rowOff>140879</xdr:rowOff>
    </xdr:to>
    <xdr:sp macro="" textlink="">
      <xdr:nvSpPr>
        <xdr:cNvPr id="331" name="フローチャート: 判断 330"/>
        <xdr:cNvSpPr/>
      </xdr:nvSpPr>
      <xdr:spPr>
        <a:xfrm>
          <a:off x="15240000" y="10497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125656</xdr:rowOff>
    </xdr:from>
    <xdr:ext cx="762000" cy="259045"/>
    <xdr:sp macro="" textlink="">
      <xdr:nvSpPr>
        <xdr:cNvPr id="332" name="テキスト ボックス 331"/>
        <xdr:cNvSpPr txBox="1"/>
      </xdr:nvSpPr>
      <xdr:spPr>
        <a:xfrm>
          <a:off x="14909800" y="1058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60</xdr:row>
      <xdr:rowOff>163285</xdr:rowOff>
    </xdr:to>
    <xdr:cxnSp macro="">
      <xdr:nvCxnSpPr>
        <xdr:cNvPr id="333" name="直線コネクタ 332"/>
        <xdr:cNvCxnSpPr/>
      </xdr:nvCxnSpPr>
      <xdr:spPr>
        <a:xfrm flipV="1">
          <a:off x="13512800" y="10445115"/>
          <a:ext cx="889000" cy="5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4" name="フローチャート: 判断 333"/>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5" name="テキスト ボックス 334"/>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65949</xdr:rowOff>
    </xdr:from>
    <xdr:to>
      <xdr:col>64</xdr:col>
      <xdr:colOff>152400</xdr:colOff>
      <xdr:row>60</xdr:row>
      <xdr:rowOff>167549</xdr:rowOff>
    </xdr:to>
    <xdr:sp macro="" textlink="">
      <xdr:nvSpPr>
        <xdr:cNvPr id="336" name="フローチャート: 判断 335"/>
        <xdr:cNvSpPr/>
      </xdr:nvSpPr>
      <xdr:spPr>
        <a:xfrm>
          <a:off x="13462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6276</xdr:rowOff>
    </xdr:from>
    <xdr:ext cx="762000" cy="259045"/>
    <xdr:sp macro="" textlink="">
      <xdr:nvSpPr>
        <xdr:cNvPr id="337" name="テキスト ボックス 336"/>
        <xdr:cNvSpPr txBox="1"/>
      </xdr:nvSpPr>
      <xdr:spPr>
        <a:xfrm>
          <a:off x="13131800" y="10121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38372</xdr:rowOff>
    </xdr:from>
    <xdr:to>
      <xdr:col>81</xdr:col>
      <xdr:colOff>95250</xdr:colOff>
      <xdr:row>60</xdr:row>
      <xdr:rowOff>139972</xdr:rowOff>
    </xdr:to>
    <xdr:sp macro="" textlink="">
      <xdr:nvSpPr>
        <xdr:cNvPr id="343" name="楕円 342"/>
        <xdr:cNvSpPr/>
      </xdr:nvSpPr>
      <xdr:spPr>
        <a:xfrm>
          <a:off x="16967200" y="1032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54899</xdr:rowOff>
    </xdr:from>
    <xdr:ext cx="762000" cy="259045"/>
    <xdr:sp macro="" textlink="">
      <xdr:nvSpPr>
        <xdr:cNvPr id="344" name="定員管理の状況該当値テキスト"/>
        <xdr:cNvSpPr txBox="1"/>
      </xdr:nvSpPr>
      <xdr:spPr>
        <a:xfrm>
          <a:off x="17106900" y="1017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57331</xdr:rowOff>
    </xdr:from>
    <xdr:to>
      <xdr:col>77</xdr:col>
      <xdr:colOff>95250</xdr:colOff>
      <xdr:row>60</xdr:row>
      <xdr:rowOff>158931</xdr:rowOff>
    </xdr:to>
    <xdr:sp macro="" textlink="">
      <xdr:nvSpPr>
        <xdr:cNvPr id="345" name="楕円 344"/>
        <xdr:cNvSpPr/>
      </xdr:nvSpPr>
      <xdr:spPr>
        <a:xfrm>
          <a:off x="16129000" y="1034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169108</xdr:rowOff>
    </xdr:from>
    <xdr:ext cx="736600" cy="259045"/>
    <xdr:sp macro="" textlink="">
      <xdr:nvSpPr>
        <xdr:cNvPr id="346" name="テキスト ボックス 345"/>
        <xdr:cNvSpPr txBox="1"/>
      </xdr:nvSpPr>
      <xdr:spPr>
        <a:xfrm>
          <a:off x="15798800" y="101132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64226</xdr:rowOff>
    </xdr:from>
    <xdr:to>
      <xdr:col>73</xdr:col>
      <xdr:colOff>44450</xdr:colOff>
      <xdr:row>60</xdr:row>
      <xdr:rowOff>165826</xdr:rowOff>
    </xdr:to>
    <xdr:sp macro="" textlink="">
      <xdr:nvSpPr>
        <xdr:cNvPr id="347" name="楕円 346"/>
        <xdr:cNvSpPr/>
      </xdr:nvSpPr>
      <xdr:spPr>
        <a:xfrm>
          <a:off x="15240000" y="1035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4553</xdr:rowOff>
    </xdr:from>
    <xdr:ext cx="762000" cy="259045"/>
    <xdr:sp macro="" textlink="">
      <xdr:nvSpPr>
        <xdr:cNvPr id="348" name="テキスト ボックス 347"/>
        <xdr:cNvSpPr txBox="1"/>
      </xdr:nvSpPr>
      <xdr:spPr>
        <a:xfrm>
          <a:off x="14909800" y="10120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107315</xdr:rowOff>
    </xdr:from>
    <xdr:to>
      <xdr:col>68</xdr:col>
      <xdr:colOff>203200</xdr:colOff>
      <xdr:row>61</xdr:row>
      <xdr:rowOff>37465</xdr:rowOff>
    </xdr:to>
    <xdr:sp macro="" textlink="">
      <xdr:nvSpPr>
        <xdr:cNvPr id="349" name="楕円 348"/>
        <xdr:cNvSpPr/>
      </xdr:nvSpPr>
      <xdr:spPr>
        <a:xfrm>
          <a:off x="14351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47642</xdr:rowOff>
    </xdr:from>
    <xdr:ext cx="762000" cy="259045"/>
    <xdr:sp macro="" textlink="">
      <xdr:nvSpPr>
        <xdr:cNvPr id="350" name="テキスト ボックス 349"/>
        <xdr:cNvSpPr txBox="1"/>
      </xdr:nvSpPr>
      <xdr:spPr>
        <a:xfrm>
          <a:off x="14020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112485</xdr:rowOff>
    </xdr:from>
    <xdr:to>
      <xdr:col>64</xdr:col>
      <xdr:colOff>152400</xdr:colOff>
      <xdr:row>61</xdr:row>
      <xdr:rowOff>42635</xdr:rowOff>
    </xdr:to>
    <xdr:sp macro="" textlink="">
      <xdr:nvSpPr>
        <xdr:cNvPr id="351" name="楕円 350"/>
        <xdr:cNvSpPr/>
      </xdr:nvSpPr>
      <xdr:spPr>
        <a:xfrm>
          <a:off x="13462000" y="10399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27412</xdr:rowOff>
    </xdr:from>
    <xdr:ext cx="762000" cy="259045"/>
    <xdr:sp macro="" textlink="">
      <xdr:nvSpPr>
        <xdr:cNvPr id="352" name="テキスト ボックス 351"/>
        <xdr:cNvSpPr txBox="1"/>
      </xdr:nvSpPr>
      <xdr:spPr>
        <a:xfrm>
          <a:off x="13131800" y="1048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３か年平均で、昨年度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ポイントの増となった。起債許可の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基準となる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％を下回ってはいるものの、依然として類似団体平均</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大きく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上回っている。普通会計分は、ほぼ横ばいであるが、公営</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企業会計分については、中新川広域行政事務組合の下水道事業分等</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の償還開始により単年度で増となっている。今後も、起債の抑制を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図るなど着実な比率の減少に努める。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102689</xdr:rowOff>
    </xdr:from>
    <xdr:to>
      <xdr:col>81</xdr:col>
      <xdr:colOff>44450</xdr:colOff>
      <xdr:row>44</xdr:row>
      <xdr:rowOff>109946</xdr:rowOff>
    </xdr:to>
    <xdr:cxnSp macro="">
      <xdr:nvCxnSpPr>
        <xdr:cNvPr id="382" name="直線コネクタ 381"/>
        <xdr:cNvCxnSpPr/>
      </xdr:nvCxnSpPr>
      <xdr:spPr>
        <a:xfrm flipV="1">
          <a:off x="17018000" y="6274889"/>
          <a:ext cx="0" cy="13788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3" name="公債費負担の状況最小値テキスト"/>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4" name="直線コネクタ 383"/>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17616</xdr:rowOff>
    </xdr:from>
    <xdr:ext cx="762000" cy="259045"/>
    <xdr:sp macro="" textlink="">
      <xdr:nvSpPr>
        <xdr:cNvPr id="385" name="公債費負担の状況最大値テキスト"/>
        <xdr:cNvSpPr txBox="1"/>
      </xdr:nvSpPr>
      <xdr:spPr>
        <a:xfrm>
          <a:off x="17106900" y="6018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102689</xdr:rowOff>
    </xdr:from>
    <xdr:to>
      <xdr:col>81</xdr:col>
      <xdr:colOff>133350</xdr:colOff>
      <xdr:row>36</xdr:row>
      <xdr:rowOff>102689</xdr:rowOff>
    </xdr:to>
    <xdr:cxnSp macro="">
      <xdr:nvCxnSpPr>
        <xdr:cNvPr id="386" name="直線コネクタ 385"/>
        <xdr:cNvCxnSpPr/>
      </xdr:nvCxnSpPr>
      <xdr:spPr>
        <a:xfrm>
          <a:off x="16929100" y="6274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136616</xdr:rowOff>
    </xdr:from>
    <xdr:to>
      <xdr:col>81</xdr:col>
      <xdr:colOff>44450</xdr:colOff>
      <xdr:row>43</xdr:row>
      <xdr:rowOff>171087</xdr:rowOff>
    </xdr:to>
    <xdr:cxnSp macro="">
      <xdr:nvCxnSpPr>
        <xdr:cNvPr id="387" name="直線コネクタ 386"/>
        <xdr:cNvCxnSpPr/>
      </xdr:nvCxnSpPr>
      <xdr:spPr>
        <a:xfrm>
          <a:off x="16179800" y="750896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37573</xdr:rowOff>
    </xdr:from>
    <xdr:ext cx="762000" cy="259045"/>
    <xdr:sp macro="" textlink="">
      <xdr:nvSpPr>
        <xdr:cNvPr id="388" name="公債費負担の状況平均値テキスト"/>
        <xdr:cNvSpPr txBox="1"/>
      </xdr:nvSpPr>
      <xdr:spPr>
        <a:xfrm>
          <a:off x="17106900" y="67241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21046</xdr:rowOff>
    </xdr:from>
    <xdr:to>
      <xdr:col>81</xdr:col>
      <xdr:colOff>95250</xdr:colOff>
      <xdr:row>40</xdr:row>
      <xdr:rowOff>122646</xdr:rowOff>
    </xdr:to>
    <xdr:sp macro="" textlink="">
      <xdr:nvSpPr>
        <xdr:cNvPr id="389" name="フローチャート: 判断 388"/>
        <xdr:cNvSpPr/>
      </xdr:nvSpPr>
      <xdr:spPr>
        <a:xfrm>
          <a:off x="16967200" y="6879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95250</xdr:rowOff>
    </xdr:from>
    <xdr:to>
      <xdr:col>77</xdr:col>
      <xdr:colOff>44450</xdr:colOff>
      <xdr:row>43</xdr:row>
      <xdr:rowOff>136616</xdr:rowOff>
    </xdr:to>
    <xdr:cxnSp macro="">
      <xdr:nvCxnSpPr>
        <xdr:cNvPr id="390" name="直線コネクタ 389"/>
        <xdr:cNvCxnSpPr/>
      </xdr:nvCxnSpPr>
      <xdr:spPr>
        <a:xfrm>
          <a:off x="15290800" y="7467600"/>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7257</xdr:rowOff>
    </xdr:from>
    <xdr:to>
      <xdr:col>77</xdr:col>
      <xdr:colOff>95250</xdr:colOff>
      <xdr:row>40</xdr:row>
      <xdr:rowOff>108857</xdr:rowOff>
    </xdr:to>
    <xdr:sp macro="" textlink="">
      <xdr:nvSpPr>
        <xdr:cNvPr id="391" name="フローチャート: 判断 390"/>
        <xdr:cNvSpPr/>
      </xdr:nvSpPr>
      <xdr:spPr>
        <a:xfrm>
          <a:off x="16129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119034</xdr:rowOff>
    </xdr:from>
    <xdr:ext cx="736600" cy="259045"/>
    <xdr:sp macro="" textlink="">
      <xdr:nvSpPr>
        <xdr:cNvPr id="392" name="テキスト ボックス 391"/>
        <xdr:cNvSpPr txBox="1"/>
      </xdr:nvSpPr>
      <xdr:spPr>
        <a:xfrm>
          <a:off x="15798800" y="6634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95250</xdr:rowOff>
    </xdr:from>
    <xdr:to>
      <xdr:col>72</xdr:col>
      <xdr:colOff>203200</xdr:colOff>
      <xdr:row>43</xdr:row>
      <xdr:rowOff>109038</xdr:rowOff>
    </xdr:to>
    <xdr:cxnSp macro="">
      <xdr:nvCxnSpPr>
        <xdr:cNvPr id="393" name="直線コネクタ 392"/>
        <xdr:cNvCxnSpPr/>
      </xdr:nvCxnSpPr>
      <xdr:spPr>
        <a:xfrm flipV="1">
          <a:off x="14401800" y="7467600"/>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4" name="フローチャート: 判断 393"/>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125928</xdr:rowOff>
    </xdr:from>
    <xdr:ext cx="762000" cy="259045"/>
    <xdr:sp macro="" textlink="">
      <xdr:nvSpPr>
        <xdr:cNvPr id="395" name="テキスト ボックス 394"/>
        <xdr:cNvSpPr txBox="1"/>
      </xdr:nvSpPr>
      <xdr:spPr>
        <a:xfrm>
          <a:off x="14909800" y="664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109038</xdr:rowOff>
    </xdr:from>
    <xdr:to>
      <xdr:col>68</xdr:col>
      <xdr:colOff>152400</xdr:colOff>
      <xdr:row>44</xdr:row>
      <xdr:rowOff>41003</xdr:rowOff>
    </xdr:to>
    <xdr:cxnSp macro="">
      <xdr:nvCxnSpPr>
        <xdr:cNvPr id="396" name="直線コネクタ 395"/>
        <xdr:cNvCxnSpPr/>
      </xdr:nvCxnSpPr>
      <xdr:spPr>
        <a:xfrm flipV="1">
          <a:off x="13512800" y="7481388"/>
          <a:ext cx="889000" cy="10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48623</xdr:rowOff>
    </xdr:from>
    <xdr:to>
      <xdr:col>68</xdr:col>
      <xdr:colOff>203200</xdr:colOff>
      <xdr:row>40</xdr:row>
      <xdr:rowOff>150223</xdr:rowOff>
    </xdr:to>
    <xdr:sp macro="" textlink="">
      <xdr:nvSpPr>
        <xdr:cNvPr id="397" name="フローチャート: 判断 396"/>
        <xdr:cNvSpPr/>
      </xdr:nvSpPr>
      <xdr:spPr>
        <a:xfrm>
          <a:off x="14351000" y="690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160400</xdr:rowOff>
    </xdr:from>
    <xdr:ext cx="762000" cy="259045"/>
    <xdr:sp macro="" textlink="">
      <xdr:nvSpPr>
        <xdr:cNvPr id="398" name="テキスト ボックス 397"/>
        <xdr:cNvSpPr txBox="1"/>
      </xdr:nvSpPr>
      <xdr:spPr>
        <a:xfrm>
          <a:off x="14020800" y="6675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89988</xdr:rowOff>
    </xdr:from>
    <xdr:to>
      <xdr:col>64</xdr:col>
      <xdr:colOff>152400</xdr:colOff>
      <xdr:row>41</xdr:row>
      <xdr:rowOff>20138</xdr:rowOff>
    </xdr:to>
    <xdr:sp macro="" textlink="">
      <xdr:nvSpPr>
        <xdr:cNvPr id="399" name="フローチャート: 判断 398"/>
        <xdr:cNvSpPr/>
      </xdr:nvSpPr>
      <xdr:spPr>
        <a:xfrm>
          <a:off x="13462000" y="6947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30315</xdr:rowOff>
    </xdr:from>
    <xdr:ext cx="762000" cy="259045"/>
    <xdr:sp macro="" textlink="">
      <xdr:nvSpPr>
        <xdr:cNvPr id="400" name="テキスト ボックス 399"/>
        <xdr:cNvSpPr txBox="1"/>
      </xdr:nvSpPr>
      <xdr:spPr>
        <a:xfrm>
          <a:off x="13131800" y="6716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1" name="テキスト ボックス 40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2" name="テキスト ボックス 40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3" name="テキスト ボックス 40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4" name="テキスト ボックス 40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5" name="テキスト ボックス 40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120287</xdr:rowOff>
    </xdr:from>
    <xdr:to>
      <xdr:col>81</xdr:col>
      <xdr:colOff>95250</xdr:colOff>
      <xdr:row>44</xdr:row>
      <xdr:rowOff>50437</xdr:rowOff>
    </xdr:to>
    <xdr:sp macro="" textlink="">
      <xdr:nvSpPr>
        <xdr:cNvPr id="406" name="楕円 405"/>
        <xdr:cNvSpPr/>
      </xdr:nvSpPr>
      <xdr:spPr>
        <a:xfrm>
          <a:off x="16967200" y="749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43</xdr:row>
      <xdr:rowOff>16164</xdr:rowOff>
    </xdr:from>
    <xdr:ext cx="762000" cy="259045"/>
    <xdr:sp macro="" textlink="">
      <xdr:nvSpPr>
        <xdr:cNvPr id="407" name="公債費負担の状況該当値テキスト"/>
        <xdr:cNvSpPr txBox="1"/>
      </xdr:nvSpPr>
      <xdr:spPr>
        <a:xfrm>
          <a:off x="17106900" y="738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85816</xdr:rowOff>
    </xdr:from>
    <xdr:to>
      <xdr:col>77</xdr:col>
      <xdr:colOff>95250</xdr:colOff>
      <xdr:row>44</xdr:row>
      <xdr:rowOff>15966</xdr:rowOff>
    </xdr:to>
    <xdr:sp macro="" textlink="">
      <xdr:nvSpPr>
        <xdr:cNvPr id="408" name="楕円 407"/>
        <xdr:cNvSpPr/>
      </xdr:nvSpPr>
      <xdr:spPr>
        <a:xfrm>
          <a:off x="16129000" y="745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44</xdr:row>
      <xdr:rowOff>743</xdr:rowOff>
    </xdr:from>
    <xdr:ext cx="736600" cy="259045"/>
    <xdr:sp macro="" textlink="">
      <xdr:nvSpPr>
        <xdr:cNvPr id="409" name="テキスト ボックス 408"/>
        <xdr:cNvSpPr txBox="1"/>
      </xdr:nvSpPr>
      <xdr:spPr>
        <a:xfrm>
          <a:off x="15798800" y="75445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44450</xdr:rowOff>
    </xdr:from>
    <xdr:to>
      <xdr:col>73</xdr:col>
      <xdr:colOff>44450</xdr:colOff>
      <xdr:row>43</xdr:row>
      <xdr:rowOff>146050</xdr:rowOff>
    </xdr:to>
    <xdr:sp macro="" textlink="">
      <xdr:nvSpPr>
        <xdr:cNvPr id="410" name="楕円 409"/>
        <xdr:cNvSpPr/>
      </xdr:nvSpPr>
      <xdr:spPr>
        <a:xfrm>
          <a:off x="15240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130827</xdr:rowOff>
    </xdr:from>
    <xdr:ext cx="762000" cy="259045"/>
    <xdr:sp macro="" textlink="">
      <xdr:nvSpPr>
        <xdr:cNvPr id="411" name="テキスト ボックス 410"/>
        <xdr:cNvSpPr txBox="1"/>
      </xdr:nvSpPr>
      <xdr:spPr>
        <a:xfrm>
          <a:off x="14909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58238</xdr:rowOff>
    </xdr:from>
    <xdr:to>
      <xdr:col>68</xdr:col>
      <xdr:colOff>203200</xdr:colOff>
      <xdr:row>43</xdr:row>
      <xdr:rowOff>159838</xdr:rowOff>
    </xdr:to>
    <xdr:sp macro="" textlink="">
      <xdr:nvSpPr>
        <xdr:cNvPr id="412" name="楕円 411"/>
        <xdr:cNvSpPr/>
      </xdr:nvSpPr>
      <xdr:spPr>
        <a:xfrm>
          <a:off x="14351000" y="7430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144615</xdr:rowOff>
    </xdr:from>
    <xdr:ext cx="762000" cy="259045"/>
    <xdr:sp macro="" textlink="">
      <xdr:nvSpPr>
        <xdr:cNvPr id="413" name="テキスト ボックス 412"/>
        <xdr:cNvSpPr txBox="1"/>
      </xdr:nvSpPr>
      <xdr:spPr>
        <a:xfrm>
          <a:off x="14020800" y="7516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161653</xdr:rowOff>
    </xdr:from>
    <xdr:to>
      <xdr:col>64</xdr:col>
      <xdr:colOff>152400</xdr:colOff>
      <xdr:row>44</xdr:row>
      <xdr:rowOff>91803</xdr:rowOff>
    </xdr:to>
    <xdr:sp macro="" textlink="">
      <xdr:nvSpPr>
        <xdr:cNvPr id="414" name="楕円 413"/>
        <xdr:cNvSpPr/>
      </xdr:nvSpPr>
      <xdr:spPr>
        <a:xfrm>
          <a:off x="13462000" y="753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76580</xdr:rowOff>
    </xdr:from>
    <xdr:ext cx="762000" cy="259045"/>
    <xdr:sp macro="" textlink="">
      <xdr:nvSpPr>
        <xdr:cNvPr id="415" name="テキスト ボックス 414"/>
        <xdr:cNvSpPr txBox="1"/>
      </xdr:nvSpPr>
      <xdr:spPr>
        <a:xfrm>
          <a:off x="13131800" y="7620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6" name="正方形/長方形 41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7" name="テキスト ボックス 41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8" name="テキスト ボックス 41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9" name="正方形/長方形 41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0" name="正方形/長方形 41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1" name="正方形/長方形 42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2" name="正方形/長方形 42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3" name="正方形/長方形 42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4" name="正方形/長方形 42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5" name="正方形/長方形 42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6" name="正方形/長方形 42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7" name="正方形/長方形 42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8" name="テキスト ボックス 42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比率算定の基礎となる将来負担額につき、元金償還に伴う一部の地方債残高の減、一部事務組合等負担見込額の減、充当可能基金の増等により、将来負担比率は昨年度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ポイントの減となっている。しかし、依然として下水道事業及び病院事業で多くの地方債残高を有しているほか、将来負担額から控除となる財政調整基金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充当可能基金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積立額が他団体と比較して少額であることなどから、比率は類似団体平均を大きく上回っている。今後も起債の抑制を図るとともに、充当可能基金の増額に努める。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9" name="テキスト ボックス 42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0" name="直線コネクタ 42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1" name="テキスト ボックス 43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2" name="直線コネクタ 43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3" name="テキスト ボックス 43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4" name="直線コネクタ 43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5" name="テキスト ボックス 43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6" name="直線コネクタ 43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7" name="テキスト ボックス 43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8" name="直線コネクタ 43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9" name="テキスト ボックス 43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21</xdr:row>
      <xdr:rowOff>149809</xdr:rowOff>
    </xdr:to>
    <xdr:cxnSp macro="">
      <xdr:nvCxnSpPr>
        <xdr:cNvPr id="442" name="直線コネクタ 441"/>
        <xdr:cNvCxnSpPr/>
      </xdr:nvCxnSpPr>
      <xdr:spPr>
        <a:xfrm flipV="1">
          <a:off x="17018000" y="2451100"/>
          <a:ext cx="0" cy="12991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121886</xdr:rowOff>
    </xdr:from>
    <xdr:ext cx="762000" cy="259045"/>
    <xdr:sp macro="" textlink="">
      <xdr:nvSpPr>
        <xdr:cNvPr id="443" name="将来負担の状況最小値テキスト"/>
        <xdr:cNvSpPr txBox="1"/>
      </xdr:nvSpPr>
      <xdr:spPr>
        <a:xfrm>
          <a:off x="17106900" y="37223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149809</xdr:rowOff>
    </xdr:from>
    <xdr:to>
      <xdr:col>81</xdr:col>
      <xdr:colOff>133350</xdr:colOff>
      <xdr:row>21</xdr:row>
      <xdr:rowOff>149809</xdr:rowOff>
    </xdr:to>
    <xdr:cxnSp macro="">
      <xdr:nvCxnSpPr>
        <xdr:cNvPr id="444" name="直線コネクタ 443"/>
        <xdr:cNvCxnSpPr/>
      </xdr:nvCxnSpPr>
      <xdr:spPr>
        <a:xfrm>
          <a:off x="16929100" y="375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6" name="直線コネクタ 44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20</xdr:row>
      <xdr:rowOff>87681</xdr:rowOff>
    </xdr:from>
    <xdr:to>
      <xdr:col>81</xdr:col>
      <xdr:colOff>44450</xdr:colOff>
      <xdr:row>20</xdr:row>
      <xdr:rowOff>166827</xdr:rowOff>
    </xdr:to>
    <xdr:cxnSp macro="">
      <xdr:nvCxnSpPr>
        <xdr:cNvPr id="447" name="直線コネクタ 446"/>
        <xdr:cNvCxnSpPr/>
      </xdr:nvCxnSpPr>
      <xdr:spPr>
        <a:xfrm flipV="1">
          <a:off x="16179800" y="3516681"/>
          <a:ext cx="838200" cy="7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126560</xdr:rowOff>
    </xdr:from>
    <xdr:ext cx="762000" cy="259045"/>
    <xdr:sp macro="" textlink="">
      <xdr:nvSpPr>
        <xdr:cNvPr id="448" name="将来負担の状況平均値テキスト"/>
        <xdr:cNvSpPr txBox="1"/>
      </xdr:nvSpPr>
      <xdr:spPr>
        <a:xfrm>
          <a:off x="17106900" y="23554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110033</xdr:rowOff>
    </xdr:from>
    <xdr:to>
      <xdr:col>81</xdr:col>
      <xdr:colOff>95250</xdr:colOff>
      <xdr:row>15</xdr:row>
      <xdr:rowOff>40183</xdr:rowOff>
    </xdr:to>
    <xdr:sp macro="" textlink="">
      <xdr:nvSpPr>
        <xdr:cNvPr id="449" name="フローチャート: 判断 448"/>
        <xdr:cNvSpPr/>
      </xdr:nvSpPr>
      <xdr:spPr>
        <a:xfrm>
          <a:off x="16967200" y="2510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20</xdr:row>
      <xdr:rowOff>166827</xdr:rowOff>
    </xdr:from>
    <xdr:to>
      <xdr:col>77</xdr:col>
      <xdr:colOff>44450</xdr:colOff>
      <xdr:row>21</xdr:row>
      <xdr:rowOff>121819</xdr:rowOff>
    </xdr:to>
    <xdr:cxnSp macro="">
      <xdr:nvCxnSpPr>
        <xdr:cNvPr id="450" name="直線コネクタ 449"/>
        <xdr:cNvCxnSpPr/>
      </xdr:nvCxnSpPr>
      <xdr:spPr>
        <a:xfrm flipV="1">
          <a:off x="15290800" y="3595827"/>
          <a:ext cx="889000" cy="1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135128</xdr:rowOff>
    </xdr:from>
    <xdr:to>
      <xdr:col>77</xdr:col>
      <xdr:colOff>95250</xdr:colOff>
      <xdr:row>15</xdr:row>
      <xdr:rowOff>65278</xdr:rowOff>
    </xdr:to>
    <xdr:sp macro="" textlink="">
      <xdr:nvSpPr>
        <xdr:cNvPr id="451" name="フローチャート: 判断 450"/>
        <xdr:cNvSpPr/>
      </xdr:nvSpPr>
      <xdr:spPr>
        <a:xfrm>
          <a:off x="16129000" y="253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75455</xdr:rowOff>
    </xdr:from>
    <xdr:ext cx="736600" cy="259045"/>
    <xdr:sp macro="" textlink="">
      <xdr:nvSpPr>
        <xdr:cNvPr id="452" name="テキスト ボックス 451"/>
        <xdr:cNvSpPr txBox="1"/>
      </xdr:nvSpPr>
      <xdr:spPr>
        <a:xfrm>
          <a:off x="15798800" y="2304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21</xdr:row>
      <xdr:rowOff>121819</xdr:rowOff>
    </xdr:from>
    <xdr:to>
      <xdr:col>72</xdr:col>
      <xdr:colOff>203200</xdr:colOff>
      <xdr:row>22</xdr:row>
      <xdr:rowOff>24689</xdr:rowOff>
    </xdr:to>
    <xdr:cxnSp macro="">
      <xdr:nvCxnSpPr>
        <xdr:cNvPr id="453" name="直線コネクタ 452"/>
        <xdr:cNvCxnSpPr/>
      </xdr:nvCxnSpPr>
      <xdr:spPr>
        <a:xfrm flipV="1">
          <a:off x="14401800" y="3722269"/>
          <a:ext cx="889000" cy="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149606</xdr:rowOff>
    </xdr:from>
    <xdr:to>
      <xdr:col>73</xdr:col>
      <xdr:colOff>44450</xdr:colOff>
      <xdr:row>15</xdr:row>
      <xdr:rowOff>79756</xdr:rowOff>
    </xdr:to>
    <xdr:sp macro="" textlink="">
      <xdr:nvSpPr>
        <xdr:cNvPr id="454" name="フローチャート: 判断 453"/>
        <xdr:cNvSpPr/>
      </xdr:nvSpPr>
      <xdr:spPr>
        <a:xfrm>
          <a:off x="15240000" y="254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89933</xdr:rowOff>
    </xdr:from>
    <xdr:ext cx="762000" cy="259045"/>
    <xdr:sp macro="" textlink="">
      <xdr:nvSpPr>
        <xdr:cNvPr id="455" name="テキスト ボックス 454"/>
        <xdr:cNvSpPr txBox="1"/>
      </xdr:nvSpPr>
      <xdr:spPr>
        <a:xfrm>
          <a:off x="14909800" y="2318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22</xdr:row>
      <xdr:rowOff>24689</xdr:rowOff>
    </xdr:from>
    <xdr:to>
      <xdr:col>68</xdr:col>
      <xdr:colOff>152400</xdr:colOff>
      <xdr:row>23</xdr:row>
      <xdr:rowOff>67513</xdr:rowOff>
    </xdr:to>
    <xdr:cxnSp macro="">
      <xdr:nvCxnSpPr>
        <xdr:cNvPr id="456" name="直線コネクタ 455"/>
        <xdr:cNvCxnSpPr/>
      </xdr:nvCxnSpPr>
      <xdr:spPr>
        <a:xfrm flipV="1">
          <a:off x="13512800" y="3796589"/>
          <a:ext cx="889000" cy="214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23520</xdr:rowOff>
    </xdr:from>
    <xdr:to>
      <xdr:col>68</xdr:col>
      <xdr:colOff>203200</xdr:colOff>
      <xdr:row>15</xdr:row>
      <xdr:rowOff>125120</xdr:rowOff>
    </xdr:to>
    <xdr:sp macro="" textlink="">
      <xdr:nvSpPr>
        <xdr:cNvPr id="457" name="フローチャート: 判断 456"/>
        <xdr:cNvSpPr/>
      </xdr:nvSpPr>
      <xdr:spPr>
        <a:xfrm>
          <a:off x="14351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135297</xdr:rowOff>
    </xdr:from>
    <xdr:ext cx="762000" cy="259045"/>
    <xdr:sp macro="" textlink="">
      <xdr:nvSpPr>
        <xdr:cNvPr id="458" name="テキスト ボックス 457"/>
        <xdr:cNvSpPr txBox="1"/>
      </xdr:nvSpPr>
      <xdr:spPr>
        <a:xfrm>
          <a:off x="14020800" y="2364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24486</xdr:rowOff>
    </xdr:from>
    <xdr:to>
      <xdr:col>64</xdr:col>
      <xdr:colOff>152400</xdr:colOff>
      <xdr:row>15</xdr:row>
      <xdr:rowOff>126086</xdr:rowOff>
    </xdr:to>
    <xdr:sp macro="" textlink="">
      <xdr:nvSpPr>
        <xdr:cNvPr id="459" name="フローチャート: 判断 458"/>
        <xdr:cNvSpPr/>
      </xdr:nvSpPr>
      <xdr:spPr>
        <a:xfrm>
          <a:off x="13462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136263</xdr:rowOff>
    </xdr:from>
    <xdr:ext cx="762000" cy="259045"/>
    <xdr:sp macro="" textlink="">
      <xdr:nvSpPr>
        <xdr:cNvPr id="460" name="テキスト ボックス 459"/>
        <xdr:cNvSpPr txBox="1"/>
      </xdr:nvSpPr>
      <xdr:spPr>
        <a:xfrm>
          <a:off x="13131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20</xdr:row>
      <xdr:rowOff>36881</xdr:rowOff>
    </xdr:from>
    <xdr:to>
      <xdr:col>81</xdr:col>
      <xdr:colOff>95250</xdr:colOff>
      <xdr:row>20</xdr:row>
      <xdr:rowOff>138481</xdr:rowOff>
    </xdr:to>
    <xdr:sp macro="" textlink="">
      <xdr:nvSpPr>
        <xdr:cNvPr id="466" name="楕円 465"/>
        <xdr:cNvSpPr/>
      </xdr:nvSpPr>
      <xdr:spPr>
        <a:xfrm>
          <a:off x="16967200" y="346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8958</xdr:rowOff>
    </xdr:from>
    <xdr:ext cx="762000" cy="259045"/>
    <xdr:sp macro="" textlink="">
      <xdr:nvSpPr>
        <xdr:cNvPr id="467" name="将来負担の状況該当値テキスト"/>
        <xdr:cNvSpPr txBox="1"/>
      </xdr:nvSpPr>
      <xdr:spPr>
        <a:xfrm>
          <a:off x="17106900" y="3437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20</xdr:row>
      <xdr:rowOff>116027</xdr:rowOff>
    </xdr:from>
    <xdr:to>
      <xdr:col>77</xdr:col>
      <xdr:colOff>95250</xdr:colOff>
      <xdr:row>21</xdr:row>
      <xdr:rowOff>46177</xdr:rowOff>
    </xdr:to>
    <xdr:sp macro="" textlink="">
      <xdr:nvSpPr>
        <xdr:cNvPr id="468" name="楕円 467"/>
        <xdr:cNvSpPr/>
      </xdr:nvSpPr>
      <xdr:spPr>
        <a:xfrm>
          <a:off x="16129000" y="354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21</xdr:row>
      <xdr:rowOff>30954</xdr:rowOff>
    </xdr:from>
    <xdr:ext cx="736600" cy="259045"/>
    <xdr:sp macro="" textlink="">
      <xdr:nvSpPr>
        <xdr:cNvPr id="469" name="テキスト ボックス 468"/>
        <xdr:cNvSpPr txBox="1"/>
      </xdr:nvSpPr>
      <xdr:spPr>
        <a:xfrm>
          <a:off x="15798800" y="36314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21</xdr:row>
      <xdr:rowOff>71019</xdr:rowOff>
    </xdr:from>
    <xdr:to>
      <xdr:col>73</xdr:col>
      <xdr:colOff>44450</xdr:colOff>
      <xdr:row>22</xdr:row>
      <xdr:rowOff>1169</xdr:rowOff>
    </xdr:to>
    <xdr:sp macro="" textlink="">
      <xdr:nvSpPr>
        <xdr:cNvPr id="470" name="楕円 469"/>
        <xdr:cNvSpPr/>
      </xdr:nvSpPr>
      <xdr:spPr>
        <a:xfrm>
          <a:off x="15240000" y="367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21</xdr:row>
      <xdr:rowOff>157396</xdr:rowOff>
    </xdr:from>
    <xdr:ext cx="762000" cy="259045"/>
    <xdr:sp macro="" textlink="">
      <xdr:nvSpPr>
        <xdr:cNvPr id="471" name="テキスト ボックス 470"/>
        <xdr:cNvSpPr txBox="1"/>
      </xdr:nvSpPr>
      <xdr:spPr>
        <a:xfrm>
          <a:off x="14909800" y="3757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145339</xdr:rowOff>
    </xdr:from>
    <xdr:to>
      <xdr:col>68</xdr:col>
      <xdr:colOff>203200</xdr:colOff>
      <xdr:row>22</xdr:row>
      <xdr:rowOff>75489</xdr:rowOff>
    </xdr:to>
    <xdr:sp macro="" textlink="">
      <xdr:nvSpPr>
        <xdr:cNvPr id="472" name="楕円 471"/>
        <xdr:cNvSpPr/>
      </xdr:nvSpPr>
      <xdr:spPr>
        <a:xfrm>
          <a:off x="14351000" y="3745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22</xdr:row>
      <xdr:rowOff>60266</xdr:rowOff>
    </xdr:from>
    <xdr:ext cx="762000" cy="259045"/>
    <xdr:sp macro="" textlink="">
      <xdr:nvSpPr>
        <xdr:cNvPr id="473" name="テキスト ボックス 472"/>
        <xdr:cNvSpPr txBox="1"/>
      </xdr:nvSpPr>
      <xdr:spPr>
        <a:xfrm>
          <a:off x="14020800" y="3832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16713</xdr:rowOff>
    </xdr:from>
    <xdr:to>
      <xdr:col>64</xdr:col>
      <xdr:colOff>152400</xdr:colOff>
      <xdr:row>23</xdr:row>
      <xdr:rowOff>118313</xdr:rowOff>
    </xdr:to>
    <xdr:sp macro="" textlink="">
      <xdr:nvSpPr>
        <xdr:cNvPr id="474" name="楕円 473"/>
        <xdr:cNvSpPr/>
      </xdr:nvSpPr>
      <xdr:spPr>
        <a:xfrm>
          <a:off x="13462000" y="3960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103090</xdr:rowOff>
    </xdr:from>
    <xdr:ext cx="762000" cy="259045"/>
    <xdr:sp macro="" textlink="">
      <xdr:nvSpPr>
        <xdr:cNvPr id="475" name="テキスト ボックス 474"/>
        <xdr:cNvSpPr txBox="1"/>
      </xdr:nvSpPr>
      <xdr:spPr>
        <a:xfrm>
          <a:off x="13131800" y="4046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20,712
20,458
236.71
10,125,441
9,804,681
254,041
6,189,209
8,599,038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普通会計職員数の減等に伴い、昨年度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ポイント減となり、類似団体平均との比較でも下回っている。今後も、定員管理適正化計画に基づき、適正な人事管理を図るとともに、引き続き給与の適正な運用に努める。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154758</xdr:rowOff>
    </xdr:from>
    <xdr:to>
      <xdr:col>24</xdr:col>
      <xdr:colOff>25400</xdr:colOff>
      <xdr:row>41</xdr:row>
      <xdr:rowOff>37193</xdr:rowOff>
    </xdr:to>
    <xdr:cxnSp macro="">
      <xdr:nvCxnSpPr>
        <xdr:cNvPr id="63" name="直線コネクタ 62"/>
        <xdr:cNvCxnSpPr/>
      </xdr:nvCxnSpPr>
      <xdr:spPr>
        <a:xfrm flipV="1">
          <a:off x="4826000" y="5812608"/>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9270</xdr:rowOff>
    </xdr:from>
    <xdr:ext cx="762000" cy="259045"/>
    <xdr:sp macro="" textlink="">
      <xdr:nvSpPr>
        <xdr:cNvPr id="64" name="人件費最小値テキスト"/>
        <xdr:cNvSpPr txBox="1"/>
      </xdr:nvSpPr>
      <xdr:spPr>
        <a:xfrm>
          <a:off x="4914900" y="703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37193</xdr:rowOff>
    </xdr:from>
    <xdr:to>
      <xdr:col>24</xdr:col>
      <xdr:colOff>114300</xdr:colOff>
      <xdr:row>41</xdr:row>
      <xdr:rowOff>37193</xdr:rowOff>
    </xdr:to>
    <xdr:cxnSp macro="">
      <xdr:nvCxnSpPr>
        <xdr:cNvPr id="65" name="直線コネクタ 64"/>
        <xdr:cNvCxnSpPr/>
      </xdr:nvCxnSpPr>
      <xdr:spPr>
        <a:xfrm>
          <a:off x="4737100" y="706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69685</xdr:rowOff>
    </xdr:from>
    <xdr:ext cx="762000" cy="259045"/>
    <xdr:sp macro="" textlink="">
      <xdr:nvSpPr>
        <xdr:cNvPr id="66" name="人件費最大値テキスト"/>
        <xdr:cNvSpPr txBox="1"/>
      </xdr:nvSpPr>
      <xdr:spPr>
        <a:xfrm>
          <a:off x="4914900" y="5556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154758</xdr:rowOff>
    </xdr:from>
    <xdr:to>
      <xdr:col>24</xdr:col>
      <xdr:colOff>114300</xdr:colOff>
      <xdr:row>33</xdr:row>
      <xdr:rowOff>154758</xdr:rowOff>
    </xdr:to>
    <xdr:cxnSp macro="">
      <xdr:nvCxnSpPr>
        <xdr:cNvPr id="67" name="直線コネクタ 66"/>
        <xdr:cNvCxnSpPr/>
      </xdr:nvCxnSpPr>
      <xdr:spPr>
        <a:xfrm>
          <a:off x="4737100" y="5812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27396</xdr:rowOff>
    </xdr:from>
    <xdr:to>
      <xdr:col>24</xdr:col>
      <xdr:colOff>25400</xdr:colOff>
      <xdr:row>35</xdr:row>
      <xdr:rowOff>66584</xdr:rowOff>
    </xdr:to>
    <xdr:cxnSp macro="">
      <xdr:nvCxnSpPr>
        <xdr:cNvPr id="68" name="直線コネクタ 67"/>
        <xdr:cNvCxnSpPr/>
      </xdr:nvCxnSpPr>
      <xdr:spPr>
        <a:xfrm flipV="1">
          <a:off x="3987800" y="6028146"/>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9"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70" name="フローチャート: 判断 69"/>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66584</xdr:rowOff>
    </xdr:from>
    <xdr:to>
      <xdr:col>19</xdr:col>
      <xdr:colOff>187325</xdr:colOff>
      <xdr:row>35</xdr:row>
      <xdr:rowOff>99242</xdr:rowOff>
    </xdr:to>
    <xdr:cxnSp macro="">
      <xdr:nvCxnSpPr>
        <xdr:cNvPr id="71" name="直線コネクタ 70"/>
        <xdr:cNvCxnSpPr/>
      </xdr:nvCxnSpPr>
      <xdr:spPr>
        <a:xfrm flipV="1">
          <a:off x="3098800" y="60673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12519</xdr:rowOff>
    </xdr:from>
    <xdr:to>
      <xdr:col>20</xdr:col>
      <xdr:colOff>38100</xdr:colOff>
      <xdr:row>37</xdr:row>
      <xdr:rowOff>114119</xdr:rowOff>
    </xdr:to>
    <xdr:sp macro="" textlink="">
      <xdr:nvSpPr>
        <xdr:cNvPr id="72" name="フローチャート: 判断 71"/>
        <xdr:cNvSpPr/>
      </xdr:nvSpPr>
      <xdr:spPr>
        <a:xfrm>
          <a:off x="3937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98896</xdr:rowOff>
    </xdr:from>
    <xdr:ext cx="736600" cy="259045"/>
    <xdr:sp macro="" textlink="">
      <xdr:nvSpPr>
        <xdr:cNvPr id="73" name="テキスト ボックス 72"/>
        <xdr:cNvSpPr txBox="1"/>
      </xdr:nvSpPr>
      <xdr:spPr>
        <a:xfrm>
          <a:off x="3606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99242</xdr:rowOff>
    </xdr:from>
    <xdr:to>
      <xdr:col>15</xdr:col>
      <xdr:colOff>98425</xdr:colOff>
      <xdr:row>35</xdr:row>
      <xdr:rowOff>125367</xdr:rowOff>
    </xdr:to>
    <xdr:cxnSp macro="">
      <xdr:nvCxnSpPr>
        <xdr:cNvPr id="74" name="直線コネクタ 73"/>
        <xdr:cNvCxnSpPr/>
      </xdr:nvCxnSpPr>
      <xdr:spPr>
        <a:xfrm flipV="1">
          <a:off x="2209800" y="609999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12519</xdr:rowOff>
    </xdr:from>
    <xdr:to>
      <xdr:col>15</xdr:col>
      <xdr:colOff>149225</xdr:colOff>
      <xdr:row>37</xdr:row>
      <xdr:rowOff>114119</xdr:rowOff>
    </xdr:to>
    <xdr:sp macro="" textlink="">
      <xdr:nvSpPr>
        <xdr:cNvPr id="75" name="フローチャート: 判断 74"/>
        <xdr:cNvSpPr/>
      </xdr:nvSpPr>
      <xdr:spPr>
        <a:xfrm>
          <a:off x="3048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98896</xdr:rowOff>
    </xdr:from>
    <xdr:ext cx="762000" cy="259045"/>
    <xdr:sp macro="" textlink="">
      <xdr:nvSpPr>
        <xdr:cNvPr id="76" name="テキスト ボックス 75"/>
        <xdr:cNvSpPr txBox="1"/>
      </xdr:nvSpPr>
      <xdr:spPr>
        <a:xfrm>
          <a:off x="2717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125367</xdr:rowOff>
    </xdr:from>
    <xdr:to>
      <xdr:col>11</xdr:col>
      <xdr:colOff>9525</xdr:colOff>
      <xdr:row>36</xdr:row>
      <xdr:rowOff>12700</xdr:rowOff>
    </xdr:to>
    <xdr:cxnSp macro="">
      <xdr:nvCxnSpPr>
        <xdr:cNvPr id="77" name="直線コネクタ 76"/>
        <xdr:cNvCxnSpPr/>
      </xdr:nvCxnSpPr>
      <xdr:spPr>
        <a:xfrm flipV="1">
          <a:off x="1320800" y="612611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25581</xdr:rowOff>
    </xdr:from>
    <xdr:to>
      <xdr:col>11</xdr:col>
      <xdr:colOff>60325</xdr:colOff>
      <xdr:row>37</xdr:row>
      <xdr:rowOff>127181</xdr:rowOff>
    </xdr:to>
    <xdr:sp macro="" textlink="">
      <xdr:nvSpPr>
        <xdr:cNvPr id="78" name="フローチャート: 判断 77"/>
        <xdr:cNvSpPr/>
      </xdr:nvSpPr>
      <xdr:spPr>
        <a:xfrm>
          <a:off x="2159000" y="6369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111958</xdr:rowOff>
    </xdr:from>
    <xdr:ext cx="762000" cy="259045"/>
    <xdr:sp macro="" textlink="">
      <xdr:nvSpPr>
        <xdr:cNvPr id="79" name="テキスト ボックス 78"/>
        <xdr:cNvSpPr txBox="1"/>
      </xdr:nvSpPr>
      <xdr:spPr>
        <a:xfrm>
          <a:off x="1828800" y="6455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90896</xdr:rowOff>
    </xdr:from>
    <xdr:to>
      <xdr:col>6</xdr:col>
      <xdr:colOff>171450</xdr:colOff>
      <xdr:row>38</xdr:row>
      <xdr:rowOff>21045</xdr:rowOff>
    </xdr:to>
    <xdr:sp macro="" textlink="">
      <xdr:nvSpPr>
        <xdr:cNvPr id="80" name="フローチャート: 判断 79"/>
        <xdr:cNvSpPr/>
      </xdr:nvSpPr>
      <xdr:spPr>
        <a:xfrm>
          <a:off x="1270000" y="64345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5823</xdr:rowOff>
    </xdr:from>
    <xdr:ext cx="762000" cy="259045"/>
    <xdr:sp macro="" textlink="">
      <xdr:nvSpPr>
        <xdr:cNvPr id="81" name="テキスト ボックス 80"/>
        <xdr:cNvSpPr txBox="1"/>
      </xdr:nvSpPr>
      <xdr:spPr>
        <a:xfrm>
          <a:off x="939800" y="652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148046</xdr:rowOff>
    </xdr:from>
    <xdr:to>
      <xdr:col>24</xdr:col>
      <xdr:colOff>76200</xdr:colOff>
      <xdr:row>35</xdr:row>
      <xdr:rowOff>78196</xdr:rowOff>
    </xdr:to>
    <xdr:sp macro="" textlink="">
      <xdr:nvSpPr>
        <xdr:cNvPr id="87" name="楕円 86"/>
        <xdr:cNvSpPr/>
      </xdr:nvSpPr>
      <xdr:spPr>
        <a:xfrm>
          <a:off x="4775200" y="5977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164573</xdr:rowOff>
    </xdr:from>
    <xdr:ext cx="762000" cy="259045"/>
    <xdr:sp macro="" textlink="">
      <xdr:nvSpPr>
        <xdr:cNvPr id="88" name="人件費該当値テキスト"/>
        <xdr:cNvSpPr txBox="1"/>
      </xdr:nvSpPr>
      <xdr:spPr>
        <a:xfrm>
          <a:off x="4914900" y="5822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15784</xdr:rowOff>
    </xdr:from>
    <xdr:to>
      <xdr:col>20</xdr:col>
      <xdr:colOff>38100</xdr:colOff>
      <xdr:row>35</xdr:row>
      <xdr:rowOff>117384</xdr:rowOff>
    </xdr:to>
    <xdr:sp macro="" textlink="">
      <xdr:nvSpPr>
        <xdr:cNvPr id="89" name="楕円 88"/>
        <xdr:cNvSpPr/>
      </xdr:nvSpPr>
      <xdr:spPr>
        <a:xfrm>
          <a:off x="3937000" y="601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127561</xdr:rowOff>
    </xdr:from>
    <xdr:ext cx="736600" cy="259045"/>
    <xdr:sp macro="" textlink="">
      <xdr:nvSpPr>
        <xdr:cNvPr id="90" name="テキスト ボックス 89"/>
        <xdr:cNvSpPr txBox="1"/>
      </xdr:nvSpPr>
      <xdr:spPr>
        <a:xfrm>
          <a:off x="3606800" y="57854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48442</xdr:rowOff>
    </xdr:from>
    <xdr:to>
      <xdr:col>15</xdr:col>
      <xdr:colOff>149225</xdr:colOff>
      <xdr:row>35</xdr:row>
      <xdr:rowOff>150042</xdr:rowOff>
    </xdr:to>
    <xdr:sp macro="" textlink="">
      <xdr:nvSpPr>
        <xdr:cNvPr id="91" name="楕円 90"/>
        <xdr:cNvSpPr/>
      </xdr:nvSpPr>
      <xdr:spPr>
        <a:xfrm>
          <a:off x="3048000" y="6049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160219</xdr:rowOff>
    </xdr:from>
    <xdr:ext cx="762000" cy="259045"/>
    <xdr:sp macro="" textlink="">
      <xdr:nvSpPr>
        <xdr:cNvPr id="92" name="テキスト ボックス 91"/>
        <xdr:cNvSpPr txBox="1"/>
      </xdr:nvSpPr>
      <xdr:spPr>
        <a:xfrm>
          <a:off x="2717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74567</xdr:rowOff>
    </xdr:from>
    <xdr:to>
      <xdr:col>11</xdr:col>
      <xdr:colOff>60325</xdr:colOff>
      <xdr:row>36</xdr:row>
      <xdr:rowOff>4717</xdr:rowOff>
    </xdr:to>
    <xdr:sp macro="" textlink="">
      <xdr:nvSpPr>
        <xdr:cNvPr id="93" name="楕円 92"/>
        <xdr:cNvSpPr/>
      </xdr:nvSpPr>
      <xdr:spPr>
        <a:xfrm>
          <a:off x="2159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14894</xdr:rowOff>
    </xdr:from>
    <xdr:ext cx="762000" cy="259045"/>
    <xdr:sp macro="" textlink="">
      <xdr:nvSpPr>
        <xdr:cNvPr id="94" name="テキスト ボックス 93"/>
        <xdr:cNvSpPr txBox="1"/>
      </xdr:nvSpPr>
      <xdr:spPr>
        <a:xfrm>
          <a:off x="1828800" y="5844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133350</xdr:rowOff>
    </xdr:from>
    <xdr:to>
      <xdr:col>6</xdr:col>
      <xdr:colOff>171450</xdr:colOff>
      <xdr:row>36</xdr:row>
      <xdr:rowOff>63500</xdr:rowOff>
    </xdr:to>
    <xdr:sp macro="" textlink="">
      <xdr:nvSpPr>
        <xdr:cNvPr id="95" name="楕円 94"/>
        <xdr:cNvSpPr/>
      </xdr:nvSpPr>
      <xdr:spPr>
        <a:xfrm>
          <a:off x="1270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73677</xdr:rowOff>
    </xdr:from>
    <xdr:ext cx="762000" cy="259045"/>
    <xdr:sp macro="" textlink="">
      <xdr:nvSpPr>
        <xdr:cNvPr id="96" name="テキスト ボックス 95"/>
        <xdr:cNvSpPr txBox="1"/>
      </xdr:nvSpPr>
      <xdr:spPr>
        <a:xfrm>
          <a:off x="939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指定管理料の増等に伴い、昨年度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ポイント増とな</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ったが、類似団体平均値との比較においては、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差と下回っている。今後も、施設の維持管理委託料や需用</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費・役務費等経常的な物件費の見直しを進めていく。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8890</xdr:rowOff>
    </xdr:from>
    <xdr:to>
      <xdr:col>82</xdr:col>
      <xdr:colOff>107950</xdr:colOff>
      <xdr:row>20</xdr:row>
      <xdr:rowOff>35560</xdr:rowOff>
    </xdr:to>
    <xdr:cxnSp macro="">
      <xdr:nvCxnSpPr>
        <xdr:cNvPr id="124" name="直線コネクタ 123"/>
        <xdr:cNvCxnSpPr/>
      </xdr:nvCxnSpPr>
      <xdr:spPr>
        <a:xfrm flipV="1">
          <a:off x="16510000" y="223774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7637</xdr:rowOff>
    </xdr:from>
    <xdr:ext cx="762000" cy="259045"/>
    <xdr:sp macro="" textlink="">
      <xdr:nvSpPr>
        <xdr:cNvPr id="125" name="物件費最小値テキスト"/>
        <xdr:cNvSpPr txBox="1"/>
      </xdr:nvSpPr>
      <xdr:spPr>
        <a:xfrm>
          <a:off x="16598900" y="343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35560</xdr:rowOff>
    </xdr:from>
    <xdr:to>
      <xdr:col>82</xdr:col>
      <xdr:colOff>196850</xdr:colOff>
      <xdr:row>20</xdr:row>
      <xdr:rowOff>35560</xdr:rowOff>
    </xdr:to>
    <xdr:cxnSp macro="">
      <xdr:nvCxnSpPr>
        <xdr:cNvPr id="126" name="直線コネクタ 125"/>
        <xdr:cNvCxnSpPr/>
      </xdr:nvCxnSpPr>
      <xdr:spPr>
        <a:xfrm>
          <a:off x="16421100" y="34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95267</xdr:rowOff>
    </xdr:from>
    <xdr:ext cx="762000" cy="259045"/>
    <xdr:sp macro="" textlink="">
      <xdr:nvSpPr>
        <xdr:cNvPr id="127" name="物件費最大値テキスト"/>
        <xdr:cNvSpPr txBox="1"/>
      </xdr:nvSpPr>
      <xdr:spPr>
        <a:xfrm>
          <a:off x="16598900" y="1981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8890</xdr:rowOff>
    </xdr:from>
    <xdr:to>
      <xdr:col>82</xdr:col>
      <xdr:colOff>196850</xdr:colOff>
      <xdr:row>13</xdr:row>
      <xdr:rowOff>8890</xdr:rowOff>
    </xdr:to>
    <xdr:cxnSp macro="">
      <xdr:nvCxnSpPr>
        <xdr:cNvPr id="128" name="直線コネクタ 127"/>
        <xdr:cNvCxnSpPr/>
      </xdr:nvCxnSpPr>
      <xdr:spPr>
        <a:xfrm>
          <a:off x="16421100" y="2237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146050</xdr:rowOff>
    </xdr:from>
    <xdr:to>
      <xdr:col>82</xdr:col>
      <xdr:colOff>107950</xdr:colOff>
      <xdr:row>13</xdr:row>
      <xdr:rowOff>161290</xdr:rowOff>
    </xdr:to>
    <xdr:cxnSp macro="">
      <xdr:nvCxnSpPr>
        <xdr:cNvPr id="129" name="直線コネクタ 128"/>
        <xdr:cNvCxnSpPr/>
      </xdr:nvCxnSpPr>
      <xdr:spPr>
        <a:xfrm>
          <a:off x="15671800" y="2374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82567</xdr:rowOff>
    </xdr:from>
    <xdr:ext cx="762000" cy="259045"/>
    <xdr:sp macro="" textlink="">
      <xdr:nvSpPr>
        <xdr:cNvPr id="130" name="物件費平均値テキスト"/>
        <xdr:cNvSpPr txBox="1"/>
      </xdr:nvSpPr>
      <xdr:spPr>
        <a:xfrm>
          <a:off x="16598900" y="2654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110490</xdr:rowOff>
    </xdr:from>
    <xdr:to>
      <xdr:col>82</xdr:col>
      <xdr:colOff>158750</xdr:colOff>
      <xdr:row>16</xdr:row>
      <xdr:rowOff>40640</xdr:rowOff>
    </xdr:to>
    <xdr:sp macro="" textlink="">
      <xdr:nvSpPr>
        <xdr:cNvPr id="131" name="フローチャート: 判断 130"/>
        <xdr:cNvSpPr/>
      </xdr:nvSpPr>
      <xdr:spPr>
        <a:xfrm>
          <a:off x="164592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146050</xdr:rowOff>
    </xdr:from>
    <xdr:to>
      <xdr:col>78</xdr:col>
      <xdr:colOff>69850</xdr:colOff>
      <xdr:row>13</xdr:row>
      <xdr:rowOff>146050</xdr:rowOff>
    </xdr:to>
    <xdr:cxnSp macro="">
      <xdr:nvCxnSpPr>
        <xdr:cNvPr id="132" name="直線コネクタ 131"/>
        <xdr:cNvCxnSpPr/>
      </xdr:nvCxnSpPr>
      <xdr:spPr>
        <a:xfrm>
          <a:off x="14782800" y="2374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72390</xdr:rowOff>
    </xdr:from>
    <xdr:to>
      <xdr:col>78</xdr:col>
      <xdr:colOff>120650</xdr:colOff>
      <xdr:row>16</xdr:row>
      <xdr:rowOff>2540</xdr:rowOff>
    </xdr:to>
    <xdr:sp macro="" textlink="">
      <xdr:nvSpPr>
        <xdr:cNvPr id="133" name="フローチャート: 判断 132"/>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158767</xdr:rowOff>
    </xdr:from>
    <xdr:ext cx="736600" cy="259045"/>
    <xdr:sp macro="" textlink="">
      <xdr:nvSpPr>
        <xdr:cNvPr id="134" name="テキスト ボックス 133"/>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146050</xdr:rowOff>
    </xdr:from>
    <xdr:to>
      <xdr:col>73</xdr:col>
      <xdr:colOff>180975</xdr:colOff>
      <xdr:row>14</xdr:row>
      <xdr:rowOff>58420</xdr:rowOff>
    </xdr:to>
    <xdr:cxnSp macro="">
      <xdr:nvCxnSpPr>
        <xdr:cNvPr id="135" name="直線コネクタ 134"/>
        <xdr:cNvCxnSpPr/>
      </xdr:nvCxnSpPr>
      <xdr:spPr>
        <a:xfrm flipV="1">
          <a:off x="13893800" y="23749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49530</xdr:rowOff>
    </xdr:from>
    <xdr:to>
      <xdr:col>74</xdr:col>
      <xdr:colOff>31750</xdr:colOff>
      <xdr:row>15</xdr:row>
      <xdr:rowOff>151130</xdr:rowOff>
    </xdr:to>
    <xdr:sp macro="" textlink="">
      <xdr:nvSpPr>
        <xdr:cNvPr id="136" name="フローチャート: 判断 135"/>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135907</xdr:rowOff>
    </xdr:from>
    <xdr:ext cx="762000" cy="259045"/>
    <xdr:sp macro="" textlink="">
      <xdr:nvSpPr>
        <xdr:cNvPr id="137" name="テキスト ボックス 136"/>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168910</xdr:rowOff>
    </xdr:from>
    <xdr:to>
      <xdr:col>69</xdr:col>
      <xdr:colOff>92075</xdr:colOff>
      <xdr:row>14</xdr:row>
      <xdr:rowOff>58420</xdr:rowOff>
    </xdr:to>
    <xdr:cxnSp macro="">
      <xdr:nvCxnSpPr>
        <xdr:cNvPr id="138" name="直線コネクタ 137"/>
        <xdr:cNvCxnSpPr/>
      </xdr:nvCxnSpPr>
      <xdr:spPr>
        <a:xfrm>
          <a:off x="13004800" y="23977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160020</xdr:rowOff>
    </xdr:from>
    <xdr:to>
      <xdr:col>69</xdr:col>
      <xdr:colOff>142875</xdr:colOff>
      <xdr:row>15</xdr:row>
      <xdr:rowOff>90170</xdr:rowOff>
    </xdr:to>
    <xdr:sp macro="" textlink="">
      <xdr:nvSpPr>
        <xdr:cNvPr id="139" name="フローチャート: 判断 138"/>
        <xdr:cNvSpPr/>
      </xdr:nvSpPr>
      <xdr:spPr>
        <a:xfrm>
          <a:off x="13843000" y="256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74947</xdr:rowOff>
    </xdr:from>
    <xdr:ext cx="762000" cy="259045"/>
    <xdr:sp macro="" textlink="">
      <xdr:nvSpPr>
        <xdr:cNvPr id="140" name="テキスト ボックス 139"/>
        <xdr:cNvSpPr txBox="1"/>
      </xdr:nvSpPr>
      <xdr:spPr>
        <a:xfrm>
          <a:off x="13512800" y="264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49530</xdr:rowOff>
    </xdr:from>
    <xdr:to>
      <xdr:col>65</xdr:col>
      <xdr:colOff>53975</xdr:colOff>
      <xdr:row>15</xdr:row>
      <xdr:rowOff>151130</xdr:rowOff>
    </xdr:to>
    <xdr:sp macro="" textlink="">
      <xdr:nvSpPr>
        <xdr:cNvPr id="141" name="フローチャート: 判断 140"/>
        <xdr:cNvSpPr/>
      </xdr:nvSpPr>
      <xdr:spPr>
        <a:xfrm>
          <a:off x="12954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135907</xdr:rowOff>
    </xdr:from>
    <xdr:ext cx="762000" cy="259045"/>
    <xdr:sp macro="" textlink="">
      <xdr:nvSpPr>
        <xdr:cNvPr id="142" name="テキスト ボックス 141"/>
        <xdr:cNvSpPr txBox="1"/>
      </xdr:nvSpPr>
      <xdr:spPr>
        <a:xfrm>
          <a:off x="12623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110490</xdr:rowOff>
    </xdr:from>
    <xdr:to>
      <xdr:col>82</xdr:col>
      <xdr:colOff>158750</xdr:colOff>
      <xdr:row>14</xdr:row>
      <xdr:rowOff>40640</xdr:rowOff>
    </xdr:to>
    <xdr:sp macro="" textlink="">
      <xdr:nvSpPr>
        <xdr:cNvPr id="148" name="楕円 147"/>
        <xdr:cNvSpPr/>
      </xdr:nvSpPr>
      <xdr:spPr>
        <a:xfrm>
          <a:off x="164592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127017</xdr:rowOff>
    </xdr:from>
    <xdr:ext cx="762000" cy="259045"/>
    <xdr:sp macro="" textlink="">
      <xdr:nvSpPr>
        <xdr:cNvPr id="149" name="物件費該当値テキスト"/>
        <xdr:cNvSpPr txBox="1"/>
      </xdr:nvSpPr>
      <xdr:spPr>
        <a:xfrm>
          <a:off x="16598900" y="21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95250</xdr:rowOff>
    </xdr:from>
    <xdr:to>
      <xdr:col>78</xdr:col>
      <xdr:colOff>120650</xdr:colOff>
      <xdr:row>14</xdr:row>
      <xdr:rowOff>25400</xdr:rowOff>
    </xdr:to>
    <xdr:sp macro="" textlink="">
      <xdr:nvSpPr>
        <xdr:cNvPr id="150" name="楕円 149"/>
        <xdr:cNvSpPr/>
      </xdr:nvSpPr>
      <xdr:spPr>
        <a:xfrm>
          <a:off x="15621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35577</xdr:rowOff>
    </xdr:from>
    <xdr:ext cx="736600" cy="259045"/>
    <xdr:sp macro="" textlink="">
      <xdr:nvSpPr>
        <xdr:cNvPr id="151" name="テキスト ボックス 150"/>
        <xdr:cNvSpPr txBox="1"/>
      </xdr:nvSpPr>
      <xdr:spPr>
        <a:xfrm>
          <a:off x="15290800" y="209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95250</xdr:rowOff>
    </xdr:from>
    <xdr:to>
      <xdr:col>74</xdr:col>
      <xdr:colOff>31750</xdr:colOff>
      <xdr:row>14</xdr:row>
      <xdr:rowOff>25400</xdr:rowOff>
    </xdr:to>
    <xdr:sp macro="" textlink="">
      <xdr:nvSpPr>
        <xdr:cNvPr id="152" name="楕円 151"/>
        <xdr:cNvSpPr/>
      </xdr:nvSpPr>
      <xdr:spPr>
        <a:xfrm>
          <a:off x="1473200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35577</xdr:rowOff>
    </xdr:from>
    <xdr:ext cx="762000" cy="259045"/>
    <xdr:sp macro="" textlink="">
      <xdr:nvSpPr>
        <xdr:cNvPr id="153" name="テキスト ボックス 152"/>
        <xdr:cNvSpPr txBox="1"/>
      </xdr:nvSpPr>
      <xdr:spPr>
        <a:xfrm>
          <a:off x="144018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7620</xdr:rowOff>
    </xdr:from>
    <xdr:to>
      <xdr:col>69</xdr:col>
      <xdr:colOff>142875</xdr:colOff>
      <xdr:row>14</xdr:row>
      <xdr:rowOff>109220</xdr:rowOff>
    </xdr:to>
    <xdr:sp macro="" textlink="">
      <xdr:nvSpPr>
        <xdr:cNvPr id="154" name="楕円 153"/>
        <xdr:cNvSpPr/>
      </xdr:nvSpPr>
      <xdr:spPr>
        <a:xfrm>
          <a:off x="13843000" y="240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119397</xdr:rowOff>
    </xdr:from>
    <xdr:ext cx="762000" cy="259045"/>
    <xdr:sp macro="" textlink="">
      <xdr:nvSpPr>
        <xdr:cNvPr id="155" name="テキスト ボックス 154"/>
        <xdr:cNvSpPr txBox="1"/>
      </xdr:nvSpPr>
      <xdr:spPr>
        <a:xfrm>
          <a:off x="13512800" y="217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118110</xdr:rowOff>
    </xdr:from>
    <xdr:to>
      <xdr:col>65</xdr:col>
      <xdr:colOff>53975</xdr:colOff>
      <xdr:row>14</xdr:row>
      <xdr:rowOff>48260</xdr:rowOff>
    </xdr:to>
    <xdr:sp macro="" textlink="">
      <xdr:nvSpPr>
        <xdr:cNvPr id="156" name="楕円 155"/>
        <xdr:cNvSpPr/>
      </xdr:nvSpPr>
      <xdr:spPr>
        <a:xfrm>
          <a:off x="12954000" y="234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58437</xdr:rowOff>
    </xdr:from>
    <xdr:ext cx="762000" cy="259045"/>
    <xdr:sp macro="" textlink="">
      <xdr:nvSpPr>
        <xdr:cNvPr id="157" name="テキスト ボックス 156"/>
        <xdr:cNvSpPr txBox="1"/>
      </xdr:nvSpPr>
      <xdr:spPr>
        <a:xfrm>
          <a:off x="12623800" y="211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臨時福祉給付金の皆減があったものの、障害者自立支援給付事業費等の増等に伴い、昨年度から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ポイントの微増となっている。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類似団体平均との比較では、若干低い数値を示している。補助事業等に係る扶助費が多くを占めており、経費の削減は困難であるが、町単独の扶助費についてはその効果等を検証し、見直しを図っていく。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53522</xdr:rowOff>
    </xdr:to>
    <xdr:cxnSp macro="">
      <xdr:nvCxnSpPr>
        <xdr:cNvPr id="187" name="直線コネクタ 186"/>
        <xdr:cNvCxnSpPr/>
      </xdr:nvCxnSpPr>
      <xdr:spPr>
        <a:xfrm flipV="1">
          <a:off x="4826000" y="9124043"/>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8" name="扶助費最小値テキスト"/>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9" name="直線コネクタ 188"/>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86178</xdr:rowOff>
    </xdr:to>
    <xdr:cxnSp macro="">
      <xdr:nvCxnSpPr>
        <xdr:cNvPr id="192" name="直線コネクタ 191"/>
        <xdr:cNvCxnSpPr/>
      </xdr:nvCxnSpPr>
      <xdr:spPr>
        <a:xfrm>
          <a:off x="3987800" y="94832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15620</xdr:rowOff>
    </xdr:from>
    <xdr:ext cx="762000" cy="259045"/>
    <xdr:sp macro="" textlink="">
      <xdr:nvSpPr>
        <xdr:cNvPr id="193" name="扶助費平均値テキスト"/>
        <xdr:cNvSpPr txBox="1"/>
      </xdr:nvSpPr>
      <xdr:spPr>
        <a:xfrm>
          <a:off x="4914900" y="96168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43543</xdr:rowOff>
    </xdr:from>
    <xdr:to>
      <xdr:col>24</xdr:col>
      <xdr:colOff>76200</xdr:colOff>
      <xdr:row>56</xdr:row>
      <xdr:rowOff>145143</xdr:rowOff>
    </xdr:to>
    <xdr:sp macro="" textlink="">
      <xdr:nvSpPr>
        <xdr:cNvPr id="194" name="フローチャート: 判断 193"/>
        <xdr:cNvSpPr/>
      </xdr:nvSpPr>
      <xdr:spPr>
        <a:xfrm>
          <a:off x="47752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45357</xdr:rowOff>
    </xdr:from>
    <xdr:to>
      <xdr:col>19</xdr:col>
      <xdr:colOff>187325</xdr:colOff>
      <xdr:row>55</xdr:row>
      <xdr:rowOff>53522</xdr:rowOff>
    </xdr:to>
    <xdr:cxnSp macro="">
      <xdr:nvCxnSpPr>
        <xdr:cNvPr id="195" name="直線コネクタ 194"/>
        <xdr:cNvCxnSpPr/>
      </xdr:nvCxnSpPr>
      <xdr:spPr>
        <a:xfrm>
          <a:off x="3098800" y="9303657"/>
          <a:ext cx="889000" cy="17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6" name="フローチャート: 判断 195"/>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129920</xdr:rowOff>
    </xdr:from>
    <xdr:ext cx="736600" cy="259045"/>
    <xdr:sp macro="" textlink="">
      <xdr:nvSpPr>
        <xdr:cNvPr id="197" name="テキスト ボックス 196"/>
        <xdr:cNvSpPr txBox="1"/>
      </xdr:nvSpPr>
      <xdr:spPr>
        <a:xfrm>
          <a:off x="3606800" y="9731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135165</xdr:rowOff>
    </xdr:from>
    <xdr:to>
      <xdr:col>15</xdr:col>
      <xdr:colOff>98425</xdr:colOff>
      <xdr:row>54</xdr:row>
      <xdr:rowOff>45357</xdr:rowOff>
    </xdr:to>
    <xdr:cxnSp macro="">
      <xdr:nvCxnSpPr>
        <xdr:cNvPr id="198" name="直線コネクタ 197"/>
        <xdr:cNvCxnSpPr/>
      </xdr:nvCxnSpPr>
      <xdr:spPr>
        <a:xfrm>
          <a:off x="2209800" y="92220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9" name="フローチャート: 判断 198"/>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00" name="テキスト ボックス 19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53522</xdr:rowOff>
    </xdr:from>
    <xdr:to>
      <xdr:col>11</xdr:col>
      <xdr:colOff>9525</xdr:colOff>
      <xdr:row>53</xdr:row>
      <xdr:rowOff>135165</xdr:rowOff>
    </xdr:to>
    <xdr:cxnSp macro="">
      <xdr:nvCxnSpPr>
        <xdr:cNvPr id="201" name="直線コネクタ 200"/>
        <xdr:cNvCxnSpPr/>
      </xdr:nvCxnSpPr>
      <xdr:spPr>
        <a:xfrm>
          <a:off x="1320800" y="9140372"/>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202" name="フローチャート: 判断 201"/>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203" name="テキスト ボックス 202"/>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84365</xdr:rowOff>
    </xdr:from>
    <xdr:to>
      <xdr:col>6</xdr:col>
      <xdr:colOff>171450</xdr:colOff>
      <xdr:row>56</xdr:row>
      <xdr:rowOff>14515</xdr:rowOff>
    </xdr:to>
    <xdr:sp macro="" textlink="">
      <xdr:nvSpPr>
        <xdr:cNvPr id="204" name="フローチャート: 判断 203"/>
        <xdr:cNvSpPr/>
      </xdr:nvSpPr>
      <xdr:spPr>
        <a:xfrm>
          <a:off x="1270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170742</xdr:rowOff>
    </xdr:from>
    <xdr:ext cx="762000" cy="259045"/>
    <xdr:sp macro="" textlink="">
      <xdr:nvSpPr>
        <xdr:cNvPr id="205" name="テキスト ボックス 204"/>
        <xdr:cNvSpPr txBox="1"/>
      </xdr:nvSpPr>
      <xdr:spPr>
        <a:xfrm>
          <a:off x="939800" y="9600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211" name="楕円 210"/>
        <xdr:cNvSpPr/>
      </xdr:nvSpPr>
      <xdr:spPr>
        <a:xfrm>
          <a:off x="47752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51905</xdr:rowOff>
    </xdr:from>
    <xdr:ext cx="762000" cy="259045"/>
    <xdr:sp macro="" textlink="">
      <xdr:nvSpPr>
        <xdr:cNvPr id="212" name="扶助費該当値テキスト"/>
        <xdr:cNvSpPr txBox="1"/>
      </xdr:nvSpPr>
      <xdr:spPr>
        <a:xfrm>
          <a:off x="49149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13" name="楕円 212"/>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4" name="テキスト ボックス 213"/>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166007</xdr:rowOff>
    </xdr:from>
    <xdr:to>
      <xdr:col>15</xdr:col>
      <xdr:colOff>149225</xdr:colOff>
      <xdr:row>54</xdr:row>
      <xdr:rowOff>96157</xdr:rowOff>
    </xdr:to>
    <xdr:sp macro="" textlink="">
      <xdr:nvSpPr>
        <xdr:cNvPr id="215" name="楕円 214"/>
        <xdr:cNvSpPr/>
      </xdr:nvSpPr>
      <xdr:spPr>
        <a:xfrm>
          <a:off x="3048000" y="9252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106334</xdr:rowOff>
    </xdr:from>
    <xdr:ext cx="762000" cy="259045"/>
    <xdr:sp macro="" textlink="">
      <xdr:nvSpPr>
        <xdr:cNvPr id="216" name="テキスト ボックス 215"/>
        <xdr:cNvSpPr txBox="1"/>
      </xdr:nvSpPr>
      <xdr:spPr>
        <a:xfrm>
          <a:off x="2717800" y="902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84365</xdr:rowOff>
    </xdr:from>
    <xdr:to>
      <xdr:col>11</xdr:col>
      <xdr:colOff>60325</xdr:colOff>
      <xdr:row>54</xdr:row>
      <xdr:rowOff>14515</xdr:rowOff>
    </xdr:to>
    <xdr:sp macro="" textlink="">
      <xdr:nvSpPr>
        <xdr:cNvPr id="217" name="楕円 216"/>
        <xdr:cNvSpPr/>
      </xdr:nvSpPr>
      <xdr:spPr>
        <a:xfrm>
          <a:off x="2159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24692</xdr:rowOff>
    </xdr:from>
    <xdr:ext cx="762000" cy="259045"/>
    <xdr:sp macro="" textlink="">
      <xdr:nvSpPr>
        <xdr:cNvPr id="218" name="テキスト ボックス 217"/>
        <xdr:cNvSpPr txBox="1"/>
      </xdr:nvSpPr>
      <xdr:spPr>
        <a:xfrm>
          <a:off x="1828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2722</xdr:rowOff>
    </xdr:from>
    <xdr:to>
      <xdr:col>6</xdr:col>
      <xdr:colOff>171450</xdr:colOff>
      <xdr:row>53</xdr:row>
      <xdr:rowOff>104322</xdr:rowOff>
    </xdr:to>
    <xdr:sp macro="" textlink="">
      <xdr:nvSpPr>
        <xdr:cNvPr id="219" name="楕円 218"/>
        <xdr:cNvSpPr/>
      </xdr:nvSpPr>
      <xdr:spPr>
        <a:xfrm>
          <a:off x="1270000" y="9089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114499</xdr:rowOff>
    </xdr:from>
    <xdr:ext cx="762000" cy="259045"/>
    <xdr:sp macro="" textlink="">
      <xdr:nvSpPr>
        <xdr:cNvPr id="220" name="テキスト ボックス 219"/>
        <xdr:cNvSpPr txBox="1"/>
      </xdr:nvSpPr>
      <xdr:spPr>
        <a:xfrm>
          <a:off x="939800" y="885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年度は、暖冬</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等に伴い</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除雪経費が減となったものの、特別会計への繰出金や中新川広域行政事務組合下水道事業への出資金の増等</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昨年度から</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1.7</a:t>
          </a:r>
          <a:r>
            <a:rPr kumimoji="1" lang="ja-JP" altLang="ja-JP" sz="1200">
              <a:solidFill>
                <a:schemeClr val="dk1"/>
              </a:solidFill>
              <a:effectLst/>
              <a:latin typeface="ＭＳ ゴシック" panose="020B0609070205080204" pitchFamily="49" charset="-128"/>
              <a:ea typeface="ＭＳ ゴシック" panose="020B0609070205080204" pitchFamily="49" charset="-128"/>
              <a:cs typeface="+mn-cs"/>
            </a:rPr>
            <a:t>ポイントの減に留まり、類似団体平均を上回った。維持補修費については、除雪経費等やむを得ないものを除き事業の妥当性を検討するなどその適正な支出に努める。そのほか、繰出金についても、繰出基準に準拠したうえで見直し等による抑制に努めていく。</a:t>
          </a:r>
          <a:endParaRPr lang="ja-JP" altLang="ja-JP" sz="12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107950</xdr:rowOff>
    </xdr:from>
    <xdr:to>
      <xdr:col>82</xdr:col>
      <xdr:colOff>107950</xdr:colOff>
      <xdr:row>60</xdr:row>
      <xdr:rowOff>134620</xdr:rowOff>
    </xdr:to>
    <xdr:cxnSp macro="">
      <xdr:nvCxnSpPr>
        <xdr:cNvPr id="248" name="直線コネクタ 247"/>
        <xdr:cNvCxnSpPr/>
      </xdr:nvCxnSpPr>
      <xdr:spPr>
        <a:xfrm flipV="1">
          <a:off x="16510000" y="919480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9"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50" name="直線コネクタ 249"/>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22877</xdr:rowOff>
    </xdr:from>
    <xdr:ext cx="762000" cy="259045"/>
    <xdr:sp macro="" textlink="">
      <xdr:nvSpPr>
        <xdr:cNvPr id="251"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107950</xdr:rowOff>
    </xdr:from>
    <xdr:to>
      <xdr:col>82</xdr:col>
      <xdr:colOff>196850</xdr:colOff>
      <xdr:row>53</xdr:row>
      <xdr:rowOff>107950</xdr:rowOff>
    </xdr:to>
    <xdr:cxnSp macro="">
      <xdr:nvCxnSpPr>
        <xdr:cNvPr id="252" name="直線コネクタ 251"/>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27940</xdr:rowOff>
    </xdr:from>
    <xdr:to>
      <xdr:col>82</xdr:col>
      <xdr:colOff>107950</xdr:colOff>
      <xdr:row>58</xdr:row>
      <xdr:rowOff>157480</xdr:rowOff>
    </xdr:to>
    <xdr:cxnSp macro="">
      <xdr:nvCxnSpPr>
        <xdr:cNvPr id="253" name="直線コネクタ 252"/>
        <xdr:cNvCxnSpPr/>
      </xdr:nvCxnSpPr>
      <xdr:spPr>
        <a:xfrm flipV="1">
          <a:off x="15671800" y="9972040"/>
          <a:ext cx="8382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12717</xdr:rowOff>
    </xdr:from>
    <xdr:ext cx="762000" cy="259045"/>
    <xdr:sp macro="" textlink="">
      <xdr:nvSpPr>
        <xdr:cNvPr id="254"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167640</xdr:rowOff>
    </xdr:from>
    <xdr:to>
      <xdr:col>82</xdr:col>
      <xdr:colOff>158750</xdr:colOff>
      <xdr:row>57</xdr:row>
      <xdr:rowOff>97790</xdr:rowOff>
    </xdr:to>
    <xdr:sp macro="" textlink="">
      <xdr:nvSpPr>
        <xdr:cNvPr id="255" name="フローチャート: 判断 254"/>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146050</xdr:rowOff>
    </xdr:from>
    <xdr:to>
      <xdr:col>78</xdr:col>
      <xdr:colOff>69850</xdr:colOff>
      <xdr:row>58</xdr:row>
      <xdr:rowOff>157480</xdr:rowOff>
    </xdr:to>
    <xdr:cxnSp macro="">
      <xdr:nvCxnSpPr>
        <xdr:cNvPr id="256" name="直線コネクタ 255"/>
        <xdr:cNvCxnSpPr/>
      </xdr:nvCxnSpPr>
      <xdr:spPr>
        <a:xfrm>
          <a:off x="14782800" y="99187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144780</xdr:rowOff>
    </xdr:from>
    <xdr:to>
      <xdr:col>78</xdr:col>
      <xdr:colOff>120650</xdr:colOff>
      <xdr:row>57</xdr:row>
      <xdr:rowOff>74930</xdr:rowOff>
    </xdr:to>
    <xdr:sp macro="" textlink="">
      <xdr:nvSpPr>
        <xdr:cNvPr id="257" name="フローチャート: 判断 256"/>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85107</xdr:rowOff>
    </xdr:from>
    <xdr:ext cx="736600" cy="259045"/>
    <xdr:sp macro="" textlink="">
      <xdr:nvSpPr>
        <xdr:cNvPr id="258" name="テキスト ボックス 257"/>
        <xdr:cNvSpPr txBox="1"/>
      </xdr:nvSpPr>
      <xdr:spPr>
        <a:xfrm>
          <a:off x="15290800" y="9514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146050</xdr:rowOff>
    </xdr:from>
    <xdr:to>
      <xdr:col>73</xdr:col>
      <xdr:colOff>180975</xdr:colOff>
      <xdr:row>60</xdr:row>
      <xdr:rowOff>12700</xdr:rowOff>
    </xdr:to>
    <xdr:cxnSp macro="">
      <xdr:nvCxnSpPr>
        <xdr:cNvPr id="259" name="直線コネクタ 258"/>
        <xdr:cNvCxnSpPr/>
      </xdr:nvCxnSpPr>
      <xdr:spPr>
        <a:xfrm flipV="1">
          <a:off x="13893800" y="99187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121920</xdr:rowOff>
    </xdr:from>
    <xdr:to>
      <xdr:col>74</xdr:col>
      <xdr:colOff>31750</xdr:colOff>
      <xdr:row>57</xdr:row>
      <xdr:rowOff>52070</xdr:rowOff>
    </xdr:to>
    <xdr:sp macro="" textlink="">
      <xdr:nvSpPr>
        <xdr:cNvPr id="260" name="フローチャート: 判断 25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62247</xdr:rowOff>
    </xdr:from>
    <xdr:ext cx="762000" cy="259045"/>
    <xdr:sp macro="" textlink="">
      <xdr:nvSpPr>
        <xdr:cNvPr id="261" name="テキスト ボックス 260"/>
        <xdr:cNvSpPr txBox="1"/>
      </xdr:nvSpPr>
      <xdr:spPr>
        <a:xfrm>
          <a:off x="14401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12700</xdr:rowOff>
    </xdr:from>
    <xdr:to>
      <xdr:col>69</xdr:col>
      <xdr:colOff>92075</xdr:colOff>
      <xdr:row>60</xdr:row>
      <xdr:rowOff>66040</xdr:rowOff>
    </xdr:to>
    <xdr:cxnSp macro="">
      <xdr:nvCxnSpPr>
        <xdr:cNvPr id="262" name="直線コネクタ 261"/>
        <xdr:cNvCxnSpPr/>
      </xdr:nvCxnSpPr>
      <xdr:spPr>
        <a:xfrm flipV="1">
          <a:off x="13004800" y="102997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63" name="フローチャート: 判断 262"/>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4" name="テキスト ボックス 263"/>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65" name="フローチャート: 判断 264"/>
        <xdr:cNvSpPr/>
      </xdr:nvSpPr>
      <xdr:spPr>
        <a:xfrm>
          <a:off x="12954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66" name="テキスト ボックス 265"/>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148590</xdr:rowOff>
    </xdr:from>
    <xdr:to>
      <xdr:col>82</xdr:col>
      <xdr:colOff>158750</xdr:colOff>
      <xdr:row>58</xdr:row>
      <xdr:rowOff>78740</xdr:rowOff>
    </xdr:to>
    <xdr:sp macro="" textlink="">
      <xdr:nvSpPr>
        <xdr:cNvPr id="272" name="楕円 271"/>
        <xdr:cNvSpPr/>
      </xdr:nvSpPr>
      <xdr:spPr>
        <a:xfrm>
          <a:off x="16459200" y="99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120667</xdr:rowOff>
    </xdr:from>
    <xdr:ext cx="762000" cy="259045"/>
    <xdr:sp macro="" textlink="">
      <xdr:nvSpPr>
        <xdr:cNvPr id="273" name="その他該当値テキスト"/>
        <xdr:cNvSpPr txBox="1"/>
      </xdr:nvSpPr>
      <xdr:spPr>
        <a:xfrm>
          <a:off x="165989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106680</xdr:rowOff>
    </xdr:from>
    <xdr:to>
      <xdr:col>78</xdr:col>
      <xdr:colOff>120650</xdr:colOff>
      <xdr:row>59</xdr:row>
      <xdr:rowOff>36830</xdr:rowOff>
    </xdr:to>
    <xdr:sp macro="" textlink="">
      <xdr:nvSpPr>
        <xdr:cNvPr id="274" name="楕円 273"/>
        <xdr:cNvSpPr/>
      </xdr:nvSpPr>
      <xdr:spPr>
        <a:xfrm>
          <a:off x="15621000" y="1005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21607</xdr:rowOff>
    </xdr:from>
    <xdr:ext cx="736600" cy="259045"/>
    <xdr:sp macro="" textlink="">
      <xdr:nvSpPr>
        <xdr:cNvPr id="275" name="テキスト ボックス 274"/>
        <xdr:cNvSpPr txBox="1"/>
      </xdr:nvSpPr>
      <xdr:spPr>
        <a:xfrm>
          <a:off x="15290800" y="1013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95250</xdr:rowOff>
    </xdr:from>
    <xdr:to>
      <xdr:col>74</xdr:col>
      <xdr:colOff>31750</xdr:colOff>
      <xdr:row>58</xdr:row>
      <xdr:rowOff>25400</xdr:rowOff>
    </xdr:to>
    <xdr:sp macro="" textlink="">
      <xdr:nvSpPr>
        <xdr:cNvPr id="276" name="楕円 275"/>
        <xdr:cNvSpPr/>
      </xdr:nvSpPr>
      <xdr:spPr>
        <a:xfrm>
          <a:off x="14732000" y="986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10177</xdr:rowOff>
    </xdr:from>
    <xdr:ext cx="762000" cy="259045"/>
    <xdr:sp macro="" textlink="">
      <xdr:nvSpPr>
        <xdr:cNvPr id="277" name="テキスト ボックス 276"/>
        <xdr:cNvSpPr txBox="1"/>
      </xdr:nvSpPr>
      <xdr:spPr>
        <a:xfrm>
          <a:off x="144018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133350</xdr:rowOff>
    </xdr:from>
    <xdr:to>
      <xdr:col>69</xdr:col>
      <xdr:colOff>142875</xdr:colOff>
      <xdr:row>60</xdr:row>
      <xdr:rowOff>63500</xdr:rowOff>
    </xdr:to>
    <xdr:sp macro="" textlink="">
      <xdr:nvSpPr>
        <xdr:cNvPr id="278" name="楕円 277"/>
        <xdr:cNvSpPr/>
      </xdr:nvSpPr>
      <xdr:spPr>
        <a:xfrm>
          <a:off x="138430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48277</xdr:rowOff>
    </xdr:from>
    <xdr:ext cx="762000" cy="259045"/>
    <xdr:sp macro="" textlink="">
      <xdr:nvSpPr>
        <xdr:cNvPr id="279" name="テキスト ボックス 278"/>
        <xdr:cNvSpPr txBox="1"/>
      </xdr:nvSpPr>
      <xdr:spPr>
        <a:xfrm>
          <a:off x="135128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xdr:rowOff>
    </xdr:from>
    <xdr:to>
      <xdr:col>65</xdr:col>
      <xdr:colOff>53975</xdr:colOff>
      <xdr:row>60</xdr:row>
      <xdr:rowOff>116840</xdr:rowOff>
    </xdr:to>
    <xdr:sp macro="" textlink="">
      <xdr:nvSpPr>
        <xdr:cNvPr id="280" name="楕円 279"/>
        <xdr:cNvSpPr/>
      </xdr:nvSpPr>
      <xdr:spPr>
        <a:xfrm>
          <a:off x="12954000" y="1030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101617</xdr:rowOff>
    </xdr:from>
    <xdr:ext cx="762000" cy="259045"/>
    <xdr:sp macro="" textlink="">
      <xdr:nvSpPr>
        <xdr:cNvPr id="281" name="テキスト ボックス 280"/>
        <xdr:cNvSpPr txBox="1"/>
      </xdr:nvSpPr>
      <xdr:spPr>
        <a:xfrm>
          <a:off x="12623800" y="1038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類似団体平均との比較において上回っているのは、平成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年度における中新川広域行政事務組合下水道事業の地方公営企業法適用等によるもの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滑川中新川地区広域情報事務組合や富山地区広域圏事務組合の負担金が償還完了等により減となったもの。一部事務組合等負担金については削減が困難であるが、町単補助分について有効性等を精査し、見直しに取り組んで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165100</xdr:rowOff>
    </xdr:from>
    <xdr:to>
      <xdr:col>82</xdr:col>
      <xdr:colOff>107950</xdr:colOff>
      <xdr:row>40</xdr:row>
      <xdr:rowOff>142240</xdr:rowOff>
    </xdr:to>
    <xdr:cxnSp macro="">
      <xdr:nvCxnSpPr>
        <xdr:cNvPr id="309" name="直線コネクタ 308"/>
        <xdr:cNvCxnSpPr/>
      </xdr:nvCxnSpPr>
      <xdr:spPr>
        <a:xfrm flipV="1">
          <a:off x="16510000" y="565150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114317</xdr:rowOff>
    </xdr:from>
    <xdr:ext cx="762000" cy="259045"/>
    <xdr:sp macro="" textlink="">
      <xdr:nvSpPr>
        <xdr:cNvPr id="310" name="補助費等最小値テキスト"/>
        <xdr:cNvSpPr txBox="1"/>
      </xdr:nvSpPr>
      <xdr:spPr>
        <a:xfrm>
          <a:off x="165989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142240</xdr:rowOff>
    </xdr:from>
    <xdr:to>
      <xdr:col>82</xdr:col>
      <xdr:colOff>196850</xdr:colOff>
      <xdr:row>40</xdr:row>
      <xdr:rowOff>142240</xdr:rowOff>
    </xdr:to>
    <xdr:cxnSp macro="">
      <xdr:nvCxnSpPr>
        <xdr:cNvPr id="311" name="直線コネクタ 310"/>
        <xdr:cNvCxnSpPr/>
      </xdr:nvCxnSpPr>
      <xdr:spPr>
        <a:xfrm>
          <a:off x="16421100" y="700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80027</xdr:rowOff>
    </xdr:from>
    <xdr:ext cx="762000" cy="259045"/>
    <xdr:sp macro="" textlink="">
      <xdr:nvSpPr>
        <xdr:cNvPr id="312" name="補助費等最大値テキスト"/>
        <xdr:cNvSpPr txBox="1"/>
      </xdr:nvSpPr>
      <xdr:spPr>
        <a:xfrm>
          <a:off x="165989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165100</xdr:rowOff>
    </xdr:from>
    <xdr:to>
      <xdr:col>82</xdr:col>
      <xdr:colOff>196850</xdr:colOff>
      <xdr:row>32</xdr:row>
      <xdr:rowOff>165100</xdr:rowOff>
    </xdr:to>
    <xdr:cxnSp macro="">
      <xdr:nvCxnSpPr>
        <xdr:cNvPr id="313" name="直線コネクタ 312"/>
        <xdr:cNvCxnSpPr/>
      </xdr:nvCxnSpPr>
      <xdr:spPr>
        <a:xfrm>
          <a:off x="164211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35560</xdr:rowOff>
    </xdr:from>
    <xdr:to>
      <xdr:col>82</xdr:col>
      <xdr:colOff>107950</xdr:colOff>
      <xdr:row>38</xdr:row>
      <xdr:rowOff>149860</xdr:rowOff>
    </xdr:to>
    <xdr:cxnSp macro="">
      <xdr:nvCxnSpPr>
        <xdr:cNvPr id="314" name="直線コネクタ 313"/>
        <xdr:cNvCxnSpPr/>
      </xdr:nvCxnSpPr>
      <xdr:spPr>
        <a:xfrm flipV="1">
          <a:off x="15671800" y="655066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5"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6" name="フローチャート: 判断 315"/>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149860</xdr:rowOff>
    </xdr:from>
    <xdr:to>
      <xdr:col>78</xdr:col>
      <xdr:colOff>69850</xdr:colOff>
      <xdr:row>39</xdr:row>
      <xdr:rowOff>92710</xdr:rowOff>
    </xdr:to>
    <xdr:cxnSp macro="">
      <xdr:nvCxnSpPr>
        <xdr:cNvPr id="317" name="直線コネクタ 316"/>
        <xdr:cNvCxnSpPr/>
      </xdr:nvCxnSpPr>
      <xdr:spPr>
        <a:xfrm flipV="1">
          <a:off x="14782800" y="66649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68580</xdr:rowOff>
    </xdr:from>
    <xdr:to>
      <xdr:col>78</xdr:col>
      <xdr:colOff>120650</xdr:colOff>
      <xdr:row>36</xdr:row>
      <xdr:rowOff>170180</xdr:rowOff>
    </xdr:to>
    <xdr:sp macro="" textlink="">
      <xdr:nvSpPr>
        <xdr:cNvPr id="318" name="フローチャート: 判断 317"/>
        <xdr:cNvSpPr/>
      </xdr:nvSpPr>
      <xdr:spPr>
        <a:xfrm>
          <a:off x="15621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8907</xdr:rowOff>
    </xdr:from>
    <xdr:ext cx="736600" cy="259045"/>
    <xdr:sp macro="" textlink="">
      <xdr:nvSpPr>
        <xdr:cNvPr id="319" name="テキスト ボックス 318"/>
        <xdr:cNvSpPr txBox="1"/>
      </xdr:nvSpPr>
      <xdr:spPr>
        <a:xfrm>
          <a:off x="15290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134620</xdr:rowOff>
    </xdr:from>
    <xdr:to>
      <xdr:col>73</xdr:col>
      <xdr:colOff>180975</xdr:colOff>
      <xdr:row>39</xdr:row>
      <xdr:rowOff>92710</xdr:rowOff>
    </xdr:to>
    <xdr:cxnSp macro="">
      <xdr:nvCxnSpPr>
        <xdr:cNvPr id="320" name="直線コネクタ 319"/>
        <xdr:cNvCxnSpPr/>
      </xdr:nvCxnSpPr>
      <xdr:spPr>
        <a:xfrm>
          <a:off x="13893800" y="6306820"/>
          <a:ext cx="8890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30480</xdr:rowOff>
    </xdr:from>
    <xdr:to>
      <xdr:col>74</xdr:col>
      <xdr:colOff>31750</xdr:colOff>
      <xdr:row>36</xdr:row>
      <xdr:rowOff>132080</xdr:rowOff>
    </xdr:to>
    <xdr:sp macro="" textlink="">
      <xdr:nvSpPr>
        <xdr:cNvPr id="321" name="フローチャート: 判断 320"/>
        <xdr:cNvSpPr/>
      </xdr:nvSpPr>
      <xdr:spPr>
        <a:xfrm>
          <a:off x="14732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142257</xdr:rowOff>
    </xdr:from>
    <xdr:ext cx="762000" cy="259045"/>
    <xdr:sp macro="" textlink="">
      <xdr:nvSpPr>
        <xdr:cNvPr id="322" name="テキスト ボックス 321"/>
        <xdr:cNvSpPr txBox="1"/>
      </xdr:nvSpPr>
      <xdr:spPr>
        <a:xfrm>
          <a:off x="14401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88900</xdr:rowOff>
    </xdr:from>
    <xdr:to>
      <xdr:col>69</xdr:col>
      <xdr:colOff>92075</xdr:colOff>
      <xdr:row>36</xdr:row>
      <xdr:rowOff>134620</xdr:rowOff>
    </xdr:to>
    <xdr:cxnSp macro="">
      <xdr:nvCxnSpPr>
        <xdr:cNvPr id="323" name="直線コネクタ 322"/>
        <xdr:cNvCxnSpPr/>
      </xdr:nvCxnSpPr>
      <xdr:spPr>
        <a:xfrm>
          <a:off x="13004800" y="62611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4" name="フローチャート: 判断 323"/>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142257</xdr:rowOff>
    </xdr:from>
    <xdr:ext cx="762000" cy="259045"/>
    <xdr:sp macro="" textlink="">
      <xdr:nvSpPr>
        <xdr:cNvPr id="325" name="テキスト ボックス 324"/>
        <xdr:cNvSpPr txBox="1"/>
      </xdr:nvSpPr>
      <xdr:spPr>
        <a:xfrm>
          <a:off x="13512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22860</xdr:rowOff>
    </xdr:from>
    <xdr:to>
      <xdr:col>65</xdr:col>
      <xdr:colOff>53975</xdr:colOff>
      <xdr:row>36</xdr:row>
      <xdr:rowOff>124460</xdr:rowOff>
    </xdr:to>
    <xdr:sp macro="" textlink="">
      <xdr:nvSpPr>
        <xdr:cNvPr id="326" name="フローチャート: 判断 325"/>
        <xdr:cNvSpPr/>
      </xdr:nvSpPr>
      <xdr:spPr>
        <a:xfrm>
          <a:off x="129540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134637</xdr:rowOff>
    </xdr:from>
    <xdr:ext cx="762000" cy="259045"/>
    <xdr:sp macro="" textlink="">
      <xdr:nvSpPr>
        <xdr:cNvPr id="327" name="テキスト ボックス 326"/>
        <xdr:cNvSpPr txBox="1"/>
      </xdr:nvSpPr>
      <xdr:spPr>
        <a:xfrm>
          <a:off x="12623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156210</xdr:rowOff>
    </xdr:from>
    <xdr:to>
      <xdr:col>82</xdr:col>
      <xdr:colOff>158750</xdr:colOff>
      <xdr:row>38</xdr:row>
      <xdr:rowOff>86360</xdr:rowOff>
    </xdr:to>
    <xdr:sp macro="" textlink="">
      <xdr:nvSpPr>
        <xdr:cNvPr id="333" name="楕円 332"/>
        <xdr:cNvSpPr/>
      </xdr:nvSpPr>
      <xdr:spPr>
        <a:xfrm>
          <a:off x="16459200" y="649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128287</xdr:rowOff>
    </xdr:from>
    <xdr:ext cx="762000" cy="259045"/>
    <xdr:sp macro="" textlink="">
      <xdr:nvSpPr>
        <xdr:cNvPr id="334" name="補助費等該当値テキスト"/>
        <xdr:cNvSpPr txBox="1"/>
      </xdr:nvSpPr>
      <xdr:spPr>
        <a:xfrm>
          <a:off x="165989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99060</xdr:rowOff>
    </xdr:from>
    <xdr:to>
      <xdr:col>78</xdr:col>
      <xdr:colOff>120650</xdr:colOff>
      <xdr:row>39</xdr:row>
      <xdr:rowOff>29210</xdr:rowOff>
    </xdr:to>
    <xdr:sp macro="" textlink="">
      <xdr:nvSpPr>
        <xdr:cNvPr id="335" name="楕円 334"/>
        <xdr:cNvSpPr/>
      </xdr:nvSpPr>
      <xdr:spPr>
        <a:xfrm>
          <a:off x="156210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39</xdr:row>
      <xdr:rowOff>13987</xdr:rowOff>
    </xdr:from>
    <xdr:ext cx="736600" cy="259045"/>
    <xdr:sp macro="" textlink="">
      <xdr:nvSpPr>
        <xdr:cNvPr id="336" name="テキスト ボックス 335"/>
        <xdr:cNvSpPr txBox="1"/>
      </xdr:nvSpPr>
      <xdr:spPr>
        <a:xfrm>
          <a:off x="15290800" y="670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39</xdr:row>
      <xdr:rowOff>41910</xdr:rowOff>
    </xdr:from>
    <xdr:to>
      <xdr:col>74</xdr:col>
      <xdr:colOff>31750</xdr:colOff>
      <xdr:row>39</xdr:row>
      <xdr:rowOff>143510</xdr:rowOff>
    </xdr:to>
    <xdr:sp macro="" textlink="">
      <xdr:nvSpPr>
        <xdr:cNvPr id="337" name="楕円 336"/>
        <xdr:cNvSpPr/>
      </xdr:nvSpPr>
      <xdr:spPr>
        <a:xfrm>
          <a:off x="14732000" y="6728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128287</xdr:rowOff>
    </xdr:from>
    <xdr:ext cx="762000" cy="259045"/>
    <xdr:sp macro="" textlink="">
      <xdr:nvSpPr>
        <xdr:cNvPr id="338" name="テキスト ボックス 337"/>
        <xdr:cNvSpPr txBox="1"/>
      </xdr:nvSpPr>
      <xdr:spPr>
        <a:xfrm>
          <a:off x="14401800" y="681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83820</xdr:rowOff>
    </xdr:from>
    <xdr:to>
      <xdr:col>69</xdr:col>
      <xdr:colOff>142875</xdr:colOff>
      <xdr:row>37</xdr:row>
      <xdr:rowOff>13970</xdr:rowOff>
    </xdr:to>
    <xdr:sp macro="" textlink="">
      <xdr:nvSpPr>
        <xdr:cNvPr id="339" name="楕円 338"/>
        <xdr:cNvSpPr/>
      </xdr:nvSpPr>
      <xdr:spPr>
        <a:xfrm>
          <a:off x="13843000" y="625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170197</xdr:rowOff>
    </xdr:from>
    <xdr:ext cx="762000" cy="259045"/>
    <xdr:sp macro="" textlink="">
      <xdr:nvSpPr>
        <xdr:cNvPr id="340" name="テキスト ボックス 339"/>
        <xdr:cNvSpPr txBox="1"/>
      </xdr:nvSpPr>
      <xdr:spPr>
        <a:xfrm>
          <a:off x="135128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38100</xdr:rowOff>
    </xdr:from>
    <xdr:to>
      <xdr:col>65</xdr:col>
      <xdr:colOff>53975</xdr:colOff>
      <xdr:row>36</xdr:row>
      <xdr:rowOff>139700</xdr:rowOff>
    </xdr:to>
    <xdr:sp macro="" textlink="">
      <xdr:nvSpPr>
        <xdr:cNvPr id="341" name="楕円 340"/>
        <xdr:cNvSpPr/>
      </xdr:nvSpPr>
      <xdr:spPr>
        <a:xfrm>
          <a:off x="12954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124477</xdr:rowOff>
    </xdr:from>
    <xdr:ext cx="762000" cy="259045"/>
    <xdr:sp macro="" textlink="">
      <xdr:nvSpPr>
        <xdr:cNvPr id="342" name="テキスト ボックス 341"/>
        <xdr:cNvSpPr txBox="1"/>
      </xdr:nvSpPr>
      <xdr:spPr>
        <a:xfrm>
          <a:off x="12623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年度の償還ピーク時以降は減少傾向にあるが、類似団体平均を若干上回っている。平成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年度において、補償金免除繰上償還を実施したほか、平成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も、地域総合整備事業債の繰上償還を行うなど、起債残高の抑制及び将来の利子負担の節減に努めている。近年は、ほぼ横ばいの状態が続いている。今後も、起債発行を抑制するなど公債費の適正化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7" name="直線コネクタ 356"/>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8" name="テキスト ボックス 357"/>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9" name="直線コネクタ 358"/>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60" name="テキスト ボックス 359"/>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61" name="直線コネクタ 360"/>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2" name="テキスト ボックス 361"/>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3" name="直線コネクタ 362"/>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4" name="テキスト ボックス 363"/>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5" name="直線コネクタ 364"/>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6" name="テキスト ボックス 365"/>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7" name="直線コネクタ 366"/>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8" name="テキスト ボックス 367"/>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9" name="直線コネクタ 36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7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135165</xdr:rowOff>
    </xdr:from>
    <xdr:to>
      <xdr:col>24</xdr:col>
      <xdr:colOff>25400</xdr:colOff>
      <xdr:row>81</xdr:row>
      <xdr:rowOff>37193</xdr:rowOff>
    </xdr:to>
    <xdr:cxnSp macro="">
      <xdr:nvCxnSpPr>
        <xdr:cNvPr id="371" name="直線コネクタ 370"/>
        <xdr:cNvCxnSpPr/>
      </xdr:nvCxnSpPr>
      <xdr:spPr>
        <a:xfrm flipV="1">
          <a:off x="4826000" y="12651015"/>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9270</xdr:rowOff>
    </xdr:from>
    <xdr:ext cx="762000" cy="259045"/>
    <xdr:sp macro="" textlink="">
      <xdr:nvSpPr>
        <xdr:cNvPr id="372" name="公債費最小値テキスト"/>
        <xdr:cNvSpPr txBox="1"/>
      </xdr:nvSpPr>
      <xdr:spPr>
        <a:xfrm>
          <a:off x="4914900" y="1389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37193</xdr:rowOff>
    </xdr:from>
    <xdr:to>
      <xdr:col>24</xdr:col>
      <xdr:colOff>114300</xdr:colOff>
      <xdr:row>81</xdr:row>
      <xdr:rowOff>37193</xdr:rowOff>
    </xdr:to>
    <xdr:cxnSp macro="">
      <xdr:nvCxnSpPr>
        <xdr:cNvPr id="373" name="直線コネクタ 372"/>
        <xdr:cNvCxnSpPr/>
      </xdr:nvCxnSpPr>
      <xdr:spPr>
        <a:xfrm>
          <a:off x="4737100" y="13924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50092</xdr:rowOff>
    </xdr:from>
    <xdr:ext cx="762000" cy="259045"/>
    <xdr:sp macro="" textlink="">
      <xdr:nvSpPr>
        <xdr:cNvPr id="374" name="公債費最大値テキスト"/>
        <xdr:cNvSpPr txBox="1"/>
      </xdr:nvSpPr>
      <xdr:spPr>
        <a:xfrm>
          <a:off x="4914900" y="12394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135165</xdr:rowOff>
    </xdr:from>
    <xdr:to>
      <xdr:col>24</xdr:col>
      <xdr:colOff>114300</xdr:colOff>
      <xdr:row>73</xdr:row>
      <xdr:rowOff>135165</xdr:rowOff>
    </xdr:to>
    <xdr:cxnSp macro="">
      <xdr:nvCxnSpPr>
        <xdr:cNvPr id="375" name="直線コネクタ 374"/>
        <xdr:cNvCxnSpPr/>
      </xdr:nvCxnSpPr>
      <xdr:spPr>
        <a:xfrm>
          <a:off x="4737100" y="12651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154758</xdr:rowOff>
    </xdr:from>
    <xdr:to>
      <xdr:col>24</xdr:col>
      <xdr:colOff>25400</xdr:colOff>
      <xdr:row>78</xdr:row>
      <xdr:rowOff>15966</xdr:rowOff>
    </xdr:to>
    <xdr:cxnSp macro="">
      <xdr:nvCxnSpPr>
        <xdr:cNvPr id="376" name="直線コネクタ 375"/>
        <xdr:cNvCxnSpPr/>
      </xdr:nvCxnSpPr>
      <xdr:spPr>
        <a:xfrm flipV="1">
          <a:off x="3987800" y="13356408"/>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74765</xdr:rowOff>
    </xdr:from>
    <xdr:ext cx="762000" cy="259045"/>
    <xdr:sp macro="" textlink="">
      <xdr:nvSpPr>
        <xdr:cNvPr id="377" name="公債費平均値テキスト"/>
        <xdr:cNvSpPr txBox="1"/>
      </xdr:nvSpPr>
      <xdr:spPr>
        <a:xfrm>
          <a:off x="4914900" y="131049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58238</xdr:rowOff>
    </xdr:from>
    <xdr:to>
      <xdr:col>24</xdr:col>
      <xdr:colOff>76200</xdr:colOff>
      <xdr:row>77</xdr:row>
      <xdr:rowOff>159838</xdr:rowOff>
    </xdr:to>
    <xdr:sp macro="" textlink="">
      <xdr:nvSpPr>
        <xdr:cNvPr id="378" name="フローチャート: 判断 377"/>
        <xdr:cNvSpPr/>
      </xdr:nvSpPr>
      <xdr:spPr>
        <a:xfrm>
          <a:off x="4775200" y="1325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161289</xdr:rowOff>
    </xdr:from>
    <xdr:to>
      <xdr:col>19</xdr:col>
      <xdr:colOff>187325</xdr:colOff>
      <xdr:row>78</xdr:row>
      <xdr:rowOff>15966</xdr:rowOff>
    </xdr:to>
    <xdr:cxnSp macro="">
      <xdr:nvCxnSpPr>
        <xdr:cNvPr id="379" name="直線コネクタ 378"/>
        <xdr:cNvCxnSpPr/>
      </xdr:nvCxnSpPr>
      <xdr:spPr>
        <a:xfrm>
          <a:off x="3098800" y="13362939"/>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77832</xdr:rowOff>
    </xdr:from>
    <xdr:to>
      <xdr:col>20</xdr:col>
      <xdr:colOff>38100</xdr:colOff>
      <xdr:row>78</xdr:row>
      <xdr:rowOff>7982</xdr:rowOff>
    </xdr:to>
    <xdr:sp macro="" textlink="">
      <xdr:nvSpPr>
        <xdr:cNvPr id="380" name="フローチャート: 判断 379"/>
        <xdr:cNvSpPr/>
      </xdr:nvSpPr>
      <xdr:spPr>
        <a:xfrm>
          <a:off x="3937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18159</xdr:rowOff>
    </xdr:from>
    <xdr:ext cx="736600" cy="259045"/>
    <xdr:sp macro="" textlink="">
      <xdr:nvSpPr>
        <xdr:cNvPr id="381" name="テキスト ボックス 380"/>
        <xdr:cNvSpPr txBox="1"/>
      </xdr:nvSpPr>
      <xdr:spPr>
        <a:xfrm>
          <a:off x="3606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148227</xdr:rowOff>
    </xdr:from>
    <xdr:to>
      <xdr:col>15</xdr:col>
      <xdr:colOff>98425</xdr:colOff>
      <xdr:row>77</xdr:row>
      <xdr:rowOff>161289</xdr:rowOff>
    </xdr:to>
    <xdr:cxnSp macro="">
      <xdr:nvCxnSpPr>
        <xdr:cNvPr id="382" name="直線コネクタ 381"/>
        <xdr:cNvCxnSpPr/>
      </xdr:nvCxnSpPr>
      <xdr:spPr>
        <a:xfrm>
          <a:off x="2209800" y="13349877"/>
          <a:ext cx="889000" cy="13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77832</xdr:rowOff>
    </xdr:from>
    <xdr:to>
      <xdr:col>15</xdr:col>
      <xdr:colOff>149225</xdr:colOff>
      <xdr:row>78</xdr:row>
      <xdr:rowOff>7982</xdr:rowOff>
    </xdr:to>
    <xdr:sp macro="" textlink="">
      <xdr:nvSpPr>
        <xdr:cNvPr id="383" name="フローチャート: 判断 382"/>
        <xdr:cNvSpPr/>
      </xdr:nvSpPr>
      <xdr:spPr>
        <a:xfrm>
          <a:off x="3048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18159</xdr:rowOff>
    </xdr:from>
    <xdr:ext cx="762000" cy="259045"/>
    <xdr:sp macro="" textlink="">
      <xdr:nvSpPr>
        <xdr:cNvPr id="384" name="テキスト ボックス 383"/>
        <xdr:cNvSpPr txBox="1"/>
      </xdr:nvSpPr>
      <xdr:spPr>
        <a:xfrm>
          <a:off x="2717800" y="13048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148227</xdr:rowOff>
    </xdr:from>
    <xdr:to>
      <xdr:col>11</xdr:col>
      <xdr:colOff>9525</xdr:colOff>
      <xdr:row>78</xdr:row>
      <xdr:rowOff>35561</xdr:rowOff>
    </xdr:to>
    <xdr:cxnSp macro="">
      <xdr:nvCxnSpPr>
        <xdr:cNvPr id="385" name="直線コネクタ 384"/>
        <xdr:cNvCxnSpPr/>
      </xdr:nvCxnSpPr>
      <xdr:spPr>
        <a:xfrm flipV="1">
          <a:off x="1320800" y="13349877"/>
          <a:ext cx="889000" cy="58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64770</xdr:rowOff>
    </xdr:from>
    <xdr:to>
      <xdr:col>11</xdr:col>
      <xdr:colOff>60325</xdr:colOff>
      <xdr:row>77</xdr:row>
      <xdr:rowOff>166370</xdr:rowOff>
    </xdr:to>
    <xdr:sp macro="" textlink="">
      <xdr:nvSpPr>
        <xdr:cNvPr id="386" name="フローチャート: 判断 385"/>
        <xdr:cNvSpPr/>
      </xdr:nvSpPr>
      <xdr:spPr>
        <a:xfrm>
          <a:off x="2159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5097</xdr:rowOff>
    </xdr:from>
    <xdr:ext cx="762000" cy="259045"/>
    <xdr:sp macro="" textlink="">
      <xdr:nvSpPr>
        <xdr:cNvPr id="387" name="テキスト ボックス 386"/>
        <xdr:cNvSpPr txBox="1"/>
      </xdr:nvSpPr>
      <xdr:spPr>
        <a:xfrm>
          <a:off x="1828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143148</xdr:rowOff>
    </xdr:from>
    <xdr:to>
      <xdr:col>6</xdr:col>
      <xdr:colOff>171450</xdr:colOff>
      <xdr:row>78</xdr:row>
      <xdr:rowOff>73298</xdr:rowOff>
    </xdr:to>
    <xdr:sp macro="" textlink="">
      <xdr:nvSpPr>
        <xdr:cNvPr id="388" name="フローチャート: 判断 387"/>
        <xdr:cNvSpPr/>
      </xdr:nvSpPr>
      <xdr:spPr>
        <a:xfrm>
          <a:off x="1270000" y="133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83475</xdr:rowOff>
    </xdr:from>
    <xdr:ext cx="762000" cy="259045"/>
    <xdr:sp macro="" textlink="">
      <xdr:nvSpPr>
        <xdr:cNvPr id="389" name="テキスト ボックス 388"/>
        <xdr:cNvSpPr txBox="1"/>
      </xdr:nvSpPr>
      <xdr:spPr>
        <a:xfrm>
          <a:off x="939800" y="131136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90" name="テキスト ボックス 38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1" name="テキスト ボックス 39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2" name="テキスト ボックス 39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3" name="テキスト ボックス 39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4" name="テキスト ボックス 39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103958</xdr:rowOff>
    </xdr:from>
    <xdr:to>
      <xdr:col>24</xdr:col>
      <xdr:colOff>76200</xdr:colOff>
      <xdr:row>78</xdr:row>
      <xdr:rowOff>34108</xdr:rowOff>
    </xdr:to>
    <xdr:sp macro="" textlink="">
      <xdr:nvSpPr>
        <xdr:cNvPr id="395" name="楕円 394"/>
        <xdr:cNvSpPr/>
      </xdr:nvSpPr>
      <xdr:spPr>
        <a:xfrm>
          <a:off x="4775200" y="133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76035</xdr:rowOff>
    </xdr:from>
    <xdr:ext cx="762000" cy="259045"/>
    <xdr:sp macro="" textlink="">
      <xdr:nvSpPr>
        <xdr:cNvPr id="396" name="公債費該当値テキスト"/>
        <xdr:cNvSpPr txBox="1"/>
      </xdr:nvSpPr>
      <xdr:spPr>
        <a:xfrm>
          <a:off x="4914900" y="13277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136616</xdr:rowOff>
    </xdr:from>
    <xdr:to>
      <xdr:col>20</xdr:col>
      <xdr:colOff>38100</xdr:colOff>
      <xdr:row>78</xdr:row>
      <xdr:rowOff>66766</xdr:rowOff>
    </xdr:to>
    <xdr:sp macro="" textlink="">
      <xdr:nvSpPr>
        <xdr:cNvPr id="397" name="楕円 396"/>
        <xdr:cNvSpPr/>
      </xdr:nvSpPr>
      <xdr:spPr>
        <a:xfrm>
          <a:off x="3937000" y="13338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51543</xdr:rowOff>
    </xdr:from>
    <xdr:ext cx="736600" cy="259045"/>
    <xdr:sp macro="" textlink="">
      <xdr:nvSpPr>
        <xdr:cNvPr id="398" name="テキスト ボックス 397"/>
        <xdr:cNvSpPr txBox="1"/>
      </xdr:nvSpPr>
      <xdr:spPr>
        <a:xfrm>
          <a:off x="3606800" y="134246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110489</xdr:rowOff>
    </xdr:from>
    <xdr:to>
      <xdr:col>15</xdr:col>
      <xdr:colOff>149225</xdr:colOff>
      <xdr:row>78</xdr:row>
      <xdr:rowOff>40639</xdr:rowOff>
    </xdr:to>
    <xdr:sp macro="" textlink="">
      <xdr:nvSpPr>
        <xdr:cNvPr id="399" name="楕円 398"/>
        <xdr:cNvSpPr/>
      </xdr:nvSpPr>
      <xdr:spPr>
        <a:xfrm>
          <a:off x="3048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25416</xdr:rowOff>
    </xdr:from>
    <xdr:ext cx="762000" cy="259045"/>
    <xdr:sp macro="" textlink="">
      <xdr:nvSpPr>
        <xdr:cNvPr id="400" name="テキスト ボックス 399"/>
        <xdr:cNvSpPr txBox="1"/>
      </xdr:nvSpPr>
      <xdr:spPr>
        <a:xfrm>
          <a:off x="2717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97427</xdr:rowOff>
    </xdr:from>
    <xdr:to>
      <xdr:col>11</xdr:col>
      <xdr:colOff>60325</xdr:colOff>
      <xdr:row>78</xdr:row>
      <xdr:rowOff>27577</xdr:rowOff>
    </xdr:to>
    <xdr:sp macro="" textlink="">
      <xdr:nvSpPr>
        <xdr:cNvPr id="401" name="楕円 400"/>
        <xdr:cNvSpPr/>
      </xdr:nvSpPr>
      <xdr:spPr>
        <a:xfrm>
          <a:off x="2159000" y="13299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12354</xdr:rowOff>
    </xdr:from>
    <xdr:ext cx="762000" cy="259045"/>
    <xdr:sp macro="" textlink="">
      <xdr:nvSpPr>
        <xdr:cNvPr id="402" name="テキスト ボックス 401"/>
        <xdr:cNvSpPr txBox="1"/>
      </xdr:nvSpPr>
      <xdr:spPr>
        <a:xfrm>
          <a:off x="1828800" y="13385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156211</xdr:rowOff>
    </xdr:from>
    <xdr:to>
      <xdr:col>6</xdr:col>
      <xdr:colOff>171450</xdr:colOff>
      <xdr:row>78</xdr:row>
      <xdr:rowOff>86361</xdr:rowOff>
    </xdr:to>
    <xdr:sp macro="" textlink="">
      <xdr:nvSpPr>
        <xdr:cNvPr id="403" name="楕円 402"/>
        <xdr:cNvSpPr/>
      </xdr:nvSpPr>
      <xdr:spPr>
        <a:xfrm>
          <a:off x="1270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71138</xdr:rowOff>
    </xdr:from>
    <xdr:ext cx="762000" cy="259045"/>
    <xdr:sp macro="" textlink="">
      <xdr:nvSpPr>
        <xdr:cNvPr id="404" name="テキスト ボックス 403"/>
        <xdr:cNvSpPr txBox="1"/>
      </xdr:nvSpPr>
      <xdr:spPr>
        <a:xfrm>
          <a:off x="939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5" name="正方形/長方形 40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6" name="正方形/長方形 40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7" name="正方形/長方形 40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8" name="正方形/長方形 40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9" name="正方形/長方形 40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10" name="正方形/長方形 40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1" name="正方形/長方形 41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2" name="正方形/長方形 41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3" name="正方形/長方形 41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4" name="正方形/長方形 41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5" name="テキスト ボックス 41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ポイントの減となり、類似団体</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平均</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の比較でも低い値を示した。人件費、補助費等、維持補修費等が減少したことが要因。今後も、定員管理適正化計画による人事管理や継続的な事務事業の見直しに努めるとともに、事業計画の見直し等による繰出金の抑制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6" name="テキスト ボックス 41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7" name="直線コネクタ 41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8" name="テキスト ボックス 41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9" name="直線コネクタ 41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20" name="テキスト ボックス 41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1" name="直線コネクタ 42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2" name="テキスト ボックス 42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3" name="直線コネクタ 42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4" name="テキスト ボックス 42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5" name="直線コネクタ 42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6" name="テキスト ボックス 42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7" name="直線コネクタ 42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8" name="テキスト ボックス 42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9" name="直線コネクタ 42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30" name="テキスト ボックス 42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81</xdr:row>
      <xdr:rowOff>24130</xdr:rowOff>
    </xdr:to>
    <xdr:cxnSp macro="">
      <xdr:nvCxnSpPr>
        <xdr:cNvPr id="432" name="直線コネクタ 431"/>
        <xdr:cNvCxnSpPr/>
      </xdr:nvCxnSpPr>
      <xdr:spPr>
        <a:xfrm flipV="1">
          <a:off x="16510000" y="1263142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33" name="公債費以外最小値テキスト"/>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34" name="直線コネクタ 433"/>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35" name="公債費以外最大値テキスト"/>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6" name="直線コネクタ 435"/>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149860</xdr:rowOff>
    </xdr:from>
    <xdr:to>
      <xdr:col>82</xdr:col>
      <xdr:colOff>107950</xdr:colOff>
      <xdr:row>76</xdr:row>
      <xdr:rowOff>66039</xdr:rowOff>
    </xdr:to>
    <xdr:cxnSp macro="">
      <xdr:nvCxnSpPr>
        <xdr:cNvPr id="437" name="直線コネクタ 436"/>
        <xdr:cNvCxnSpPr/>
      </xdr:nvCxnSpPr>
      <xdr:spPr>
        <a:xfrm flipV="1">
          <a:off x="15671800" y="12837160"/>
          <a:ext cx="838200" cy="259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147338</xdr:rowOff>
    </xdr:from>
    <xdr:ext cx="762000" cy="259045"/>
    <xdr:sp macro="" textlink="">
      <xdr:nvSpPr>
        <xdr:cNvPr id="438" name="公債費以外平均値テキスト"/>
        <xdr:cNvSpPr txBox="1"/>
      </xdr:nvSpPr>
      <xdr:spPr>
        <a:xfrm>
          <a:off x="16598900" y="1317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3811</xdr:rowOff>
    </xdr:from>
    <xdr:to>
      <xdr:col>82</xdr:col>
      <xdr:colOff>158750</xdr:colOff>
      <xdr:row>77</xdr:row>
      <xdr:rowOff>105411</xdr:rowOff>
    </xdr:to>
    <xdr:sp macro="" textlink="">
      <xdr:nvSpPr>
        <xdr:cNvPr id="439" name="フローチャート: 判断 438"/>
        <xdr:cNvSpPr/>
      </xdr:nvSpPr>
      <xdr:spPr>
        <a:xfrm>
          <a:off x="164592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123190</xdr:rowOff>
    </xdr:from>
    <xdr:to>
      <xdr:col>78</xdr:col>
      <xdr:colOff>69850</xdr:colOff>
      <xdr:row>76</xdr:row>
      <xdr:rowOff>66039</xdr:rowOff>
    </xdr:to>
    <xdr:cxnSp macro="">
      <xdr:nvCxnSpPr>
        <xdr:cNvPr id="440" name="直線コネクタ 439"/>
        <xdr:cNvCxnSpPr/>
      </xdr:nvCxnSpPr>
      <xdr:spPr>
        <a:xfrm>
          <a:off x="14782800" y="12981940"/>
          <a:ext cx="889000" cy="114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152400</xdr:rowOff>
    </xdr:from>
    <xdr:to>
      <xdr:col>78</xdr:col>
      <xdr:colOff>120650</xdr:colOff>
      <xdr:row>77</xdr:row>
      <xdr:rowOff>82550</xdr:rowOff>
    </xdr:to>
    <xdr:sp macro="" textlink="">
      <xdr:nvSpPr>
        <xdr:cNvPr id="441" name="フローチャート: 判断 440"/>
        <xdr:cNvSpPr/>
      </xdr:nvSpPr>
      <xdr:spPr>
        <a:xfrm>
          <a:off x="15621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67327</xdr:rowOff>
    </xdr:from>
    <xdr:ext cx="736600" cy="259045"/>
    <xdr:sp macro="" textlink="">
      <xdr:nvSpPr>
        <xdr:cNvPr id="442" name="テキスト ボックス 441"/>
        <xdr:cNvSpPr txBox="1"/>
      </xdr:nvSpPr>
      <xdr:spPr>
        <a:xfrm>
          <a:off x="15290800" y="1326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107950</xdr:rowOff>
    </xdr:from>
    <xdr:to>
      <xdr:col>73</xdr:col>
      <xdr:colOff>180975</xdr:colOff>
      <xdr:row>75</xdr:row>
      <xdr:rowOff>123190</xdr:rowOff>
    </xdr:to>
    <xdr:cxnSp macro="">
      <xdr:nvCxnSpPr>
        <xdr:cNvPr id="443" name="直線コネクタ 442"/>
        <xdr:cNvCxnSpPr/>
      </xdr:nvCxnSpPr>
      <xdr:spPr>
        <a:xfrm>
          <a:off x="13893800" y="129667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30480</xdr:rowOff>
    </xdr:from>
    <xdr:to>
      <xdr:col>74</xdr:col>
      <xdr:colOff>31750</xdr:colOff>
      <xdr:row>76</xdr:row>
      <xdr:rowOff>132080</xdr:rowOff>
    </xdr:to>
    <xdr:sp macro="" textlink="">
      <xdr:nvSpPr>
        <xdr:cNvPr id="444" name="フローチャート: 判断 443"/>
        <xdr:cNvSpPr/>
      </xdr:nvSpPr>
      <xdr:spPr>
        <a:xfrm>
          <a:off x="14732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116857</xdr:rowOff>
    </xdr:from>
    <xdr:ext cx="762000" cy="259045"/>
    <xdr:sp macro="" textlink="">
      <xdr:nvSpPr>
        <xdr:cNvPr id="445" name="テキスト ボックス 444"/>
        <xdr:cNvSpPr txBox="1"/>
      </xdr:nvSpPr>
      <xdr:spPr>
        <a:xfrm>
          <a:off x="14401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85090</xdr:rowOff>
    </xdr:from>
    <xdr:to>
      <xdr:col>69</xdr:col>
      <xdr:colOff>92075</xdr:colOff>
      <xdr:row>75</xdr:row>
      <xdr:rowOff>107950</xdr:rowOff>
    </xdr:to>
    <xdr:cxnSp macro="">
      <xdr:nvCxnSpPr>
        <xdr:cNvPr id="446" name="直線コネクタ 445"/>
        <xdr:cNvCxnSpPr/>
      </xdr:nvCxnSpPr>
      <xdr:spPr>
        <a:xfrm>
          <a:off x="13004800" y="12943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95250</xdr:rowOff>
    </xdr:from>
    <xdr:to>
      <xdr:col>69</xdr:col>
      <xdr:colOff>142875</xdr:colOff>
      <xdr:row>76</xdr:row>
      <xdr:rowOff>25400</xdr:rowOff>
    </xdr:to>
    <xdr:sp macro="" textlink="">
      <xdr:nvSpPr>
        <xdr:cNvPr id="447" name="フローチャート: 判断 446"/>
        <xdr:cNvSpPr/>
      </xdr:nvSpPr>
      <xdr:spPr>
        <a:xfrm>
          <a:off x="13843000" y="1295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10177</xdr:rowOff>
    </xdr:from>
    <xdr:ext cx="762000" cy="259045"/>
    <xdr:sp macro="" textlink="">
      <xdr:nvSpPr>
        <xdr:cNvPr id="448" name="テキスト ボックス 447"/>
        <xdr:cNvSpPr txBox="1"/>
      </xdr:nvSpPr>
      <xdr:spPr>
        <a:xfrm>
          <a:off x="13512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114300</xdr:rowOff>
    </xdr:from>
    <xdr:to>
      <xdr:col>65</xdr:col>
      <xdr:colOff>53975</xdr:colOff>
      <xdr:row>77</xdr:row>
      <xdr:rowOff>44450</xdr:rowOff>
    </xdr:to>
    <xdr:sp macro="" textlink="">
      <xdr:nvSpPr>
        <xdr:cNvPr id="449" name="フローチャート: 判断 448"/>
        <xdr:cNvSpPr/>
      </xdr:nvSpPr>
      <xdr:spPr>
        <a:xfrm>
          <a:off x="12954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29227</xdr:rowOff>
    </xdr:from>
    <xdr:ext cx="762000" cy="259045"/>
    <xdr:sp macro="" textlink="">
      <xdr:nvSpPr>
        <xdr:cNvPr id="450" name="テキスト ボックス 449"/>
        <xdr:cNvSpPr txBox="1"/>
      </xdr:nvSpPr>
      <xdr:spPr>
        <a:xfrm>
          <a:off x="12623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1" name="テキスト ボックス 45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2" name="テキスト ボックス 45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3" name="テキスト ボックス 45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4" name="テキスト ボックス 45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5" name="テキスト ボックス 45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99060</xdr:rowOff>
    </xdr:from>
    <xdr:to>
      <xdr:col>82</xdr:col>
      <xdr:colOff>158750</xdr:colOff>
      <xdr:row>75</xdr:row>
      <xdr:rowOff>29210</xdr:rowOff>
    </xdr:to>
    <xdr:sp macro="" textlink="">
      <xdr:nvSpPr>
        <xdr:cNvPr id="456" name="楕円 455"/>
        <xdr:cNvSpPr/>
      </xdr:nvSpPr>
      <xdr:spPr>
        <a:xfrm>
          <a:off x="164592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115587</xdr:rowOff>
    </xdr:from>
    <xdr:ext cx="762000" cy="259045"/>
    <xdr:sp macro="" textlink="">
      <xdr:nvSpPr>
        <xdr:cNvPr id="457" name="公債費以外該当値テキスト"/>
        <xdr:cNvSpPr txBox="1"/>
      </xdr:nvSpPr>
      <xdr:spPr>
        <a:xfrm>
          <a:off x="16598900" y="1263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15239</xdr:rowOff>
    </xdr:from>
    <xdr:to>
      <xdr:col>78</xdr:col>
      <xdr:colOff>120650</xdr:colOff>
      <xdr:row>76</xdr:row>
      <xdr:rowOff>116839</xdr:rowOff>
    </xdr:to>
    <xdr:sp macro="" textlink="">
      <xdr:nvSpPr>
        <xdr:cNvPr id="458" name="楕円 457"/>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127017</xdr:rowOff>
    </xdr:from>
    <xdr:ext cx="736600" cy="259045"/>
    <xdr:sp macro="" textlink="">
      <xdr:nvSpPr>
        <xdr:cNvPr id="459" name="テキスト ボックス 45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72390</xdr:rowOff>
    </xdr:from>
    <xdr:to>
      <xdr:col>74</xdr:col>
      <xdr:colOff>31750</xdr:colOff>
      <xdr:row>76</xdr:row>
      <xdr:rowOff>2539</xdr:rowOff>
    </xdr:to>
    <xdr:sp macro="" textlink="">
      <xdr:nvSpPr>
        <xdr:cNvPr id="460" name="楕円 459"/>
        <xdr:cNvSpPr/>
      </xdr:nvSpPr>
      <xdr:spPr>
        <a:xfrm>
          <a:off x="14732000" y="129311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12717</xdr:rowOff>
    </xdr:from>
    <xdr:ext cx="762000" cy="259045"/>
    <xdr:sp macro="" textlink="">
      <xdr:nvSpPr>
        <xdr:cNvPr id="461" name="テキスト ボックス 460"/>
        <xdr:cNvSpPr txBox="1"/>
      </xdr:nvSpPr>
      <xdr:spPr>
        <a:xfrm>
          <a:off x="14401800" y="1270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57150</xdr:rowOff>
    </xdr:from>
    <xdr:to>
      <xdr:col>69</xdr:col>
      <xdr:colOff>142875</xdr:colOff>
      <xdr:row>75</xdr:row>
      <xdr:rowOff>158750</xdr:rowOff>
    </xdr:to>
    <xdr:sp macro="" textlink="">
      <xdr:nvSpPr>
        <xdr:cNvPr id="462" name="楕円 461"/>
        <xdr:cNvSpPr/>
      </xdr:nvSpPr>
      <xdr:spPr>
        <a:xfrm>
          <a:off x="13843000" y="1291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168927</xdr:rowOff>
    </xdr:from>
    <xdr:ext cx="762000" cy="259045"/>
    <xdr:sp macro="" textlink="">
      <xdr:nvSpPr>
        <xdr:cNvPr id="463" name="テキスト ボックス 462"/>
        <xdr:cNvSpPr txBox="1"/>
      </xdr:nvSpPr>
      <xdr:spPr>
        <a:xfrm>
          <a:off x="13512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34290</xdr:rowOff>
    </xdr:from>
    <xdr:to>
      <xdr:col>65</xdr:col>
      <xdr:colOff>53975</xdr:colOff>
      <xdr:row>75</xdr:row>
      <xdr:rowOff>135890</xdr:rowOff>
    </xdr:to>
    <xdr:sp macro="" textlink="">
      <xdr:nvSpPr>
        <xdr:cNvPr id="464" name="楕円 463"/>
        <xdr:cNvSpPr/>
      </xdr:nvSpPr>
      <xdr:spPr>
        <a:xfrm>
          <a:off x="12954000" y="1289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146067</xdr:rowOff>
    </xdr:from>
    <xdr:ext cx="762000" cy="259045"/>
    <xdr:sp macro="" textlink="">
      <xdr:nvSpPr>
        <xdr:cNvPr id="465" name="テキスト ボックス 464"/>
        <xdr:cNvSpPr txBox="1"/>
      </xdr:nvSpPr>
      <xdr:spPr>
        <a:xfrm>
          <a:off x="12623800" y="1266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40780</xdr:rowOff>
    </xdr:from>
    <xdr:to>
      <xdr:col>29</xdr:col>
      <xdr:colOff>127000</xdr:colOff>
      <xdr:row>19</xdr:row>
      <xdr:rowOff>96624</xdr:rowOff>
    </xdr:to>
    <xdr:cxnSp macro="">
      <xdr:nvCxnSpPr>
        <xdr:cNvPr id="47" name="直線コネクタ 46"/>
        <xdr:cNvCxnSpPr/>
      </xdr:nvCxnSpPr>
      <xdr:spPr bwMode="auto">
        <a:xfrm flipV="1">
          <a:off x="5651500" y="2145805"/>
          <a:ext cx="0" cy="125599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68701</xdr:rowOff>
    </xdr:from>
    <xdr:ext cx="762000" cy="259045"/>
    <xdr:sp macro="" textlink="">
      <xdr:nvSpPr>
        <xdr:cNvPr id="48" name="人口1人当たり決算額の推移最小値テキスト130"/>
        <xdr:cNvSpPr txBox="1"/>
      </xdr:nvSpPr>
      <xdr:spPr>
        <a:xfrm>
          <a:off x="5740400" y="3373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96624</xdr:rowOff>
    </xdr:from>
    <xdr:to>
      <xdr:col>30</xdr:col>
      <xdr:colOff>25400</xdr:colOff>
      <xdr:row>19</xdr:row>
      <xdr:rowOff>96624</xdr:rowOff>
    </xdr:to>
    <xdr:cxnSp macro="">
      <xdr:nvCxnSpPr>
        <xdr:cNvPr id="49" name="直線コネクタ 48"/>
        <xdr:cNvCxnSpPr/>
      </xdr:nvCxnSpPr>
      <xdr:spPr bwMode="auto">
        <a:xfrm>
          <a:off x="5562600" y="34017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127157</xdr:rowOff>
    </xdr:from>
    <xdr:ext cx="762000" cy="259045"/>
    <xdr:sp macro="" textlink="">
      <xdr:nvSpPr>
        <xdr:cNvPr id="50" name="人口1人当たり決算額の推移最大値テキスト130"/>
        <xdr:cNvSpPr txBox="1"/>
      </xdr:nvSpPr>
      <xdr:spPr>
        <a:xfrm>
          <a:off x="5740400" y="1889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40780</xdr:rowOff>
    </xdr:from>
    <xdr:to>
      <xdr:col>30</xdr:col>
      <xdr:colOff>25400</xdr:colOff>
      <xdr:row>12</xdr:row>
      <xdr:rowOff>40780</xdr:rowOff>
    </xdr:to>
    <xdr:cxnSp macro="">
      <xdr:nvCxnSpPr>
        <xdr:cNvPr id="51" name="直線コネクタ 50"/>
        <xdr:cNvCxnSpPr/>
      </xdr:nvCxnSpPr>
      <xdr:spPr bwMode="auto">
        <a:xfrm>
          <a:off x="5562600" y="21458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51132</xdr:rowOff>
    </xdr:from>
    <xdr:to>
      <xdr:col>29</xdr:col>
      <xdr:colOff>127000</xdr:colOff>
      <xdr:row>17</xdr:row>
      <xdr:rowOff>59835</xdr:rowOff>
    </xdr:to>
    <xdr:cxnSp macro="">
      <xdr:nvCxnSpPr>
        <xdr:cNvPr id="52" name="直線コネクタ 51"/>
        <xdr:cNvCxnSpPr/>
      </xdr:nvCxnSpPr>
      <xdr:spPr bwMode="auto">
        <a:xfrm>
          <a:off x="5003800" y="3013407"/>
          <a:ext cx="647700" cy="87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164796</xdr:rowOff>
    </xdr:from>
    <xdr:ext cx="762000" cy="259045"/>
    <xdr:sp macro="" textlink="">
      <xdr:nvSpPr>
        <xdr:cNvPr id="53" name="人口1人当たり決算額の推移平均値テキスト130"/>
        <xdr:cNvSpPr txBox="1"/>
      </xdr:nvSpPr>
      <xdr:spPr>
        <a:xfrm>
          <a:off x="5740400" y="27841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148269</xdr:rowOff>
    </xdr:from>
    <xdr:to>
      <xdr:col>29</xdr:col>
      <xdr:colOff>177800</xdr:colOff>
      <xdr:row>17</xdr:row>
      <xdr:rowOff>78419</xdr:rowOff>
    </xdr:to>
    <xdr:sp macro="" textlink="">
      <xdr:nvSpPr>
        <xdr:cNvPr id="54" name="フローチャート: 判断 53"/>
        <xdr:cNvSpPr/>
      </xdr:nvSpPr>
      <xdr:spPr bwMode="auto">
        <a:xfrm>
          <a:off x="5600700" y="2939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49336</xdr:rowOff>
    </xdr:from>
    <xdr:to>
      <xdr:col>26</xdr:col>
      <xdr:colOff>50800</xdr:colOff>
      <xdr:row>17</xdr:row>
      <xdr:rowOff>51132</xdr:rowOff>
    </xdr:to>
    <xdr:cxnSp macro="">
      <xdr:nvCxnSpPr>
        <xdr:cNvPr id="55" name="直線コネクタ 54"/>
        <xdr:cNvCxnSpPr/>
      </xdr:nvCxnSpPr>
      <xdr:spPr bwMode="auto">
        <a:xfrm>
          <a:off x="4305300" y="3011611"/>
          <a:ext cx="698500" cy="17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148187</xdr:rowOff>
    </xdr:from>
    <xdr:to>
      <xdr:col>26</xdr:col>
      <xdr:colOff>101600</xdr:colOff>
      <xdr:row>17</xdr:row>
      <xdr:rowOff>78337</xdr:rowOff>
    </xdr:to>
    <xdr:sp macro="" textlink="">
      <xdr:nvSpPr>
        <xdr:cNvPr id="56" name="フローチャート: 判断 55"/>
        <xdr:cNvSpPr/>
      </xdr:nvSpPr>
      <xdr:spPr bwMode="auto">
        <a:xfrm>
          <a:off x="4953000" y="2939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88514</xdr:rowOff>
    </xdr:from>
    <xdr:ext cx="736600" cy="259045"/>
    <xdr:sp macro="" textlink="">
      <xdr:nvSpPr>
        <xdr:cNvPr id="57" name="テキスト ボックス 56"/>
        <xdr:cNvSpPr txBox="1"/>
      </xdr:nvSpPr>
      <xdr:spPr>
        <a:xfrm>
          <a:off x="4622800" y="27078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49336</xdr:rowOff>
    </xdr:from>
    <xdr:to>
      <xdr:col>22</xdr:col>
      <xdr:colOff>114300</xdr:colOff>
      <xdr:row>17</xdr:row>
      <xdr:rowOff>54136</xdr:rowOff>
    </xdr:to>
    <xdr:cxnSp macro="">
      <xdr:nvCxnSpPr>
        <xdr:cNvPr id="58" name="直線コネクタ 57"/>
        <xdr:cNvCxnSpPr/>
      </xdr:nvCxnSpPr>
      <xdr:spPr bwMode="auto">
        <a:xfrm flipV="1">
          <a:off x="3606800" y="3011611"/>
          <a:ext cx="698500" cy="4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162458</xdr:rowOff>
    </xdr:from>
    <xdr:to>
      <xdr:col>22</xdr:col>
      <xdr:colOff>165100</xdr:colOff>
      <xdr:row>17</xdr:row>
      <xdr:rowOff>92608</xdr:rowOff>
    </xdr:to>
    <xdr:sp macro="" textlink="">
      <xdr:nvSpPr>
        <xdr:cNvPr id="59" name="フローチャート: 判断 58"/>
        <xdr:cNvSpPr/>
      </xdr:nvSpPr>
      <xdr:spPr bwMode="auto">
        <a:xfrm>
          <a:off x="4254500" y="29532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102785</xdr:rowOff>
    </xdr:from>
    <xdr:ext cx="762000" cy="259045"/>
    <xdr:sp macro="" textlink="">
      <xdr:nvSpPr>
        <xdr:cNvPr id="60" name="テキスト ボックス 59"/>
        <xdr:cNvSpPr txBox="1"/>
      </xdr:nvSpPr>
      <xdr:spPr>
        <a:xfrm>
          <a:off x="3924300" y="272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53042</xdr:rowOff>
    </xdr:from>
    <xdr:to>
      <xdr:col>18</xdr:col>
      <xdr:colOff>177800</xdr:colOff>
      <xdr:row>17</xdr:row>
      <xdr:rowOff>54136</xdr:rowOff>
    </xdr:to>
    <xdr:cxnSp macro="">
      <xdr:nvCxnSpPr>
        <xdr:cNvPr id="61" name="直線コネクタ 60"/>
        <xdr:cNvCxnSpPr/>
      </xdr:nvCxnSpPr>
      <xdr:spPr bwMode="auto">
        <a:xfrm>
          <a:off x="2908300" y="3015317"/>
          <a:ext cx="698500" cy="10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148089</xdr:rowOff>
    </xdr:from>
    <xdr:to>
      <xdr:col>19</xdr:col>
      <xdr:colOff>38100</xdr:colOff>
      <xdr:row>17</xdr:row>
      <xdr:rowOff>78239</xdr:rowOff>
    </xdr:to>
    <xdr:sp macro="" textlink="">
      <xdr:nvSpPr>
        <xdr:cNvPr id="62" name="フローチャート: 判断 61"/>
        <xdr:cNvSpPr/>
      </xdr:nvSpPr>
      <xdr:spPr bwMode="auto">
        <a:xfrm>
          <a:off x="3556000" y="29389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88416</xdr:rowOff>
    </xdr:from>
    <xdr:ext cx="762000" cy="259045"/>
    <xdr:sp macro="" textlink="">
      <xdr:nvSpPr>
        <xdr:cNvPr id="63" name="テキスト ボックス 62"/>
        <xdr:cNvSpPr txBox="1"/>
      </xdr:nvSpPr>
      <xdr:spPr>
        <a:xfrm>
          <a:off x="3225800" y="270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96066</xdr:rowOff>
    </xdr:from>
    <xdr:to>
      <xdr:col>15</xdr:col>
      <xdr:colOff>101600</xdr:colOff>
      <xdr:row>18</xdr:row>
      <xdr:rowOff>26216</xdr:rowOff>
    </xdr:to>
    <xdr:sp macro="" textlink="">
      <xdr:nvSpPr>
        <xdr:cNvPr id="64" name="フローチャート: 判断 63"/>
        <xdr:cNvSpPr/>
      </xdr:nvSpPr>
      <xdr:spPr bwMode="auto">
        <a:xfrm>
          <a:off x="2857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10993</xdr:rowOff>
    </xdr:from>
    <xdr:ext cx="762000" cy="259045"/>
    <xdr:sp macro="" textlink="">
      <xdr:nvSpPr>
        <xdr:cNvPr id="65" name="テキスト ボックス 64"/>
        <xdr:cNvSpPr txBox="1"/>
      </xdr:nvSpPr>
      <xdr:spPr>
        <a:xfrm>
          <a:off x="2527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9035</xdr:rowOff>
    </xdr:from>
    <xdr:to>
      <xdr:col>29</xdr:col>
      <xdr:colOff>177800</xdr:colOff>
      <xdr:row>17</xdr:row>
      <xdr:rowOff>110635</xdr:rowOff>
    </xdr:to>
    <xdr:sp macro="" textlink="">
      <xdr:nvSpPr>
        <xdr:cNvPr id="71" name="楕円 70"/>
        <xdr:cNvSpPr/>
      </xdr:nvSpPr>
      <xdr:spPr bwMode="auto">
        <a:xfrm>
          <a:off x="5600700" y="29713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152562</xdr:rowOff>
    </xdr:from>
    <xdr:ext cx="762000" cy="259045"/>
    <xdr:sp macro="" textlink="">
      <xdr:nvSpPr>
        <xdr:cNvPr id="72" name="人口1人当たり決算額の推移該当値テキスト130"/>
        <xdr:cNvSpPr txBox="1"/>
      </xdr:nvSpPr>
      <xdr:spPr>
        <a:xfrm>
          <a:off x="5740400" y="2943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332</xdr:rowOff>
    </xdr:from>
    <xdr:to>
      <xdr:col>26</xdr:col>
      <xdr:colOff>101600</xdr:colOff>
      <xdr:row>17</xdr:row>
      <xdr:rowOff>101932</xdr:rowOff>
    </xdr:to>
    <xdr:sp macro="" textlink="">
      <xdr:nvSpPr>
        <xdr:cNvPr id="73" name="楕円 72"/>
        <xdr:cNvSpPr/>
      </xdr:nvSpPr>
      <xdr:spPr bwMode="auto">
        <a:xfrm>
          <a:off x="4953000" y="2962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86709</xdr:rowOff>
    </xdr:from>
    <xdr:ext cx="736600" cy="259045"/>
    <xdr:sp macro="" textlink="">
      <xdr:nvSpPr>
        <xdr:cNvPr id="74" name="テキスト ボックス 73"/>
        <xdr:cNvSpPr txBox="1"/>
      </xdr:nvSpPr>
      <xdr:spPr>
        <a:xfrm>
          <a:off x="4622800" y="30489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169986</xdr:rowOff>
    </xdr:from>
    <xdr:to>
      <xdr:col>22</xdr:col>
      <xdr:colOff>165100</xdr:colOff>
      <xdr:row>17</xdr:row>
      <xdr:rowOff>100136</xdr:rowOff>
    </xdr:to>
    <xdr:sp macro="" textlink="">
      <xdr:nvSpPr>
        <xdr:cNvPr id="75" name="楕円 74"/>
        <xdr:cNvSpPr/>
      </xdr:nvSpPr>
      <xdr:spPr bwMode="auto">
        <a:xfrm>
          <a:off x="4254500" y="2960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84913</xdr:rowOff>
    </xdr:from>
    <xdr:ext cx="762000" cy="259045"/>
    <xdr:sp macro="" textlink="">
      <xdr:nvSpPr>
        <xdr:cNvPr id="76" name="テキスト ボックス 75"/>
        <xdr:cNvSpPr txBox="1"/>
      </xdr:nvSpPr>
      <xdr:spPr>
        <a:xfrm>
          <a:off x="3924300" y="304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3336</xdr:rowOff>
    </xdr:from>
    <xdr:to>
      <xdr:col>19</xdr:col>
      <xdr:colOff>38100</xdr:colOff>
      <xdr:row>17</xdr:row>
      <xdr:rowOff>104936</xdr:rowOff>
    </xdr:to>
    <xdr:sp macro="" textlink="">
      <xdr:nvSpPr>
        <xdr:cNvPr id="77" name="楕円 76"/>
        <xdr:cNvSpPr/>
      </xdr:nvSpPr>
      <xdr:spPr bwMode="auto">
        <a:xfrm>
          <a:off x="3556000" y="29656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89713</xdr:rowOff>
    </xdr:from>
    <xdr:ext cx="762000" cy="259045"/>
    <xdr:sp macro="" textlink="">
      <xdr:nvSpPr>
        <xdr:cNvPr id="78" name="テキスト ボックス 77"/>
        <xdr:cNvSpPr txBox="1"/>
      </xdr:nvSpPr>
      <xdr:spPr>
        <a:xfrm>
          <a:off x="3225800" y="3051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2242</xdr:rowOff>
    </xdr:from>
    <xdr:to>
      <xdr:col>15</xdr:col>
      <xdr:colOff>101600</xdr:colOff>
      <xdr:row>17</xdr:row>
      <xdr:rowOff>103842</xdr:rowOff>
    </xdr:to>
    <xdr:sp macro="" textlink="">
      <xdr:nvSpPr>
        <xdr:cNvPr id="79" name="楕円 78"/>
        <xdr:cNvSpPr/>
      </xdr:nvSpPr>
      <xdr:spPr bwMode="auto">
        <a:xfrm>
          <a:off x="2857500" y="2964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114019</xdr:rowOff>
    </xdr:from>
    <xdr:ext cx="762000" cy="259045"/>
    <xdr:sp macro="" textlink="">
      <xdr:nvSpPr>
        <xdr:cNvPr id="80" name="テキスト ボックス 79"/>
        <xdr:cNvSpPr txBox="1"/>
      </xdr:nvSpPr>
      <xdr:spPr>
        <a:xfrm>
          <a:off x="2527300" y="273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331902</xdr:rowOff>
    </xdr:from>
    <xdr:to>
      <xdr:col>29</xdr:col>
      <xdr:colOff>127000</xdr:colOff>
      <xdr:row>37</xdr:row>
      <xdr:rowOff>150470</xdr:rowOff>
    </xdr:to>
    <xdr:cxnSp macro="">
      <xdr:nvCxnSpPr>
        <xdr:cNvPr id="108" name="直線コネクタ 107"/>
        <xdr:cNvCxnSpPr/>
      </xdr:nvCxnSpPr>
      <xdr:spPr bwMode="auto">
        <a:xfrm flipV="1">
          <a:off x="5651500" y="6256452"/>
          <a:ext cx="0" cy="1018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122547</xdr:rowOff>
    </xdr:from>
    <xdr:ext cx="762000" cy="259045"/>
    <xdr:sp macro="" textlink="">
      <xdr:nvSpPr>
        <xdr:cNvPr id="109" name="人口1人当たり決算額の推移最小値テキスト445"/>
        <xdr:cNvSpPr txBox="1"/>
      </xdr:nvSpPr>
      <xdr:spPr>
        <a:xfrm>
          <a:off x="5740400" y="724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150470</xdr:rowOff>
    </xdr:from>
    <xdr:to>
      <xdr:col>30</xdr:col>
      <xdr:colOff>25400</xdr:colOff>
      <xdr:row>37</xdr:row>
      <xdr:rowOff>150470</xdr:rowOff>
    </xdr:to>
    <xdr:cxnSp macro="">
      <xdr:nvCxnSpPr>
        <xdr:cNvPr id="110" name="直線コネクタ 109"/>
        <xdr:cNvCxnSpPr/>
      </xdr:nvCxnSpPr>
      <xdr:spPr bwMode="auto">
        <a:xfrm>
          <a:off x="5562600" y="72751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75379</xdr:rowOff>
    </xdr:from>
    <xdr:ext cx="762000" cy="259045"/>
    <xdr:sp macro="" textlink="">
      <xdr:nvSpPr>
        <xdr:cNvPr id="111" name="人口1人当たり決算額の推移最大値テキスト445"/>
        <xdr:cNvSpPr txBox="1"/>
      </xdr:nvSpPr>
      <xdr:spPr>
        <a:xfrm>
          <a:off x="5740400" y="59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331902</xdr:rowOff>
    </xdr:from>
    <xdr:to>
      <xdr:col>30</xdr:col>
      <xdr:colOff>25400</xdr:colOff>
      <xdr:row>33</xdr:row>
      <xdr:rowOff>331902</xdr:rowOff>
    </xdr:to>
    <xdr:cxnSp macro="">
      <xdr:nvCxnSpPr>
        <xdr:cNvPr id="112" name="直線コネクタ 111"/>
        <xdr:cNvCxnSpPr/>
      </xdr:nvCxnSpPr>
      <xdr:spPr bwMode="auto">
        <a:xfrm>
          <a:off x="5562600" y="625645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155785</xdr:rowOff>
    </xdr:from>
    <xdr:to>
      <xdr:col>29</xdr:col>
      <xdr:colOff>127000</xdr:colOff>
      <xdr:row>34</xdr:row>
      <xdr:rowOff>177883</xdr:rowOff>
    </xdr:to>
    <xdr:cxnSp macro="">
      <xdr:nvCxnSpPr>
        <xdr:cNvPr id="113" name="直線コネクタ 112"/>
        <xdr:cNvCxnSpPr/>
      </xdr:nvCxnSpPr>
      <xdr:spPr bwMode="auto">
        <a:xfrm>
          <a:off x="5003800" y="6423235"/>
          <a:ext cx="647700" cy="22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205287</xdr:rowOff>
    </xdr:from>
    <xdr:ext cx="762000" cy="259045"/>
    <xdr:sp macro="" textlink="">
      <xdr:nvSpPr>
        <xdr:cNvPr id="114" name="人口1人当たり決算額の推移平均値テキスト445"/>
        <xdr:cNvSpPr txBox="1"/>
      </xdr:nvSpPr>
      <xdr:spPr>
        <a:xfrm>
          <a:off x="5740400" y="6815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233210</xdr:rowOff>
    </xdr:from>
    <xdr:to>
      <xdr:col>29</xdr:col>
      <xdr:colOff>177800</xdr:colOff>
      <xdr:row>35</xdr:row>
      <xdr:rowOff>334810</xdr:rowOff>
    </xdr:to>
    <xdr:sp macro="" textlink="">
      <xdr:nvSpPr>
        <xdr:cNvPr id="115" name="フローチャート: 判断 114"/>
        <xdr:cNvSpPr/>
      </xdr:nvSpPr>
      <xdr:spPr bwMode="auto">
        <a:xfrm>
          <a:off x="5600700" y="6843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155785</xdr:rowOff>
    </xdr:from>
    <xdr:to>
      <xdr:col>26</xdr:col>
      <xdr:colOff>50800</xdr:colOff>
      <xdr:row>34</xdr:row>
      <xdr:rowOff>207163</xdr:rowOff>
    </xdr:to>
    <xdr:cxnSp macro="">
      <xdr:nvCxnSpPr>
        <xdr:cNvPr id="116" name="直線コネクタ 115"/>
        <xdr:cNvCxnSpPr/>
      </xdr:nvCxnSpPr>
      <xdr:spPr bwMode="auto">
        <a:xfrm flipV="1">
          <a:off x="4305300" y="6423235"/>
          <a:ext cx="698500" cy="513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240259</xdr:rowOff>
    </xdr:from>
    <xdr:to>
      <xdr:col>26</xdr:col>
      <xdr:colOff>101600</xdr:colOff>
      <xdr:row>35</xdr:row>
      <xdr:rowOff>341859</xdr:rowOff>
    </xdr:to>
    <xdr:sp macro="" textlink="">
      <xdr:nvSpPr>
        <xdr:cNvPr id="117" name="フローチャート: 判断 116"/>
        <xdr:cNvSpPr/>
      </xdr:nvSpPr>
      <xdr:spPr bwMode="auto">
        <a:xfrm>
          <a:off x="4953000" y="6850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326636</xdr:rowOff>
    </xdr:from>
    <xdr:ext cx="736600" cy="259045"/>
    <xdr:sp macro="" textlink="">
      <xdr:nvSpPr>
        <xdr:cNvPr id="118" name="テキスト ボックス 117"/>
        <xdr:cNvSpPr txBox="1"/>
      </xdr:nvSpPr>
      <xdr:spPr>
        <a:xfrm>
          <a:off x="4622800" y="69369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207163</xdr:rowOff>
    </xdr:from>
    <xdr:to>
      <xdr:col>22</xdr:col>
      <xdr:colOff>114300</xdr:colOff>
      <xdr:row>34</xdr:row>
      <xdr:rowOff>250901</xdr:rowOff>
    </xdr:to>
    <xdr:cxnSp macro="">
      <xdr:nvCxnSpPr>
        <xdr:cNvPr id="119" name="直線コネクタ 118"/>
        <xdr:cNvCxnSpPr/>
      </xdr:nvCxnSpPr>
      <xdr:spPr bwMode="auto">
        <a:xfrm flipV="1">
          <a:off x="3606800" y="6474613"/>
          <a:ext cx="698500" cy="437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237782</xdr:rowOff>
    </xdr:from>
    <xdr:to>
      <xdr:col>22</xdr:col>
      <xdr:colOff>165100</xdr:colOff>
      <xdr:row>35</xdr:row>
      <xdr:rowOff>339382</xdr:rowOff>
    </xdr:to>
    <xdr:sp macro="" textlink="">
      <xdr:nvSpPr>
        <xdr:cNvPr id="120" name="フローチャート: 判断 119"/>
        <xdr:cNvSpPr/>
      </xdr:nvSpPr>
      <xdr:spPr bwMode="auto">
        <a:xfrm>
          <a:off x="4254500" y="68481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324159</xdr:rowOff>
    </xdr:from>
    <xdr:ext cx="762000" cy="259045"/>
    <xdr:sp macro="" textlink="">
      <xdr:nvSpPr>
        <xdr:cNvPr id="121" name="テキスト ボックス 120"/>
        <xdr:cNvSpPr txBox="1"/>
      </xdr:nvSpPr>
      <xdr:spPr>
        <a:xfrm>
          <a:off x="3924300" y="69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250901</xdr:rowOff>
    </xdr:from>
    <xdr:to>
      <xdr:col>18</xdr:col>
      <xdr:colOff>177800</xdr:colOff>
      <xdr:row>34</xdr:row>
      <xdr:rowOff>256502</xdr:rowOff>
    </xdr:to>
    <xdr:cxnSp macro="">
      <xdr:nvCxnSpPr>
        <xdr:cNvPr id="122" name="直線コネクタ 121"/>
        <xdr:cNvCxnSpPr/>
      </xdr:nvCxnSpPr>
      <xdr:spPr bwMode="auto">
        <a:xfrm flipV="1">
          <a:off x="2908300" y="6518351"/>
          <a:ext cx="698500" cy="5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238068</xdr:rowOff>
    </xdr:from>
    <xdr:to>
      <xdr:col>19</xdr:col>
      <xdr:colOff>38100</xdr:colOff>
      <xdr:row>35</xdr:row>
      <xdr:rowOff>339668</xdr:rowOff>
    </xdr:to>
    <xdr:sp macro="" textlink="">
      <xdr:nvSpPr>
        <xdr:cNvPr id="123" name="フローチャート: 判断 122"/>
        <xdr:cNvSpPr/>
      </xdr:nvSpPr>
      <xdr:spPr bwMode="auto">
        <a:xfrm>
          <a:off x="3556000" y="68484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324445</xdr:rowOff>
    </xdr:from>
    <xdr:ext cx="762000" cy="259045"/>
    <xdr:sp macro="" textlink="">
      <xdr:nvSpPr>
        <xdr:cNvPr id="124" name="テキスト ボックス 123"/>
        <xdr:cNvSpPr txBox="1"/>
      </xdr:nvSpPr>
      <xdr:spPr>
        <a:xfrm>
          <a:off x="32258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262699</xdr:rowOff>
    </xdr:from>
    <xdr:to>
      <xdr:col>15</xdr:col>
      <xdr:colOff>101600</xdr:colOff>
      <xdr:row>36</xdr:row>
      <xdr:rowOff>21399</xdr:rowOff>
    </xdr:to>
    <xdr:sp macro="" textlink="">
      <xdr:nvSpPr>
        <xdr:cNvPr id="125" name="フローチャート: 判断 124"/>
        <xdr:cNvSpPr/>
      </xdr:nvSpPr>
      <xdr:spPr bwMode="auto">
        <a:xfrm>
          <a:off x="2857500" y="6873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6176</xdr:rowOff>
    </xdr:from>
    <xdr:ext cx="762000" cy="259045"/>
    <xdr:sp macro="" textlink="">
      <xdr:nvSpPr>
        <xdr:cNvPr id="126" name="テキスト ボックス 125"/>
        <xdr:cNvSpPr txBox="1"/>
      </xdr:nvSpPr>
      <xdr:spPr>
        <a:xfrm>
          <a:off x="2527300" y="6959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127083</xdr:rowOff>
    </xdr:from>
    <xdr:to>
      <xdr:col>29</xdr:col>
      <xdr:colOff>177800</xdr:colOff>
      <xdr:row>34</xdr:row>
      <xdr:rowOff>228683</xdr:rowOff>
    </xdr:to>
    <xdr:sp macro="" textlink="">
      <xdr:nvSpPr>
        <xdr:cNvPr id="132" name="楕円 131"/>
        <xdr:cNvSpPr/>
      </xdr:nvSpPr>
      <xdr:spPr bwMode="auto">
        <a:xfrm>
          <a:off x="5600700" y="63945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315060</xdr:rowOff>
    </xdr:from>
    <xdr:ext cx="762000" cy="259045"/>
    <xdr:sp macro="" textlink="">
      <xdr:nvSpPr>
        <xdr:cNvPr id="133" name="人口1人当たり決算額の推移該当値テキスト445"/>
        <xdr:cNvSpPr txBox="1"/>
      </xdr:nvSpPr>
      <xdr:spPr>
        <a:xfrm>
          <a:off x="5740400" y="623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104985</xdr:rowOff>
    </xdr:from>
    <xdr:to>
      <xdr:col>26</xdr:col>
      <xdr:colOff>101600</xdr:colOff>
      <xdr:row>34</xdr:row>
      <xdr:rowOff>206585</xdr:rowOff>
    </xdr:to>
    <xdr:sp macro="" textlink="">
      <xdr:nvSpPr>
        <xdr:cNvPr id="134" name="楕円 133"/>
        <xdr:cNvSpPr/>
      </xdr:nvSpPr>
      <xdr:spPr bwMode="auto">
        <a:xfrm>
          <a:off x="4953000" y="63724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216762</xdr:rowOff>
    </xdr:from>
    <xdr:ext cx="736600" cy="259045"/>
    <xdr:sp macro="" textlink="">
      <xdr:nvSpPr>
        <xdr:cNvPr id="135" name="テキスト ボックス 134"/>
        <xdr:cNvSpPr txBox="1"/>
      </xdr:nvSpPr>
      <xdr:spPr>
        <a:xfrm>
          <a:off x="4622800" y="6141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156363</xdr:rowOff>
    </xdr:from>
    <xdr:to>
      <xdr:col>22</xdr:col>
      <xdr:colOff>165100</xdr:colOff>
      <xdr:row>34</xdr:row>
      <xdr:rowOff>257963</xdr:rowOff>
    </xdr:to>
    <xdr:sp macro="" textlink="">
      <xdr:nvSpPr>
        <xdr:cNvPr id="136" name="楕円 135"/>
        <xdr:cNvSpPr/>
      </xdr:nvSpPr>
      <xdr:spPr bwMode="auto">
        <a:xfrm>
          <a:off x="4254500" y="64238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268140</xdr:rowOff>
    </xdr:from>
    <xdr:ext cx="762000" cy="259045"/>
    <xdr:sp macro="" textlink="">
      <xdr:nvSpPr>
        <xdr:cNvPr id="137" name="テキスト ボックス 136"/>
        <xdr:cNvSpPr txBox="1"/>
      </xdr:nvSpPr>
      <xdr:spPr>
        <a:xfrm>
          <a:off x="3924300" y="619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200101</xdr:rowOff>
    </xdr:from>
    <xdr:to>
      <xdr:col>19</xdr:col>
      <xdr:colOff>38100</xdr:colOff>
      <xdr:row>34</xdr:row>
      <xdr:rowOff>301701</xdr:rowOff>
    </xdr:to>
    <xdr:sp macro="" textlink="">
      <xdr:nvSpPr>
        <xdr:cNvPr id="138" name="楕円 137"/>
        <xdr:cNvSpPr/>
      </xdr:nvSpPr>
      <xdr:spPr bwMode="auto">
        <a:xfrm>
          <a:off x="3556000" y="6467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311878</xdr:rowOff>
    </xdr:from>
    <xdr:ext cx="762000" cy="259045"/>
    <xdr:sp macro="" textlink="">
      <xdr:nvSpPr>
        <xdr:cNvPr id="139" name="テキスト ボックス 138"/>
        <xdr:cNvSpPr txBox="1"/>
      </xdr:nvSpPr>
      <xdr:spPr>
        <a:xfrm>
          <a:off x="3225800" y="6236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205702</xdr:rowOff>
    </xdr:from>
    <xdr:to>
      <xdr:col>15</xdr:col>
      <xdr:colOff>101600</xdr:colOff>
      <xdr:row>34</xdr:row>
      <xdr:rowOff>307302</xdr:rowOff>
    </xdr:to>
    <xdr:sp macro="" textlink="">
      <xdr:nvSpPr>
        <xdr:cNvPr id="140" name="楕円 139"/>
        <xdr:cNvSpPr/>
      </xdr:nvSpPr>
      <xdr:spPr bwMode="auto">
        <a:xfrm>
          <a:off x="2857500" y="64731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317479</xdr:rowOff>
    </xdr:from>
    <xdr:ext cx="762000" cy="259045"/>
    <xdr:sp macro="" textlink="">
      <xdr:nvSpPr>
        <xdr:cNvPr id="141" name="テキスト ボックス 140"/>
        <xdr:cNvSpPr txBox="1"/>
      </xdr:nvSpPr>
      <xdr:spPr>
        <a:xfrm>
          <a:off x="2527300" y="624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20,712
20,458
236.71
10,125,441
9,804,681
254,041
6,189,209
8,599,038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34756</xdr:rowOff>
    </xdr:from>
    <xdr:to>
      <xdr:col>24</xdr:col>
      <xdr:colOff>62865</xdr:colOff>
      <xdr:row>39</xdr:row>
      <xdr:rowOff>135520</xdr:rowOff>
    </xdr:to>
    <xdr:cxnSp macro="">
      <xdr:nvCxnSpPr>
        <xdr:cNvPr id="58" name="直線コネクタ 57"/>
        <xdr:cNvCxnSpPr/>
      </xdr:nvCxnSpPr>
      <xdr:spPr>
        <a:xfrm flipV="1">
          <a:off x="4633595" y="5349706"/>
          <a:ext cx="1270" cy="1472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139347</xdr:rowOff>
    </xdr:from>
    <xdr:ext cx="534377" cy="259045"/>
    <xdr:sp macro="" textlink="">
      <xdr:nvSpPr>
        <xdr:cNvPr id="59" name="人件費最小値テキスト"/>
        <xdr:cNvSpPr txBox="1"/>
      </xdr:nvSpPr>
      <xdr:spPr>
        <a:xfrm>
          <a:off x="4686300" y="6825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135520</xdr:rowOff>
    </xdr:from>
    <xdr:to>
      <xdr:col>24</xdr:col>
      <xdr:colOff>152400</xdr:colOff>
      <xdr:row>39</xdr:row>
      <xdr:rowOff>135520</xdr:rowOff>
    </xdr:to>
    <xdr:cxnSp macro="">
      <xdr:nvCxnSpPr>
        <xdr:cNvPr id="60" name="直線コネクタ 59"/>
        <xdr:cNvCxnSpPr/>
      </xdr:nvCxnSpPr>
      <xdr:spPr>
        <a:xfrm>
          <a:off x="4546600" y="6822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152883</xdr:rowOff>
    </xdr:from>
    <xdr:ext cx="599010" cy="259045"/>
    <xdr:sp macro="" textlink="">
      <xdr:nvSpPr>
        <xdr:cNvPr id="61" name="人件費最大値テキスト"/>
        <xdr:cNvSpPr txBox="1"/>
      </xdr:nvSpPr>
      <xdr:spPr>
        <a:xfrm>
          <a:off x="4686300" y="512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34756</xdr:rowOff>
    </xdr:from>
    <xdr:to>
      <xdr:col>24</xdr:col>
      <xdr:colOff>152400</xdr:colOff>
      <xdr:row>31</xdr:row>
      <xdr:rowOff>34756</xdr:rowOff>
    </xdr:to>
    <xdr:cxnSp macro="">
      <xdr:nvCxnSpPr>
        <xdr:cNvPr id="62" name="直線コネクタ 61"/>
        <xdr:cNvCxnSpPr/>
      </xdr:nvCxnSpPr>
      <xdr:spPr>
        <a:xfrm>
          <a:off x="4546600" y="5349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131030</xdr:rowOff>
    </xdr:from>
    <xdr:to>
      <xdr:col>24</xdr:col>
      <xdr:colOff>63500</xdr:colOff>
      <xdr:row>37</xdr:row>
      <xdr:rowOff>154771</xdr:rowOff>
    </xdr:to>
    <xdr:cxnSp macro="">
      <xdr:nvCxnSpPr>
        <xdr:cNvPr id="63" name="直線コネクタ 62"/>
        <xdr:cNvCxnSpPr/>
      </xdr:nvCxnSpPr>
      <xdr:spPr>
        <a:xfrm>
          <a:off x="3797300" y="6474680"/>
          <a:ext cx="838200" cy="23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37123</xdr:rowOff>
    </xdr:from>
    <xdr:ext cx="534377" cy="259045"/>
    <xdr:sp macro="" textlink="">
      <xdr:nvSpPr>
        <xdr:cNvPr id="64" name="人件費平均値テキスト"/>
        <xdr:cNvSpPr txBox="1"/>
      </xdr:nvSpPr>
      <xdr:spPr>
        <a:xfrm>
          <a:off x="4686300" y="62093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14246</xdr:rowOff>
    </xdr:from>
    <xdr:to>
      <xdr:col>24</xdr:col>
      <xdr:colOff>114300</xdr:colOff>
      <xdr:row>37</xdr:row>
      <xdr:rowOff>115846</xdr:rowOff>
    </xdr:to>
    <xdr:sp macro="" textlink="">
      <xdr:nvSpPr>
        <xdr:cNvPr id="65" name="フローチャート: 判断 64"/>
        <xdr:cNvSpPr/>
      </xdr:nvSpPr>
      <xdr:spPr>
        <a:xfrm>
          <a:off x="4584700" y="63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113297</xdr:rowOff>
    </xdr:from>
    <xdr:to>
      <xdr:col>19</xdr:col>
      <xdr:colOff>177800</xdr:colOff>
      <xdr:row>37</xdr:row>
      <xdr:rowOff>131030</xdr:rowOff>
    </xdr:to>
    <xdr:cxnSp macro="">
      <xdr:nvCxnSpPr>
        <xdr:cNvPr id="66" name="直線コネクタ 65"/>
        <xdr:cNvCxnSpPr/>
      </xdr:nvCxnSpPr>
      <xdr:spPr>
        <a:xfrm>
          <a:off x="2908300" y="6456947"/>
          <a:ext cx="889000" cy="17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3257</xdr:rowOff>
    </xdr:from>
    <xdr:to>
      <xdr:col>20</xdr:col>
      <xdr:colOff>38100</xdr:colOff>
      <xdr:row>37</xdr:row>
      <xdr:rowOff>104857</xdr:rowOff>
    </xdr:to>
    <xdr:sp macro="" textlink="">
      <xdr:nvSpPr>
        <xdr:cNvPr id="67" name="フローチャート: 判断 66"/>
        <xdr:cNvSpPr/>
      </xdr:nvSpPr>
      <xdr:spPr>
        <a:xfrm>
          <a:off x="3746500" y="634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121384</xdr:rowOff>
    </xdr:from>
    <xdr:ext cx="534377" cy="259045"/>
    <xdr:sp macro="" textlink="">
      <xdr:nvSpPr>
        <xdr:cNvPr id="68" name="テキスト ボックス 67"/>
        <xdr:cNvSpPr txBox="1"/>
      </xdr:nvSpPr>
      <xdr:spPr>
        <a:xfrm>
          <a:off x="3530111" y="6122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110080</xdr:rowOff>
    </xdr:from>
    <xdr:to>
      <xdr:col>15</xdr:col>
      <xdr:colOff>50800</xdr:colOff>
      <xdr:row>37</xdr:row>
      <xdr:rowOff>113297</xdr:rowOff>
    </xdr:to>
    <xdr:cxnSp macro="">
      <xdr:nvCxnSpPr>
        <xdr:cNvPr id="69" name="直線コネクタ 68"/>
        <xdr:cNvCxnSpPr/>
      </xdr:nvCxnSpPr>
      <xdr:spPr>
        <a:xfrm>
          <a:off x="2019300" y="6453730"/>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5641</xdr:rowOff>
    </xdr:from>
    <xdr:to>
      <xdr:col>15</xdr:col>
      <xdr:colOff>101600</xdr:colOff>
      <xdr:row>37</xdr:row>
      <xdr:rowOff>107241</xdr:rowOff>
    </xdr:to>
    <xdr:sp macro="" textlink="">
      <xdr:nvSpPr>
        <xdr:cNvPr id="70" name="フローチャート: 判断 69"/>
        <xdr:cNvSpPr/>
      </xdr:nvSpPr>
      <xdr:spPr>
        <a:xfrm>
          <a:off x="2857500" y="634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123768</xdr:rowOff>
    </xdr:from>
    <xdr:ext cx="534377" cy="259045"/>
    <xdr:sp macro="" textlink="">
      <xdr:nvSpPr>
        <xdr:cNvPr id="71" name="テキスト ボックス 70"/>
        <xdr:cNvSpPr txBox="1"/>
      </xdr:nvSpPr>
      <xdr:spPr>
        <a:xfrm>
          <a:off x="2641111" y="612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97066</xdr:rowOff>
    </xdr:from>
    <xdr:to>
      <xdr:col>10</xdr:col>
      <xdr:colOff>114300</xdr:colOff>
      <xdr:row>37</xdr:row>
      <xdr:rowOff>110080</xdr:rowOff>
    </xdr:to>
    <xdr:cxnSp macro="">
      <xdr:nvCxnSpPr>
        <xdr:cNvPr id="72" name="直線コネクタ 71"/>
        <xdr:cNvCxnSpPr/>
      </xdr:nvCxnSpPr>
      <xdr:spPr>
        <a:xfrm>
          <a:off x="1130300" y="6440716"/>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167963</xdr:rowOff>
    </xdr:from>
    <xdr:to>
      <xdr:col>10</xdr:col>
      <xdr:colOff>165100</xdr:colOff>
      <xdr:row>37</xdr:row>
      <xdr:rowOff>98113</xdr:rowOff>
    </xdr:to>
    <xdr:sp macro="" textlink="">
      <xdr:nvSpPr>
        <xdr:cNvPr id="73" name="フローチャート: 判断 72"/>
        <xdr:cNvSpPr/>
      </xdr:nvSpPr>
      <xdr:spPr>
        <a:xfrm>
          <a:off x="1968500" y="634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114640</xdr:rowOff>
    </xdr:from>
    <xdr:ext cx="534377" cy="259045"/>
    <xdr:sp macro="" textlink="">
      <xdr:nvSpPr>
        <xdr:cNvPr id="74" name="テキスト ボックス 73"/>
        <xdr:cNvSpPr txBox="1"/>
      </xdr:nvSpPr>
      <xdr:spPr>
        <a:xfrm>
          <a:off x="1752111" y="611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75625</xdr:rowOff>
    </xdr:from>
    <xdr:to>
      <xdr:col>6</xdr:col>
      <xdr:colOff>38100</xdr:colOff>
      <xdr:row>38</xdr:row>
      <xdr:rowOff>5775</xdr:rowOff>
    </xdr:to>
    <xdr:sp macro="" textlink="">
      <xdr:nvSpPr>
        <xdr:cNvPr id="75" name="フローチャート: 判断 74"/>
        <xdr:cNvSpPr/>
      </xdr:nvSpPr>
      <xdr:spPr>
        <a:xfrm>
          <a:off x="1079500" y="6419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168352</xdr:rowOff>
    </xdr:from>
    <xdr:ext cx="534377" cy="259045"/>
    <xdr:sp macro="" textlink="">
      <xdr:nvSpPr>
        <xdr:cNvPr id="76" name="テキスト ボックス 75"/>
        <xdr:cNvSpPr txBox="1"/>
      </xdr:nvSpPr>
      <xdr:spPr>
        <a:xfrm>
          <a:off x="863111" y="651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103971</xdr:rowOff>
    </xdr:from>
    <xdr:to>
      <xdr:col>24</xdr:col>
      <xdr:colOff>114300</xdr:colOff>
      <xdr:row>38</xdr:row>
      <xdr:rowOff>34121</xdr:rowOff>
    </xdr:to>
    <xdr:sp macro="" textlink="">
      <xdr:nvSpPr>
        <xdr:cNvPr id="82" name="楕円 81"/>
        <xdr:cNvSpPr/>
      </xdr:nvSpPr>
      <xdr:spPr>
        <a:xfrm>
          <a:off x="4584700" y="644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82398</xdr:rowOff>
    </xdr:from>
    <xdr:ext cx="534377" cy="259045"/>
    <xdr:sp macro="" textlink="">
      <xdr:nvSpPr>
        <xdr:cNvPr id="83" name="人件費該当値テキスト"/>
        <xdr:cNvSpPr txBox="1"/>
      </xdr:nvSpPr>
      <xdr:spPr>
        <a:xfrm>
          <a:off x="4686300" y="6426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80230</xdr:rowOff>
    </xdr:from>
    <xdr:to>
      <xdr:col>20</xdr:col>
      <xdr:colOff>38100</xdr:colOff>
      <xdr:row>38</xdr:row>
      <xdr:rowOff>10379</xdr:rowOff>
    </xdr:to>
    <xdr:sp macro="" textlink="">
      <xdr:nvSpPr>
        <xdr:cNvPr id="84" name="楕円 83"/>
        <xdr:cNvSpPr/>
      </xdr:nvSpPr>
      <xdr:spPr>
        <a:xfrm>
          <a:off x="3746500" y="642388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1506</xdr:rowOff>
    </xdr:from>
    <xdr:ext cx="534377" cy="259045"/>
    <xdr:sp macro="" textlink="">
      <xdr:nvSpPr>
        <xdr:cNvPr id="85" name="テキスト ボックス 84"/>
        <xdr:cNvSpPr txBox="1"/>
      </xdr:nvSpPr>
      <xdr:spPr>
        <a:xfrm>
          <a:off x="3530111" y="6516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62497</xdr:rowOff>
    </xdr:from>
    <xdr:to>
      <xdr:col>15</xdr:col>
      <xdr:colOff>101600</xdr:colOff>
      <xdr:row>37</xdr:row>
      <xdr:rowOff>164097</xdr:rowOff>
    </xdr:to>
    <xdr:sp macro="" textlink="">
      <xdr:nvSpPr>
        <xdr:cNvPr id="86" name="楕円 85"/>
        <xdr:cNvSpPr/>
      </xdr:nvSpPr>
      <xdr:spPr>
        <a:xfrm>
          <a:off x="2857500" y="6406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155224</xdr:rowOff>
    </xdr:from>
    <xdr:ext cx="534377" cy="259045"/>
    <xdr:sp macro="" textlink="">
      <xdr:nvSpPr>
        <xdr:cNvPr id="87" name="テキスト ボックス 86"/>
        <xdr:cNvSpPr txBox="1"/>
      </xdr:nvSpPr>
      <xdr:spPr>
        <a:xfrm>
          <a:off x="2641111" y="6498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59280</xdr:rowOff>
    </xdr:from>
    <xdr:to>
      <xdr:col>10</xdr:col>
      <xdr:colOff>165100</xdr:colOff>
      <xdr:row>37</xdr:row>
      <xdr:rowOff>160880</xdr:rowOff>
    </xdr:to>
    <xdr:sp macro="" textlink="">
      <xdr:nvSpPr>
        <xdr:cNvPr id="88" name="楕円 87"/>
        <xdr:cNvSpPr/>
      </xdr:nvSpPr>
      <xdr:spPr>
        <a:xfrm>
          <a:off x="1968500" y="640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152007</xdr:rowOff>
    </xdr:from>
    <xdr:ext cx="534377" cy="259045"/>
    <xdr:sp macro="" textlink="">
      <xdr:nvSpPr>
        <xdr:cNvPr id="89" name="テキスト ボックス 88"/>
        <xdr:cNvSpPr txBox="1"/>
      </xdr:nvSpPr>
      <xdr:spPr>
        <a:xfrm>
          <a:off x="1752111" y="649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46266</xdr:rowOff>
    </xdr:from>
    <xdr:to>
      <xdr:col>6</xdr:col>
      <xdr:colOff>38100</xdr:colOff>
      <xdr:row>37</xdr:row>
      <xdr:rowOff>147866</xdr:rowOff>
    </xdr:to>
    <xdr:sp macro="" textlink="">
      <xdr:nvSpPr>
        <xdr:cNvPr id="90" name="楕円 89"/>
        <xdr:cNvSpPr/>
      </xdr:nvSpPr>
      <xdr:spPr>
        <a:xfrm>
          <a:off x="1079500" y="6389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164393</xdr:rowOff>
    </xdr:from>
    <xdr:ext cx="534377" cy="259045"/>
    <xdr:sp macro="" textlink="">
      <xdr:nvSpPr>
        <xdr:cNvPr id="91" name="テキスト ボックス 90"/>
        <xdr:cNvSpPr txBox="1"/>
      </xdr:nvSpPr>
      <xdr:spPr>
        <a:xfrm>
          <a:off x="863111" y="616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96101</xdr:rowOff>
    </xdr:from>
    <xdr:to>
      <xdr:col>24</xdr:col>
      <xdr:colOff>62865</xdr:colOff>
      <xdr:row>58</xdr:row>
      <xdr:rowOff>130391</xdr:rowOff>
    </xdr:to>
    <xdr:cxnSp macro="">
      <xdr:nvCxnSpPr>
        <xdr:cNvPr id="116" name="直線コネクタ 115"/>
        <xdr:cNvCxnSpPr/>
      </xdr:nvCxnSpPr>
      <xdr:spPr>
        <a:xfrm flipV="1">
          <a:off x="4633595" y="8668601"/>
          <a:ext cx="127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134218</xdr:rowOff>
    </xdr:from>
    <xdr:ext cx="534377" cy="259045"/>
    <xdr:sp macro="" textlink="">
      <xdr:nvSpPr>
        <xdr:cNvPr id="117" name="物件費最小値テキスト"/>
        <xdr:cNvSpPr txBox="1"/>
      </xdr:nvSpPr>
      <xdr:spPr>
        <a:xfrm>
          <a:off x="4686300" y="1007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130391</xdr:rowOff>
    </xdr:from>
    <xdr:to>
      <xdr:col>24</xdr:col>
      <xdr:colOff>152400</xdr:colOff>
      <xdr:row>58</xdr:row>
      <xdr:rowOff>130391</xdr:rowOff>
    </xdr:to>
    <xdr:cxnSp macro="">
      <xdr:nvCxnSpPr>
        <xdr:cNvPr id="118" name="直線コネクタ 117"/>
        <xdr:cNvCxnSpPr/>
      </xdr:nvCxnSpPr>
      <xdr:spPr>
        <a:xfrm>
          <a:off x="4546600" y="10074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42778</xdr:rowOff>
    </xdr:from>
    <xdr:ext cx="599010" cy="259045"/>
    <xdr:sp macro="" textlink="">
      <xdr:nvSpPr>
        <xdr:cNvPr id="119" name="物件費最大値テキスト"/>
        <xdr:cNvSpPr txBox="1"/>
      </xdr:nvSpPr>
      <xdr:spPr>
        <a:xfrm>
          <a:off x="4686300" y="844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96101</xdr:rowOff>
    </xdr:from>
    <xdr:to>
      <xdr:col>24</xdr:col>
      <xdr:colOff>152400</xdr:colOff>
      <xdr:row>50</xdr:row>
      <xdr:rowOff>96101</xdr:rowOff>
    </xdr:to>
    <xdr:cxnSp macro="">
      <xdr:nvCxnSpPr>
        <xdr:cNvPr id="120" name="直線コネクタ 119"/>
        <xdr:cNvCxnSpPr/>
      </xdr:nvCxnSpPr>
      <xdr:spPr>
        <a:xfrm>
          <a:off x="4546600" y="866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102743</xdr:rowOff>
    </xdr:from>
    <xdr:to>
      <xdr:col>24</xdr:col>
      <xdr:colOff>63500</xdr:colOff>
      <xdr:row>56</xdr:row>
      <xdr:rowOff>110693</xdr:rowOff>
    </xdr:to>
    <xdr:cxnSp macro="">
      <xdr:nvCxnSpPr>
        <xdr:cNvPr id="121" name="直線コネクタ 120"/>
        <xdr:cNvCxnSpPr/>
      </xdr:nvCxnSpPr>
      <xdr:spPr>
        <a:xfrm flipV="1">
          <a:off x="3797300" y="9703943"/>
          <a:ext cx="838200" cy="7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52125</xdr:rowOff>
    </xdr:from>
    <xdr:ext cx="534377" cy="259045"/>
    <xdr:sp macro="" textlink="">
      <xdr:nvSpPr>
        <xdr:cNvPr id="122" name="物件費平均値テキスト"/>
        <xdr:cNvSpPr txBox="1"/>
      </xdr:nvSpPr>
      <xdr:spPr>
        <a:xfrm>
          <a:off x="4686300" y="94818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29248</xdr:rowOff>
    </xdr:from>
    <xdr:to>
      <xdr:col>24</xdr:col>
      <xdr:colOff>114300</xdr:colOff>
      <xdr:row>56</xdr:row>
      <xdr:rowOff>130848</xdr:rowOff>
    </xdr:to>
    <xdr:sp macro="" textlink="">
      <xdr:nvSpPr>
        <xdr:cNvPr id="123" name="フローチャート: 判断 122"/>
        <xdr:cNvSpPr/>
      </xdr:nvSpPr>
      <xdr:spPr>
        <a:xfrm>
          <a:off x="4584700" y="9630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37922</xdr:rowOff>
    </xdr:from>
    <xdr:to>
      <xdr:col>19</xdr:col>
      <xdr:colOff>177800</xdr:colOff>
      <xdr:row>56</xdr:row>
      <xdr:rowOff>110693</xdr:rowOff>
    </xdr:to>
    <xdr:cxnSp macro="">
      <xdr:nvCxnSpPr>
        <xdr:cNvPr id="124" name="直線コネクタ 123"/>
        <xdr:cNvCxnSpPr/>
      </xdr:nvCxnSpPr>
      <xdr:spPr>
        <a:xfrm>
          <a:off x="2908300" y="9639122"/>
          <a:ext cx="889000" cy="72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9919</xdr:rowOff>
    </xdr:from>
    <xdr:to>
      <xdr:col>20</xdr:col>
      <xdr:colOff>38100</xdr:colOff>
      <xdr:row>56</xdr:row>
      <xdr:rowOff>111519</xdr:rowOff>
    </xdr:to>
    <xdr:sp macro="" textlink="">
      <xdr:nvSpPr>
        <xdr:cNvPr id="125" name="フローチャート: 判断 124"/>
        <xdr:cNvSpPr/>
      </xdr:nvSpPr>
      <xdr:spPr>
        <a:xfrm>
          <a:off x="3746500" y="96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128046</xdr:rowOff>
    </xdr:from>
    <xdr:ext cx="534377" cy="259045"/>
    <xdr:sp macro="" textlink="">
      <xdr:nvSpPr>
        <xdr:cNvPr id="126" name="テキスト ボックス 125"/>
        <xdr:cNvSpPr txBox="1"/>
      </xdr:nvSpPr>
      <xdr:spPr>
        <a:xfrm>
          <a:off x="3530111" y="9386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151524</xdr:rowOff>
    </xdr:from>
    <xdr:to>
      <xdr:col>15</xdr:col>
      <xdr:colOff>50800</xdr:colOff>
      <xdr:row>56</xdr:row>
      <xdr:rowOff>37922</xdr:rowOff>
    </xdr:to>
    <xdr:cxnSp macro="">
      <xdr:nvCxnSpPr>
        <xdr:cNvPr id="127" name="直線コネクタ 126"/>
        <xdr:cNvCxnSpPr/>
      </xdr:nvCxnSpPr>
      <xdr:spPr>
        <a:xfrm>
          <a:off x="2019300" y="9581274"/>
          <a:ext cx="889000" cy="5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35763</xdr:rowOff>
    </xdr:from>
    <xdr:to>
      <xdr:col>15</xdr:col>
      <xdr:colOff>101600</xdr:colOff>
      <xdr:row>55</xdr:row>
      <xdr:rowOff>137363</xdr:rowOff>
    </xdr:to>
    <xdr:sp macro="" textlink="">
      <xdr:nvSpPr>
        <xdr:cNvPr id="128" name="フローチャート: 判断 127"/>
        <xdr:cNvSpPr/>
      </xdr:nvSpPr>
      <xdr:spPr>
        <a:xfrm>
          <a:off x="2857500" y="9465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153890</xdr:rowOff>
    </xdr:from>
    <xdr:ext cx="534377" cy="259045"/>
    <xdr:sp macro="" textlink="">
      <xdr:nvSpPr>
        <xdr:cNvPr id="129" name="テキスト ボックス 128"/>
        <xdr:cNvSpPr txBox="1"/>
      </xdr:nvSpPr>
      <xdr:spPr>
        <a:xfrm>
          <a:off x="2641111" y="9240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151524</xdr:rowOff>
    </xdr:from>
    <xdr:to>
      <xdr:col>10</xdr:col>
      <xdr:colOff>114300</xdr:colOff>
      <xdr:row>56</xdr:row>
      <xdr:rowOff>24600</xdr:rowOff>
    </xdr:to>
    <xdr:cxnSp macro="">
      <xdr:nvCxnSpPr>
        <xdr:cNvPr id="130" name="直線コネクタ 129"/>
        <xdr:cNvCxnSpPr/>
      </xdr:nvCxnSpPr>
      <xdr:spPr>
        <a:xfrm flipV="1">
          <a:off x="1130300" y="9581274"/>
          <a:ext cx="889000" cy="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4915</xdr:rowOff>
    </xdr:from>
    <xdr:to>
      <xdr:col>10</xdr:col>
      <xdr:colOff>165100</xdr:colOff>
      <xdr:row>56</xdr:row>
      <xdr:rowOff>106515</xdr:rowOff>
    </xdr:to>
    <xdr:sp macro="" textlink="">
      <xdr:nvSpPr>
        <xdr:cNvPr id="131" name="フローチャート: 判断 130"/>
        <xdr:cNvSpPr/>
      </xdr:nvSpPr>
      <xdr:spPr>
        <a:xfrm>
          <a:off x="1968500" y="96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97642</xdr:rowOff>
    </xdr:from>
    <xdr:ext cx="534377" cy="259045"/>
    <xdr:sp macro="" textlink="">
      <xdr:nvSpPr>
        <xdr:cNvPr id="132" name="テキスト ボックス 131"/>
        <xdr:cNvSpPr txBox="1"/>
      </xdr:nvSpPr>
      <xdr:spPr>
        <a:xfrm>
          <a:off x="175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23279</xdr:rowOff>
    </xdr:from>
    <xdr:to>
      <xdr:col>6</xdr:col>
      <xdr:colOff>38100</xdr:colOff>
      <xdr:row>57</xdr:row>
      <xdr:rowOff>124879</xdr:rowOff>
    </xdr:to>
    <xdr:sp macro="" textlink="">
      <xdr:nvSpPr>
        <xdr:cNvPr id="133" name="フローチャート: 判断 132"/>
        <xdr:cNvSpPr/>
      </xdr:nvSpPr>
      <xdr:spPr>
        <a:xfrm>
          <a:off x="1079500" y="9795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116006</xdr:rowOff>
    </xdr:from>
    <xdr:ext cx="534377" cy="259045"/>
    <xdr:sp macro="" textlink="">
      <xdr:nvSpPr>
        <xdr:cNvPr id="134" name="テキスト ボックス 133"/>
        <xdr:cNvSpPr txBox="1"/>
      </xdr:nvSpPr>
      <xdr:spPr>
        <a:xfrm>
          <a:off x="863111" y="9888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51943</xdr:rowOff>
    </xdr:from>
    <xdr:to>
      <xdr:col>24</xdr:col>
      <xdr:colOff>114300</xdr:colOff>
      <xdr:row>56</xdr:row>
      <xdr:rowOff>153543</xdr:rowOff>
    </xdr:to>
    <xdr:sp macro="" textlink="">
      <xdr:nvSpPr>
        <xdr:cNvPr id="140" name="楕円 139"/>
        <xdr:cNvSpPr/>
      </xdr:nvSpPr>
      <xdr:spPr>
        <a:xfrm>
          <a:off x="4584700" y="965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30370</xdr:rowOff>
    </xdr:from>
    <xdr:ext cx="534377" cy="259045"/>
    <xdr:sp macro="" textlink="">
      <xdr:nvSpPr>
        <xdr:cNvPr id="141" name="物件費該当値テキスト"/>
        <xdr:cNvSpPr txBox="1"/>
      </xdr:nvSpPr>
      <xdr:spPr>
        <a:xfrm>
          <a:off x="4686300" y="9631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59893</xdr:rowOff>
    </xdr:from>
    <xdr:to>
      <xdr:col>20</xdr:col>
      <xdr:colOff>38100</xdr:colOff>
      <xdr:row>56</xdr:row>
      <xdr:rowOff>161493</xdr:rowOff>
    </xdr:to>
    <xdr:sp macro="" textlink="">
      <xdr:nvSpPr>
        <xdr:cNvPr id="142" name="楕円 141"/>
        <xdr:cNvSpPr/>
      </xdr:nvSpPr>
      <xdr:spPr>
        <a:xfrm>
          <a:off x="3746500" y="9661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152620</xdr:rowOff>
    </xdr:from>
    <xdr:ext cx="534377" cy="259045"/>
    <xdr:sp macro="" textlink="">
      <xdr:nvSpPr>
        <xdr:cNvPr id="143" name="テキスト ボックス 142"/>
        <xdr:cNvSpPr txBox="1"/>
      </xdr:nvSpPr>
      <xdr:spPr>
        <a:xfrm>
          <a:off x="3530111" y="9753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158572</xdr:rowOff>
    </xdr:from>
    <xdr:to>
      <xdr:col>15</xdr:col>
      <xdr:colOff>101600</xdr:colOff>
      <xdr:row>56</xdr:row>
      <xdr:rowOff>88722</xdr:rowOff>
    </xdr:to>
    <xdr:sp macro="" textlink="">
      <xdr:nvSpPr>
        <xdr:cNvPr id="144" name="楕円 143"/>
        <xdr:cNvSpPr/>
      </xdr:nvSpPr>
      <xdr:spPr>
        <a:xfrm>
          <a:off x="2857500" y="9588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79849</xdr:rowOff>
    </xdr:from>
    <xdr:ext cx="534377" cy="259045"/>
    <xdr:sp macro="" textlink="">
      <xdr:nvSpPr>
        <xdr:cNvPr id="145" name="テキスト ボックス 144"/>
        <xdr:cNvSpPr txBox="1"/>
      </xdr:nvSpPr>
      <xdr:spPr>
        <a:xfrm>
          <a:off x="2641111" y="9681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100724</xdr:rowOff>
    </xdr:from>
    <xdr:to>
      <xdr:col>10</xdr:col>
      <xdr:colOff>165100</xdr:colOff>
      <xdr:row>56</xdr:row>
      <xdr:rowOff>30874</xdr:rowOff>
    </xdr:to>
    <xdr:sp macro="" textlink="">
      <xdr:nvSpPr>
        <xdr:cNvPr id="146" name="楕円 145"/>
        <xdr:cNvSpPr/>
      </xdr:nvSpPr>
      <xdr:spPr>
        <a:xfrm>
          <a:off x="1968500" y="953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47401</xdr:rowOff>
    </xdr:from>
    <xdr:ext cx="534377" cy="259045"/>
    <xdr:sp macro="" textlink="">
      <xdr:nvSpPr>
        <xdr:cNvPr id="147" name="テキスト ボックス 146"/>
        <xdr:cNvSpPr txBox="1"/>
      </xdr:nvSpPr>
      <xdr:spPr>
        <a:xfrm>
          <a:off x="1752111" y="930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145250</xdr:rowOff>
    </xdr:from>
    <xdr:to>
      <xdr:col>6</xdr:col>
      <xdr:colOff>38100</xdr:colOff>
      <xdr:row>56</xdr:row>
      <xdr:rowOff>75400</xdr:rowOff>
    </xdr:to>
    <xdr:sp macro="" textlink="">
      <xdr:nvSpPr>
        <xdr:cNvPr id="148" name="楕円 147"/>
        <xdr:cNvSpPr/>
      </xdr:nvSpPr>
      <xdr:spPr>
        <a:xfrm>
          <a:off x="1079500" y="957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91927</xdr:rowOff>
    </xdr:from>
    <xdr:ext cx="534377" cy="259045"/>
    <xdr:sp macro="" textlink="">
      <xdr:nvSpPr>
        <xdr:cNvPr id="149" name="テキスト ボックス 148"/>
        <xdr:cNvSpPr txBox="1"/>
      </xdr:nvSpPr>
      <xdr:spPr>
        <a:xfrm>
          <a:off x="863111" y="935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31527</xdr:rowOff>
    </xdr:from>
    <xdr:to>
      <xdr:col>24</xdr:col>
      <xdr:colOff>62865</xdr:colOff>
      <xdr:row>78</xdr:row>
      <xdr:rowOff>69109</xdr:rowOff>
    </xdr:to>
    <xdr:cxnSp macro="">
      <xdr:nvCxnSpPr>
        <xdr:cNvPr id="171" name="直線コネクタ 170"/>
        <xdr:cNvCxnSpPr/>
      </xdr:nvCxnSpPr>
      <xdr:spPr>
        <a:xfrm flipV="1">
          <a:off x="4633595" y="12033027"/>
          <a:ext cx="1270" cy="140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72936</xdr:rowOff>
    </xdr:from>
    <xdr:ext cx="378565" cy="259045"/>
    <xdr:sp macro="" textlink="">
      <xdr:nvSpPr>
        <xdr:cNvPr id="172" name="維持補修費最小値テキスト"/>
        <xdr:cNvSpPr txBox="1"/>
      </xdr:nvSpPr>
      <xdr:spPr>
        <a:xfrm>
          <a:off x="4686300" y="13446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69109</xdr:rowOff>
    </xdr:from>
    <xdr:to>
      <xdr:col>24</xdr:col>
      <xdr:colOff>152400</xdr:colOff>
      <xdr:row>78</xdr:row>
      <xdr:rowOff>69109</xdr:rowOff>
    </xdr:to>
    <xdr:cxnSp macro="">
      <xdr:nvCxnSpPr>
        <xdr:cNvPr id="173" name="直線コネクタ 172"/>
        <xdr:cNvCxnSpPr/>
      </xdr:nvCxnSpPr>
      <xdr:spPr>
        <a:xfrm>
          <a:off x="4546600" y="13442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149654</xdr:rowOff>
    </xdr:from>
    <xdr:ext cx="534377" cy="259045"/>
    <xdr:sp macro="" textlink="">
      <xdr:nvSpPr>
        <xdr:cNvPr id="174" name="維持補修費最大値テキスト"/>
        <xdr:cNvSpPr txBox="1"/>
      </xdr:nvSpPr>
      <xdr:spPr>
        <a:xfrm>
          <a:off x="4686300" y="11808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31527</xdr:rowOff>
    </xdr:from>
    <xdr:to>
      <xdr:col>24</xdr:col>
      <xdr:colOff>152400</xdr:colOff>
      <xdr:row>70</xdr:row>
      <xdr:rowOff>31527</xdr:rowOff>
    </xdr:to>
    <xdr:cxnSp macro="">
      <xdr:nvCxnSpPr>
        <xdr:cNvPr id="175" name="直線コネクタ 174"/>
        <xdr:cNvCxnSpPr/>
      </xdr:nvCxnSpPr>
      <xdr:spPr>
        <a:xfrm>
          <a:off x="4546600" y="12033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18085</xdr:rowOff>
    </xdr:from>
    <xdr:to>
      <xdr:col>24</xdr:col>
      <xdr:colOff>63500</xdr:colOff>
      <xdr:row>75</xdr:row>
      <xdr:rowOff>32258</xdr:rowOff>
    </xdr:to>
    <xdr:cxnSp macro="">
      <xdr:nvCxnSpPr>
        <xdr:cNvPr id="176" name="直線コネクタ 175"/>
        <xdr:cNvCxnSpPr/>
      </xdr:nvCxnSpPr>
      <xdr:spPr>
        <a:xfrm>
          <a:off x="3797300" y="12362485"/>
          <a:ext cx="838200" cy="528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162242</xdr:rowOff>
    </xdr:from>
    <xdr:ext cx="469744" cy="259045"/>
    <xdr:sp macro="" textlink="">
      <xdr:nvSpPr>
        <xdr:cNvPr id="177" name="維持補修費平均値テキスト"/>
        <xdr:cNvSpPr txBox="1"/>
      </xdr:nvSpPr>
      <xdr:spPr>
        <a:xfrm>
          <a:off x="4686300" y="130209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12365</xdr:rowOff>
    </xdr:from>
    <xdr:to>
      <xdr:col>24</xdr:col>
      <xdr:colOff>114300</xdr:colOff>
      <xdr:row>76</xdr:row>
      <xdr:rowOff>113965</xdr:rowOff>
    </xdr:to>
    <xdr:sp macro="" textlink="">
      <xdr:nvSpPr>
        <xdr:cNvPr id="178" name="フローチャート: 判断 177"/>
        <xdr:cNvSpPr/>
      </xdr:nvSpPr>
      <xdr:spPr>
        <a:xfrm>
          <a:off x="4584700" y="1304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72</xdr:row>
      <xdr:rowOff>18085</xdr:rowOff>
    </xdr:from>
    <xdr:to>
      <xdr:col>19</xdr:col>
      <xdr:colOff>177800</xdr:colOff>
      <xdr:row>75</xdr:row>
      <xdr:rowOff>4369</xdr:rowOff>
    </xdr:to>
    <xdr:cxnSp macro="">
      <xdr:nvCxnSpPr>
        <xdr:cNvPr id="179" name="直線コネクタ 178"/>
        <xdr:cNvCxnSpPr/>
      </xdr:nvCxnSpPr>
      <xdr:spPr>
        <a:xfrm flipV="1">
          <a:off x="2908300" y="12362485"/>
          <a:ext cx="889000" cy="500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165801</xdr:rowOff>
    </xdr:from>
    <xdr:to>
      <xdr:col>20</xdr:col>
      <xdr:colOff>38100</xdr:colOff>
      <xdr:row>76</xdr:row>
      <xdr:rowOff>95951</xdr:rowOff>
    </xdr:to>
    <xdr:sp macro="" textlink="">
      <xdr:nvSpPr>
        <xdr:cNvPr id="180" name="フローチャート: 判断 179"/>
        <xdr:cNvSpPr/>
      </xdr:nvSpPr>
      <xdr:spPr>
        <a:xfrm>
          <a:off x="3746500" y="13024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87078</xdr:rowOff>
    </xdr:from>
    <xdr:ext cx="469744" cy="259045"/>
    <xdr:sp macro="" textlink="">
      <xdr:nvSpPr>
        <xdr:cNvPr id="181" name="テキスト ボックス 180"/>
        <xdr:cNvSpPr txBox="1"/>
      </xdr:nvSpPr>
      <xdr:spPr>
        <a:xfrm>
          <a:off x="3562428" y="13117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4369</xdr:rowOff>
    </xdr:from>
    <xdr:to>
      <xdr:col>15</xdr:col>
      <xdr:colOff>50800</xdr:colOff>
      <xdr:row>75</xdr:row>
      <xdr:rowOff>149484</xdr:rowOff>
    </xdr:to>
    <xdr:cxnSp macro="">
      <xdr:nvCxnSpPr>
        <xdr:cNvPr id="182" name="直線コネクタ 181"/>
        <xdr:cNvCxnSpPr/>
      </xdr:nvCxnSpPr>
      <xdr:spPr>
        <a:xfrm flipV="1">
          <a:off x="2019300" y="12863119"/>
          <a:ext cx="889000" cy="14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81950</xdr:rowOff>
    </xdr:from>
    <xdr:to>
      <xdr:col>15</xdr:col>
      <xdr:colOff>101600</xdr:colOff>
      <xdr:row>77</xdr:row>
      <xdr:rowOff>12100</xdr:rowOff>
    </xdr:to>
    <xdr:sp macro="" textlink="">
      <xdr:nvSpPr>
        <xdr:cNvPr id="183" name="フローチャート: 判断 182"/>
        <xdr:cNvSpPr/>
      </xdr:nvSpPr>
      <xdr:spPr>
        <a:xfrm>
          <a:off x="2857500" y="1311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3227</xdr:rowOff>
    </xdr:from>
    <xdr:ext cx="469744" cy="259045"/>
    <xdr:sp macro="" textlink="">
      <xdr:nvSpPr>
        <xdr:cNvPr id="184" name="テキスト ボックス 183"/>
        <xdr:cNvSpPr txBox="1"/>
      </xdr:nvSpPr>
      <xdr:spPr>
        <a:xfrm>
          <a:off x="2673428" y="13204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160457</xdr:rowOff>
    </xdr:from>
    <xdr:to>
      <xdr:col>10</xdr:col>
      <xdr:colOff>114300</xdr:colOff>
      <xdr:row>75</xdr:row>
      <xdr:rowOff>149484</xdr:rowOff>
    </xdr:to>
    <xdr:cxnSp macro="">
      <xdr:nvCxnSpPr>
        <xdr:cNvPr id="185" name="直線コネクタ 184"/>
        <xdr:cNvCxnSpPr/>
      </xdr:nvCxnSpPr>
      <xdr:spPr>
        <a:xfrm>
          <a:off x="1130300" y="12847757"/>
          <a:ext cx="889000" cy="16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104994</xdr:rowOff>
    </xdr:from>
    <xdr:to>
      <xdr:col>10</xdr:col>
      <xdr:colOff>165100</xdr:colOff>
      <xdr:row>77</xdr:row>
      <xdr:rowOff>35144</xdr:rowOff>
    </xdr:to>
    <xdr:sp macro="" textlink="">
      <xdr:nvSpPr>
        <xdr:cNvPr id="186" name="フローチャート: 判断 185"/>
        <xdr:cNvSpPr/>
      </xdr:nvSpPr>
      <xdr:spPr>
        <a:xfrm>
          <a:off x="1968500" y="1313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26271</xdr:rowOff>
    </xdr:from>
    <xdr:ext cx="469744" cy="259045"/>
    <xdr:sp macro="" textlink="">
      <xdr:nvSpPr>
        <xdr:cNvPr id="187" name="テキスト ボックス 186"/>
        <xdr:cNvSpPr txBox="1"/>
      </xdr:nvSpPr>
      <xdr:spPr>
        <a:xfrm>
          <a:off x="1784428" y="13227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89815</xdr:rowOff>
    </xdr:from>
    <xdr:to>
      <xdr:col>6</xdr:col>
      <xdr:colOff>38100</xdr:colOff>
      <xdr:row>77</xdr:row>
      <xdr:rowOff>19965</xdr:rowOff>
    </xdr:to>
    <xdr:sp macro="" textlink="">
      <xdr:nvSpPr>
        <xdr:cNvPr id="188" name="フローチャート: 判断 187"/>
        <xdr:cNvSpPr/>
      </xdr:nvSpPr>
      <xdr:spPr>
        <a:xfrm>
          <a:off x="1079500" y="1312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11092</xdr:rowOff>
    </xdr:from>
    <xdr:ext cx="469744" cy="259045"/>
    <xdr:sp macro="" textlink="">
      <xdr:nvSpPr>
        <xdr:cNvPr id="189" name="テキスト ボックス 188"/>
        <xdr:cNvSpPr txBox="1"/>
      </xdr:nvSpPr>
      <xdr:spPr>
        <a:xfrm>
          <a:off x="895428" y="1321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152908</xdr:rowOff>
    </xdr:from>
    <xdr:to>
      <xdr:col>24</xdr:col>
      <xdr:colOff>114300</xdr:colOff>
      <xdr:row>75</xdr:row>
      <xdr:rowOff>83058</xdr:rowOff>
    </xdr:to>
    <xdr:sp macro="" textlink="">
      <xdr:nvSpPr>
        <xdr:cNvPr id="195" name="楕円 194"/>
        <xdr:cNvSpPr/>
      </xdr:nvSpPr>
      <xdr:spPr>
        <a:xfrm>
          <a:off x="4584700" y="1284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4335</xdr:rowOff>
    </xdr:from>
    <xdr:ext cx="469744" cy="259045"/>
    <xdr:sp macro="" textlink="">
      <xdr:nvSpPr>
        <xdr:cNvPr id="196" name="維持補修費該当値テキスト"/>
        <xdr:cNvSpPr txBox="1"/>
      </xdr:nvSpPr>
      <xdr:spPr>
        <a:xfrm>
          <a:off x="4686300" y="12691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71</xdr:row>
      <xdr:rowOff>138735</xdr:rowOff>
    </xdr:from>
    <xdr:to>
      <xdr:col>20</xdr:col>
      <xdr:colOff>38100</xdr:colOff>
      <xdr:row>72</xdr:row>
      <xdr:rowOff>68885</xdr:rowOff>
    </xdr:to>
    <xdr:sp macro="" textlink="">
      <xdr:nvSpPr>
        <xdr:cNvPr id="197" name="楕円 196"/>
        <xdr:cNvSpPr/>
      </xdr:nvSpPr>
      <xdr:spPr>
        <a:xfrm>
          <a:off x="3746500" y="1231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70</xdr:row>
      <xdr:rowOff>85412</xdr:rowOff>
    </xdr:from>
    <xdr:ext cx="534377" cy="259045"/>
    <xdr:sp macro="" textlink="">
      <xdr:nvSpPr>
        <xdr:cNvPr id="198" name="テキスト ボックス 197"/>
        <xdr:cNvSpPr txBox="1"/>
      </xdr:nvSpPr>
      <xdr:spPr>
        <a:xfrm>
          <a:off x="3530111" y="1208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125019</xdr:rowOff>
    </xdr:from>
    <xdr:to>
      <xdr:col>15</xdr:col>
      <xdr:colOff>101600</xdr:colOff>
      <xdr:row>75</xdr:row>
      <xdr:rowOff>55169</xdr:rowOff>
    </xdr:to>
    <xdr:sp macro="" textlink="">
      <xdr:nvSpPr>
        <xdr:cNvPr id="199" name="楕円 198"/>
        <xdr:cNvSpPr/>
      </xdr:nvSpPr>
      <xdr:spPr>
        <a:xfrm>
          <a:off x="2857500" y="1281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71696</xdr:rowOff>
    </xdr:from>
    <xdr:ext cx="469744" cy="259045"/>
    <xdr:sp macro="" textlink="">
      <xdr:nvSpPr>
        <xdr:cNvPr id="200" name="テキスト ボックス 199"/>
        <xdr:cNvSpPr txBox="1"/>
      </xdr:nvSpPr>
      <xdr:spPr>
        <a:xfrm>
          <a:off x="2673428" y="12587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98684</xdr:rowOff>
    </xdr:from>
    <xdr:to>
      <xdr:col>10</xdr:col>
      <xdr:colOff>165100</xdr:colOff>
      <xdr:row>76</xdr:row>
      <xdr:rowOff>28834</xdr:rowOff>
    </xdr:to>
    <xdr:sp macro="" textlink="">
      <xdr:nvSpPr>
        <xdr:cNvPr id="201" name="楕円 200"/>
        <xdr:cNvSpPr/>
      </xdr:nvSpPr>
      <xdr:spPr>
        <a:xfrm>
          <a:off x="1968500" y="12957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45361</xdr:rowOff>
    </xdr:from>
    <xdr:ext cx="469744" cy="259045"/>
    <xdr:sp macro="" textlink="">
      <xdr:nvSpPr>
        <xdr:cNvPr id="202" name="テキスト ボックス 201"/>
        <xdr:cNvSpPr txBox="1"/>
      </xdr:nvSpPr>
      <xdr:spPr>
        <a:xfrm>
          <a:off x="1784428" y="12732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109657</xdr:rowOff>
    </xdr:from>
    <xdr:to>
      <xdr:col>6</xdr:col>
      <xdr:colOff>38100</xdr:colOff>
      <xdr:row>75</xdr:row>
      <xdr:rowOff>39807</xdr:rowOff>
    </xdr:to>
    <xdr:sp macro="" textlink="">
      <xdr:nvSpPr>
        <xdr:cNvPr id="203" name="楕円 202"/>
        <xdr:cNvSpPr/>
      </xdr:nvSpPr>
      <xdr:spPr>
        <a:xfrm>
          <a:off x="1079500" y="12796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56334</xdr:rowOff>
    </xdr:from>
    <xdr:ext cx="469744" cy="259045"/>
    <xdr:sp macro="" textlink="">
      <xdr:nvSpPr>
        <xdr:cNvPr id="204" name="テキスト ボックス 203"/>
        <xdr:cNvSpPr txBox="1"/>
      </xdr:nvSpPr>
      <xdr:spPr>
        <a:xfrm>
          <a:off x="895428" y="12572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6" name="直線コネクタ 215"/>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7" name="テキスト ボックス 216"/>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8" name="直線コネクタ 217"/>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19" name="テキスト ボックス 218"/>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0" name="直線コネクタ 219"/>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1" name="テキスト ボックス 220"/>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2" name="直線コネクタ 221"/>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3" name="テキスト ボックス 222"/>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125870</xdr:rowOff>
    </xdr:from>
    <xdr:to>
      <xdr:col>24</xdr:col>
      <xdr:colOff>62865</xdr:colOff>
      <xdr:row>98</xdr:row>
      <xdr:rowOff>68743</xdr:rowOff>
    </xdr:to>
    <xdr:cxnSp macro="">
      <xdr:nvCxnSpPr>
        <xdr:cNvPr id="227" name="直線コネクタ 226"/>
        <xdr:cNvCxnSpPr/>
      </xdr:nvCxnSpPr>
      <xdr:spPr>
        <a:xfrm flipV="1">
          <a:off x="4633595" y="15556370"/>
          <a:ext cx="1270" cy="1314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72570</xdr:rowOff>
    </xdr:from>
    <xdr:ext cx="534377" cy="259045"/>
    <xdr:sp macro="" textlink="">
      <xdr:nvSpPr>
        <xdr:cNvPr id="228" name="扶助費最小値テキスト"/>
        <xdr:cNvSpPr txBox="1"/>
      </xdr:nvSpPr>
      <xdr:spPr>
        <a:xfrm>
          <a:off x="4686300" y="16874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68743</xdr:rowOff>
    </xdr:from>
    <xdr:to>
      <xdr:col>24</xdr:col>
      <xdr:colOff>152400</xdr:colOff>
      <xdr:row>98</xdr:row>
      <xdr:rowOff>68743</xdr:rowOff>
    </xdr:to>
    <xdr:cxnSp macro="">
      <xdr:nvCxnSpPr>
        <xdr:cNvPr id="229" name="直線コネクタ 228"/>
        <xdr:cNvCxnSpPr/>
      </xdr:nvCxnSpPr>
      <xdr:spPr>
        <a:xfrm>
          <a:off x="4546600" y="16870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72547</xdr:rowOff>
    </xdr:from>
    <xdr:ext cx="599010" cy="259045"/>
    <xdr:sp macro="" textlink="">
      <xdr:nvSpPr>
        <xdr:cNvPr id="230" name="扶助費最大値テキスト"/>
        <xdr:cNvSpPr txBox="1"/>
      </xdr:nvSpPr>
      <xdr:spPr>
        <a:xfrm>
          <a:off x="4686300" y="15331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125870</xdr:rowOff>
    </xdr:from>
    <xdr:to>
      <xdr:col>24</xdr:col>
      <xdr:colOff>152400</xdr:colOff>
      <xdr:row>90</xdr:row>
      <xdr:rowOff>125870</xdr:rowOff>
    </xdr:to>
    <xdr:cxnSp macro="">
      <xdr:nvCxnSpPr>
        <xdr:cNvPr id="231" name="直線コネクタ 230"/>
        <xdr:cNvCxnSpPr/>
      </xdr:nvCxnSpPr>
      <xdr:spPr>
        <a:xfrm>
          <a:off x="4546600" y="15556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86094</xdr:rowOff>
    </xdr:from>
    <xdr:to>
      <xdr:col>24</xdr:col>
      <xdr:colOff>63500</xdr:colOff>
      <xdr:row>94</xdr:row>
      <xdr:rowOff>101867</xdr:rowOff>
    </xdr:to>
    <xdr:cxnSp macro="">
      <xdr:nvCxnSpPr>
        <xdr:cNvPr id="232" name="直線コネクタ 231"/>
        <xdr:cNvCxnSpPr/>
      </xdr:nvCxnSpPr>
      <xdr:spPr>
        <a:xfrm flipV="1">
          <a:off x="3797300" y="16202394"/>
          <a:ext cx="838200" cy="15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68882</xdr:rowOff>
    </xdr:from>
    <xdr:ext cx="534377" cy="259045"/>
    <xdr:sp macro="" textlink="">
      <xdr:nvSpPr>
        <xdr:cNvPr id="233" name="扶助費平均値テキスト"/>
        <xdr:cNvSpPr txBox="1"/>
      </xdr:nvSpPr>
      <xdr:spPr>
        <a:xfrm>
          <a:off x="4686300" y="163566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90455</xdr:rowOff>
    </xdr:from>
    <xdr:to>
      <xdr:col>24</xdr:col>
      <xdr:colOff>114300</xdr:colOff>
      <xdr:row>96</xdr:row>
      <xdr:rowOff>20605</xdr:rowOff>
    </xdr:to>
    <xdr:sp macro="" textlink="">
      <xdr:nvSpPr>
        <xdr:cNvPr id="234" name="フローチャート: 判断 233"/>
        <xdr:cNvSpPr/>
      </xdr:nvSpPr>
      <xdr:spPr>
        <a:xfrm>
          <a:off x="4584700" y="16378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101867</xdr:rowOff>
    </xdr:from>
    <xdr:to>
      <xdr:col>19</xdr:col>
      <xdr:colOff>177800</xdr:colOff>
      <xdr:row>95</xdr:row>
      <xdr:rowOff>85750</xdr:rowOff>
    </xdr:to>
    <xdr:cxnSp macro="">
      <xdr:nvCxnSpPr>
        <xdr:cNvPr id="235" name="直線コネクタ 234"/>
        <xdr:cNvCxnSpPr/>
      </xdr:nvCxnSpPr>
      <xdr:spPr>
        <a:xfrm flipV="1">
          <a:off x="2908300" y="16218167"/>
          <a:ext cx="889000" cy="15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89998</xdr:rowOff>
    </xdr:from>
    <xdr:to>
      <xdr:col>20</xdr:col>
      <xdr:colOff>38100</xdr:colOff>
      <xdr:row>96</xdr:row>
      <xdr:rowOff>20148</xdr:rowOff>
    </xdr:to>
    <xdr:sp macro="" textlink="">
      <xdr:nvSpPr>
        <xdr:cNvPr id="236" name="フローチャート: 判断 235"/>
        <xdr:cNvSpPr/>
      </xdr:nvSpPr>
      <xdr:spPr>
        <a:xfrm>
          <a:off x="3746500" y="1637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11275</xdr:rowOff>
    </xdr:from>
    <xdr:ext cx="534377" cy="259045"/>
    <xdr:sp macro="" textlink="">
      <xdr:nvSpPr>
        <xdr:cNvPr id="237" name="テキスト ボックス 236"/>
        <xdr:cNvSpPr txBox="1"/>
      </xdr:nvSpPr>
      <xdr:spPr>
        <a:xfrm>
          <a:off x="3530111" y="1647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85750</xdr:rowOff>
    </xdr:from>
    <xdr:to>
      <xdr:col>15</xdr:col>
      <xdr:colOff>50800</xdr:colOff>
      <xdr:row>96</xdr:row>
      <xdr:rowOff>118052</xdr:rowOff>
    </xdr:to>
    <xdr:cxnSp macro="">
      <xdr:nvCxnSpPr>
        <xdr:cNvPr id="238" name="直線コネクタ 237"/>
        <xdr:cNvCxnSpPr/>
      </xdr:nvCxnSpPr>
      <xdr:spPr>
        <a:xfrm flipV="1">
          <a:off x="2019300" y="16373500"/>
          <a:ext cx="889000" cy="203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118413</xdr:rowOff>
    </xdr:from>
    <xdr:to>
      <xdr:col>15</xdr:col>
      <xdr:colOff>101600</xdr:colOff>
      <xdr:row>96</xdr:row>
      <xdr:rowOff>48563</xdr:rowOff>
    </xdr:to>
    <xdr:sp macro="" textlink="">
      <xdr:nvSpPr>
        <xdr:cNvPr id="239" name="フローチャート: 判断 238"/>
        <xdr:cNvSpPr/>
      </xdr:nvSpPr>
      <xdr:spPr>
        <a:xfrm>
          <a:off x="2857500" y="1640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39690</xdr:rowOff>
    </xdr:from>
    <xdr:ext cx="534377" cy="259045"/>
    <xdr:sp macro="" textlink="">
      <xdr:nvSpPr>
        <xdr:cNvPr id="240" name="テキスト ボックス 239"/>
        <xdr:cNvSpPr txBox="1"/>
      </xdr:nvSpPr>
      <xdr:spPr>
        <a:xfrm>
          <a:off x="2641111" y="16498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118052</xdr:rowOff>
    </xdr:from>
    <xdr:to>
      <xdr:col>10</xdr:col>
      <xdr:colOff>114300</xdr:colOff>
      <xdr:row>97</xdr:row>
      <xdr:rowOff>15136</xdr:rowOff>
    </xdr:to>
    <xdr:cxnSp macro="">
      <xdr:nvCxnSpPr>
        <xdr:cNvPr id="241" name="直線コネクタ 240"/>
        <xdr:cNvCxnSpPr/>
      </xdr:nvCxnSpPr>
      <xdr:spPr>
        <a:xfrm flipV="1">
          <a:off x="1130300" y="16577252"/>
          <a:ext cx="889000" cy="6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48050</xdr:rowOff>
    </xdr:from>
    <xdr:to>
      <xdr:col>10</xdr:col>
      <xdr:colOff>165100</xdr:colOff>
      <xdr:row>96</xdr:row>
      <xdr:rowOff>149650</xdr:rowOff>
    </xdr:to>
    <xdr:sp macro="" textlink="">
      <xdr:nvSpPr>
        <xdr:cNvPr id="242" name="フローチャート: 判断 241"/>
        <xdr:cNvSpPr/>
      </xdr:nvSpPr>
      <xdr:spPr>
        <a:xfrm>
          <a:off x="1968500" y="1650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166177</xdr:rowOff>
    </xdr:from>
    <xdr:ext cx="534377" cy="259045"/>
    <xdr:sp macro="" textlink="">
      <xdr:nvSpPr>
        <xdr:cNvPr id="243" name="テキスト ボックス 242"/>
        <xdr:cNvSpPr txBox="1"/>
      </xdr:nvSpPr>
      <xdr:spPr>
        <a:xfrm>
          <a:off x="1752111" y="16282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55685</xdr:rowOff>
    </xdr:from>
    <xdr:to>
      <xdr:col>6</xdr:col>
      <xdr:colOff>38100</xdr:colOff>
      <xdr:row>96</xdr:row>
      <xdr:rowOff>157285</xdr:rowOff>
    </xdr:to>
    <xdr:sp macro="" textlink="">
      <xdr:nvSpPr>
        <xdr:cNvPr id="244" name="フローチャート: 判断 243"/>
        <xdr:cNvSpPr/>
      </xdr:nvSpPr>
      <xdr:spPr>
        <a:xfrm>
          <a:off x="1079500" y="16514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2362</xdr:rowOff>
    </xdr:from>
    <xdr:ext cx="534377" cy="259045"/>
    <xdr:sp macro="" textlink="">
      <xdr:nvSpPr>
        <xdr:cNvPr id="245" name="テキスト ボックス 244"/>
        <xdr:cNvSpPr txBox="1"/>
      </xdr:nvSpPr>
      <xdr:spPr>
        <a:xfrm>
          <a:off x="863111" y="1629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35294</xdr:rowOff>
    </xdr:from>
    <xdr:to>
      <xdr:col>24</xdr:col>
      <xdr:colOff>114300</xdr:colOff>
      <xdr:row>94</xdr:row>
      <xdr:rowOff>136894</xdr:rowOff>
    </xdr:to>
    <xdr:sp macro="" textlink="">
      <xdr:nvSpPr>
        <xdr:cNvPr id="251" name="楕円 250"/>
        <xdr:cNvSpPr/>
      </xdr:nvSpPr>
      <xdr:spPr>
        <a:xfrm>
          <a:off x="4584700" y="1615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58171</xdr:rowOff>
    </xdr:from>
    <xdr:ext cx="534377" cy="259045"/>
    <xdr:sp macro="" textlink="">
      <xdr:nvSpPr>
        <xdr:cNvPr id="252" name="扶助費該当値テキスト"/>
        <xdr:cNvSpPr txBox="1"/>
      </xdr:nvSpPr>
      <xdr:spPr>
        <a:xfrm>
          <a:off x="4686300" y="1600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51067</xdr:rowOff>
    </xdr:from>
    <xdr:to>
      <xdr:col>20</xdr:col>
      <xdr:colOff>38100</xdr:colOff>
      <xdr:row>94</xdr:row>
      <xdr:rowOff>152667</xdr:rowOff>
    </xdr:to>
    <xdr:sp macro="" textlink="">
      <xdr:nvSpPr>
        <xdr:cNvPr id="253" name="楕円 252"/>
        <xdr:cNvSpPr/>
      </xdr:nvSpPr>
      <xdr:spPr>
        <a:xfrm>
          <a:off x="3746500" y="161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92</xdr:row>
      <xdr:rowOff>169194</xdr:rowOff>
    </xdr:from>
    <xdr:ext cx="534377" cy="259045"/>
    <xdr:sp macro="" textlink="">
      <xdr:nvSpPr>
        <xdr:cNvPr id="254" name="テキスト ボックス 253"/>
        <xdr:cNvSpPr txBox="1"/>
      </xdr:nvSpPr>
      <xdr:spPr>
        <a:xfrm>
          <a:off x="3530111" y="1594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34950</xdr:rowOff>
    </xdr:from>
    <xdr:to>
      <xdr:col>15</xdr:col>
      <xdr:colOff>101600</xdr:colOff>
      <xdr:row>95</xdr:row>
      <xdr:rowOff>136550</xdr:rowOff>
    </xdr:to>
    <xdr:sp macro="" textlink="">
      <xdr:nvSpPr>
        <xdr:cNvPr id="255" name="楕円 254"/>
        <xdr:cNvSpPr/>
      </xdr:nvSpPr>
      <xdr:spPr>
        <a:xfrm>
          <a:off x="2857500" y="1632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153077</xdr:rowOff>
    </xdr:from>
    <xdr:ext cx="534377" cy="259045"/>
    <xdr:sp macro="" textlink="">
      <xdr:nvSpPr>
        <xdr:cNvPr id="256" name="テキスト ボックス 255"/>
        <xdr:cNvSpPr txBox="1"/>
      </xdr:nvSpPr>
      <xdr:spPr>
        <a:xfrm>
          <a:off x="2641111" y="16097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67252</xdr:rowOff>
    </xdr:from>
    <xdr:to>
      <xdr:col>10</xdr:col>
      <xdr:colOff>165100</xdr:colOff>
      <xdr:row>96</xdr:row>
      <xdr:rowOff>168852</xdr:rowOff>
    </xdr:to>
    <xdr:sp macro="" textlink="">
      <xdr:nvSpPr>
        <xdr:cNvPr id="257" name="楕円 256"/>
        <xdr:cNvSpPr/>
      </xdr:nvSpPr>
      <xdr:spPr>
        <a:xfrm>
          <a:off x="1968500" y="1652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159979</xdr:rowOff>
    </xdr:from>
    <xdr:ext cx="534377" cy="259045"/>
    <xdr:sp macro="" textlink="">
      <xdr:nvSpPr>
        <xdr:cNvPr id="258" name="テキスト ボックス 257"/>
        <xdr:cNvSpPr txBox="1"/>
      </xdr:nvSpPr>
      <xdr:spPr>
        <a:xfrm>
          <a:off x="1752111" y="16619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135786</xdr:rowOff>
    </xdr:from>
    <xdr:to>
      <xdr:col>6</xdr:col>
      <xdr:colOff>38100</xdr:colOff>
      <xdr:row>97</xdr:row>
      <xdr:rowOff>65936</xdr:rowOff>
    </xdr:to>
    <xdr:sp macro="" textlink="">
      <xdr:nvSpPr>
        <xdr:cNvPr id="259" name="楕円 258"/>
        <xdr:cNvSpPr/>
      </xdr:nvSpPr>
      <xdr:spPr>
        <a:xfrm>
          <a:off x="1079500" y="16594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57063</xdr:rowOff>
    </xdr:from>
    <xdr:ext cx="534377" cy="259045"/>
    <xdr:sp macro="" textlink="">
      <xdr:nvSpPr>
        <xdr:cNvPr id="260" name="テキスト ボックス 259"/>
        <xdr:cNvSpPr txBox="1"/>
      </xdr:nvSpPr>
      <xdr:spPr>
        <a:xfrm>
          <a:off x="863111" y="1668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1" name="直線コネクタ 270"/>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2" name="テキスト ボックス 271"/>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4" name="テキスト ボックス 273"/>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5" name="直線コネクタ 274"/>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6" name="テキスト ボックス 275"/>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9" name="直線コネクタ 278"/>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0" name="テキスト ボックス 279"/>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1" name="直線コネクタ 280"/>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2" name="テキスト ボックス 281"/>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3" name="直線コネクタ 282"/>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4" name="テキスト ボックス 283"/>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144815</xdr:rowOff>
    </xdr:from>
    <xdr:to>
      <xdr:col>54</xdr:col>
      <xdr:colOff>189865</xdr:colOff>
      <xdr:row>38</xdr:row>
      <xdr:rowOff>129042</xdr:rowOff>
    </xdr:to>
    <xdr:cxnSp macro="">
      <xdr:nvCxnSpPr>
        <xdr:cNvPr id="288" name="直線コネクタ 287"/>
        <xdr:cNvCxnSpPr/>
      </xdr:nvCxnSpPr>
      <xdr:spPr>
        <a:xfrm flipV="1">
          <a:off x="10475595" y="5288315"/>
          <a:ext cx="1270" cy="1355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132869</xdr:rowOff>
    </xdr:from>
    <xdr:ext cx="534377" cy="259045"/>
    <xdr:sp macro="" textlink="">
      <xdr:nvSpPr>
        <xdr:cNvPr id="289" name="補助費等最小値テキスト"/>
        <xdr:cNvSpPr txBox="1"/>
      </xdr:nvSpPr>
      <xdr:spPr>
        <a:xfrm>
          <a:off x="10528300" y="6647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129042</xdr:rowOff>
    </xdr:from>
    <xdr:to>
      <xdr:col>55</xdr:col>
      <xdr:colOff>88900</xdr:colOff>
      <xdr:row>38</xdr:row>
      <xdr:rowOff>129042</xdr:rowOff>
    </xdr:to>
    <xdr:cxnSp macro="">
      <xdr:nvCxnSpPr>
        <xdr:cNvPr id="290" name="直線コネクタ 289"/>
        <xdr:cNvCxnSpPr/>
      </xdr:nvCxnSpPr>
      <xdr:spPr>
        <a:xfrm>
          <a:off x="10388600" y="6644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91492</xdr:rowOff>
    </xdr:from>
    <xdr:ext cx="599010" cy="259045"/>
    <xdr:sp macro="" textlink="">
      <xdr:nvSpPr>
        <xdr:cNvPr id="291" name="補助費等最大値テキスト"/>
        <xdr:cNvSpPr txBox="1"/>
      </xdr:nvSpPr>
      <xdr:spPr>
        <a:xfrm>
          <a:off x="10528300" y="5063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144815</xdr:rowOff>
    </xdr:from>
    <xdr:to>
      <xdr:col>55</xdr:col>
      <xdr:colOff>88900</xdr:colOff>
      <xdr:row>30</xdr:row>
      <xdr:rowOff>144815</xdr:rowOff>
    </xdr:to>
    <xdr:cxnSp macro="">
      <xdr:nvCxnSpPr>
        <xdr:cNvPr id="292" name="直線コネクタ 291"/>
        <xdr:cNvCxnSpPr/>
      </xdr:nvCxnSpPr>
      <xdr:spPr>
        <a:xfrm>
          <a:off x="10388600" y="52883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111182</xdr:rowOff>
    </xdr:from>
    <xdr:to>
      <xdr:col>55</xdr:col>
      <xdr:colOff>0</xdr:colOff>
      <xdr:row>35</xdr:row>
      <xdr:rowOff>141053</xdr:rowOff>
    </xdr:to>
    <xdr:cxnSp macro="">
      <xdr:nvCxnSpPr>
        <xdr:cNvPr id="293" name="直線コネクタ 292"/>
        <xdr:cNvCxnSpPr/>
      </xdr:nvCxnSpPr>
      <xdr:spPr>
        <a:xfrm>
          <a:off x="9639300" y="6111932"/>
          <a:ext cx="838200" cy="29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43524</xdr:rowOff>
    </xdr:from>
    <xdr:ext cx="534377" cy="259045"/>
    <xdr:sp macro="" textlink="">
      <xdr:nvSpPr>
        <xdr:cNvPr id="294" name="補助費等平均値テキスト"/>
        <xdr:cNvSpPr txBox="1"/>
      </xdr:nvSpPr>
      <xdr:spPr>
        <a:xfrm>
          <a:off x="10528300" y="62157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65097</xdr:rowOff>
    </xdr:from>
    <xdr:to>
      <xdr:col>55</xdr:col>
      <xdr:colOff>50800</xdr:colOff>
      <xdr:row>36</xdr:row>
      <xdr:rowOff>166697</xdr:rowOff>
    </xdr:to>
    <xdr:sp macro="" textlink="">
      <xdr:nvSpPr>
        <xdr:cNvPr id="295" name="フローチャート: 判断 294"/>
        <xdr:cNvSpPr/>
      </xdr:nvSpPr>
      <xdr:spPr>
        <a:xfrm>
          <a:off x="10426700" y="6237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69548</xdr:rowOff>
    </xdr:from>
    <xdr:to>
      <xdr:col>50</xdr:col>
      <xdr:colOff>114300</xdr:colOff>
      <xdr:row>35</xdr:row>
      <xdr:rowOff>111182</xdr:rowOff>
    </xdr:to>
    <xdr:cxnSp macro="">
      <xdr:nvCxnSpPr>
        <xdr:cNvPr id="296" name="直線コネクタ 295"/>
        <xdr:cNvCxnSpPr/>
      </xdr:nvCxnSpPr>
      <xdr:spPr>
        <a:xfrm>
          <a:off x="8750300" y="6070298"/>
          <a:ext cx="889000" cy="4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90234</xdr:rowOff>
    </xdr:from>
    <xdr:to>
      <xdr:col>50</xdr:col>
      <xdr:colOff>165100</xdr:colOff>
      <xdr:row>37</xdr:row>
      <xdr:rowOff>20384</xdr:rowOff>
    </xdr:to>
    <xdr:sp macro="" textlink="">
      <xdr:nvSpPr>
        <xdr:cNvPr id="297" name="フローチャート: 判断 296"/>
        <xdr:cNvSpPr/>
      </xdr:nvSpPr>
      <xdr:spPr>
        <a:xfrm>
          <a:off x="9588500" y="6262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11511</xdr:rowOff>
    </xdr:from>
    <xdr:ext cx="534377" cy="259045"/>
    <xdr:sp macro="" textlink="">
      <xdr:nvSpPr>
        <xdr:cNvPr id="298" name="テキスト ボックス 297"/>
        <xdr:cNvSpPr txBox="1"/>
      </xdr:nvSpPr>
      <xdr:spPr>
        <a:xfrm>
          <a:off x="9372111" y="6355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69548</xdr:rowOff>
    </xdr:from>
    <xdr:to>
      <xdr:col>45</xdr:col>
      <xdr:colOff>177800</xdr:colOff>
      <xdr:row>36</xdr:row>
      <xdr:rowOff>75216</xdr:rowOff>
    </xdr:to>
    <xdr:cxnSp macro="">
      <xdr:nvCxnSpPr>
        <xdr:cNvPr id="299" name="直線コネクタ 298"/>
        <xdr:cNvCxnSpPr/>
      </xdr:nvCxnSpPr>
      <xdr:spPr>
        <a:xfrm flipV="1">
          <a:off x="7861300" y="6070298"/>
          <a:ext cx="889000" cy="177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116475</xdr:rowOff>
    </xdr:from>
    <xdr:to>
      <xdr:col>46</xdr:col>
      <xdr:colOff>38100</xdr:colOff>
      <xdr:row>37</xdr:row>
      <xdr:rowOff>46625</xdr:rowOff>
    </xdr:to>
    <xdr:sp macro="" textlink="">
      <xdr:nvSpPr>
        <xdr:cNvPr id="300" name="フローチャート: 判断 299"/>
        <xdr:cNvSpPr/>
      </xdr:nvSpPr>
      <xdr:spPr>
        <a:xfrm>
          <a:off x="8699500" y="628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37752</xdr:rowOff>
    </xdr:from>
    <xdr:ext cx="534377" cy="259045"/>
    <xdr:sp macro="" textlink="">
      <xdr:nvSpPr>
        <xdr:cNvPr id="301" name="テキスト ボックス 300"/>
        <xdr:cNvSpPr txBox="1"/>
      </xdr:nvSpPr>
      <xdr:spPr>
        <a:xfrm>
          <a:off x="8483111" y="6381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75216</xdr:rowOff>
    </xdr:from>
    <xdr:to>
      <xdr:col>41</xdr:col>
      <xdr:colOff>50800</xdr:colOff>
      <xdr:row>36</xdr:row>
      <xdr:rowOff>120821</xdr:rowOff>
    </xdr:to>
    <xdr:cxnSp macro="">
      <xdr:nvCxnSpPr>
        <xdr:cNvPr id="302" name="直線コネクタ 301"/>
        <xdr:cNvCxnSpPr/>
      </xdr:nvCxnSpPr>
      <xdr:spPr>
        <a:xfrm flipV="1">
          <a:off x="6972300" y="6247416"/>
          <a:ext cx="889000" cy="45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105235</xdr:rowOff>
    </xdr:from>
    <xdr:to>
      <xdr:col>41</xdr:col>
      <xdr:colOff>101600</xdr:colOff>
      <xdr:row>37</xdr:row>
      <xdr:rowOff>35385</xdr:rowOff>
    </xdr:to>
    <xdr:sp macro="" textlink="">
      <xdr:nvSpPr>
        <xdr:cNvPr id="303" name="フローチャート: 判断 302"/>
        <xdr:cNvSpPr/>
      </xdr:nvSpPr>
      <xdr:spPr>
        <a:xfrm>
          <a:off x="7810500" y="627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26512</xdr:rowOff>
    </xdr:from>
    <xdr:ext cx="534377" cy="259045"/>
    <xdr:sp macro="" textlink="">
      <xdr:nvSpPr>
        <xdr:cNvPr id="304" name="テキスト ボックス 303"/>
        <xdr:cNvSpPr txBox="1"/>
      </xdr:nvSpPr>
      <xdr:spPr>
        <a:xfrm>
          <a:off x="7594111" y="637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48466</xdr:rowOff>
    </xdr:from>
    <xdr:to>
      <xdr:col>36</xdr:col>
      <xdr:colOff>165100</xdr:colOff>
      <xdr:row>37</xdr:row>
      <xdr:rowOff>150066</xdr:rowOff>
    </xdr:to>
    <xdr:sp macro="" textlink="">
      <xdr:nvSpPr>
        <xdr:cNvPr id="305" name="フローチャート: 判断 304"/>
        <xdr:cNvSpPr/>
      </xdr:nvSpPr>
      <xdr:spPr>
        <a:xfrm>
          <a:off x="6921500" y="639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141193</xdr:rowOff>
    </xdr:from>
    <xdr:ext cx="534377" cy="259045"/>
    <xdr:sp macro="" textlink="">
      <xdr:nvSpPr>
        <xdr:cNvPr id="306" name="テキスト ボックス 305"/>
        <xdr:cNvSpPr txBox="1"/>
      </xdr:nvSpPr>
      <xdr:spPr>
        <a:xfrm>
          <a:off x="6705111" y="6484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90253</xdr:rowOff>
    </xdr:from>
    <xdr:to>
      <xdr:col>55</xdr:col>
      <xdr:colOff>50800</xdr:colOff>
      <xdr:row>36</xdr:row>
      <xdr:rowOff>20403</xdr:rowOff>
    </xdr:to>
    <xdr:sp macro="" textlink="">
      <xdr:nvSpPr>
        <xdr:cNvPr id="312" name="楕円 311"/>
        <xdr:cNvSpPr/>
      </xdr:nvSpPr>
      <xdr:spPr>
        <a:xfrm>
          <a:off x="10426700" y="6091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113130</xdr:rowOff>
    </xdr:from>
    <xdr:ext cx="534377" cy="259045"/>
    <xdr:sp macro="" textlink="">
      <xdr:nvSpPr>
        <xdr:cNvPr id="313" name="補助費等該当値テキスト"/>
        <xdr:cNvSpPr txBox="1"/>
      </xdr:nvSpPr>
      <xdr:spPr>
        <a:xfrm>
          <a:off x="10528300" y="594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60382</xdr:rowOff>
    </xdr:from>
    <xdr:to>
      <xdr:col>50</xdr:col>
      <xdr:colOff>165100</xdr:colOff>
      <xdr:row>35</xdr:row>
      <xdr:rowOff>161982</xdr:rowOff>
    </xdr:to>
    <xdr:sp macro="" textlink="">
      <xdr:nvSpPr>
        <xdr:cNvPr id="314" name="楕円 313"/>
        <xdr:cNvSpPr/>
      </xdr:nvSpPr>
      <xdr:spPr>
        <a:xfrm>
          <a:off x="9588500" y="606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7059</xdr:rowOff>
    </xdr:from>
    <xdr:ext cx="534377" cy="259045"/>
    <xdr:sp macro="" textlink="">
      <xdr:nvSpPr>
        <xdr:cNvPr id="315" name="テキスト ボックス 314"/>
        <xdr:cNvSpPr txBox="1"/>
      </xdr:nvSpPr>
      <xdr:spPr>
        <a:xfrm>
          <a:off x="9372111" y="583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18748</xdr:rowOff>
    </xdr:from>
    <xdr:to>
      <xdr:col>46</xdr:col>
      <xdr:colOff>38100</xdr:colOff>
      <xdr:row>35</xdr:row>
      <xdr:rowOff>120348</xdr:rowOff>
    </xdr:to>
    <xdr:sp macro="" textlink="">
      <xdr:nvSpPr>
        <xdr:cNvPr id="316" name="楕円 315"/>
        <xdr:cNvSpPr/>
      </xdr:nvSpPr>
      <xdr:spPr>
        <a:xfrm>
          <a:off x="8699500" y="601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136875</xdr:rowOff>
    </xdr:from>
    <xdr:ext cx="534377" cy="259045"/>
    <xdr:sp macro="" textlink="">
      <xdr:nvSpPr>
        <xdr:cNvPr id="317" name="テキスト ボックス 316"/>
        <xdr:cNvSpPr txBox="1"/>
      </xdr:nvSpPr>
      <xdr:spPr>
        <a:xfrm>
          <a:off x="8483111" y="579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24416</xdr:rowOff>
    </xdr:from>
    <xdr:to>
      <xdr:col>41</xdr:col>
      <xdr:colOff>101600</xdr:colOff>
      <xdr:row>36</xdr:row>
      <xdr:rowOff>126016</xdr:rowOff>
    </xdr:to>
    <xdr:sp macro="" textlink="">
      <xdr:nvSpPr>
        <xdr:cNvPr id="318" name="楕円 317"/>
        <xdr:cNvSpPr/>
      </xdr:nvSpPr>
      <xdr:spPr>
        <a:xfrm>
          <a:off x="7810500" y="6196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142543</xdr:rowOff>
    </xdr:from>
    <xdr:ext cx="534377" cy="259045"/>
    <xdr:sp macro="" textlink="">
      <xdr:nvSpPr>
        <xdr:cNvPr id="319" name="テキスト ボックス 318"/>
        <xdr:cNvSpPr txBox="1"/>
      </xdr:nvSpPr>
      <xdr:spPr>
        <a:xfrm>
          <a:off x="7594111" y="597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70021</xdr:rowOff>
    </xdr:from>
    <xdr:to>
      <xdr:col>36</xdr:col>
      <xdr:colOff>165100</xdr:colOff>
      <xdr:row>37</xdr:row>
      <xdr:rowOff>171</xdr:rowOff>
    </xdr:to>
    <xdr:sp macro="" textlink="">
      <xdr:nvSpPr>
        <xdr:cNvPr id="320" name="楕円 319"/>
        <xdr:cNvSpPr/>
      </xdr:nvSpPr>
      <xdr:spPr>
        <a:xfrm>
          <a:off x="6921500" y="62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16698</xdr:rowOff>
    </xdr:from>
    <xdr:ext cx="534377" cy="259045"/>
    <xdr:sp macro="" textlink="">
      <xdr:nvSpPr>
        <xdr:cNvPr id="321" name="テキスト ボックス 320"/>
        <xdr:cNvSpPr txBox="1"/>
      </xdr:nvSpPr>
      <xdr:spPr>
        <a:xfrm>
          <a:off x="6705111" y="6017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2" name="直線コネクタ 331"/>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3" name="テキスト ボックス 332"/>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4" name="直線コネクタ 333"/>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5" name="テキスト ボックス 334"/>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6" name="直線コネクタ 335"/>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7" name="テキスト ボックス 336"/>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8" name="直線コネクタ 337"/>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9" name="テキスト ボックス 338"/>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0" name="直線コネクタ 339"/>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1" name="テキスト ボックス 340"/>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2" name="直線コネクタ 341"/>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3" name="テキスト ボックス 342"/>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92239</xdr:rowOff>
    </xdr:from>
    <xdr:to>
      <xdr:col>54</xdr:col>
      <xdr:colOff>189865</xdr:colOff>
      <xdr:row>58</xdr:row>
      <xdr:rowOff>117777</xdr:rowOff>
    </xdr:to>
    <xdr:cxnSp macro="">
      <xdr:nvCxnSpPr>
        <xdr:cNvPr id="347" name="直線コネクタ 346"/>
        <xdr:cNvCxnSpPr/>
      </xdr:nvCxnSpPr>
      <xdr:spPr>
        <a:xfrm flipV="1">
          <a:off x="10475595" y="8493289"/>
          <a:ext cx="1270" cy="1568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121604</xdr:rowOff>
    </xdr:from>
    <xdr:ext cx="534377" cy="259045"/>
    <xdr:sp macro="" textlink="">
      <xdr:nvSpPr>
        <xdr:cNvPr id="348" name="普通建設事業費最小値テキスト"/>
        <xdr:cNvSpPr txBox="1"/>
      </xdr:nvSpPr>
      <xdr:spPr>
        <a:xfrm>
          <a:off x="10528300" y="10065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117777</xdr:rowOff>
    </xdr:from>
    <xdr:to>
      <xdr:col>55</xdr:col>
      <xdr:colOff>88900</xdr:colOff>
      <xdr:row>58</xdr:row>
      <xdr:rowOff>117777</xdr:rowOff>
    </xdr:to>
    <xdr:cxnSp macro="">
      <xdr:nvCxnSpPr>
        <xdr:cNvPr id="349" name="直線コネクタ 348"/>
        <xdr:cNvCxnSpPr/>
      </xdr:nvCxnSpPr>
      <xdr:spPr>
        <a:xfrm>
          <a:off x="10388600" y="10061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38916</xdr:rowOff>
    </xdr:from>
    <xdr:ext cx="599010" cy="259045"/>
    <xdr:sp macro="" textlink="">
      <xdr:nvSpPr>
        <xdr:cNvPr id="350" name="普通建設事業費最大値テキスト"/>
        <xdr:cNvSpPr txBox="1"/>
      </xdr:nvSpPr>
      <xdr:spPr>
        <a:xfrm>
          <a:off x="10528300" y="8268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92239</xdr:rowOff>
    </xdr:from>
    <xdr:to>
      <xdr:col>55</xdr:col>
      <xdr:colOff>88900</xdr:colOff>
      <xdr:row>49</xdr:row>
      <xdr:rowOff>92239</xdr:rowOff>
    </xdr:to>
    <xdr:cxnSp macro="">
      <xdr:nvCxnSpPr>
        <xdr:cNvPr id="351" name="直線コネクタ 350"/>
        <xdr:cNvCxnSpPr/>
      </xdr:nvCxnSpPr>
      <xdr:spPr>
        <a:xfrm>
          <a:off x="10388600" y="8493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98247</xdr:rowOff>
    </xdr:from>
    <xdr:to>
      <xdr:col>55</xdr:col>
      <xdr:colOff>0</xdr:colOff>
      <xdr:row>57</xdr:row>
      <xdr:rowOff>41315</xdr:rowOff>
    </xdr:to>
    <xdr:cxnSp macro="">
      <xdr:nvCxnSpPr>
        <xdr:cNvPr id="352" name="直線コネクタ 351"/>
        <xdr:cNvCxnSpPr/>
      </xdr:nvCxnSpPr>
      <xdr:spPr>
        <a:xfrm flipV="1">
          <a:off x="9639300" y="9699447"/>
          <a:ext cx="838200" cy="114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170353</xdr:rowOff>
    </xdr:from>
    <xdr:ext cx="534377" cy="259045"/>
    <xdr:sp macro="" textlink="">
      <xdr:nvSpPr>
        <xdr:cNvPr id="353" name="普通建設事業費平均値テキスト"/>
        <xdr:cNvSpPr txBox="1"/>
      </xdr:nvSpPr>
      <xdr:spPr>
        <a:xfrm>
          <a:off x="10528300" y="942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147476</xdr:rowOff>
    </xdr:from>
    <xdr:to>
      <xdr:col>55</xdr:col>
      <xdr:colOff>50800</xdr:colOff>
      <xdr:row>56</xdr:row>
      <xdr:rowOff>77626</xdr:rowOff>
    </xdr:to>
    <xdr:sp macro="" textlink="">
      <xdr:nvSpPr>
        <xdr:cNvPr id="354" name="フローチャート: 判断 353"/>
        <xdr:cNvSpPr/>
      </xdr:nvSpPr>
      <xdr:spPr>
        <a:xfrm>
          <a:off x="10426700" y="957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41315</xdr:rowOff>
    </xdr:from>
    <xdr:to>
      <xdr:col>50</xdr:col>
      <xdr:colOff>114300</xdr:colOff>
      <xdr:row>57</xdr:row>
      <xdr:rowOff>57600</xdr:rowOff>
    </xdr:to>
    <xdr:cxnSp macro="">
      <xdr:nvCxnSpPr>
        <xdr:cNvPr id="355" name="直線コネクタ 354"/>
        <xdr:cNvCxnSpPr/>
      </xdr:nvCxnSpPr>
      <xdr:spPr>
        <a:xfrm flipV="1">
          <a:off x="8750300" y="9813965"/>
          <a:ext cx="889000" cy="16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149806</xdr:rowOff>
    </xdr:from>
    <xdr:to>
      <xdr:col>50</xdr:col>
      <xdr:colOff>165100</xdr:colOff>
      <xdr:row>56</xdr:row>
      <xdr:rowOff>79956</xdr:rowOff>
    </xdr:to>
    <xdr:sp macro="" textlink="">
      <xdr:nvSpPr>
        <xdr:cNvPr id="356" name="フローチャート: 判断 355"/>
        <xdr:cNvSpPr/>
      </xdr:nvSpPr>
      <xdr:spPr>
        <a:xfrm>
          <a:off x="9588500" y="957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96483</xdr:rowOff>
    </xdr:from>
    <xdr:ext cx="534377" cy="259045"/>
    <xdr:sp macro="" textlink="">
      <xdr:nvSpPr>
        <xdr:cNvPr id="357" name="テキスト ボックス 356"/>
        <xdr:cNvSpPr txBox="1"/>
      </xdr:nvSpPr>
      <xdr:spPr>
        <a:xfrm>
          <a:off x="9372111" y="935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124678</xdr:rowOff>
    </xdr:from>
    <xdr:to>
      <xdr:col>45</xdr:col>
      <xdr:colOff>177800</xdr:colOff>
      <xdr:row>57</xdr:row>
      <xdr:rowOff>57600</xdr:rowOff>
    </xdr:to>
    <xdr:cxnSp macro="">
      <xdr:nvCxnSpPr>
        <xdr:cNvPr id="358" name="直線コネクタ 357"/>
        <xdr:cNvCxnSpPr/>
      </xdr:nvCxnSpPr>
      <xdr:spPr>
        <a:xfrm>
          <a:off x="7861300" y="9725878"/>
          <a:ext cx="889000" cy="10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112064</xdr:rowOff>
    </xdr:from>
    <xdr:to>
      <xdr:col>46</xdr:col>
      <xdr:colOff>38100</xdr:colOff>
      <xdr:row>56</xdr:row>
      <xdr:rowOff>42214</xdr:rowOff>
    </xdr:to>
    <xdr:sp macro="" textlink="">
      <xdr:nvSpPr>
        <xdr:cNvPr id="359" name="フローチャート: 判断 358"/>
        <xdr:cNvSpPr/>
      </xdr:nvSpPr>
      <xdr:spPr>
        <a:xfrm>
          <a:off x="8699500" y="954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58741</xdr:rowOff>
    </xdr:from>
    <xdr:ext cx="534377" cy="259045"/>
    <xdr:sp macro="" textlink="">
      <xdr:nvSpPr>
        <xdr:cNvPr id="360" name="テキスト ボックス 359"/>
        <xdr:cNvSpPr txBox="1"/>
      </xdr:nvSpPr>
      <xdr:spPr>
        <a:xfrm>
          <a:off x="8483111" y="931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83551</xdr:rowOff>
    </xdr:from>
    <xdr:to>
      <xdr:col>41</xdr:col>
      <xdr:colOff>50800</xdr:colOff>
      <xdr:row>56</xdr:row>
      <xdr:rowOff>124678</xdr:rowOff>
    </xdr:to>
    <xdr:cxnSp macro="">
      <xdr:nvCxnSpPr>
        <xdr:cNvPr id="361" name="直線コネクタ 360"/>
        <xdr:cNvCxnSpPr/>
      </xdr:nvCxnSpPr>
      <xdr:spPr>
        <a:xfrm>
          <a:off x="6972300" y="9684751"/>
          <a:ext cx="889000" cy="41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114546</xdr:rowOff>
    </xdr:from>
    <xdr:to>
      <xdr:col>41</xdr:col>
      <xdr:colOff>101600</xdr:colOff>
      <xdr:row>56</xdr:row>
      <xdr:rowOff>44696</xdr:rowOff>
    </xdr:to>
    <xdr:sp macro="" textlink="">
      <xdr:nvSpPr>
        <xdr:cNvPr id="362" name="フローチャート: 判断 361"/>
        <xdr:cNvSpPr/>
      </xdr:nvSpPr>
      <xdr:spPr>
        <a:xfrm>
          <a:off x="7810500" y="954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61223</xdr:rowOff>
    </xdr:from>
    <xdr:ext cx="534377" cy="259045"/>
    <xdr:sp macro="" textlink="">
      <xdr:nvSpPr>
        <xdr:cNvPr id="363" name="テキスト ボックス 362"/>
        <xdr:cNvSpPr txBox="1"/>
      </xdr:nvSpPr>
      <xdr:spPr>
        <a:xfrm>
          <a:off x="7594111" y="931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153757</xdr:rowOff>
    </xdr:from>
    <xdr:to>
      <xdr:col>36</xdr:col>
      <xdr:colOff>165100</xdr:colOff>
      <xdr:row>56</xdr:row>
      <xdr:rowOff>83907</xdr:rowOff>
    </xdr:to>
    <xdr:sp macro="" textlink="">
      <xdr:nvSpPr>
        <xdr:cNvPr id="364" name="フローチャート: 判断 363"/>
        <xdr:cNvSpPr/>
      </xdr:nvSpPr>
      <xdr:spPr>
        <a:xfrm>
          <a:off x="6921500" y="9583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100434</xdr:rowOff>
    </xdr:from>
    <xdr:ext cx="534377" cy="259045"/>
    <xdr:sp macro="" textlink="">
      <xdr:nvSpPr>
        <xdr:cNvPr id="365" name="テキスト ボックス 364"/>
        <xdr:cNvSpPr txBox="1"/>
      </xdr:nvSpPr>
      <xdr:spPr>
        <a:xfrm>
          <a:off x="6705111" y="935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47447</xdr:rowOff>
    </xdr:from>
    <xdr:to>
      <xdr:col>55</xdr:col>
      <xdr:colOff>50800</xdr:colOff>
      <xdr:row>56</xdr:row>
      <xdr:rowOff>149047</xdr:rowOff>
    </xdr:to>
    <xdr:sp macro="" textlink="">
      <xdr:nvSpPr>
        <xdr:cNvPr id="371" name="楕円 370"/>
        <xdr:cNvSpPr/>
      </xdr:nvSpPr>
      <xdr:spPr>
        <a:xfrm>
          <a:off x="10426700" y="9648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25874</xdr:rowOff>
    </xdr:from>
    <xdr:ext cx="534377" cy="259045"/>
    <xdr:sp macro="" textlink="">
      <xdr:nvSpPr>
        <xdr:cNvPr id="372" name="普通建設事業費該当値テキスト"/>
        <xdr:cNvSpPr txBox="1"/>
      </xdr:nvSpPr>
      <xdr:spPr>
        <a:xfrm>
          <a:off x="10528300" y="962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161965</xdr:rowOff>
    </xdr:from>
    <xdr:to>
      <xdr:col>50</xdr:col>
      <xdr:colOff>165100</xdr:colOff>
      <xdr:row>57</xdr:row>
      <xdr:rowOff>92115</xdr:rowOff>
    </xdr:to>
    <xdr:sp macro="" textlink="">
      <xdr:nvSpPr>
        <xdr:cNvPr id="373" name="楕円 372"/>
        <xdr:cNvSpPr/>
      </xdr:nvSpPr>
      <xdr:spPr>
        <a:xfrm>
          <a:off x="9588500" y="9763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83242</xdr:rowOff>
    </xdr:from>
    <xdr:ext cx="534377" cy="259045"/>
    <xdr:sp macro="" textlink="">
      <xdr:nvSpPr>
        <xdr:cNvPr id="374" name="テキスト ボックス 373"/>
        <xdr:cNvSpPr txBox="1"/>
      </xdr:nvSpPr>
      <xdr:spPr>
        <a:xfrm>
          <a:off x="9372111" y="9855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6800</xdr:rowOff>
    </xdr:from>
    <xdr:to>
      <xdr:col>46</xdr:col>
      <xdr:colOff>38100</xdr:colOff>
      <xdr:row>57</xdr:row>
      <xdr:rowOff>108400</xdr:rowOff>
    </xdr:to>
    <xdr:sp macro="" textlink="">
      <xdr:nvSpPr>
        <xdr:cNvPr id="375" name="楕円 374"/>
        <xdr:cNvSpPr/>
      </xdr:nvSpPr>
      <xdr:spPr>
        <a:xfrm>
          <a:off x="8699500" y="977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99527</xdr:rowOff>
    </xdr:from>
    <xdr:ext cx="534377" cy="259045"/>
    <xdr:sp macro="" textlink="">
      <xdr:nvSpPr>
        <xdr:cNvPr id="376" name="テキスト ボックス 375"/>
        <xdr:cNvSpPr txBox="1"/>
      </xdr:nvSpPr>
      <xdr:spPr>
        <a:xfrm>
          <a:off x="8483111" y="9872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73878</xdr:rowOff>
    </xdr:from>
    <xdr:to>
      <xdr:col>41</xdr:col>
      <xdr:colOff>101600</xdr:colOff>
      <xdr:row>57</xdr:row>
      <xdr:rowOff>4028</xdr:rowOff>
    </xdr:to>
    <xdr:sp macro="" textlink="">
      <xdr:nvSpPr>
        <xdr:cNvPr id="377" name="楕円 376"/>
        <xdr:cNvSpPr/>
      </xdr:nvSpPr>
      <xdr:spPr>
        <a:xfrm>
          <a:off x="7810500" y="967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166605</xdr:rowOff>
    </xdr:from>
    <xdr:ext cx="534377" cy="259045"/>
    <xdr:sp macro="" textlink="">
      <xdr:nvSpPr>
        <xdr:cNvPr id="378" name="テキスト ボックス 377"/>
        <xdr:cNvSpPr txBox="1"/>
      </xdr:nvSpPr>
      <xdr:spPr>
        <a:xfrm>
          <a:off x="7594111" y="976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32751</xdr:rowOff>
    </xdr:from>
    <xdr:to>
      <xdr:col>36</xdr:col>
      <xdr:colOff>165100</xdr:colOff>
      <xdr:row>56</xdr:row>
      <xdr:rowOff>134351</xdr:rowOff>
    </xdr:to>
    <xdr:sp macro="" textlink="">
      <xdr:nvSpPr>
        <xdr:cNvPr id="379" name="楕円 378"/>
        <xdr:cNvSpPr/>
      </xdr:nvSpPr>
      <xdr:spPr>
        <a:xfrm>
          <a:off x="6921500" y="963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125478</xdr:rowOff>
    </xdr:from>
    <xdr:ext cx="534377" cy="259045"/>
    <xdr:sp macro="" textlink="">
      <xdr:nvSpPr>
        <xdr:cNvPr id="380" name="テキスト ボックス 379"/>
        <xdr:cNvSpPr txBox="1"/>
      </xdr:nvSpPr>
      <xdr:spPr>
        <a:xfrm>
          <a:off x="6705111" y="9726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153530</xdr:rowOff>
    </xdr:from>
    <xdr:to>
      <xdr:col>54</xdr:col>
      <xdr:colOff>189865</xdr:colOff>
      <xdr:row>79</xdr:row>
      <xdr:rowOff>44450</xdr:rowOff>
    </xdr:to>
    <xdr:cxnSp macro="">
      <xdr:nvCxnSpPr>
        <xdr:cNvPr id="404" name="直線コネクタ 403"/>
        <xdr:cNvCxnSpPr/>
      </xdr:nvCxnSpPr>
      <xdr:spPr>
        <a:xfrm flipV="1">
          <a:off x="10475595" y="12155030"/>
          <a:ext cx="1270" cy="143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100207</xdr:rowOff>
    </xdr:from>
    <xdr:ext cx="599010" cy="259045"/>
    <xdr:sp macro="" textlink="">
      <xdr:nvSpPr>
        <xdr:cNvPr id="407" name="普通建設事業費 （ うち新規整備　）最大値テキスト"/>
        <xdr:cNvSpPr txBox="1"/>
      </xdr:nvSpPr>
      <xdr:spPr>
        <a:xfrm>
          <a:off x="10528300" y="11930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153530</xdr:rowOff>
    </xdr:from>
    <xdr:to>
      <xdr:col>55</xdr:col>
      <xdr:colOff>88900</xdr:colOff>
      <xdr:row>70</xdr:row>
      <xdr:rowOff>153530</xdr:rowOff>
    </xdr:to>
    <xdr:cxnSp macro="">
      <xdr:nvCxnSpPr>
        <xdr:cNvPr id="408" name="直線コネクタ 407"/>
        <xdr:cNvCxnSpPr/>
      </xdr:nvCxnSpPr>
      <xdr:spPr>
        <a:xfrm>
          <a:off x="10388600" y="1215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134862</xdr:rowOff>
    </xdr:from>
    <xdr:to>
      <xdr:col>55</xdr:col>
      <xdr:colOff>0</xdr:colOff>
      <xdr:row>78</xdr:row>
      <xdr:rowOff>148222</xdr:rowOff>
    </xdr:to>
    <xdr:cxnSp macro="">
      <xdr:nvCxnSpPr>
        <xdr:cNvPr id="409" name="直線コネクタ 408"/>
        <xdr:cNvCxnSpPr/>
      </xdr:nvCxnSpPr>
      <xdr:spPr>
        <a:xfrm flipV="1">
          <a:off x="9639300" y="13507962"/>
          <a:ext cx="838200" cy="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1909</xdr:rowOff>
    </xdr:from>
    <xdr:ext cx="534377" cy="259045"/>
    <xdr:sp macro="" textlink="">
      <xdr:nvSpPr>
        <xdr:cNvPr id="410" name="普通建設事業費 （ うち新規整備　）平均値テキスト"/>
        <xdr:cNvSpPr txBox="1"/>
      </xdr:nvSpPr>
      <xdr:spPr>
        <a:xfrm>
          <a:off x="10528300" y="13203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150482</xdr:rowOff>
    </xdr:from>
    <xdr:to>
      <xdr:col>55</xdr:col>
      <xdr:colOff>50800</xdr:colOff>
      <xdr:row>78</xdr:row>
      <xdr:rowOff>80632</xdr:rowOff>
    </xdr:to>
    <xdr:sp macro="" textlink="">
      <xdr:nvSpPr>
        <xdr:cNvPr id="411" name="フローチャート: 判断 410"/>
        <xdr:cNvSpPr/>
      </xdr:nvSpPr>
      <xdr:spPr>
        <a:xfrm>
          <a:off x="10426700" y="13352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116839</xdr:rowOff>
    </xdr:from>
    <xdr:to>
      <xdr:col>50</xdr:col>
      <xdr:colOff>114300</xdr:colOff>
      <xdr:row>78</xdr:row>
      <xdr:rowOff>148222</xdr:rowOff>
    </xdr:to>
    <xdr:cxnSp macro="">
      <xdr:nvCxnSpPr>
        <xdr:cNvPr id="412" name="直線コネクタ 411"/>
        <xdr:cNvCxnSpPr/>
      </xdr:nvCxnSpPr>
      <xdr:spPr>
        <a:xfrm>
          <a:off x="8750300" y="13489939"/>
          <a:ext cx="889000" cy="31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147689</xdr:rowOff>
    </xdr:from>
    <xdr:to>
      <xdr:col>50</xdr:col>
      <xdr:colOff>165100</xdr:colOff>
      <xdr:row>78</xdr:row>
      <xdr:rowOff>77839</xdr:rowOff>
    </xdr:to>
    <xdr:sp macro="" textlink="">
      <xdr:nvSpPr>
        <xdr:cNvPr id="413" name="フローチャート: 判断 412"/>
        <xdr:cNvSpPr/>
      </xdr:nvSpPr>
      <xdr:spPr>
        <a:xfrm>
          <a:off x="9588500" y="1334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94366</xdr:rowOff>
    </xdr:from>
    <xdr:ext cx="534377" cy="259045"/>
    <xdr:sp macro="" textlink="">
      <xdr:nvSpPr>
        <xdr:cNvPr id="414" name="テキスト ボックス 413"/>
        <xdr:cNvSpPr txBox="1"/>
      </xdr:nvSpPr>
      <xdr:spPr>
        <a:xfrm>
          <a:off x="9372111" y="13124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81381</xdr:rowOff>
    </xdr:from>
    <xdr:to>
      <xdr:col>45</xdr:col>
      <xdr:colOff>177800</xdr:colOff>
      <xdr:row>78</xdr:row>
      <xdr:rowOff>116839</xdr:rowOff>
    </xdr:to>
    <xdr:cxnSp macro="">
      <xdr:nvCxnSpPr>
        <xdr:cNvPr id="415" name="直線コネクタ 414"/>
        <xdr:cNvCxnSpPr/>
      </xdr:nvCxnSpPr>
      <xdr:spPr>
        <a:xfrm>
          <a:off x="7861300" y="13283031"/>
          <a:ext cx="889000" cy="2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92126</xdr:rowOff>
    </xdr:from>
    <xdr:to>
      <xdr:col>46</xdr:col>
      <xdr:colOff>38100</xdr:colOff>
      <xdr:row>78</xdr:row>
      <xdr:rowOff>22276</xdr:rowOff>
    </xdr:to>
    <xdr:sp macro="" textlink="">
      <xdr:nvSpPr>
        <xdr:cNvPr id="416" name="フローチャート: 判断 415"/>
        <xdr:cNvSpPr/>
      </xdr:nvSpPr>
      <xdr:spPr>
        <a:xfrm>
          <a:off x="8699500" y="1329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38803</xdr:rowOff>
    </xdr:from>
    <xdr:ext cx="534377" cy="259045"/>
    <xdr:sp macro="" textlink="">
      <xdr:nvSpPr>
        <xdr:cNvPr id="417" name="テキスト ボックス 416"/>
        <xdr:cNvSpPr txBox="1"/>
      </xdr:nvSpPr>
      <xdr:spPr>
        <a:xfrm>
          <a:off x="8483111" y="13069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22161</xdr:rowOff>
    </xdr:from>
    <xdr:to>
      <xdr:col>41</xdr:col>
      <xdr:colOff>50800</xdr:colOff>
      <xdr:row>77</xdr:row>
      <xdr:rowOff>81381</xdr:rowOff>
    </xdr:to>
    <xdr:cxnSp macro="">
      <xdr:nvCxnSpPr>
        <xdr:cNvPr id="418" name="直線コネクタ 417"/>
        <xdr:cNvCxnSpPr/>
      </xdr:nvCxnSpPr>
      <xdr:spPr>
        <a:xfrm>
          <a:off x="6972300" y="13223811"/>
          <a:ext cx="889000" cy="5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3632</xdr:rowOff>
    </xdr:from>
    <xdr:to>
      <xdr:col>41</xdr:col>
      <xdr:colOff>101600</xdr:colOff>
      <xdr:row>77</xdr:row>
      <xdr:rowOff>105232</xdr:rowOff>
    </xdr:to>
    <xdr:sp macro="" textlink="">
      <xdr:nvSpPr>
        <xdr:cNvPr id="419" name="フローチャート: 判断 418"/>
        <xdr:cNvSpPr/>
      </xdr:nvSpPr>
      <xdr:spPr>
        <a:xfrm>
          <a:off x="7810500" y="13205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121759</xdr:rowOff>
    </xdr:from>
    <xdr:ext cx="534377" cy="259045"/>
    <xdr:sp macro="" textlink="">
      <xdr:nvSpPr>
        <xdr:cNvPr id="420" name="テキスト ボックス 419"/>
        <xdr:cNvSpPr txBox="1"/>
      </xdr:nvSpPr>
      <xdr:spPr>
        <a:xfrm>
          <a:off x="7594111" y="1298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49949</xdr:rowOff>
    </xdr:from>
    <xdr:to>
      <xdr:col>36</xdr:col>
      <xdr:colOff>165100</xdr:colOff>
      <xdr:row>77</xdr:row>
      <xdr:rowOff>151549</xdr:rowOff>
    </xdr:to>
    <xdr:sp macro="" textlink="">
      <xdr:nvSpPr>
        <xdr:cNvPr id="421" name="フローチャート: 判断 420"/>
        <xdr:cNvSpPr/>
      </xdr:nvSpPr>
      <xdr:spPr>
        <a:xfrm>
          <a:off x="6921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142676</xdr:rowOff>
    </xdr:from>
    <xdr:ext cx="534377" cy="259045"/>
    <xdr:sp macro="" textlink="">
      <xdr:nvSpPr>
        <xdr:cNvPr id="422" name="テキスト ボックス 421"/>
        <xdr:cNvSpPr txBox="1"/>
      </xdr:nvSpPr>
      <xdr:spPr>
        <a:xfrm>
          <a:off x="6705111" y="13344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84062</xdr:rowOff>
    </xdr:from>
    <xdr:to>
      <xdr:col>55</xdr:col>
      <xdr:colOff>50800</xdr:colOff>
      <xdr:row>79</xdr:row>
      <xdr:rowOff>14212</xdr:rowOff>
    </xdr:to>
    <xdr:sp macro="" textlink="">
      <xdr:nvSpPr>
        <xdr:cNvPr id="428" name="楕円 427"/>
        <xdr:cNvSpPr/>
      </xdr:nvSpPr>
      <xdr:spPr>
        <a:xfrm>
          <a:off x="10426700" y="13457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170439</xdr:rowOff>
    </xdr:from>
    <xdr:ext cx="469744" cy="259045"/>
    <xdr:sp macro="" textlink="">
      <xdr:nvSpPr>
        <xdr:cNvPr id="429" name="普通建設事業費 （ うち新規整備　）該当値テキスト"/>
        <xdr:cNvSpPr txBox="1"/>
      </xdr:nvSpPr>
      <xdr:spPr>
        <a:xfrm>
          <a:off x="10528300" y="13372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97422</xdr:rowOff>
    </xdr:from>
    <xdr:to>
      <xdr:col>50</xdr:col>
      <xdr:colOff>165100</xdr:colOff>
      <xdr:row>79</xdr:row>
      <xdr:rowOff>27572</xdr:rowOff>
    </xdr:to>
    <xdr:sp macro="" textlink="">
      <xdr:nvSpPr>
        <xdr:cNvPr id="430" name="楕円 429"/>
        <xdr:cNvSpPr/>
      </xdr:nvSpPr>
      <xdr:spPr>
        <a:xfrm>
          <a:off x="9588500" y="1347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18699</xdr:rowOff>
    </xdr:from>
    <xdr:ext cx="469744" cy="259045"/>
    <xdr:sp macro="" textlink="">
      <xdr:nvSpPr>
        <xdr:cNvPr id="431" name="テキスト ボックス 430"/>
        <xdr:cNvSpPr txBox="1"/>
      </xdr:nvSpPr>
      <xdr:spPr>
        <a:xfrm>
          <a:off x="9404428" y="13563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66039</xdr:rowOff>
    </xdr:from>
    <xdr:to>
      <xdr:col>46</xdr:col>
      <xdr:colOff>38100</xdr:colOff>
      <xdr:row>78</xdr:row>
      <xdr:rowOff>167639</xdr:rowOff>
    </xdr:to>
    <xdr:sp macro="" textlink="">
      <xdr:nvSpPr>
        <xdr:cNvPr id="432" name="楕円 431"/>
        <xdr:cNvSpPr/>
      </xdr:nvSpPr>
      <xdr:spPr>
        <a:xfrm>
          <a:off x="8699500" y="1343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158766</xdr:rowOff>
    </xdr:from>
    <xdr:ext cx="469744" cy="259045"/>
    <xdr:sp macro="" textlink="">
      <xdr:nvSpPr>
        <xdr:cNvPr id="433" name="テキスト ボックス 432"/>
        <xdr:cNvSpPr txBox="1"/>
      </xdr:nvSpPr>
      <xdr:spPr>
        <a:xfrm>
          <a:off x="8515428" y="1353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30581</xdr:rowOff>
    </xdr:from>
    <xdr:to>
      <xdr:col>41</xdr:col>
      <xdr:colOff>101600</xdr:colOff>
      <xdr:row>77</xdr:row>
      <xdr:rowOff>132181</xdr:rowOff>
    </xdr:to>
    <xdr:sp macro="" textlink="">
      <xdr:nvSpPr>
        <xdr:cNvPr id="434" name="楕円 433"/>
        <xdr:cNvSpPr/>
      </xdr:nvSpPr>
      <xdr:spPr>
        <a:xfrm>
          <a:off x="7810500" y="13232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123308</xdr:rowOff>
    </xdr:from>
    <xdr:ext cx="534377" cy="259045"/>
    <xdr:sp macro="" textlink="">
      <xdr:nvSpPr>
        <xdr:cNvPr id="435" name="テキスト ボックス 434"/>
        <xdr:cNvSpPr txBox="1"/>
      </xdr:nvSpPr>
      <xdr:spPr>
        <a:xfrm>
          <a:off x="7594111" y="13324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142811</xdr:rowOff>
    </xdr:from>
    <xdr:to>
      <xdr:col>36</xdr:col>
      <xdr:colOff>165100</xdr:colOff>
      <xdr:row>77</xdr:row>
      <xdr:rowOff>72961</xdr:rowOff>
    </xdr:to>
    <xdr:sp macro="" textlink="">
      <xdr:nvSpPr>
        <xdr:cNvPr id="436" name="楕円 435"/>
        <xdr:cNvSpPr/>
      </xdr:nvSpPr>
      <xdr:spPr>
        <a:xfrm>
          <a:off x="6921500" y="13173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89488</xdr:rowOff>
    </xdr:from>
    <xdr:ext cx="534377" cy="259045"/>
    <xdr:sp macro="" textlink="">
      <xdr:nvSpPr>
        <xdr:cNvPr id="437" name="テキスト ボックス 436"/>
        <xdr:cNvSpPr txBox="1"/>
      </xdr:nvSpPr>
      <xdr:spPr>
        <a:xfrm>
          <a:off x="6705111" y="12948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8" name="直線コネクタ 447"/>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9" name="テキスト ボックス 448"/>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0" name="直線コネクタ 449"/>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1" name="テキスト ボックス 450"/>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2" name="直線コネクタ 451"/>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3" name="テキスト ボックス 452"/>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4" name="直線コネクタ 453"/>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5" name="テキスト ボックス 454"/>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6" name="直線コネクタ 455"/>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7" name="テキスト ボックス 456"/>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8" name="直線コネクタ 457"/>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9" name="テキスト ボックス 458"/>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0" name="直線コネクタ 45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1" name="テキスト ボックス 46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22493</xdr:rowOff>
    </xdr:from>
    <xdr:to>
      <xdr:col>54</xdr:col>
      <xdr:colOff>189865</xdr:colOff>
      <xdr:row>98</xdr:row>
      <xdr:rowOff>137202</xdr:rowOff>
    </xdr:to>
    <xdr:cxnSp macro="">
      <xdr:nvCxnSpPr>
        <xdr:cNvPr id="463" name="直線コネクタ 462"/>
        <xdr:cNvCxnSpPr/>
      </xdr:nvCxnSpPr>
      <xdr:spPr>
        <a:xfrm flipV="1">
          <a:off x="10475595" y="15452993"/>
          <a:ext cx="1270" cy="14863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141029</xdr:rowOff>
    </xdr:from>
    <xdr:ext cx="469744" cy="259045"/>
    <xdr:sp macro="" textlink="">
      <xdr:nvSpPr>
        <xdr:cNvPr id="464" name="普通建設事業費 （ うち更新整備　）最小値テキスト"/>
        <xdr:cNvSpPr txBox="1"/>
      </xdr:nvSpPr>
      <xdr:spPr>
        <a:xfrm>
          <a:off x="10528300" y="1694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137202</xdr:rowOff>
    </xdr:from>
    <xdr:to>
      <xdr:col>55</xdr:col>
      <xdr:colOff>88900</xdr:colOff>
      <xdr:row>98</xdr:row>
      <xdr:rowOff>137202</xdr:rowOff>
    </xdr:to>
    <xdr:cxnSp macro="">
      <xdr:nvCxnSpPr>
        <xdr:cNvPr id="465" name="直線コネクタ 464"/>
        <xdr:cNvCxnSpPr/>
      </xdr:nvCxnSpPr>
      <xdr:spPr>
        <a:xfrm>
          <a:off x="10388600" y="16939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140620</xdr:rowOff>
    </xdr:from>
    <xdr:ext cx="534377" cy="259045"/>
    <xdr:sp macro="" textlink="">
      <xdr:nvSpPr>
        <xdr:cNvPr id="466" name="普通建設事業費 （ うち更新整備　）最大値テキスト"/>
        <xdr:cNvSpPr txBox="1"/>
      </xdr:nvSpPr>
      <xdr:spPr>
        <a:xfrm>
          <a:off x="10528300" y="15228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22493</xdr:rowOff>
    </xdr:from>
    <xdr:to>
      <xdr:col>55</xdr:col>
      <xdr:colOff>88900</xdr:colOff>
      <xdr:row>90</xdr:row>
      <xdr:rowOff>22493</xdr:rowOff>
    </xdr:to>
    <xdr:cxnSp macro="">
      <xdr:nvCxnSpPr>
        <xdr:cNvPr id="467" name="直線コネクタ 466"/>
        <xdr:cNvCxnSpPr/>
      </xdr:nvCxnSpPr>
      <xdr:spPr>
        <a:xfrm>
          <a:off x="10388600" y="1545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78680</xdr:rowOff>
    </xdr:from>
    <xdr:to>
      <xdr:col>55</xdr:col>
      <xdr:colOff>0</xdr:colOff>
      <xdr:row>97</xdr:row>
      <xdr:rowOff>164813</xdr:rowOff>
    </xdr:to>
    <xdr:cxnSp macro="">
      <xdr:nvCxnSpPr>
        <xdr:cNvPr id="468" name="直線コネクタ 467"/>
        <xdr:cNvCxnSpPr/>
      </xdr:nvCxnSpPr>
      <xdr:spPr>
        <a:xfrm>
          <a:off x="9639300" y="16709330"/>
          <a:ext cx="838200" cy="86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95480</xdr:rowOff>
    </xdr:from>
    <xdr:ext cx="534377" cy="259045"/>
    <xdr:sp macro="" textlink="">
      <xdr:nvSpPr>
        <xdr:cNvPr id="469" name="普通建設事業費 （ うち更新整備　）平均値テキスト"/>
        <xdr:cNvSpPr txBox="1"/>
      </xdr:nvSpPr>
      <xdr:spPr>
        <a:xfrm>
          <a:off x="10528300" y="163832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72603</xdr:rowOff>
    </xdr:from>
    <xdr:to>
      <xdr:col>55</xdr:col>
      <xdr:colOff>50800</xdr:colOff>
      <xdr:row>97</xdr:row>
      <xdr:rowOff>2753</xdr:rowOff>
    </xdr:to>
    <xdr:sp macro="" textlink="">
      <xdr:nvSpPr>
        <xdr:cNvPr id="470" name="フローチャート: 判断 469"/>
        <xdr:cNvSpPr/>
      </xdr:nvSpPr>
      <xdr:spPr>
        <a:xfrm>
          <a:off x="10426700" y="16531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78680</xdr:rowOff>
    </xdr:from>
    <xdr:to>
      <xdr:col>50</xdr:col>
      <xdr:colOff>114300</xdr:colOff>
      <xdr:row>97</xdr:row>
      <xdr:rowOff>107403</xdr:rowOff>
    </xdr:to>
    <xdr:cxnSp macro="">
      <xdr:nvCxnSpPr>
        <xdr:cNvPr id="471" name="直線コネクタ 470"/>
        <xdr:cNvCxnSpPr/>
      </xdr:nvCxnSpPr>
      <xdr:spPr>
        <a:xfrm flipV="1">
          <a:off x="8750300" y="16709330"/>
          <a:ext cx="889000" cy="2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76262</xdr:rowOff>
    </xdr:from>
    <xdr:to>
      <xdr:col>50</xdr:col>
      <xdr:colOff>165100</xdr:colOff>
      <xdr:row>97</xdr:row>
      <xdr:rowOff>6412</xdr:rowOff>
    </xdr:to>
    <xdr:sp macro="" textlink="">
      <xdr:nvSpPr>
        <xdr:cNvPr id="472" name="フローチャート: 判断 471"/>
        <xdr:cNvSpPr/>
      </xdr:nvSpPr>
      <xdr:spPr>
        <a:xfrm>
          <a:off x="9588500" y="1653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22939</xdr:rowOff>
    </xdr:from>
    <xdr:ext cx="534377" cy="259045"/>
    <xdr:sp macro="" textlink="">
      <xdr:nvSpPr>
        <xdr:cNvPr id="473" name="テキスト ボックス 472"/>
        <xdr:cNvSpPr txBox="1"/>
      </xdr:nvSpPr>
      <xdr:spPr>
        <a:xfrm>
          <a:off x="9372111" y="16310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107403</xdr:rowOff>
    </xdr:from>
    <xdr:to>
      <xdr:col>45</xdr:col>
      <xdr:colOff>177800</xdr:colOff>
      <xdr:row>98</xdr:row>
      <xdr:rowOff>71300</xdr:rowOff>
    </xdr:to>
    <xdr:cxnSp macro="">
      <xdr:nvCxnSpPr>
        <xdr:cNvPr id="474" name="直線コネクタ 473"/>
        <xdr:cNvCxnSpPr/>
      </xdr:nvCxnSpPr>
      <xdr:spPr>
        <a:xfrm flipV="1">
          <a:off x="7861300" y="16738053"/>
          <a:ext cx="889000" cy="13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111973</xdr:rowOff>
    </xdr:from>
    <xdr:to>
      <xdr:col>46</xdr:col>
      <xdr:colOff>38100</xdr:colOff>
      <xdr:row>97</xdr:row>
      <xdr:rowOff>42123</xdr:rowOff>
    </xdr:to>
    <xdr:sp macro="" textlink="">
      <xdr:nvSpPr>
        <xdr:cNvPr id="475" name="フローチャート: 判断 474"/>
        <xdr:cNvSpPr/>
      </xdr:nvSpPr>
      <xdr:spPr>
        <a:xfrm>
          <a:off x="8699500" y="16571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58650</xdr:rowOff>
    </xdr:from>
    <xdr:ext cx="534377" cy="259045"/>
    <xdr:sp macro="" textlink="">
      <xdr:nvSpPr>
        <xdr:cNvPr id="476" name="テキスト ボックス 475"/>
        <xdr:cNvSpPr txBox="1"/>
      </xdr:nvSpPr>
      <xdr:spPr>
        <a:xfrm>
          <a:off x="8483111" y="1634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61976</xdr:rowOff>
    </xdr:from>
    <xdr:to>
      <xdr:col>41</xdr:col>
      <xdr:colOff>50800</xdr:colOff>
      <xdr:row>98</xdr:row>
      <xdr:rowOff>71300</xdr:rowOff>
    </xdr:to>
    <xdr:cxnSp macro="">
      <xdr:nvCxnSpPr>
        <xdr:cNvPr id="477" name="直線コネクタ 476"/>
        <xdr:cNvCxnSpPr/>
      </xdr:nvCxnSpPr>
      <xdr:spPr>
        <a:xfrm>
          <a:off x="6972300" y="16864076"/>
          <a:ext cx="889000" cy="9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10246</xdr:rowOff>
    </xdr:from>
    <xdr:to>
      <xdr:col>41</xdr:col>
      <xdr:colOff>101600</xdr:colOff>
      <xdr:row>97</xdr:row>
      <xdr:rowOff>111846</xdr:rowOff>
    </xdr:to>
    <xdr:sp macro="" textlink="">
      <xdr:nvSpPr>
        <xdr:cNvPr id="478" name="フローチャート: 判断 477"/>
        <xdr:cNvSpPr/>
      </xdr:nvSpPr>
      <xdr:spPr>
        <a:xfrm>
          <a:off x="7810500" y="1664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128373</xdr:rowOff>
    </xdr:from>
    <xdr:ext cx="534377" cy="259045"/>
    <xdr:sp macro="" textlink="">
      <xdr:nvSpPr>
        <xdr:cNvPr id="479" name="テキスト ボックス 478"/>
        <xdr:cNvSpPr txBox="1"/>
      </xdr:nvSpPr>
      <xdr:spPr>
        <a:xfrm>
          <a:off x="7594111" y="1641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23244</xdr:rowOff>
    </xdr:from>
    <xdr:to>
      <xdr:col>36</xdr:col>
      <xdr:colOff>165100</xdr:colOff>
      <xdr:row>97</xdr:row>
      <xdr:rowOff>124844</xdr:rowOff>
    </xdr:to>
    <xdr:sp macro="" textlink="">
      <xdr:nvSpPr>
        <xdr:cNvPr id="480" name="フローチャート: 判断 479"/>
        <xdr:cNvSpPr/>
      </xdr:nvSpPr>
      <xdr:spPr>
        <a:xfrm>
          <a:off x="6921500" y="16653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141371</xdr:rowOff>
    </xdr:from>
    <xdr:ext cx="534377" cy="259045"/>
    <xdr:sp macro="" textlink="">
      <xdr:nvSpPr>
        <xdr:cNvPr id="481" name="テキスト ボックス 480"/>
        <xdr:cNvSpPr txBox="1"/>
      </xdr:nvSpPr>
      <xdr:spPr>
        <a:xfrm>
          <a:off x="6705111" y="1642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2" name="テキスト ボックス 48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3" name="テキスト ボックス 48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4" name="テキスト ボックス 48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5" name="テキスト ボックス 48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6" name="テキスト ボックス 48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114013</xdr:rowOff>
    </xdr:from>
    <xdr:to>
      <xdr:col>55</xdr:col>
      <xdr:colOff>50800</xdr:colOff>
      <xdr:row>98</xdr:row>
      <xdr:rowOff>44163</xdr:rowOff>
    </xdr:to>
    <xdr:sp macro="" textlink="">
      <xdr:nvSpPr>
        <xdr:cNvPr id="487" name="楕円 486"/>
        <xdr:cNvSpPr/>
      </xdr:nvSpPr>
      <xdr:spPr>
        <a:xfrm>
          <a:off x="10426700" y="1674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92440</xdr:rowOff>
    </xdr:from>
    <xdr:ext cx="534377" cy="259045"/>
    <xdr:sp macro="" textlink="">
      <xdr:nvSpPr>
        <xdr:cNvPr id="488" name="普通建設事業費 （ うち更新整備　）該当値テキスト"/>
        <xdr:cNvSpPr txBox="1"/>
      </xdr:nvSpPr>
      <xdr:spPr>
        <a:xfrm>
          <a:off x="10528300" y="16723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27880</xdr:rowOff>
    </xdr:from>
    <xdr:to>
      <xdr:col>50</xdr:col>
      <xdr:colOff>165100</xdr:colOff>
      <xdr:row>97</xdr:row>
      <xdr:rowOff>129480</xdr:rowOff>
    </xdr:to>
    <xdr:sp macro="" textlink="">
      <xdr:nvSpPr>
        <xdr:cNvPr id="489" name="楕円 488"/>
        <xdr:cNvSpPr/>
      </xdr:nvSpPr>
      <xdr:spPr>
        <a:xfrm>
          <a:off x="9588500" y="1665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120607</xdr:rowOff>
    </xdr:from>
    <xdr:ext cx="534377" cy="259045"/>
    <xdr:sp macro="" textlink="">
      <xdr:nvSpPr>
        <xdr:cNvPr id="490" name="テキスト ボックス 489"/>
        <xdr:cNvSpPr txBox="1"/>
      </xdr:nvSpPr>
      <xdr:spPr>
        <a:xfrm>
          <a:off x="9372111" y="16751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56603</xdr:rowOff>
    </xdr:from>
    <xdr:to>
      <xdr:col>46</xdr:col>
      <xdr:colOff>38100</xdr:colOff>
      <xdr:row>97</xdr:row>
      <xdr:rowOff>158203</xdr:rowOff>
    </xdr:to>
    <xdr:sp macro="" textlink="">
      <xdr:nvSpPr>
        <xdr:cNvPr id="491" name="楕円 490"/>
        <xdr:cNvSpPr/>
      </xdr:nvSpPr>
      <xdr:spPr>
        <a:xfrm>
          <a:off x="8699500" y="16687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149330</xdr:rowOff>
    </xdr:from>
    <xdr:ext cx="534377" cy="259045"/>
    <xdr:sp macro="" textlink="">
      <xdr:nvSpPr>
        <xdr:cNvPr id="492" name="テキスト ボックス 491"/>
        <xdr:cNvSpPr txBox="1"/>
      </xdr:nvSpPr>
      <xdr:spPr>
        <a:xfrm>
          <a:off x="8483111" y="16779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20500</xdr:rowOff>
    </xdr:from>
    <xdr:to>
      <xdr:col>41</xdr:col>
      <xdr:colOff>101600</xdr:colOff>
      <xdr:row>98</xdr:row>
      <xdr:rowOff>122100</xdr:rowOff>
    </xdr:to>
    <xdr:sp macro="" textlink="">
      <xdr:nvSpPr>
        <xdr:cNvPr id="493" name="楕円 492"/>
        <xdr:cNvSpPr/>
      </xdr:nvSpPr>
      <xdr:spPr>
        <a:xfrm>
          <a:off x="7810500" y="1682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113227</xdr:rowOff>
    </xdr:from>
    <xdr:ext cx="534377" cy="259045"/>
    <xdr:sp macro="" textlink="">
      <xdr:nvSpPr>
        <xdr:cNvPr id="494" name="テキスト ボックス 493"/>
        <xdr:cNvSpPr txBox="1"/>
      </xdr:nvSpPr>
      <xdr:spPr>
        <a:xfrm>
          <a:off x="7594111" y="16915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11176</xdr:rowOff>
    </xdr:from>
    <xdr:to>
      <xdr:col>36</xdr:col>
      <xdr:colOff>165100</xdr:colOff>
      <xdr:row>98</xdr:row>
      <xdr:rowOff>112776</xdr:rowOff>
    </xdr:to>
    <xdr:sp macro="" textlink="">
      <xdr:nvSpPr>
        <xdr:cNvPr id="495" name="楕円 494"/>
        <xdr:cNvSpPr/>
      </xdr:nvSpPr>
      <xdr:spPr>
        <a:xfrm>
          <a:off x="6921500" y="16813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103903</xdr:rowOff>
    </xdr:from>
    <xdr:ext cx="534377" cy="259045"/>
    <xdr:sp macro="" textlink="">
      <xdr:nvSpPr>
        <xdr:cNvPr id="496" name="テキスト ボックス 495"/>
        <xdr:cNvSpPr txBox="1"/>
      </xdr:nvSpPr>
      <xdr:spPr>
        <a:xfrm>
          <a:off x="6705111" y="1690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7" name="正方形/長方形 49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8" name="正方形/長方形 49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9" name="正方形/長方形 49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0" name="正方形/長方形 49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1" name="正方形/長方形 50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2" name="正方形/長方形 50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3" name="正方形/長方形 50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4" name="正方形/長方形 50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5" name="テキスト ボックス 50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6" name="直線コネクタ 50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8" name="テキスト ボックス 50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133939</xdr:rowOff>
    </xdr:from>
    <xdr:to>
      <xdr:col>85</xdr:col>
      <xdr:colOff>126364</xdr:colOff>
      <xdr:row>38</xdr:row>
      <xdr:rowOff>139700</xdr:rowOff>
    </xdr:to>
    <xdr:cxnSp macro="">
      <xdr:nvCxnSpPr>
        <xdr:cNvPr id="518" name="直線コネクタ 517"/>
        <xdr:cNvCxnSpPr/>
      </xdr:nvCxnSpPr>
      <xdr:spPr>
        <a:xfrm flipV="1">
          <a:off x="16317595" y="5277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9" name="災害復旧事業費最小値テキスト"/>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0" name="直線コネクタ 519"/>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80616</xdr:rowOff>
    </xdr:from>
    <xdr:ext cx="534377" cy="259045"/>
    <xdr:sp macro="" textlink="">
      <xdr:nvSpPr>
        <xdr:cNvPr id="521" name="災害復旧事業費最大値テキスト"/>
        <xdr:cNvSpPr txBox="1"/>
      </xdr:nvSpPr>
      <xdr:spPr>
        <a:xfrm>
          <a:off x="16370300" y="505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133939</xdr:rowOff>
    </xdr:from>
    <xdr:to>
      <xdr:col>86</xdr:col>
      <xdr:colOff>25400</xdr:colOff>
      <xdr:row>30</xdr:row>
      <xdr:rowOff>133939</xdr:rowOff>
    </xdr:to>
    <xdr:cxnSp macro="">
      <xdr:nvCxnSpPr>
        <xdr:cNvPr id="522" name="直線コネクタ 521"/>
        <xdr:cNvCxnSpPr/>
      </xdr:nvCxnSpPr>
      <xdr:spPr>
        <a:xfrm>
          <a:off x="16230600" y="5277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66548</xdr:rowOff>
    </xdr:from>
    <xdr:to>
      <xdr:col>85</xdr:col>
      <xdr:colOff>127000</xdr:colOff>
      <xdr:row>38</xdr:row>
      <xdr:rowOff>135357</xdr:rowOff>
    </xdr:to>
    <xdr:cxnSp macro="">
      <xdr:nvCxnSpPr>
        <xdr:cNvPr id="523" name="直線コネクタ 522"/>
        <xdr:cNvCxnSpPr/>
      </xdr:nvCxnSpPr>
      <xdr:spPr>
        <a:xfrm flipV="1">
          <a:off x="15481300" y="6581648"/>
          <a:ext cx="838200" cy="68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5341</xdr:rowOff>
    </xdr:from>
    <xdr:ext cx="469744" cy="259045"/>
    <xdr:sp macro="" textlink="">
      <xdr:nvSpPr>
        <xdr:cNvPr id="524" name="災害復旧事業費平均値テキスト"/>
        <xdr:cNvSpPr txBox="1"/>
      </xdr:nvSpPr>
      <xdr:spPr>
        <a:xfrm>
          <a:off x="16370300" y="63489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153914</xdr:rowOff>
    </xdr:from>
    <xdr:to>
      <xdr:col>85</xdr:col>
      <xdr:colOff>177800</xdr:colOff>
      <xdr:row>38</xdr:row>
      <xdr:rowOff>84064</xdr:rowOff>
    </xdr:to>
    <xdr:sp macro="" textlink="">
      <xdr:nvSpPr>
        <xdr:cNvPr id="525" name="フローチャート: 判断 524"/>
        <xdr:cNvSpPr/>
      </xdr:nvSpPr>
      <xdr:spPr>
        <a:xfrm>
          <a:off x="16268700" y="649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135357</xdr:rowOff>
    </xdr:from>
    <xdr:to>
      <xdr:col>81</xdr:col>
      <xdr:colOff>50800</xdr:colOff>
      <xdr:row>38</xdr:row>
      <xdr:rowOff>138374</xdr:rowOff>
    </xdr:to>
    <xdr:cxnSp macro="">
      <xdr:nvCxnSpPr>
        <xdr:cNvPr id="526" name="直線コネクタ 525"/>
        <xdr:cNvCxnSpPr/>
      </xdr:nvCxnSpPr>
      <xdr:spPr>
        <a:xfrm flipV="1">
          <a:off x="14592300" y="6650457"/>
          <a:ext cx="889000" cy="3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9668</xdr:rowOff>
    </xdr:from>
    <xdr:to>
      <xdr:col>81</xdr:col>
      <xdr:colOff>101600</xdr:colOff>
      <xdr:row>38</xdr:row>
      <xdr:rowOff>111268</xdr:rowOff>
    </xdr:to>
    <xdr:sp macro="" textlink="">
      <xdr:nvSpPr>
        <xdr:cNvPr id="527" name="フローチャート: 判断 526"/>
        <xdr:cNvSpPr/>
      </xdr:nvSpPr>
      <xdr:spPr>
        <a:xfrm>
          <a:off x="15430500" y="6524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127794</xdr:rowOff>
    </xdr:from>
    <xdr:ext cx="469744" cy="259045"/>
    <xdr:sp macro="" textlink="">
      <xdr:nvSpPr>
        <xdr:cNvPr id="528" name="テキスト ボックス 527"/>
        <xdr:cNvSpPr txBox="1"/>
      </xdr:nvSpPr>
      <xdr:spPr>
        <a:xfrm>
          <a:off x="15246428" y="6299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121595</xdr:rowOff>
    </xdr:from>
    <xdr:to>
      <xdr:col>76</xdr:col>
      <xdr:colOff>114300</xdr:colOff>
      <xdr:row>38</xdr:row>
      <xdr:rowOff>138374</xdr:rowOff>
    </xdr:to>
    <xdr:cxnSp macro="">
      <xdr:nvCxnSpPr>
        <xdr:cNvPr id="529" name="直線コネクタ 528"/>
        <xdr:cNvCxnSpPr/>
      </xdr:nvCxnSpPr>
      <xdr:spPr>
        <a:xfrm>
          <a:off x="13703300" y="6636695"/>
          <a:ext cx="889000" cy="16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28732</xdr:rowOff>
    </xdr:from>
    <xdr:to>
      <xdr:col>76</xdr:col>
      <xdr:colOff>165100</xdr:colOff>
      <xdr:row>38</xdr:row>
      <xdr:rowOff>130332</xdr:rowOff>
    </xdr:to>
    <xdr:sp macro="" textlink="">
      <xdr:nvSpPr>
        <xdr:cNvPr id="530" name="フローチャート: 判断 529"/>
        <xdr:cNvSpPr/>
      </xdr:nvSpPr>
      <xdr:spPr>
        <a:xfrm>
          <a:off x="14541500" y="654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146859</xdr:rowOff>
    </xdr:from>
    <xdr:ext cx="469744" cy="259045"/>
    <xdr:sp macro="" textlink="">
      <xdr:nvSpPr>
        <xdr:cNvPr id="531" name="テキスト ボックス 530"/>
        <xdr:cNvSpPr txBox="1"/>
      </xdr:nvSpPr>
      <xdr:spPr>
        <a:xfrm>
          <a:off x="14357428" y="6319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74869</xdr:rowOff>
    </xdr:from>
    <xdr:to>
      <xdr:col>71</xdr:col>
      <xdr:colOff>177800</xdr:colOff>
      <xdr:row>38</xdr:row>
      <xdr:rowOff>121595</xdr:rowOff>
    </xdr:to>
    <xdr:cxnSp macro="">
      <xdr:nvCxnSpPr>
        <xdr:cNvPr id="532" name="直線コネクタ 531"/>
        <xdr:cNvCxnSpPr/>
      </xdr:nvCxnSpPr>
      <xdr:spPr>
        <a:xfrm>
          <a:off x="12814300" y="6589969"/>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62291</xdr:rowOff>
    </xdr:from>
    <xdr:to>
      <xdr:col>72</xdr:col>
      <xdr:colOff>38100</xdr:colOff>
      <xdr:row>38</xdr:row>
      <xdr:rowOff>163891</xdr:rowOff>
    </xdr:to>
    <xdr:sp macro="" textlink="">
      <xdr:nvSpPr>
        <xdr:cNvPr id="533" name="フローチャート: 判断 532"/>
        <xdr:cNvSpPr/>
      </xdr:nvSpPr>
      <xdr:spPr>
        <a:xfrm>
          <a:off x="13652500" y="6577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8968</xdr:rowOff>
    </xdr:from>
    <xdr:ext cx="378565" cy="259045"/>
    <xdr:sp macro="" textlink="">
      <xdr:nvSpPr>
        <xdr:cNvPr id="534" name="テキスト ボックス 533"/>
        <xdr:cNvSpPr txBox="1"/>
      </xdr:nvSpPr>
      <xdr:spPr>
        <a:xfrm>
          <a:off x="13514017" y="6352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27636</xdr:rowOff>
    </xdr:from>
    <xdr:to>
      <xdr:col>67</xdr:col>
      <xdr:colOff>101600</xdr:colOff>
      <xdr:row>38</xdr:row>
      <xdr:rowOff>129236</xdr:rowOff>
    </xdr:to>
    <xdr:sp macro="" textlink="">
      <xdr:nvSpPr>
        <xdr:cNvPr id="535" name="フローチャート: 判断 534"/>
        <xdr:cNvSpPr/>
      </xdr:nvSpPr>
      <xdr:spPr>
        <a:xfrm>
          <a:off x="12763500" y="654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120363</xdr:rowOff>
    </xdr:from>
    <xdr:ext cx="469744" cy="259045"/>
    <xdr:sp macro="" textlink="">
      <xdr:nvSpPr>
        <xdr:cNvPr id="536" name="テキスト ボックス 535"/>
        <xdr:cNvSpPr txBox="1"/>
      </xdr:nvSpPr>
      <xdr:spPr>
        <a:xfrm>
          <a:off x="12579428" y="6635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15748</xdr:rowOff>
    </xdr:from>
    <xdr:to>
      <xdr:col>85</xdr:col>
      <xdr:colOff>177800</xdr:colOff>
      <xdr:row>38</xdr:row>
      <xdr:rowOff>117348</xdr:rowOff>
    </xdr:to>
    <xdr:sp macro="" textlink="">
      <xdr:nvSpPr>
        <xdr:cNvPr id="542" name="楕円 541"/>
        <xdr:cNvSpPr/>
      </xdr:nvSpPr>
      <xdr:spPr>
        <a:xfrm>
          <a:off x="16268700" y="6530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132341</xdr:rowOff>
    </xdr:from>
    <xdr:ext cx="469744" cy="259045"/>
    <xdr:sp macro="" textlink="">
      <xdr:nvSpPr>
        <xdr:cNvPr id="543" name="災害復旧事業費該当値テキスト"/>
        <xdr:cNvSpPr txBox="1"/>
      </xdr:nvSpPr>
      <xdr:spPr>
        <a:xfrm>
          <a:off x="16370300" y="6475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84557</xdr:rowOff>
    </xdr:from>
    <xdr:to>
      <xdr:col>81</xdr:col>
      <xdr:colOff>101600</xdr:colOff>
      <xdr:row>39</xdr:row>
      <xdr:rowOff>14707</xdr:rowOff>
    </xdr:to>
    <xdr:sp macro="" textlink="">
      <xdr:nvSpPr>
        <xdr:cNvPr id="544" name="楕円 543"/>
        <xdr:cNvSpPr/>
      </xdr:nvSpPr>
      <xdr:spPr>
        <a:xfrm>
          <a:off x="15430500" y="659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5834</xdr:rowOff>
    </xdr:from>
    <xdr:ext cx="313932" cy="259045"/>
    <xdr:sp macro="" textlink="">
      <xdr:nvSpPr>
        <xdr:cNvPr id="545" name="テキスト ボックス 544"/>
        <xdr:cNvSpPr txBox="1"/>
      </xdr:nvSpPr>
      <xdr:spPr>
        <a:xfrm>
          <a:off x="15324333" y="6692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87574</xdr:rowOff>
    </xdr:from>
    <xdr:to>
      <xdr:col>76</xdr:col>
      <xdr:colOff>165100</xdr:colOff>
      <xdr:row>39</xdr:row>
      <xdr:rowOff>17724</xdr:rowOff>
    </xdr:to>
    <xdr:sp macro="" textlink="">
      <xdr:nvSpPr>
        <xdr:cNvPr id="546" name="楕円 545"/>
        <xdr:cNvSpPr/>
      </xdr:nvSpPr>
      <xdr:spPr>
        <a:xfrm>
          <a:off x="14541500" y="66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8851</xdr:rowOff>
    </xdr:from>
    <xdr:ext cx="313932" cy="259045"/>
    <xdr:sp macro="" textlink="">
      <xdr:nvSpPr>
        <xdr:cNvPr id="547" name="テキスト ボックス 546"/>
        <xdr:cNvSpPr txBox="1"/>
      </xdr:nvSpPr>
      <xdr:spPr>
        <a:xfrm>
          <a:off x="14435333" y="6695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70795</xdr:rowOff>
    </xdr:from>
    <xdr:to>
      <xdr:col>72</xdr:col>
      <xdr:colOff>38100</xdr:colOff>
      <xdr:row>39</xdr:row>
      <xdr:rowOff>945</xdr:rowOff>
    </xdr:to>
    <xdr:sp macro="" textlink="">
      <xdr:nvSpPr>
        <xdr:cNvPr id="548" name="楕円 547"/>
        <xdr:cNvSpPr/>
      </xdr:nvSpPr>
      <xdr:spPr>
        <a:xfrm>
          <a:off x="13652500" y="6585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38</xdr:row>
      <xdr:rowOff>163522</xdr:rowOff>
    </xdr:from>
    <xdr:ext cx="378565" cy="259045"/>
    <xdr:sp macro="" textlink="">
      <xdr:nvSpPr>
        <xdr:cNvPr id="549" name="テキスト ボックス 548"/>
        <xdr:cNvSpPr txBox="1"/>
      </xdr:nvSpPr>
      <xdr:spPr>
        <a:xfrm>
          <a:off x="13514017" y="6678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24069</xdr:rowOff>
    </xdr:from>
    <xdr:to>
      <xdr:col>67</xdr:col>
      <xdr:colOff>101600</xdr:colOff>
      <xdr:row>38</xdr:row>
      <xdr:rowOff>125669</xdr:rowOff>
    </xdr:to>
    <xdr:sp macro="" textlink="">
      <xdr:nvSpPr>
        <xdr:cNvPr id="550" name="楕円 549"/>
        <xdr:cNvSpPr/>
      </xdr:nvSpPr>
      <xdr:spPr>
        <a:xfrm>
          <a:off x="12763500" y="6539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142196</xdr:rowOff>
    </xdr:from>
    <xdr:ext cx="469744" cy="259045"/>
    <xdr:sp macro="" textlink="">
      <xdr:nvSpPr>
        <xdr:cNvPr id="551" name="テキスト ボックス 550"/>
        <xdr:cNvSpPr txBox="1"/>
      </xdr:nvSpPr>
      <xdr:spPr>
        <a:xfrm>
          <a:off x="12579428" y="6314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4" name="テキスト ボックス 61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6" name="テキスト ボックス 61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8" name="テキスト ボックス 61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0" name="テキスト ボックス 61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77782</xdr:rowOff>
    </xdr:from>
    <xdr:to>
      <xdr:col>85</xdr:col>
      <xdr:colOff>126364</xdr:colOff>
      <xdr:row>78</xdr:row>
      <xdr:rowOff>138916</xdr:rowOff>
    </xdr:to>
    <xdr:cxnSp macro="">
      <xdr:nvCxnSpPr>
        <xdr:cNvPr id="626" name="直線コネクタ 625"/>
        <xdr:cNvCxnSpPr/>
      </xdr:nvCxnSpPr>
      <xdr:spPr>
        <a:xfrm flipV="1">
          <a:off x="16317595" y="12079282"/>
          <a:ext cx="1269" cy="143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142743</xdr:rowOff>
    </xdr:from>
    <xdr:ext cx="469744" cy="259045"/>
    <xdr:sp macro="" textlink="">
      <xdr:nvSpPr>
        <xdr:cNvPr id="627" name="公債費最小値テキスト"/>
        <xdr:cNvSpPr txBox="1"/>
      </xdr:nvSpPr>
      <xdr:spPr>
        <a:xfrm>
          <a:off x="16370300" y="13515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138916</xdr:rowOff>
    </xdr:from>
    <xdr:to>
      <xdr:col>86</xdr:col>
      <xdr:colOff>25400</xdr:colOff>
      <xdr:row>78</xdr:row>
      <xdr:rowOff>138916</xdr:rowOff>
    </xdr:to>
    <xdr:cxnSp macro="">
      <xdr:nvCxnSpPr>
        <xdr:cNvPr id="628" name="直線コネクタ 627"/>
        <xdr:cNvCxnSpPr/>
      </xdr:nvCxnSpPr>
      <xdr:spPr>
        <a:xfrm>
          <a:off x="16230600" y="13512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24459</xdr:rowOff>
    </xdr:from>
    <xdr:ext cx="534377" cy="259045"/>
    <xdr:sp macro="" textlink="">
      <xdr:nvSpPr>
        <xdr:cNvPr id="629" name="公債費最大値テキスト"/>
        <xdr:cNvSpPr txBox="1"/>
      </xdr:nvSpPr>
      <xdr:spPr>
        <a:xfrm>
          <a:off x="16370300" y="1185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77782</xdr:rowOff>
    </xdr:from>
    <xdr:to>
      <xdr:col>86</xdr:col>
      <xdr:colOff>25400</xdr:colOff>
      <xdr:row>70</xdr:row>
      <xdr:rowOff>77782</xdr:rowOff>
    </xdr:to>
    <xdr:cxnSp macro="">
      <xdr:nvCxnSpPr>
        <xdr:cNvPr id="630" name="直線コネクタ 629"/>
        <xdr:cNvCxnSpPr/>
      </xdr:nvCxnSpPr>
      <xdr:spPr>
        <a:xfrm>
          <a:off x="16230600" y="12079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13676</xdr:rowOff>
    </xdr:from>
    <xdr:to>
      <xdr:col>85</xdr:col>
      <xdr:colOff>127000</xdr:colOff>
      <xdr:row>75</xdr:row>
      <xdr:rowOff>15097</xdr:rowOff>
    </xdr:to>
    <xdr:cxnSp macro="">
      <xdr:nvCxnSpPr>
        <xdr:cNvPr id="631" name="直線コネクタ 630"/>
        <xdr:cNvCxnSpPr/>
      </xdr:nvCxnSpPr>
      <xdr:spPr>
        <a:xfrm>
          <a:off x="15481300" y="12872426"/>
          <a:ext cx="838200" cy="1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136250</xdr:rowOff>
    </xdr:from>
    <xdr:ext cx="534377" cy="259045"/>
    <xdr:sp macro="" textlink="">
      <xdr:nvSpPr>
        <xdr:cNvPr id="632" name="公債費平均値テキスト"/>
        <xdr:cNvSpPr txBox="1"/>
      </xdr:nvSpPr>
      <xdr:spPr>
        <a:xfrm>
          <a:off x="16370300" y="12995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157823</xdr:rowOff>
    </xdr:from>
    <xdr:to>
      <xdr:col>85</xdr:col>
      <xdr:colOff>177800</xdr:colOff>
      <xdr:row>76</xdr:row>
      <xdr:rowOff>87973</xdr:rowOff>
    </xdr:to>
    <xdr:sp macro="" textlink="">
      <xdr:nvSpPr>
        <xdr:cNvPr id="633" name="フローチャート: 判断 632"/>
        <xdr:cNvSpPr/>
      </xdr:nvSpPr>
      <xdr:spPr>
        <a:xfrm>
          <a:off x="16268700" y="1301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13676</xdr:rowOff>
    </xdr:from>
    <xdr:to>
      <xdr:col>81</xdr:col>
      <xdr:colOff>50800</xdr:colOff>
      <xdr:row>75</xdr:row>
      <xdr:rowOff>27360</xdr:rowOff>
    </xdr:to>
    <xdr:cxnSp macro="">
      <xdr:nvCxnSpPr>
        <xdr:cNvPr id="634" name="直線コネクタ 633"/>
        <xdr:cNvCxnSpPr/>
      </xdr:nvCxnSpPr>
      <xdr:spPr>
        <a:xfrm flipV="1">
          <a:off x="14592300" y="12872426"/>
          <a:ext cx="889000" cy="13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152451</xdr:rowOff>
    </xdr:from>
    <xdr:to>
      <xdr:col>81</xdr:col>
      <xdr:colOff>101600</xdr:colOff>
      <xdr:row>76</xdr:row>
      <xdr:rowOff>82601</xdr:rowOff>
    </xdr:to>
    <xdr:sp macro="" textlink="">
      <xdr:nvSpPr>
        <xdr:cNvPr id="635" name="フローチャート: 判断 634"/>
        <xdr:cNvSpPr/>
      </xdr:nvSpPr>
      <xdr:spPr>
        <a:xfrm>
          <a:off x="15430500" y="13011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73728</xdr:rowOff>
    </xdr:from>
    <xdr:ext cx="534377" cy="259045"/>
    <xdr:sp macro="" textlink="">
      <xdr:nvSpPr>
        <xdr:cNvPr id="636" name="テキスト ボックス 635"/>
        <xdr:cNvSpPr txBox="1"/>
      </xdr:nvSpPr>
      <xdr:spPr>
        <a:xfrm>
          <a:off x="15214111" y="1310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27360</xdr:rowOff>
    </xdr:from>
    <xdr:to>
      <xdr:col>76</xdr:col>
      <xdr:colOff>114300</xdr:colOff>
      <xdr:row>75</xdr:row>
      <xdr:rowOff>56000</xdr:rowOff>
    </xdr:to>
    <xdr:cxnSp macro="">
      <xdr:nvCxnSpPr>
        <xdr:cNvPr id="637" name="直線コネクタ 636"/>
        <xdr:cNvCxnSpPr/>
      </xdr:nvCxnSpPr>
      <xdr:spPr>
        <a:xfrm flipV="1">
          <a:off x="13703300" y="12886110"/>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156125</xdr:rowOff>
    </xdr:from>
    <xdr:to>
      <xdr:col>76</xdr:col>
      <xdr:colOff>165100</xdr:colOff>
      <xdr:row>76</xdr:row>
      <xdr:rowOff>86275</xdr:rowOff>
    </xdr:to>
    <xdr:sp macro="" textlink="">
      <xdr:nvSpPr>
        <xdr:cNvPr id="638" name="フローチャート: 判断 637"/>
        <xdr:cNvSpPr/>
      </xdr:nvSpPr>
      <xdr:spPr>
        <a:xfrm>
          <a:off x="14541500" y="1301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77402</xdr:rowOff>
    </xdr:from>
    <xdr:ext cx="534377" cy="259045"/>
    <xdr:sp macro="" textlink="">
      <xdr:nvSpPr>
        <xdr:cNvPr id="639" name="テキスト ボックス 638"/>
        <xdr:cNvSpPr txBox="1"/>
      </xdr:nvSpPr>
      <xdr:spPr>
        <a:xfrm>
          <a:off x="14325111" y="13107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132124</xdr:rowOff>
    </xdr:from>
    <xdr:to>
      <xdr:col>71</xdr:col>
      <xdr:colOff>177800</xdr:colOff>
      <xdr:row>75</xdr:row>
      <xdr:rowOff>56000</xdr:rowOff>
    </xdr:to>
    <xdr:cxnSp macro="">
      <xdr:nvCxnSpPr>
        <xdr:cNvPr id="640" name="直線コネクタ 639"/>
        <xdr:cNvCxnSpPr/>
      </xdr:nvCxnSpPr>
      <xdr:spPr>
        <a:xfrm>
          <a:off x="12814300" y="12819424"/>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148369</xdr:rowOff>
    </xdr:from>
    <xdr:to>
      <xdr:col>72</xdr:col>
      <xdr:colOff>38100</xdr:colOff>
      <xdr:row>76</xdr:row>
      <xdr:rowOff>78519</xdr:rowOff>
    </xdr:to>
    <xdr:sp macro="" textlink="">
      <xdr:nvSpPr>
        <xdr:cNvPr id="641" name="フローチャート: 判断 640"/>
        <xdr:cNvSpPr/>
      </xdr:nvSpPr>
      <xdr:spPr>
        <a:xfrm>
          <a:off x="13652500" y="13007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69646</xdr:rowOff>
    </xdr:from>
    <xdr:ext cx="534377" cy="259045"/>
    <xdr:sp macro="" textlink="">
      <xdr:nvSpPr>
        <xdr:cNvPr id="642" name="テキスト ボックス 641"/>
        <xdr:cNvSpPr txBox="1"/>
      </xdr:nvSpPr>
      <xdr:spPr>
        <a:xfrm>
          <a:off x="13436111" y="1309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3567</xdr:rowOff>
    </xdr:from>
    <xdr:to>
      <xdr:col>67</xdr:col>
      <xdr:colOff>101600</xdr:colOff>
      <xdr:row>76</xdr:row>
      <xdr:rowOff>105167</xdr:rowOff>
    </xdr:to>
    <xdr:sp macro="" textlink="">
      <xdr:nvSpPr>
        <xdr:cNvPr id="643" name="フローチャート: 判断 642"/>
        <xdr:cNvSpPr/>
      </xdr:nvSpPr>
      <xdr:spPr>
        <a:xfrm>
          <a:off x="12763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96294</xdr:rowOff>
    </xdr:from>
    <xdr:ext cx="534377" cy="259045"/>
    <xdr:sp macro="" textlink="">
      <xdr:nvSpPr>
        <xdr:cNvPr id="644" name="テキスト ボックス 643"/>
        <xdr:cNvSpPr txBox="1"/>
      </xdr:nvSpPr>
      <xdr:spPr>
        <a:xfrm>
          <a:off x="12547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135747</xdr:rowOff>
    </xdr:from>
    <xdr:to>
      <xdr:col>85</xdr:col>
      <xdr:colOff>177800</xdr:colOff>
      <xdr:row>75</xdr:row>
      <xdr:rowOff>65897</xdr:rowOff>
    </xdr:to>
    <xdr:sp macro="" textlink="">
      <xdr:nvSpPr>
        <xdr:cNvPr id="650" name="楕円 649"/>
        <xdr:cNvSpPr/>
      </xdr:nvSpPr>
      <xdr:spPr>
        <a:xfrm>
          <a:off x="16268700" y="1282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158624</xdr:rowOff>
    </xdr:from>
    <xdr:ext cx="534377" cy="259045"/>
    <xdr:sp macro="" textlink="">
      <xdr:nvSpPr>
        <xdr:cNvPr id="651" name="公債費該当値テキスト"/>
        <xdr:cNvSpPr txBox="1"/>
      </xdr:nvSpPr>
      <xdr:spPr>
        <a:xfrm>
          <a:off x="16370300" y="1267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134326</xdr:rowOff>
    </xdr:from>
    <xdr:to>
      <xdr:col>81</xdr:col>
      <xdr:colOff>101600</xdr:colOff>
      <xdr:row>75</xdr:row>
      <xdr:rowOff>64476</xdr:rowOff>
    </xdr:to>
    <xdr:sp macro="" textlink="">
      <xdr:nvSpPr>
        <xdr:cNvPr id="652" name="楕円 651"/>
        <xdr:cNvSpPr/>
      </xdr:nvSpPr>
      <xdr:spPr>
        <a:xfrm>
          <a:off x="15430500" y="12821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81003</xdr:rowOff>
    </xdr:from>
    <xdr:ext cx="534377" cy="259045"/>
    <xdr:sp macro="" textlink="">
      <xdr:nvSpPr>
        <xdr:cNvPr id="653" name="テキスト ボックス 652"/>
        <xdr:cNvSpPr txBox="1"/>
      </xdr:nvSpPr>
      <xdr:spPr>
        <a:xfrm>
          <a:off x="15214111" y="1259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148010</xdr:rowOff>
    </xdr:from>
    <xdr:to>
      <xdr:col>76</xdr:col>
      <xdr:colOff>165100</xdr:colOff>
      <xdr:row>75</xdr:row>
      <xdr:rowOff>78160</xdr:rowOff>
    </xdr:to>
    <xdr:sp macro="" textlink="">
      <xdr:nvSpPr>
        <xdr:cNvPr id="654" name="楕円 653"/>
        <xdr:cNvSpPr/>
      </xdr:nvSpPr>
      <xdr:spPr>
        <a:xfrm>
          <a:off x="14541500" y="12835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94687</xdr:rowOff>
    </xdr:from>
    <xdr:ext cx="534377" cy="259045"/>
    <xdr:sp macro="" textlink="">
      <xdr:nvSpPr>
        <xdr:cNvPr id="655" name="テキスト ボックス 654"/>
        <xdr:cNvSpPr txBox="1"/>
      </xdr:nvSpPr>
      <xdr:spPr>
        <a:xfrm>
          <a:off x="14325111" y="12610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5200</xdr:rowOff>
    </xdr:from>
    <xdr:to>
      <xdr:col>72</xdr:col>
      <xdr:colOff>38100</xdr:colOff>
      <xdr:row>75</xdr:row>
      <xdr:rowOff>106800</xdr:rowOff>
    </xdr:to>
    <xdr:sp macro="" textlink="">
      <xdr:nvSpPr>
        <xdr:cNvPr id="656" name="楕円 655"/>
        <xdr:cNvSpPr/>
      </xdr:nvSpPr>
      <xdr:spPr>
        <a:xfrm>
          <a:off x="13652500" y="128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123327</xdr:rowOff>
    </xdr:from>
    <xdr:ext cx="534377" cy="259045"/>
    <xdr:sp macro="" textlink="">
      <xdr:nvSpPr>
        <xdr:cNvPr id="657" name="テキスト ボックス 656"/>
        <xdr:cNvSpPr txBox="1"/>
      </xdr:nvSpPr>
      <xdr:spPr>
        <a:xfrm>
          <a:off x="13436111" y="126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81324</xdr:rowOff>
    </xdr:from>
    <xdr:to>
      <xdr:col>67</xdr:col>
      <xdr:colOff>101600</xdr:colOff>
      <xdr:row>75</xdr:row>
      <xdr:rowOff>11474</xdr:rowOff>
    </xdr:to>
    <xdr:sp macro="" textlink="">
      <xdr:nvSpPr>
        <xdr:cNvPr id="658" name="楕円 657"/>
        <xdr:cNvSpPr/>
      </xdr:nvSpPr>
      <xdr:spPr>
        <a:xfrm>
          <a:off x="12763500" y="1276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28001</xdr:rowOff>
    </xdr:from>
    <xdr:ext cx="534377" cy="259045"/>
    <xdr:sp macro="" textlink="">
      <xdr:nvSpPr>
        <xdr:cNvPr id="659" name="テキスト ボックス 658"/>
        <xdr:cNvSpPr txBox="1"/>
      </xdr:nvSpPr>
      <xdr:spPr>
        <a:xfrm>
          <a:off x="12547111" y="12543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104071</xdr:rowOff>
    </xdr:from>
    <xdr:to>
      <xdr:col>85</xdr:col>
      <xdr:colOff>126364</xdr:colOff>
      <xdr:row>98</xdr:row>
      <xdr:rowOff>139393</xdr:rowOff>
    </xdr:to>
    <xdr:cxnSp macro="">
      <xdr:nvCxnSpPr>
        <xdr:cNvPr id="681" name="直線コネクタ 680"/>
        <xdr:cNvCxnSpPr/>
      </xdr:nvCxnSpPr>
      <xdr:spPr>
        <a:xfrm flipV="1">
          <a:off x="16317595" y="15877471"/>
          <a:ext cx="1269" cy="1064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143220</xdr:rowOff>
    </xdr:from>
    <xdr:ext cx="313932" cy="259045"/>
    <xdr:sp macro="" textlink="">
      <xdr:nvSpPr>
        <xdr:cNvPr id="682" name="積立金最小値テキスト"/>
        <xdr:cNvSpPr txBox="1"/>
      </xdr:nvSpPr>
      <xdr:spPr>
        <a:xfrm>
          <a:off x="16370300" y="169453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139393</xdr:rowOff>
    </xdr:from>
    <xdr:to>
      <xdr:col>86</xdr:col>
      <xdr:colOff>25400</xdr:colOff>
      <xdr:row>98</xdr:row>
      <xdr:rowOff>139393</xdr:rowOff>
    </xdr:to>
    <xdr:cxnSp macro="">
      <xdr:nvCxnSpPr>
        <xdr:cNvPr id="683" name="直線コネクタ 682"/>
        <xdr:cNvCxnSpPr/>
      </xdr:nvCxnSpPr>
      <xdr:spPr>
        <a:xfrm>
          <a:off x="16230600" y="1694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50748</xdr:rowOff>
    </xdr:from>
    <xdr:ext cx="599010" cy="259045"/>
    <xdr:sp macro="" textlink="">
      <xdr:nvSpPr>
        <xdr:cNvPr id="684" name="積立金最大値テキスト"/>
        <xdr:cNvSpPr txBox="1"/>
      </xdr:nvSpPr>
      <xdr:spPr>
        <a:xfrm>
          <a:off x="16370300" y="156526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104071</xdr:rowOff>
    </xdr:from>
    <xdr:to>
      <xdr:col>86</xdr:col>
      <xdr:colOff>25400</xdr:colOff>
      <xdr:row>92</xdr:row>
      <xdr:rowOff>104071</xdr:rowOff>
    </xdr:to>
    <xdr:cxnSp macro="">
      <xdr:nvCxnSpPr>
        <xdr:cNvPr id="685" name="直線コネクタ 684"/>
        <xdr:cNvCxnSpPr/>
      </xdr:nvCxnSpPr>
      <xdr:spPr>
        <a:xfrm>
          <a:off x="16230600" y="158774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97935</xdr:rowOff>
    </xdr:from>
    <xdr:to>
      <xdr:col>85</xdr:col>
      <xdr:colOff>127000</xdr:colOff>
      <xdr:row>98</xdr:row>
      <xdr:rowOff>133876</xdr:rowOff>
    </xdr:to>
    <xdr:cxnSp macro="">
      <xdr:nvCxnSpPr>
        <xdr:cNvPr id="686" name="直線コネクタ 685"/>
        <xdr:cNvCxnSpPr/>
      </xdr:nvCxnSpPr>
      <xdr:spPr>
        <a:xfrm flipV="1">
          <a:off x="15481300" y="16900035"/>
          <a:ext cx="838200" cy="35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29554</xdr:rowOff>
    </xdr:from>
    <xdr:ext cx="534377" cy="259045"/>
    <xdr:sp macro="" textlink="">
      <xdr:nvSpPr>
        <xdr:cNvPr id="687" name="積立金平均値テキスト"/>
        <xdr:cNvSpPr txBox="1"/>
      </xdr:nvSpPr>
      <xdr:spPr>
        <a:xfrm>
          <a:off x="16370300" y="166602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6677</xdr:rowOff>
    </xdr:from>
    <xdr:to>
      <xdr:col>85</xdr:col>
      <xdr:colOff>177800</xdr:colOff>
      <xdr:row>98</xdr:row>
      <xdr:rowOff>108277</xdr:rowOff>
    </xdr:to>
    <xdr:sp macro="" textlink="">
      <xdr:nvSpPr>
        <xdr:cNvPr id="688" name="フローチャート: 判断 687"/>
        <xdr:cNvSpPr/>
      </xdr:nvSpPr>
      <xdr:spPr>
        <a:xfrm>
          <a:off x="16268700" y="16808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111733</xdr:rowOff>
    </xdr:from>
    <xdr:to>
      <xdr:col>81</xdr:col>
      <xdr:colOff>50800</xdr:colOff>
      <xdr:row>98</xdr:row>
      <xdr:rowOff>133876</xdr:rowOff>
    </xdr:to>
    <xdr:cxnSp macro="">
      <xdr:nvCxnSpPr>
        <xdr:cNvPr id="689" name="直線コネクタ 688"/>
        <xdr:cNvCxnSpPr/>
      </xdr:nvCxnSpPr>
      <xdr:spPr>
        <a:xfrm>
          <a:off x="14592300" y="16913833"/>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20101</xdr:rowOff>
    </xdr:from>
    <xdr:to>
      <xdr:col>81</xdr:col>
      <xdr:colOff>101600</xdr:colOff>
      <xdr:row>98</xdr:row>
      <xdr:rowOff>121701</xdr:rowOff>
    </xdr:to>
    <xdr:sp macro="" textlink="">
      <xdr:nvSpPr>
        <xdr:cNvPr id="690" name="フローチャート: 判断 689"/>
        <xdr:cNvSpPr/>
      </xdr:nvSpPr>
      <xdr:spPr>
        <a:xfrm>
          <a:off x="15430500" y="16822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138228</xdr:rowOff>
    </xdr:from>
    <xdr:ext cx="534377" cy="259045"/>
    <xdr:sp macro="" textlink="">
      <xdr:nvSpPr>
        <xdr:cNvPr id="691" name="テキスト ボックス 690"/>
        <xdr:cNvSpPr txBox="1"/>
      </xdr:nvSpPr>
      <xdr:spPr>
        <a:xfrm>
          <a:off x="15214111" y="1659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59471</xdr:rowOff>
    </xdr:from>
    <xdr:to>
      <xdr:col>76</xdr:col>
      <xdr:colOff>114300</xdr:colOff>
      <xdr:row>98</xdr:row>
      <xdr:rowOff>111733</xdr:rowOff>
    </xdr:to>
    <xdr:cxnSp macro="">
      <xdr:nvCxnSpPr>
        <xdr:cNvPr id="692" name="直線コネクタ 691"/>
        <xdr:cNvCxnSpPr/>
      </xdr:nvCxnSpPr>
      <xdr:spPr>
        <a:xfrm>
          <a:off x="13703300" y="16861571"/>
          <a:ext cx="889000" cy="52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18752</xdr:rowOff>
    </xdr:from>
    <xdr:to>
      <xdr:col>76</xdr:col>
      <xdr:colOff>165100</xdr:colOff>
      <xdr:row>98</xdr:row>
      <xdr:rowOff>120352</xdr:rowOff>
    </xdr:to>
    <xdr:sp macro="" textlink="">
      <xdr:nvSpPr>
        <xdr:cNvPr id="693" name="フローチャート: 判断 692"/>
        <xdr:cNvSpPr/>
      </xdr:nvSpPr>
      <xdr:spPr>
        <a:xfrm>
          <a:off x="14541500" y="16820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136879</xdr:rowOff>
    </xdr:from>
    <xdr:ext cx="534377" cy="259045"/>
    <xdr:sp macro="" textlink="">
      <xdr:nvSpPr>
        <xdr:cNvPr id="694" name="テキスト ボックス 693"/>
        <xdr:cNvSpPr txBox="1"/>
      </xdr:nvSpPr>
      <xdr:spPr>
        <a:xfrm>
          <a:off x="14325111" y="1659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59471</xdr:rowOff>
    </xdr:from>
    <xdr:to>
      <xdr:col>71</xdr:col>
      <xdr:colOff>177800</xdr:colOff>
      <xdr:row>98</xdr:row>
      <xdr:rowOff>128398</xdr:rowOff>
    </xdr:to>
    <xdr:cxnSp macro="">
      <xdr:nvCxnSpPr>
        <xdr:cNvPr id="695" name="直線コネクタ 694"/>
        <xdr:cNvCxnSpPr/>
      </xdr:nvCxnSpPr>
      <xdr:spPr>
        <a:xfrm flipV="1">
          <a:off x="12814300" y="16861571"/>
          <a:ext cx="889000" cy="68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26432</xdr:rowOff>
    </xdr:from>
    <xdr:to>
      <xdr:col>72</xdr:col>
      <xdr:colOff>38100</xdr:colOff>
      <xdr:row>98</xdr:row>
      <xdr:rowOff>128032</xdr:rowOff>
    </xdr:to>
    <xdr:sp macro="" textlink="">
      <xdr:nvSpPr>
        <xdr:cNvPr id="696" name="フローチャート: 判断 695"/>
        <xdr:cNvSpPr/>
      </xdr:nvSpPr>
      <xdr:spPr>
        <a:xfrm>
          <a:off x="13652500" y="16828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119159</xdr:rowOff>
    </xdr:from>
    <xdr:ext cx="534377" cy="259045"/>
    <xdr:sp macro="" textlink="">
      <xdr:nvSpPr>
        <xdr:cNvPr id="697" name="テキスト ボックス 696"/>
        <xdr:cNvSpPr txBox="1"/>
      </xdr:nvSpPr>
      <xdr:spPr>
        <a:xfrm>
          <a:off x="13436111" y="1692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30652</xdr:rowOff>
    </xdr:from>
    <xdr:to>
      <xdr:col>67</xdr:col>
      <xdr:colOff>101600</xdr:colOff>
      <xdr:row>98</xdr:row>
      <xdr:rowOff>132252</xdr:rowOff>
    </xdr:to>
    <xdr:sp macro="" textlink="">
      <xdr:nvSpPr>
        <xdr:cNvPr id="698" name="フローチャート: 判断 697"/>
        <xdr:cNvSpPr/>
      </xdr:nvSpPr>
      <xdr:spPr>
        <a:xfrm>
          <a:off x="12763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148779</xdr:rowOff>
    </xdr:from>
    <xdr:ext cx="534377" cy="259045"/>
    <xdr:sp macro="" textlink="">
      <xdr:nvSpPr>
        <xdr:cNvPr id="699" name="テキスト ボックス 698"/>
        <xdr:cNvSpPr txBox="1"/>
      </xdr:nvSpPr>
      <xdr:spPr>
        <a:xfrm>
          <a:off x="12547111" y="16607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47135</xdr:rowOff>
    </xdr:from>
    <xdr:to>
      <xdr:col>85</xdr:col>
      <xdr:colOff>177800</xdr:colOff>
      <xdr:row>98</xdr:row>
      <xdr:rowOff>148735</xdr:rowOff>
    </xdr:to>
    <xdr:sp macro="" textlink="">
      <xdr:nvSpPr>
        <xdr:cNvPr id="705" name="楕円 704"/>
        <xdr:cNvSpPr/>
      </xdr:nvSpPr>
      <xdr:spPr>
        <a:xfrm>
          <a:off x="16268700" y="1684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156554</xdr:rowOff>
    </xdr:from>
    <xdr:ext cx="469744" cy="259045"/>
    <xdr:sp macro="" textlink="">
      <xdr:nvSpPr>
        <xdr:cNvPr id="706" name="積立金該当値テキスト"/>
        <xdr:cNvSpPr txBox="1"/>
      </xdr:nvSpPr>
      <xdr:spPr>
        <a:xfrm>
          <a:off x="16370300" y="16787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83076</xdr:rowOff>
    </xdr:from>
    <xdr:to>
      <xdr:col>81</xdr:col>
      <xdr:colOff>101600</xdr:colOff>
      <xdr:row>99</xdr:row>
      <xdr:rowOff>13226</xdr:rowOff>
    </xdr:to>
    <xdr:sp macro="" textlink="">
      <xdr:nvSpPr>
        <xdr:cNvPr id="707" name="楕円 706"/>
        <xdr:cNvSpPr/>
      </xdr:nvSpPr>
      <xdr:spPr>
        <a:xfrm>
          <a:off x="15430500" y="1688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4353</xdr:rowOff>
    </xdr:from>
    <xdr:ext cx="469744" cy="259045"/>
    <xdr:sp macro="" textlink="">
      <xdr:nvSpPr>
        <xdr:cNvPr id="708" name="テキスト ボックス 707"/>
        <xdr:cNvSpPr txBox="1"/>
      </xdr:nvSpPr>
      <xdr:spPr>
        <a:xfrm>
          <a:off x="15246428" y="16977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60933</xdr:rowOff>
    </xdr:from>
    <xdr:to>
      <xdr:col>76</xdr:col>
      <xdr:colOff>165100</xdr:colOff>
      <xdr:row>98</xdr:row>
      <xdr:rowOff>162533</xdr:rowOff>
    </xdr:to>
    <xdr:sp macro="" textlink="">
      <xdr:nvSpPr>
        <xdr:cNvPr id="709" name="楕円 708"/>
        <xdr:cNvSpPr/>
      </xdr:nvSpPr>
      <xdr:spPr>
        <a:xfrm>
          <a:off x="14541500" y="1686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153660</xdr:rowOff>
    </xdr:from>
    <xdr:ext cx="469744" cy="259045"/>
    <xdr:sp macro="" textlink="">
      <xdr:nvSpPr>
        <xdr:cNvPr id="710" name="テキスト ボックス 709"/>
        <xdr:cNvSpPr txBox="1"/>
      </xdr:nvSpPr>
      <xdr:spPr>
        <a:xfrm>
          <a:off x="14357428" y="16955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8671</xdr:rowOff>
    </xdr:from>
    <xdr:to>
      <xdr:col>72</xdr:col>
      <xdr:colOff>38100</xdr:colOff>
      <xdr:row>98</xdr:row>
      <xdr:rowOff>110271</xdr:rowOff>
    </xdr:to>
    <xdr:sp macro="" textlink="">
      <xdr:nvSpPr>
        <xdr:cNvPr id="711" name="楕円 710"/>
        <xdr:cNvSpPr/>
      </xdr:nvSpPr>
      <xdr:spPr>
        <a:xfrm>
          <a:off x="13652500" y="16810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126798</xdr:rowOff>
    </xdr:from>
    <xdr:ext cx="534377" cy="259045"/>
    <xdr:sp macro="" textlink="">
      <xdr:nvSpPr>
        <xdr:cNvPr id="712" name="テキスト ボックス 711"/>
        <xdr:cNvSpPr txBox="1"/>
      </xdr:nvSpPr>
      <xdr:spPr>
        <a:xfrm>
          <a:off x="13436111" y="16585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77598</xdr:rowOff>
    </xdr:from>
    <xdr:to>
      <xdr:col>67</xdr:col>
      <xdr:colOff>101600</xdr:colOff>
      <xdr:row>99</xdr:row>
      <xdr:rowOff>7748</xdr:rowOff>
    </xdr:to>
    <xdr:sp macro="" textlink="">
      <xdr:nvSpPr>
        <xdr:cNvPr id="713" name="楕円 712"/>
        <xdr:cNvSpPr/>
      </xdr:nvSpPr>
      <xdr:spPr>
        <a:xfrm>
          <a:off x="12763500" y="16879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170325</xdr:rowOff>
    </xdr:from>
    <xdr:ext cx="469744" cy="259045"/>
    <xdr:sp macro="" textlink="">
      <xdr:nvSpPr>
        <xdr:cNvPr id="714" name="テキスト ボックス 713"/>
        <xdr:cNvSpPr txBox="1"/>
      </xdr:nvSpPr>
      <xdr:spPr>
        <a:xfrm>
          <a:off x="12579428" y="16972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0" name="テキスト ボックス 72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2" name="テキスト ボックス 731"/>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4" name="テキスト ボックス 733"/>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100152</xdr:rowOff>
    </xdr:from>
    <xdr:to>
      <xdr:col>116</xdr:col>
      <xdr:colOff>62864</xdr:colOff>
      <xdr:row>39</xdr:row>
      <xdr:rowOff>44450</xdr:rowOff>
    </xdr:to>
    <xdr:cxnSp macro="">
      <xdr:nvCxnSpPr>
        <xdr:cNvPr id="738" name="直線コネクタ 737"/>
        <xdr:cNvCxnSpPr/>
      </xdr:nvCxnSpPr>
      <xdr:spPr>
        <a:xfrm flipV="1">
          <a:off x="22159595" y="5243652"/>
          <a:ext cx="1269" cy="14873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46829</xdr:rowOff>
    </xdr:from>
    <xdr:ext cx="534377" cy="259045"/>
    <xdr:sp macro="" textlink="">
      <xdr:nvSpPr>
        <xdr:cNvPr id="741" name="投資及び出資金最大値テキスト"/>
        <xdr:cNvSpPr txBox="1"/>
      </xdr:nvSpPr>
      <xdr:spPr>
        <a:xfrm>
          <a:off x="22212300" y="5018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100152</xdr:rowOff>
    </xdr:from>
    <xdr:to>
      <xdr:col>116</xdr:col>
      <xdr:colOff>152400</xdr:colOff>
      <xdr:row>30</xdr:row>
      <xdr:rowOff>100152</xdr:rowOff>
    </xdr:to>
    <xdr:cxnSp macro="">
      <xdr:nvCxnSpPr>
        <xdr:cNvPr id="742" name="直線コネクタ 741"/>
        <xdr:cNvCxnSpPr/>
      </xdr:nvCxnSpPr>
      <xdr:spPr>
        <a:xfrm>
          <a:off x="22072600" y="5243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100152</xdr:rowOff>
    </xdr:from>
    <xdr:to>
      <xdr:col>116</xdr:col>
      <xdr:colOff>63500</xdr:colOff>
      <xdr:row>31</xdr:row>
      <xdr:rowOff>101752</xdr:rowOff>
    </xdr:to>
    <xdr:cxnSp macro="">
      <xdr:nvCxnSpPr>
        <xdr:cNvPr id="743" name="直線コネクタ 742"/>
        <xdr:cNvCxnSpPr/>
      </xdr:nvCxnSpPr>
      <xdr:spPr>
        <a:xfrm flipV="1">
          <a:off x="21323300" y="5243652"/>
          <a:ext cx="838200" cy="173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63364</xdr:rowOff>
    </xdr:from>
    <xdr:ext cx="469744" cy="259045"/>
    <xdr:sp macro="" textlink="">
      <xdr:nvSpPr>
        <xdr:cNvPr id="744" name="投資及び出資金平均値テキスト"/>
        <xdr:cNvSpPr txBox="1"/>
      </xdr:nvSpPr>
      <xdr:spPr>
        <a:xfrm>
          <a:off x="22212300" y="6578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84937</xdr:rowOff>
    </xdr:from>
    <xdr:to>
      <xdr:col>116</xdr:col>
      <xdr:colOff>114300</xdr:colOff>
      <xdr:row>39</xdr:row>
      <xdr:rowOff>15087</xdr:rowOff>
    </xdr:to>
    <xdr:sp macro="" textlink="">
      <xdr:nvSpPr>
        <xdr:cNvPr id="745" name="フローチャート: 判断 744"/>
        <xdr:cNvSpPr/>
      </xdr:nvSpPr>
      <xdr:spPr>
        <a:xfrm>
          <a:off x="22110700" y="660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101752</xdr:rowOff>
    </xdr:from>
    <xdr:to>
      <xdr:col>111</xdr:col>
      <xdr:colOff>177800</xdr:colOff>
      <xdr:row>36</xdr:row>
      <xdr:rowOff>16027</xdr:rowOff>
    </xdr:to>
    <xdr:cxnSp macro="">
      <xdr:nvCxnSpPr>
        <xdr:cNvPr id="746" name="直線コネクタ 745"/>
        <xdr:cNvCxnSpPr/>
      </xdr:nvCxnSpPr>
      <xdr:spPr>
        <a:xfrm flipV="1">
          <a:off x="20434300" y="5416702"/>
          <a:ext cx="889000" cy="771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93091</xdr:rowOff>
    </xdr:from>
    <xdr:to>
      <xdr:col>112</xdr:col>
      <xdr:colOff>38100</xdr:colOff>
      <xdr:row>39</xdr:row>
      <xdr:rowOff>23241</xdr:rowOff>
    </xdr:to>
    <xdr:sp macro="" textlink="">
      <xdr:nvSpPr>
        <xdr:cNvPr id="747" name="フローチャート: 判断 746"/>
        <xdr:cNvSpPr/>
      </xdr:nvSpPr>
      <xdr:spPr>
        <a:xfrm>
          <a:off x="21272500" y="66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14368</xdr:rowOff>
    </xdr:from>
    <xdr:ext cx="378565" cy="259045"/>
    <xdr:sp macro="" textlink="">
      <xdr:nvSpPr>
        <xdr:cNvPr id="748" name="テキスト ボックス 747"/>
        <xdr:cNvSpPr txBox="1"/>
      </xdr:nvSpPr>
      <xdr:spPr>
        <a:xfrm>
          <a:off x="21134017" y="67009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163475</xdr:rowOff>
    </xdr:from>
    <xdr:to>
      <xdr:col>107</xdr:col>
      <xdr:colOff>50800</xdr:colOff>
      <xdr:row>36</xdr:row>
      <xdr:rowOff>16027</xdr:rowOff>
    </xdr:to>
    <xdr:cxnSp macro="">
      <xdr:nvCxnSpPr>
        <xdr:cNvPr id="749" name="直線コネクタ 748"/>
        <xdr:cNvCxnSpPr/>
      </xdr:nvCxnSpPr>
      <xdr:spPr>
        <a:xfrm>
          <a:off x="19545300" y="6164225"/>
          <a:ext cx="889000" cy="2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93320</xdr:rowOff>
    </xdr:from>
    <xdr:to>
      <xdr:col>107</xdr:col>
      <xdr:colOff>101600</xdr:colOff>
      <xdr:row>39</xdr:row>
      <xdr:rowOff>23470</xdr:rowOff>
    </xdr:to>
    <xdr:sp macro="" textlink="">
      <xdr:nvSpPr>
        <xdr:cNvPr id="750" name="フローチャート: 判断 749"/>
        <xdr:cNvSpPr/>
      </xdr:nvSpPr>
      <xdr:spPr>
        <a:xfrm>
          <a:off x="20383500" y="66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14597</xdr:rowOff>
    </xdr:from>
    <xdr:ext cx="378565" cy="259045"/>
    <xdr:sp macro="" textlink="">
      <xdr:nvSpPr>
        <xdr:cNvPr id="751" name="テキスト ボックス 750"/>
        <xdr:cNvSpPr txBox="1"/>
      </xdr:nvSpPr>
      <xdr:spPr>
        <a:xfrm>
          <a:off x="20245017" y="6701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163475</xdr:rowOff>
    </xdr:from>
    <xdr:to>
      <xdr:col>102</xdr:col>
      <xdr:colOff>114300</xdr:colOff>
      <xdr:row>36</xdr:row>
      <xdr:rowOff>40487</xdr:rowOff>
    </xdr:to>
    <xdr:cxnSp macro="">
      <xdr:nvCxnSpPr>
        <xdr:cNvPr id="752" name="直線コネクタ 751"/>
        <xdr:cNvCxnSpPr/>
      </xdr:nvCxnSpPr>
      <xdr:spPr>
        <a:xfrm flipV="1">
          <a:off x="18656300" y="6164225"/>
          <a:ext cx="889000" cy="4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105207</xdr:rowOff>
    </xdr:from>
    <xdr:to>
      <xdr:col>102</xdr:col>
      <xdr:colOff>165100</xdr:colOff>
      <xdr:row>39</xdr:row>
      <xdr:rowOff>35357</xdr:rowOff>
    </xdr:to>
    <xdr:sp macro="" textlink="">
      <xdr:nvSpPr>
        <xdr:cNvPr id="753" name="フローチャート: 判断 752"/>
        <xdr:cNvSpPr/>
      </xdr:nvSpPr>
      <xdr:spPr>
        <a:xfrm>
          <a:off x="19494500" y="662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26484</xdr:rowOff>
    </xdr:from>
    <xdr:ext cx="378565" cy="259045"/>
    <xdr:sp macro="" textlink="">
      <xdr:nvSpPr>
        <xdr:cNvPr id="754" name="テキスト ボックス 753"/>
        <xdr:cNvSpPr txBox="1"/>
      </xdr:nvSpPr>
      <xdr:spPr>
        <a:xfrm>
          <a:off x="19356017" y="67130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119761</xdr:rowOff>
    </xdr:from>
    <xdr:to>
      <xdr:col>98</xdr:col>
      <xdr:colOff>38100</xdr:colOff>
      <xdr:row>39</xdr:row>
      <xdr:rowOff>49911</xdr:rowOff>
    </xdr:to>
    <xdr:sp macro="" textlink="">
      <xdr:nvSpPr>
        <xdr:cNvPr id="755" name="フローチャート: 判断 754"/>
        <xdr:cNvSpPr/>
      </xdr:nvSpPr>
      <xdr:spPr>
        <a:xfrm>
          <a:off x="18605500" y="6634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41038</xdr:rowOff>
    </xdr:from>
    <xdr:ext cx="378565" cy="259045"/>
    <xdr:sp macro="" textlink="">
      <xdr:nvSpPr>
        <xdr:cNvPr id="756" name="テキスト ボックス 755"/>
        <xdr:cNvSpPr txBox="1"/>
      </xdr:nvSpPr>
      <xdr:spPr>
        <a:xfrm>
          <a:off x="18467017" y="6727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49352</xdr:rowOff>
    </xdr:from>
    <xdr:to>
      <xdr:col>116</xdr:col>
      <xdr:colOff>114300</xdr:colOff>
      <xdr:row>30</xdr:row>
      <xdr:rowOff>150952</xdr:rowOff>
    </xdr:to>
    <xdr:sp macro="" textlink="">
      <xdr:nvSpPr>
        <xdr:cNvPr id="762" name="楕円 761"/>
        <xdr:cNvSpPr/>
      </xdr:nvSpPr>
      <xdr:spPr>
        <a:xfrm>
          <a:off x="22110700" y="5192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2379</xdr:rowOff>
    </xdr:from>
    <xdr:ext cx="534377" cy="259045"/>
    <xdr:sp macro="" textlink="">
      <xdr:nvSpPr>
        <xdr:cNvPr id="763" name="投資及び出資金該当値テキスト"/>
        <xdr:cNvSpPr txBox="1"/>
      </xdr:nvSpPr>
      <xdr:spPr>
        <a:xfrm>
          <a:off x="22212300" y="514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50952</xdr:rowOff>
    </xdr:from>
    <xdr:to>
      <xdr:col>112</xdr:col>
      <xdr:colOff>38100</xdr:colOff>
      <xdr:row>31</xdr:row>
      <xdr:rowOff>152552</xdr:rowOff>
    </xdr:to>
    <xdr:sp macro="" textlink="">
      <xdr:nvSpPr>
        <xdr:cNvPr id="764" name="楕円 763"/>
        <xdr:cNvSpPr/>
      </xdr:nvSpPr>
      <xdr:spPr>
        <a:xfrm>
          <a:off x="21272500" y="5365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169079</xdr:rowOff>
    </xdr:from>
    <xdr:ext cx="534377" cy="259045"/>
    <xdr:sp macro="" textlink="">
      <xdr:nvSpPr>
        <xdr:cNvPr id="765" name="テキスト ボックス 764"/>
        <xdr:cNvSpPr txBox="1"/>
      </xdr:nvSpPr>
      <xdr:spPr>
        <a:xfrm>
          <a:off x="21056111" y="5141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136677</xdr:rowOff>
    </xdr:from>
    <xdr:to>
      <xdr:col>107</xdr:col>
      <xdr:colOff>101600</xdr:colOff>
      <xdr:row>36</xdr:row>
      <xdr:rowOff>66827</xdr:rowOff>
    </xdr:to>
    <xdr:sp macro="" textlink="">
      <xdr:nvSpPr>
        <xdr:cNvPr id="766" name="楕円 765"/>
        <xdr:cNvSpPr/>
      </xdr:nvSpPr>
      <xdr:spPr>
        <a:xfrm>
          <a:off x="20383500" y="6137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83354</xdr:rowOff>
    </xdr:from>
    <xdr:ext cx="469744" cy="259045"/>
    <xdr:sp macro="" textlink="">
      <xdr:nvSpPr>
        <xdr:cNvPr id="767" name="テキスト ボックス 766"/>
        <xdr:cNvSpPr txBox="1"/>
      </xdr:nvSpPr>
      <xdr:spPr>
        <a:xfrm>
          <a:off x="20199428" y="5912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112675</xdr:rowOff>
    </xdr:from>
    <xdr:to>
      <xdr:col>102</xdr:col>
      <xdr:colOff>165100</xdr:colOff>
      <xdr:row>36</xdr:row>
      <xdr:rowOff>42825</xdr:rowOff>
    </xdr:to>
    <xdr:sp macro="" textlink="">
      <xdr:nvSpPr>
        <xdr:cNvPr id="768" name="楕円 767"/>
        <xdr:cNvSpPr/>
      </xdr:nvSpPr>
      <xdr:spPr>
        <a:xfrm>
          <a:off x="19494500" y="611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59352</xdr:rowOff>
    </xdr:from>
    <xdr:ext cx="469744" cy="259045"/>
    <xdr:sp macro="" textlink="">
      <xdr:nvSpPr>
        <xdr:cNvPr id="769" name="テキスト ボックス 768"/>
        <xdr:cNvSpPr txBox="1"/>
      </xdr:nvSpPr>
      <xdr:spPr>
        <a:xfrm>
          <a:off x="19310428" y="588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161137</xdr:rowOff>
    </xdr:from>
    <xdr:to>
      <xdr:col>98</xdr:col>
      <xdr:colOff>38100</xdr:colOff>
      <xdr:row>36</xdr:row>
      <xdr:rowOff>91287</xdr:rowOff>
    </xdr:to>
    <xdr:sp macro="" textlink="">
      <xdr:nvSpPr>
        <xdr:cNvPr id="770" name="楕円 769"/>
        <xdr:cNvSpPr/>
      </xdr:nvSpPr>
      <xdr:spPr>
        <a:xfrm>
          <a:off x="18605500" y="616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107814</xdr:rowOff>
    </xdr:from>
    <xdr:ext cx="469744" cy="259045"/>
    <xdr:sp macro="" textlink="">
      <xdr:nvSpPr>
        <xdr:cNvPr id="771" name="テキスト ボックス 770"/>
        <xdr:cNvSpPr txBox="1"/>
      </xdr:nvSpPr>
      <xdr:spPr>
        <a:xfrm>
          <a:off x="18421428" y="59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5" name="テキスト ボックス 784"/>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23876</xdr:rowOff>
    </xdr:from>
    <xdr:to>
      <xdr:col>116</xdr:col>
      <xdr:colOff>62864</xdr:colOff>
      <xdr:row>59</xdr:row>
      <xdr:rowOff>44450</xdr:rowOff>
    </xdr:to>
    <xdr:cxnSp macro="">
      <xdr:nvCxnSpPr>
        <xdr:cNvPr id="795" name="直線コネクタ 794"/>
        <xdr:cNvCxnSpPr/>
      </xdr:nvCxnSpPr>
      <xdr:spPr>
        <a:xfrm flipV="1">
          <a:off x="22159595" y="8767826"/>
          <a:ext cx="1269"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142003</xdr:rowOff>
    </xdr:from>
    <xdr:ext cx="534377" cy="259045"/>
    <xdr:sp macro="" textlink="">
      <xdr:nvSpPr>
        <xdr:cNvPr id="798" name="貸付金最大値テキスト"/>
        <xdr:cNvSpPr txBox="1"/>
      </xdr:nvSpPr>
      <xdr:spPr>
        <a:xfrm>
          <a:off x="22212300" y="8543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23876</xdr:rowOff>
    </xdr:from>
    <xdr:to>
      <xdr:col>116</xdr:col>
      <xdr:colOff>152400</xdr:colOff>
      <xdr:row>51</xdr:row>
      <xdr:rowOff>23876</xdr:rowOff>
    </xdr:to>
    <xdr:cxnSp macro="">
      <xdr:nvCxnSpPr>
        <xdr:cNvPr id="799" name="直線コネクタ 798"/>
        <xdr:cNvCxnSpPr/>
      </xdr:nvCxnSpPr>
      <xdr:spPr>
        <a:xfrm>
          <a:off x="22072600" y="876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51</xdr:row>
      <xdr:rowOff>23876</xdr:rowOff>
    </xdr:from>
    <xdr:to>
      <xdr:col>116</xdr:col>
      <xdr:colOff>63500</xdr:colOff>
      <xdr:row>56</xdr:row>
      <xdr:rowOff>1016</xdr:rowOff>
    </xdr:to>
    <xdr:cxnSp macro="">
      <xdr:nvCxnSpPr>
        <xdr:cNvPr id="800" name="直線コネクタ 799"/>
        <xdr:cNvCxnSpPr/>
      </xdr:nvCxnSpPr>
      <xdr:spPr>
        <a:xfrm flipV="1">
          <a:off x="21323300" y="8767826"/>
          <a:ext cx="838200" cy="834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129888</xdr:rowOff>
    </xdr:from>
    <xdr:ext cx="469744" cy="259045"/>
    <xdr:sp macro="" textlink="">
      <xdr:nvSpPr>
        <xdr:cNvPr id="801" name="貸付金平均値テキスト"/>
        <xdr:cNvSpPr txBox="1"/>
      </xdr:nvSpPr>
      <xdr:spPr>
        <a:xfrm>
          <a:off x="22212300" y="99025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151461</xdr:rowOff>
    </xdr:from>
    <xdr:to>
      <xdr:col>116</xdr:col>
      <xdr:colOff>114300</xdr:colOff>
      <xdr:row>58</xdr:row>
      <xdr:rowOff>81611</xdr:rowOff>
    </xdr:to>
    <xdr:sp macro="" textlink="">
      <xdr:nvSpPr>
        <xdr:cNvPr id="802" name="フローチャート: 判断 801"/>
        <xdr:cNvSpPr/>
      </xdr:nvSpPr>
      <xdr:spPr>
        <a:xfrm>
          <a:off x="22110700" y="9924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55</xdr:row>
      <xdr:rowOff>61519</xdr:rowOff>
    </xdr:from>
    <xdr:to>
      <xdr:col>111</xdr:col>
      <xdr:colOff>177800</xdr:colOff>
      <xdr:row>56</xdr:row>
      <xdr:rowOff>1016</xdr:rowOff>
    </xdr:to>
    <xdr:cxnSp macro="">
      <xdr:nvCxnSpPr>
        <xdr:cNvPr id="803" name="直線コネクタ 802"/>
        <xdr:cNvCxnSpPr/>
      </xdr:nvCxnSpPr>
      <xdr:spPr>
        <a:xfrm>
          <a:off x="20434300" y="9491269"/>
          <a:ext cx="889000" cy="110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139344</xdr:rowOff>
    </xdr:from>
    <xdr:to>
      <xdr:col>112</xdr:col>
      <xdr:colOff>38100</xdr:colOff>
      <xdr:row>58</xdr:row>
      <xdr:rowOff>69494</xdr:rowOff>
    </xdr:to>
    <xdr:sp macro="" textlink="">
      <xdr:nvSpPr>
        <xdr:cNvPr id="804" name="フローチャート: 判断 803"/>
        <xdr:cNvSpPr/>
      </xdr:nvSpPr>
      <xdr:spPr>
        <a:xfrm>
          <a:off x="21272500" y="991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60621</xdr:rowOff>
    </xdr:from>
    <xdr:ext cx="469744" cy="259045"/>
    <xdr:sp macro="" textlink="">
      <xdr:nvSpPr>
        <xdr:cNvPr id="805" name="テキスト ボックス 804"/>
        <xdr:cNvSpPr txBox="1"/>
      </xdr:nvSpPr>
      <xdr:spPr>
        <a:xfrm>
          <a:off x="21088428" y="1000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55</xdr:row>
      <xdr:rowOff>61519</xdr:rowOff>
    </xdr:from>
    <xdr:to>
      <xdr:col>107</xdr:col>
      <xdr:colOff>50800</xdr:colOff>
      <xdr:row>55</xdr:row>
      <xdr:rowOff>69291</xdr:rowOff>
    </xdr:to>
    <xdr:cxnSp macro="">
      <xdr:nvCxnSpPr>
        <xdr:cNvPr id="806" name="直線コネクタ 805"/>
        <xdr:cNvCxnSpPr/>
      </xdr:nvCxnSpPr>
      <xdr:spPr>
        <a:xfrm flipV="1">
          <a:off x="19545300" y="9491269"/>
          <a:ext cx="8890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129667</xdr:rowOff>
    </xdr:from>
    <xdr:to>
      <xdr:col>107</xdr:col>
      <xdr:colOff>101600</xdr:colOff>
      <xdr:row>58</xdr:row>
      <xdr:rowOff>59817</xdr:rowOff>
    </xdr:to>
    <xdr:sp macro="" textlink="">
      <xdr:nvSpPr>
        <xdr:cNvPr id="807" name="フローチャート: 判断 806"/>
        <xdr:cNvSpPr/>
      </xdr:nvSpPr>
      <xdr:spPr>
        <a:xfrm>
          <a:off x="20383500" y="990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50944</xdr:rowOff>
    </xdr:from>
    <xdr:ext cx="469744" cy="259045"/>
    <xdr:sp macro="" textlink="">
      <xdr:nvSpPr>
        <xdr:cNvPr id="808" name="テキスト ボックス 807"/>
        <xdr:cNvSpPr txBox="1"/>
      </xdr:nvSpPr>
      <xdr:spPr>
        <a:xfrm>
          <a:off x="20199428" y="9995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55</xdr:row>
      <xdr:rowOff>20371</xdr:rowOff>
    </xdr:from>
    <xdr:to>
      <xdr:col>102</xdr:col>
      <xdr:colOff>114300</xdr:colOff>
      <xdr:row>55</xdr:row>
      <xdr:rowOff>69291</xdr:rowOff>
    </xdr:to>
    <xdr:cxnSp macro="">
      <xdr:nvCxnSpPr>
        <xdr:cNvPr id="809" name="直線コネクタ 808"/>
        <xdr:cNvCxnSpPr/>
      </xdr:nvCxnSpPr>
      <xdr:spPr>
        <a:xfrm>
          <a:off x="18656300" y="9450121"/>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132562</xdr:rowOff>
    </xdr:from>
    <xdr:to>
      <xdr:col>102</xdr:col>
      <xdr:colOff>165100</xdr:colOff>
      <xdr:row>58</xdr:row>
      <xdr:rowOff>62712</xdr:rowOff>
    </xdr:to>
    <xdr:sp macro="" textlink="">
      <xdr:nvSpPr>
        <xdr:cNvPr id="810" name="フローチャート: 判断 809"/>
        <xdr:cNvSpPr/>
      </xdr:nvSpPr>
      <xdr:spPr>
        <a:xfrm>
          <a:off x="19494500" y="9905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53839</xdr:rowOff>
    </xdr:from>
    <xdr:ext cx="469744" cy="259045"/>
    <xdr:sp macro="" textlink="">
      <xdr:nvSpPr>
        <xdr:cNvPr id="811" name="テキスト ボックス 810"/>
        <xdr:cNvSpPr txBox="1"/>
      </xdr:nvSpPr>
      <xdr:spPr>
        <a:xfrm>
          <a:off x="19310428" y="99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56820</xdr:rowOff>
    </xdr:from>
    <xdr:to>
      <xdr:col>98</xdr:col>
      <xdr:colOff>38100</xdr:colOff>
      <xdr:row>58</xdr:row>
      <xdr:rowOff>158420</xdr:rowOff>
    </xdr:to>
    <xdr:sp macro="" textlink="">
      <xdr:nvSpPr>
        <xdr:cNvPr id="812" name="フローチャート: 判断 811"/>
        <xdr:cNvSpPr/>
      </xdr:nvSpPr>
      <xdr:spPr>
        <a:xfrm>
          <a:off x="18605500" y="100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149547</xdr:rowOff>
    </xdr:from>
    <xdr:ext cx="469744" cy="259045"/>
    <xdr:sp macro="" textlink="">
      <xdr:nvSpPr>
        <xdr:cNvPr id="813" name="テキスト ボックス 812"/>
        <xdr:cNvSpPr txBox="1"/>
      </xdr:nvSpPr>
      <xdr:spPr>
        <a:xfrm>
          <a:off x="18421428" y="10093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144526</xdr:rowOff>
    </xdr:from>
    <xdr:to>
      <xdr:col>116</xdr:col>
      <xdr:colOff>114300</xdr:colOff>
      <xdr:row>51</xdr:row>
      <xdr:rowOff>74676</xdr:rowOff>
    </xdr:to>
    <xdr:sp macro="" textlink="">
      <xdr:nvSpPr>
        <xdr:cNvPr id="819" name="楕円 818"/>
        <xdr:cNvSpPr/>
      </xdr:nvSpPr>
      <xdr:spPr>
        <a:xfrm>
          <a:off x="22110700" y="871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97553</xdr:rowOff>
    </xdr:from>
    <xdr:ext cx="534377" cy="259045"/>
    <xdr:sp macro="" textlink="">
      <xdr:nvSpPr>
        <xdr:cNvPr id="820" name="貸付金該当値テキスト"/>
        <xdr:cNvSpPr txBox="1"/>
      </xdr:nvSpPr>
      <xdr:spPr>
        <a:xfrm>
          <a:off x="22212300" y="8670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55</xdr:row>
      <xdr:rowOff>121666</xdr:rowOff>
    </xdr:from>
    <xdr:to>
      <xdr:col>112</xdr:col>
      <xdr:colOff>38100</xdr:colOff>
      <xdr:row>56</xdr:row>
      <xdr:rowOff>51816</xdr:rowOff>
    </xdr:to>
    <xdr:sp macro="" textlink="">
      <xdr:nvSpPr>
        <xdr:cNvPr id="821" name="楕円 820"/>
        <xdr:cNvSpPr/>
      </xdr:nvSpPr>
      <xdr:spPr>
        <a:xfrm>
          <a:off x="21272500" y="955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68343</xdr:rowOff>
    </xdr:from>
    <xdr:ext cx="469744" cy="259045"/>
    <xdr:sp macro="" textlink="">
      <xdr:nvSpPr>
        <xdr:cNvPr id="822" name="テキスト ボックス 821"/>
        <xdr:cNvSpPr txBox="1"/>
      </xdr:nvSpPr>
      <xdr:spPr>
        <a:xfrm>
          <a:off x="21088428" y="932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55</xdr:row>
      <xdr:rowOff>10719</xdr:rowOff>
    </xdr:from>
    <xdr:to>
      <xdr:col>107</xdr:col>
      <xdr:colOff>101600</xdr:colOff>
      <xdr:row>55</xdr:row>
      <xdr:rowOff>112319</xdr:rowOff>
    </xdr:to>
    <xdr:sp macro="" textlink="">
      <xdr:nvSpPr>
        <xdr:cNvPr id="823" name="楕円 822"/>
        <xdr:cNvSpPr/>
      </xdr:nvSpPr>
      <xdr:spPr>
        <a:xfrm>
          <a:off x="20383500" y="944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53</xdr:row>
      <xdr:rowOff>128846</xdr:rowOff>
    </xdr:from>
    <xdr:ext cx="469744" cy="259045"/>
    <xdr:sp macro="" textlink="">
      <xdr:nvSpPr>
        <xdr:cNvPr id="824" name="テキスト ボックス 823"/>
        <xdr:cNvSpPr txBox="1"/>
      </xdr:nvSpPr>
      <xdr:spPr>
        <a:xfrm>
          <a:off x="20199428" y="921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55</xdr:row>
      <xdr:rowOff>18491</xdr:rowOff>
    </xdr:from>
    <xdr:to>
      <xdr:col>102</xdr:col>
      <xdr:colOff>165100</xdr:colOff>
      <xdr:row>55</xdr:row>
      <xdr:rowOff>120091</xdr:rowOff>
    </xdr:to>
    <xdr:sp macro="" textlink="">
      <xdr:nvSpPr>
        <xdr:cNvPr id="825" name="楕円 824"/>
        <xdr:cNvSpPr/>
      </xdr:nvSpPr>
      <xdr:spPr>
        <a:xfrm>
          <a:off x="19494500" y="944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53</xdr:row>
      <xdr:rowOff>136618</xdr:rowOff>
    </xdr:from>
    <xdr:ext cx="469744" cy="259045"/>
    <xdr:sp macro="" textlink="">
      <xdr:nvSpPr>
        <xdr:cNvPr id="826" name="テキスト ボックス 825"/>
        <xdr:cNvSpPr txBox="1"/>
      </xdr:nvSpPr>
      <xdr:spPr>
        <a:xfrm>
          <a:off x="19310428" y="9223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141021</xdr:rowOff>
    </xdr:from>
    <xdr:to>
      <xdr:col>98</xdr:col>
      <xdr:colOff>38100</xdr:colOff>
      <xdr:row>55</xdr:row>
      <xdr:rowOff>71171</xdr:rowOff>
    </xdr:to>
    <xdr:sp macro="" textlink="">
      <xdr:nvSpPr>
        <xdr:cNvPr id="827" name="楕円 826"/>
        <xdr:cNvSpPr/>
      </xdr:nvSpPr>
      <xdr:spPr>
        <a:xfrm>
          <a:off x="18605500" y="9399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53</xdr:row>
      <xdr:rowOff>87698</xdr:rowOff>
    </xdr:from>
    <xdr:ext cx="469744" cy="259045"/>
    <xdr:sp macro="" textlink="">
      <xdr:nvSpPr>
        <xdr:cNvPr id="828" name="テキスト ボックス 827"/>
        <xdr:cNvSpPr txBox="1"/>
      </xdr:nvSpPr>
      <xdr:spPr>
        <a:xfrm>
          <a:off x="18421428" y="9174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99809</xdr:rowOff>
    </xdr:from>
    <xdr:to>
      <xdr:col>116</xdr:col>
      <xdr:colOff>62864</xdr:colOff>
      <xdr:row>78</xdr:row>
      <xdr:rowOff>121565</xdr:rowOff>
    </xdr:to>
    <xdr:cxnSp macro="">
      <xdr:nvCxnSpPr>
        <xdr:cNvPr id="853" name="直線コネクタ 852"/>
        <xdr:cNvCxnSpPr/>
      </xdr:nvCxnSpPr>
      <xdr:spPr>
        <a:xfrm flipV="1">
          <a:off x="22159595" y="12272759"/>
          <a:ext cx="1269" cy="1221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125392</xdr:rowOff>
    </xdr:from>
    <xdr:ext cx="534377" cy="259045"/>
    <xdr:sp macro="" textlink="">
      <xdr:nvSpPr>
        <xdr:cNvPr id="854" name="繰出金最小値テキスト"/>
        <xdr:cNvSpPr txBox="1"/>
      </xdr:nvSpPr>
      <xdr:spPr>
        <a:xfrm>
          <a:off x="22212300" y="13498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121565</xdr:rowOff>
    </xdr:from>
    <xdr:to>
      <xdr:col>116</xdr:col>
      <xdr:colOff>152400</xdr:colOff>
      <xdr:row>78</xdr:row>
      <xdr:rowOff>121565</xdr:rowOff>
    </xdr:to>
    <xdr:cxnSp macro="">
      <xdr:nvCxnSpPr>
        <xdr:cNvPr id="855" name="直線コネクタ 854"/>
        <xdr:cNvCxnSpPr/>
      </xdr:nvCxnSpPr>
      <xdr:spPr>
        <a:xfrm>
          <a:off x="22072600" y="13494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46486</xdr:rowOff>
    </xdr:from>
    <xdr:ext cx="534377" cy="259045"/>
    <xdr:sp macro="" textlink="">
      <xdr:nvSpPr>
        <xdr:cNvPr id="856" name="繰出金最大値テキスト"/>
        <xdr:cNvSpPr txBox="1"/>
      </xdr:nvSpPr>
      <xdr:spPr>
        <a:xfrm>
          <a:off x="22212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99809</xdr:rowOff>
    </xdr:from>
    <xdr:to>
      <xdr:col>116</xdr:col>
      <xdr:colOff>152400</xdr:colOff>
      <xdr:row>71</xdr:row>
      <xdr:rowOff>99809</xdr:rowOff>
    </xdr:to>
    <xdr:cxnSp macro="">
      <xdr:nvCxnSpPr>
        <xdr:cNvPr id="857" name="直線コネクタ 856"/>
        <xdr:cNvCxnSpPr/>
      </xdr:nvCxnSpPr>
      <xdr:spPr>
        <a:xfrm>
          <a:off x="22072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45783</xdr:rowOff>
    </xdr:from>
    <xdr:to>
      <xdr:col>116</xdr:col>
      <xdr:colOff>63500</xdr:colOff>
      <xdr:row>75</xdr:row>
      <xdr:rowOff>68472</xdr:rowOff>
    </xdr:to>
    <xdr:cxnSp macro="">
      <xdr:nvCxnSpPr>
        <xdr:cNvPr id="858" name="直線コネクタ 857"/>
        <xdr:cNvCxnSpPr/>
      </xdr:nvCxnSpPr>
      <xdr:spPr>
        <a:xfrm flipV="1">
          <a:off x="21323300" y="12904533"/>
          <a:ext cx="838200" cy="2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159414</xdr:rowOff>
    </xdr:from>
    <xdr:ext cx="534377" cy="259045"/>
    <xdr:sp macro="" textlink="">
      <xdr:nvSpPr>
        <xdr:cNvPr id="859" name="繰出金平均値テキスト"/>
        <xdr:cNvSpPr txBox="1"/>
      </xdr:nvSpPr>
      <xdr:spPr>
        <a:xfrm>
          <a:off x="22212300" y="13018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9537</xdr:rowOff>
    </xdr:from>
    <xdr:to>
      <xdr:col>116</xdr:col>
      <xdr:colOff>114300</xdr:colOff>
      <xdr:row>76</xdr:row>
      <xdr:rowOff>111137</xdr:rowOff>
    </xdr:to>
    <xdr:sp macro="" textlink="">
      <xdr:nvSpPr>
        <xdr:cNvPr id="860" name="フローチャート: 判断 859"/>
        <xdr:cNvSpPr/>
      </xdr:nvSpPr>
      <xdr:spPr>
        <a:xfrm>
          <a:off x="22110700" y="13039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68472</xdr:rowOff>
    </xdr:from>
    <xdr:to>
      <xdr:col>111</xdr:col>
      <xdr:colOff>177800</xdr:colOff>
      <xdr:row>75</xdr:row>
      <xdr:rowOff>122307</xdr:rowOff>
    </xdr:to>
    <xdr:cxnSp macro="">
      <xdr:nvCxnSpPr>
        <xdr:cNvPr id="861" name="直線コネクタ 860"/>
        <xdr:cNvCxnSpPr/>
      </xdr:nvCxnSpPr>
      <xdr:spPr>
        <a:xfrm flipV="1">
          <a:off x="20434300" y="12927222"/>
          <a:ext cx="889000" cy="53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3156</xdr:rowOff>
    </xdr:from>
    <xdr:to>
      <xdr:col>112</xdr:col>
      <xdr:colOff>38100</xdr:colOff>
      <xdr:row>76</xdr:row>
      <xdr:rowOff>104756</xdr:rowOff>
    </xdr:to>
    <xdr:sp macro="" textlink="">
      <xdr:nvSpPr>
        <xdr:cNvPr id="862" name="フローチャート: 判断 861"/>
        <xdr:cNvSpPr/>
      </xdr:nvSpPr>
      <xdr:spPr>
        <a:xfrm>
          <a:off x="21272500" y="13033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95883</xdr:rowOff>
    </xdr:from>
    <xdr:ext cx="534377" cy="259045"/>
    <xdr:sp macro="" textlink="">
      <xdr:nvSpPr>
        <xdr:cNvPr id="863" name="テキスト ボックス 862"/>
        <xdr:cNvSpPr txBox="1"/>
      </xdr:nvSpPr>
      <xdr:spPr>
        <a:xfrm>
          <a:off x="21056111" y="13126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91789</xdr:rowOff>
    </xdr:from>
    <xdr:to>
      <xdr:col>107</xdr:col>
      <xdr:colOff>50800</xdr:colOff>
      <xdr:row>75</xdr:row>
      <xdr:rowOff>122307</xdr:rowOff>
    </xdr:to>
    <xdr:cxnSp macro="">
      <xdr:nvCxnSpPr>
        <xdr:cNvPr id="864" name="直線コネクタ 863"/>
        <xdr:cNvCxnSpPr/>
      </xdr:nvCxnSpPr>
      <xdr:spPr>
        <a:xfrm>
          <a:off x="19545300" y="12607639"/>
          <a:ext cx="889000" cy="37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165272</xdr:rowOff>
    </xdr:from>
    <xdr:to>
      <xdr:col>107</xdr:col>
      <xdr:colOff>101600</xdr:colOff>
      <xdr:row>76</xdr:row>
      <xdr:rowOff>95422</xdr:rowOff>
    </xdr:to>
    <xdr:sp macro="" textlink="">
      <xdr:nvSpPr>
        <xdr:cNvPr id="865" name="フローチャート: 判断 864"/>
        <xdr:cNvSpPr/>
      </xdr:nvSpPr>
      <xdr:spPr>
        <a:xfrm>
          <a:off x="20383500" y="1302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86549</xdr:rowOff>
    </xdr:from>
    <xdr:ext cx="534377" cy="259045"/>
    <xdr:sp macro="" textlink="">
      <xdr:nvSpPr>
        <xdr:cNvPr id="866" name="テキスト ボックス 865"/>
        <xdr:cNvSpPr txBox="1"/>
      </xdr:nvSpPr>
      <xdr:spPr>
        <a:xfrm>
          <a:off x="20167111" y="131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91789</xdr:rowOff>
    </xdr:from>
    <xdr:to>
      <xdr:col>102</xdr:col>
      <xdr:colOff>114300</xdr:colOff>
      <xdr:row>73</xdr:row>
      <xdr:rowOff>144996</xdr:rowOff>
    </xdr:to>
    <xdr:cxnSp macro="">
      <xdr:nvCxnSpPr>
        <xdr:cNvPr id="867" name="直線コネクタ 866"/>
        <xdr:cNvCxnSpPr/>
      </xdr:nvCxnSpPr>
      <xdr:spPr>
        <a:xfrm flipV="1">
          <a:off x="18656300" y="12607639"/>
          <a:ext cx="889000" cy="53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1994</xdr:rowOff>
    </xdr:from>
    <xdr:to>
      <xdr:col>102</xdr:col>
      <xdr:colOff>165100</xdr:colOff>
      <xdr:row>76</xdr:row>
      <xdr:rowOff>103594</xdr:rowOff>
    </xdr:to>
    <xdr:sp macro="" textlink="">
      <xdr:nvSpPr>
        <xdr:cNvPr id="868" name="フローチャート: 判断 867"/>
        <xdr:cNvSpPr/>
      </xdr:nvSpPr>
      <xdr:spPr>
        <a:xfrm>
          <a:off x="19494500" y="130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94721</xdr:rowOff>
    </xdr:from>
    <xdr:ext cx="534377" cy="259045"/>
    <xdr:sp macro="" textlink="">
      <xdr:nvSpPr>
        <xdr:cNvPr id="869" name="テキスト ボックス 868"/>
        <xdr:cNvSpPr txBox="1"/>
      </xdr:nvSpPr>
      <xdr:spPr>
        <a:xfrm>
          <a:off x="19278111" y="1312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96482</xdr:rowOff>
    </xdr:from>
    <xdr:to>
      <xdr:col>98</xdr:col>
      <xdr:colOff>38100</xdr:colOff>
      <xdr:row>77</xdr:row>
      <xdr:rowOff>26632</xdr:rowOff>
    </xdr:to>
    <xdr:sp macro="" textlink="">
      <xdr:nvSpPr>
        <xdr:cNvPr id="870" name="フローチャート: 判断 869"/>
        <xdr:cNvSpPr/>
      </xdr:nvSpPr>
      <xdr:spPr>
        <a:xfrm>
          <a:off x="18605500" y="13126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17759</xdr:rowOff>
    </xdr:from>
    <xdr:ext cx="534377" cy="259045"/>
    <xdr:sp macro="" textlink="">
      <xdr:nvSpPr>
        <xdr:cNvPr id="871" name="テキスト ボックス 870"/>
        <xdr:cNvSpPr txBox="1"/>
      </xdr:nvSpPr>
      <xdr:spPr>
        <a:xfrm>
          <a:off x="18389111" y="13219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166433</xdr:rowOff>
    </xdr:from>
    <xdr:to>
      <xdr:col>116</xdr:col>
      <xdr:colOff>114300</xdr:colOff>
      <xdr:row>75</xdr:row>
      <xdr:rowOff>96583</xdr:rowOff>
    </xdr:to>
    <xdr:sp macro="" textlink="">
      <xdr:nvSpPr>
        <xdr:cNvPr id="877" name="楕円 876"/>
        <xdr:cNvSpPr/>
      </xdr:nvSpPr>
      <xdr:spPr>
        <a:xfrm>
          <a:off x="22110700" y="12853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17860</xdr:rowOff>
    </xdr:from>
    <xdr:ext cx="534377" cy="259045"/>
    <xdr:sp macro="" textlink="">
      <xdr:nvSpPr>
        <xdr:cNvPr id="878" name="繰出金該当値テキスト"/>
        <xdr:cNvSpPr txBox="1"/>
      </xdr:nvSpPr>
      <xdr:spPr>
        <a:xfrm>
          <a:off x="22212300" y="12705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17672</xdr:rowOff>
    </xdr:from>
    <xdr:to>
      <xdr:col>112</xdr:col>
      <xdr:colOff>38100</xdr:colOff>
      <xdr:row>75</xdr:row>
      <xdr:rowOff>119272</xdr:rowOff>
    </xdr:to>
    <xdr:sp macro="" textlink="">
      <xdr:nvSpPr>
        <xdr:cNvPr id="879" name="楕円 878"/>
        <xdr:cNvSpPr/>
      </xdr:nvSpPr>
      <xdr:spPr>
        <a:xfrm>
          <a:off x="21272500" y="1287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135799</xdr:rowOff>
    </xdr:from>
    <xdr:ext cx="534377" cy="259045"/>
    <xdr:sp macro="" textlink="">
      <xdr:nvSpPr>
        <xdr:cNvPr id="880" name="テキスト ボックス 879"/>
        <xdr:cNvSpPr txBox="1"/>
      </xdr:nvSpPr>
      <xdr:spPr>
        <a:xfrm>
          <a:off x="21056111" y="12651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71507</xdr:rowOff>
    </xdr:from>
    <xdr:to>
      <xdr:col>107</xdr:col>
      <xdr:colOff>101600</xdr:colOff>
      <xdr:row>76</xdr:row>
      <xdr:rowOff>1657</xdr:rowOff>
    </xdr:to>
    <xdr:sp macro="" textlink="">
      <xdr:nvSpPr>
        <xdr:cNvPr id="881" name="楕円 880"/>
        <xdr:cNvSpPr/>
      </xdr:nvSpPr>
      <xdr:spPr>
        <a:xfrm>
          <a:off x="20383500" y="129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18184</xdr:rowOff>
    </xdr:from>
    <xdr:ext cx="534377" cy="259045"/>
    <xdr:sp macro="" textlink="">
      <xdr:nvSpPr>
        <xdr:cNvPr id="882" name="テキスト ボックス 881"/>
        <xdr:cNvSpPr txBox="1"/>
      </xdr:nvSpPr>
      <xdr:spPr>
        <a:xfrm>
          <a:off x="20167111" y="1270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40989</xdr:rowOff>
    </xdr:from>
    <xdr:to>
      <xdr:col>102</xdr:col>
      <xdr:colOff>165100</xdr:colOff>
      <xdr:row>73</xdr:row>
      <xdr:rowOff>142589</xdr:rowOff>
    </xdr:to>
    <xdr:sp macro="" textlink="">
      <xdr:nvSpPr>
        <xdr:cNvPr id="883" name="楕円 882"/>
        <xdr:cNvSpPr/>
      </xdr:nvSpPr>
      <xdr:spPr>
        <a:xfrm>
          <a:off x="19494500" y="12556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159116</xdr:rowOff>
    </xdr:from>
    <xdr:ext cx="534377" cy="259045"/>
    <xdr:sp macro="" textlink="">
      <xdr:nvSpPr>
        <xdr:cNvPr id="884" name="テキスト ボックス 883"/>
        <xdr:cNvSpPr txBox="1"/>
      </xdr:nvSpPr>
      <xdr:spPr>
        <a:xfrm>
          <a:off x="19278111" y="1233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94196</xdr:rowOff>
    </xdr:from>
    <xdr:to>
      <xdr:col>98</xdr:col>
      <xdr:colOff>38100</xdr:colOff>
      <xdr:row>74</xdr:row>
      <xdr:rowOff>24346</xdr:rowOff>
    </xdr:to>
    <xdr:sp macro="" textlink="">
      <xdr:nvSpPr>
        <xdr:cNvPr id="885" name="楕円 884"/>
        <xdr:cNvSpPr/>
      </xdr:nvSpPr>
      <xdr:spPr>
        <a:xfrm>
          <a:off x="18605500" y="1261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40873</xdr:rowOff>
    </xdr:from>
    <xdr:ext cx="534377" cy="259045"/>
    <xdr:sp macro="" textlink="">
      <xdr:nvSpPr>
        <xdr:cNvPr id="886" name="テキスト ボックス 885"/>
        <xdr:cNvSpPr txBox="1"/>
      </xdr:nvSpPr>
      <xdr:spPr>
        <a:xfrm>
          <a:off x="18389111" y="1238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住民一人当たりコストで最も大きな割合を占めるのは扶助費（住民一人当たり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72,345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傾向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となっている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末の公立保育所民営化に伴う私立保育所委託料の増等が影響しており、類似団体平均との比較においてもこれを上回っている。補助事業等に係る扶助費が多くを占めており、経費の削減は困難であるが、町単独の扶助費についてはその効果等を検証し、見直しを図って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次いで、大きな割合を占めるのは補助費等（住民一人当たり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71,858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円）である。平成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滑川中新川地区広域情報事務組合及び富山地区広域圏事務組合負担金の減等により減少したが、依然として一部事務組合等への負担金が比較的多額であり、類似団体平均との比較でも大きく上回っている。一部事務組合等負担金については削減が困難であるが、町単補助分については、今後も事業の有効性等を精査し、見直しに取り組んでいく。</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このほか、人件費（住民一人当たり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57,577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円）、物件費（住民一人当たり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65,910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円）が大きな割合を占めている。人件費については適正な人事管理及び給与の運用に努め、物件費については施設管理費等の経常的な物件費の見直しを進めていく。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20,712
20,458
236.71
10,125,441
9,804,681
254,041
6,189,209
8,599,038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45648</xdr:rowOff>
    </xdr:from>
    <xdr:to>
      <xdr:col>24</xdr:col>
      <xdr:colOff>62865</xdr:colOff>
      <xdr:row>38</xdr:row>
      <xdr:rowOff>95939</xdr:rowOff>
    </xdr:to>
    <xdr:cxnSp macro="">
      <xdr:nvCxnSpPr>
        <xdr:cNvPr id="58" name="直線コネクタ 57"/>
        <xdr:cNvCxnSpPr/>
      </xdr:nvCxnSpPr>
      <xdr:spPr>
        <a:xfrm flipV="1">
          <a:off x="4633595" y="5360598"/>
          <a:ext cx="1270" cy="1250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99766</xdr:rowOff>
    </xdr:from>
    <xdr:ext cx="469744" cy="259045"/>
    <xdr:sp macro="" textlink="">
      <xdr:nvSpPr>
        <xdr:cNvPr id="59" name="議会費最小値テキスト"/>
        <xdr:cNvSpPr txBox="1"/>
      </xdr:nvSpPr>
      <xdr:spPr>
        <a:xfrm>
          <a:off x="4686300" y="6614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95939</xdr:rowOff>
    </xdr:from>
    <xdr:to>
      <xdr:col>24</xdr:col>
      <xdr:colOff>152400</xdr:colOff>
      <xdr:row>38</xdr:row>
      <xdr:rowOff>95939</xdr:rowOff>
    </xdr:to>
    <xdr:cxnSp macro="">
      <xdr:nvCxnSpPr>
        <xdr:cNvPr id="60" name="直線コネクタ 59"/>
        <xdr:cNvCxnSpPr/>
      </xdr:nvCxnSpPr>
      <xdr:spPr>
        <a:xfrm>
          <a:off x="4546600" y="6611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163775</xdr:rowOff>
    </xdr:from>
    <xdr:ext cx="469744" cy="259045"/>
    <xdr:sp macro="" textlink="">
      <xdr:nvSpPr>
        <xdr:cNvPr id="61" name="議会費最大値テキスト"/>
        <xdr:cNvSpPr txBox="1"/>
      </xdr:nvSpPr>
      <xdr:spPr>
        <a:xfrm>
          <a:off x="4686300" y="5135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45648</xdr:rowOff>
    </xdr:from>
    <xdr:to>
      <xdr:col>24</xdr:col>
      <xdr:colOff>152400</xdr:colOff>
      <xdr:row>31</xdr:row>
      <xdr:rowOff>45648</xdr:rowOff>
    </xdr:to>
    <xdr:cxnSp macro="">
      <xdr:nvCxnSpPr>
        <xdr:cNvPr id="62" name="直線コネクタ 61"/>
        <xdr:cNvCxnSpPr/>
      </xdr:nvCxnSpPr>
      <xdr:spPr>
        <a:xfrm>
          <a:off x="4546600" y="5360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135781</xdr:rowOff>
    </xdr:from>
    <xdr:to>
      <xdr:col>24</xdr:col>
      <xdr:colOff>63500</xdr:colOff>
      <xdr:row>35</xdr:row>
      <xdr:rowOff>254</xdr:rowOff>
    </xdr:to>
    <xdr:cxnSp macro="">
      <xdr:nvCxnSpPr>
        <xdr:cNvPr id="63" name="直線コネクタ 62"/>
        <xdr:cNvCxnSpPr/>
      </xdr:nvCxnSpPr>
      <xdr:spPr>
        <a:xfrm flipV="1">
          <a:off x="3797300" y="596508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3646</xdr:rowOff>
    </xdr:from>
    <xdr:ext cx="469744" cy="259045"/>
    <xdr:sp macro="" textlink="">
      <xdr:nvSpPr>
        <xdr:cNvPr id="64" name="議会費平均値テキスト"/>
        <xdr:cNvSpPr txBox="1"/>
      </xdr:nvSpPr>
      <xdr:spPr>
        <a:xfrm>
          <a:off x="4686300" y="60043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25219</xdr:rowOff>
    </xdr:from>
    <xdr:to>
      <xdr:col>24</xdr:col>
      <xdr:colOff>114300</xdr:colOff>
      <xdr:row>35</xdr:row>
      <xdr:rowOff>126819</xdr:rowOff>
    </xdr:to>
    <xdr:sp macro="" textlink="">
      <xdr:nvSpPr>
        <xdr:cNvPr id="65" name="フローチャート: 判断 64"/>
        <xdr:cNvSpPr/>
      </xdr:nvSpPr>
      <xdr:spPr>
        <a:xfrm>
          <a:off x="45847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160927</xdr:rowOff>
    </xdr:from>
    <xdr:to>
      <xdr:col>19</xdr:col>
      <xdr:colOff>177800</xdr:colOff>
      <xdr:row>35</xdr:row>
      <xdr:rowOff>254</xdr:rowOff>
    </xdr:to>
    <xdr:cxnSp macro="">
      <xdr:nvCxnSpPr>
        <xdr:cNvPr id="66" name="直線コネクタ 65"/>
        <xdr:cNvCxnSpPr/>
      </xdr:nvCxnSpPr>
      <xdr:spPr>
        <a:xfrm>
          <a:off x="2908300" y="5990227"/>
          <a:ext cx="889000" cy="1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40567</xdr:rowOff>
    </xdr:from>
    <xdr:to>
      <xdr:col>20</xdr:col>
      <xdr:colOff>38100</xdr:colOff>
      <xdr:row>35</xdr:row>
      <xdr:rowOff>142167</xdr:rowOff>
    </xdr:to>
    <xdr:sp macro="" textlink="">
      <xdr:nvSpPr>
        <xdr:cNvPr id="67" name="フローチャート: 判断 66"/>
        <xdr:cNvSpPr/>
      </xdr:nvSpPr>
      <xdr:spPr>
        <a:xfrm>
          <a:off x="3746500" y="6041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133294</xdr:rowOff>
    </xdr:from>
    <xdr:ext cx="469744" cy="259045"/>
    <xdr:sp macro="" textlink="">
      <xdr:nvSpPr>
        <xdr:cNvPr id="68" name="テキスト ボックス 67"/>
        <xdr:cNvSpPr txBox="1"/>
      </xdr:nvSpPr>
      <xdr:spPr>
        <a:xfrm>
          <a:off x="3562428" y="6134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2213</xdr:rowOff>
    </xdr:from>
    <xdr:to>
      <xdr:col>15</xdr:col>
      <xdr:colOff>50800</xdr:colOff>
      <xdr:row>34</xdr:row>
      <xdr:rowOff>160927</xdr:rowOff>
    </xdr:to>
    <xdr:cxnSp macro="">
      <xdr:nvCxnSpPr>
        <xdr:cNvPr id="69" name="直線コネクタ 68"/>
        <xdr:cNvCxnSpPr/>
      </xdr:nvCxnSpPr>
      <xdr:spPr>
        <a:xfrm>
          <a:off x="2019300" y="5831513"/>
          <a:ext cx="889000" cy="158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48078</xdr:rowOff>
    </xdr:from>
    <xdr:to>
      <xdr:col>15</xdr:col>
      <xdr:colOff>101600</xdr:colOff>
      <xdr:row>35</xdr:row>
      <xdr:rowOff>149678</xdr:rowOff>
    </xdr:to>
    <xdr:sp macro="" textlink="">
      <xdr:nvSpPr>
        <xdr:cNvPr id="70" name="フローチャート: 判断 69"/>
        <xdr:cNvSpPr/>
      </xdr:nvSpPr>
      <xdr:spPr>
        <a:xfrm>
          <a:off x="2857500" y="6048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140805</xdr:rowOff>
    </xdr:from>
    <xdr:ext cx="469744" cy="259045"/>
    <xdr:sp macro="" textlink="">
      <xdr:nvSpPr>
        <xdr:cNvPr id="71" name="テキスト ボックス 70"/>
        <xdr:cNvSpPr txBox="1"/>
      </xdr:nvSpPr>
      <xdr:spPr>
        <a:xfrm>
          <a:off x="2673428" y="6141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2213</xdr:rowOff>
    </xdr:from>
    <xdr:to>
      <xdr:col>10</xdr:col>
      <xdr:colOff>114300</xdr:colOff>
      <xdr:row>34</xdr:row>
      <xdr:rowOff>96266</xdr:rowOff>
    </xdr:to>
    <xdr:cxnSp macro="">
      <xdr:nvCxnSpPr>
        <xdr:cNvPr id="72" name="直線コネクタ 71"/>
        <xdr:cNvCxnSpPr/>
      </xdr:nvCxnSpPr>
      <xdr:spPr>
        <a:xfrm flipV="1">
          <a:off x="1130300" y="5831513"/>
          <a:ext cx="889000" cy="9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111434</xdr:rowOff>
    </xdr:from>
    <xdr:to>
      <xdr:col>10</xdr:col>
      <xdr:colOff>165100</xdr:colOff>
      <xdr:row>35</xdr:row>
      <xdr:rowOff>41584</xdr:rowOff>
    </xdr:to>
    <xdr:sp macro="" textlink="">
      <xdr:nvSpPr>
        <xdr:cNvPr id="73" name="フローチャート: 判断 72"/>
        <xdr:cNvSpPr/>
      </xdr:nvSpPr>
      <xdr:spPr>
        <a:xfrm>
          <a:off x="1968500" y="594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32711</xdr:rowOff>
    </xdr:from>
    <xdr:ext cx="469744" cy="259045"/>
    <xdr:sp macro="" textlink="">
      <xdr:nvSpPr>
        <xdr:cNvPr id="74" name="テキスト ボックス 73"/>
        <xdr:cNvSpPr txBox="1"/>
      </xdr:nvSpPr>
      <xdr:spPr>
        <a:xfrm>
          <a:off x="1784428" y="6033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41547</xdr:rowOff>
    </xdr:from>
    <xdr:to>
      <xdr:col>6</xdr:col>
      <xdr:colOff>38100</xdr:colOff>
      <xdr:row>35</xdr:row>
      <xdr:rowOff>143147</xdr:rowOff>
    </xdr:to>
    <xdr:sp macro="" textlink="">
      <xdr:nvSpPr>
        <xdr:cNvPr id="75" name="フローチャート: 判断 74"/>
        <xdr:cNvSpPr/>
      </xdr:nvSpPr>
      <xdr:spPr>
        <a:xfrm>
          <a:off x="1079500" y="6042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134274</xdr:rowOff>
    </xdr:from>
    <xdr:ext cx="469744" cy="259045"/>
    <xdr:sp macro="" textlink="">
      <xdr:nvSpPr>
        <xdr:cNvPr id="76" name="テキスト ボックス 75"/>
        <xdr:cNvSpPr txBox="1"/>
      </xdr:nvSpPr>
      <xdr:spPr>
        <a:xfrm>
          <a:off x="895428" y="6135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84981</xdr:rowOff>
    </xdr:from>
    <xdr:to>
      <xdr:col>24</xdr:col>
      <xdr:colOff>114300</xdr:colOff>
      <xdr:row>35</xdr:row>
      <xdr:rowOff>15131</xdr:rowOff>
    </xdr:to>
    <xdr:sp macro="" textlink="">
      <xdr:nvSpPr>
        <xdr:cNvPr id="82" name="楕円 81"/>
        <xdr:cNvSpPr/>
      </xdr:nvSpPr>
      <xdr:spPr>
        <a:xfrm>
          <a:off x="4584700" y="591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107858</xdr:rowOff>
    </xdr:from>
    <xdr:ext cx="469744" cy="259045"/>
    <xdr:sp macro="" textlink="">
      <xdr:nvSpPr>
        <xdr:cNvPr id="83" name="議会費該当値テキスト"/>
        <xdr:cNvSpPr txBox="1"/>
      </xdr:nvSpPr>
      <xdr:spPr>
        <a:xfrm>
          <a:off x="4686300" y="5765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120904</xdr:rowOff>
    </xdr:from>
    <xdr:to>
      <xdr:col>20</xdr:col>
      <xdr:colOff>38100</xdr:colOff>
      <xdr:row>35</xdr:row>
      <xdr:rowOff>51054</xdr:rowOff>
    </xdr:to>
    <xdr:sp macro="" textlink="">
      <xdr:nvSpPr>
        <xdr:cNvPr id="84" name="楕円 83"/>
        <xdr:cNvSpPr/>
      </xdr:nvSpPr>
      <xdr:spPr>
        <a:xfrm>
          <a:off x="3746500" y="595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67581</xdr:rowOff>
    </xdr:from>
    <xdr:ext cx="469744" cy="259045"/>
    <xdr:sp macro="" textlink="">
      <xdr:nvSpPr>
        <xdr:cNvPr id="85" name="テキスト ボックス 84"/>
        <xdr:cNvSpPr txBox="1"/>
      </xdr:nvSpPr>
      <xdr:spPr>
        <a:xfrm>
          <a:off x="3562428" y="5725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110127</xdr:rowOff>
    </xdr:from>
    <xdr:to>
      <xdr:col>15</xdr:col>
      <xdr:colOff>101600</xdr:colOff>
      <xdr:row>35</xdr:row>
      <xdr:rowOff>40277</xdr:rowOff>
    </xdr:to>
    <xdr:sp macro="" textlink="">
      <xdr:nvSpPr>
        <xdr:cNvPr id="86" name="楕円 85"/>
        <xdr:cNvSpPr/>
      </xdr:nvSpPr>
      <xdr:spPr>
        <a:xfrm>
          <a:off x="2857500" y="593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56804</xdr:rowOff>
    </xdr:from>
    <xdr:ext cx="469744" cy="259045"/>
    <xdr:sp macro="" textlink="">
      <xdr:nvSpPr>
        <xdr:cNvPr id="87" name="テキスト ボックス 86"/>
        <xdr:cNvSpPr txBox="1"/>
      </xdr:nvSpPr>
      <xdr:spPr>
        <a:xfrm>
          <a:off x="2673428" y="5714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122863</xdr:rowOff>
    </xdr:from>
    <xdr:to>
      <xdr:col>10</xdr:col>
      <xdr:colOff>165100</xdr:colOff>
      <xdr:row>34</xdr:row>
      <xdr:rowOff>53013</xdr:rowOff>
    </xdr:to>
    <xdr:sp macro="" textlink="">
      <xdr:nvSpPr>
        <xdr:cNvPr id="88" name="楕円 87"/>
        <xdr:cNvSpPr/>
      </xdr:nvSpPr>
      <xdr:spPr>
        <a:xfrm>
          <a:off x="1968500" y="5780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69540</xdr:rowOff>
    </xdr:from>
    <xdr:ext cx="469744" cy="259045"/>
    <xdr:sp macro="" textlink="">
      <xdr:nvSpPr>
        <xdr:cNvPr id="89" name="テキスト ボックス 88"/>
        <xdr:cNvSpPr txBox="1"/>
      </xdr:nvSpPr>
      <xdr:spPr>
        <a:xfrm>
          <a:off x="1784428" y="5555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45466</xdr:rowOff>
    </xdr:from>
    <xdr:to>
      <xdr:col>6</xdr:col>
      <xdr:colOff>38100</xdr:colOff>
      <xdr:row>34</xdr:row>
      <xdr:rowOff>147066</xdr:rowOff>
    </xdr:to>
    <xdr:sp macro="" textlink="">
      <xdr:nvSpPr>
        <xdr:cNvPr id="90" name="楕円 89"/>
        <xdr:cNvSpPr/>
      </xdr:nvSpPr>
      <xdr:spPr>
        <a:xfrm>
          <a:off x="1079500" y="587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163593</xdr:rowOff>
    </xdr:from>
    <xdr:ext cx="469744" cy="259045"/>
    <xdr:sp macro="" textlink="">
      <xdr:nvSpPr>
        <xdr:cNvPr id="91" name="テキスト ボックス 90"/>
        <xdr:cNvSpPr txBox="1"/>
      </xdr:nvSpPr>
      <xdr:spPr>
        <a:xfrm>
          <a:off x="895428" y="5649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107128</xdr:rowOff>
    </xdr:from>
    <xdr:to>
      <xdr:col>24</xdr:col>
      <xdr:colOff>62865</xdr:colOff>
      <xdr:row>59</xdr:row>
      <xdr:rowOff>802</xdr:rowOff>
    </xdr:to>
    <xdr:cxnSp macro="">
      <xdr:nvCxnSpPr>
        <xdr:cNvPr id="117" name="直線コネクタ 116"/>
        <xdr:cNvCxnSpPr/>
      </xdr:nvCxnSpPr>
      <xdr:spPr>
        <a:xfrm flipV="1">
          <a:off x="4633595" y="8679628"/>
          <a:ext cx="1270" cy="1436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4629</xdr:rowOff>
    </xdr:from>
    <xdr:ext cx="534377" cy="259045"/>
    <xdr:sp macro="" textlink="">
      <xdr:nvSpPr>
        <xdr:cNvPr id="118" name="総務費最小値テキスト"/>
        <xdr:cNvSpPr txBox="1"/>
      </xdr:nvSpPr>
      <xdr:spPr>
        <a:xfrm>
          <a:off x="4686300" y="1012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802</xdr:rowOff>
    </xdr:from>
    <xdr:to>
      <xdr:col>24</xdr:col>
      <xdr:colOff>152400</xdr:colOff>
      <xdr:row>59</xdr:row>
      <xdr:rowOff>802</xdr:rowOff>
    </xdr:to>
    <xdr:cxnSp macro="">
      <xdr:nvCxnSpPr>
        <xdr:cNvPr id="119" name="直線コネクタ 118"/>
        <xdr:cNvCxnSpPr/>
      </xdr:nvCxnSpPr>
      <xdr:spPr>
        <a:xfrm>
          <a:off x="4546600" y="1011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53805</xdr:rowOff>
    </xdr:from>
    <xdr:ext cx="599010" cy="259045"/>
    <xdr:sp macro="" textlink="">
      <xdr:nvSpPr>
        <xdr:cNvPr id="120" name="総務費最大値テキスト"/>
        <xdr:cNvSpPr txBox="1"/>
      </xdr:nvSpPr>
      <xdr:spPr>
        <a:xfrm>
          <a:off x="4686300" y="8454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469,974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107128</xdr:rowOff>
    </xdr:from>
    <xdr:to>
      <xdr:col>24</xdr:col>
      <xdr:colOff>152400</xdr:colOff>
      <xdr:row>50</xdr:row>
      <xdr:rowOff>107128</xdr:rowOff>
    </xdr:to>
    <xdr:cxnSp macro="">
      <xdr:nvCxnSpPr>
        <xdr:cNvPr id="121" name="直線コネクタ 120"/>
        <xdr:cNvCxnSpPr/>
      </xdr:nvCxnSpPr>
      <xdr:spPr>
        <a:xfrm>
          <a:off x="4546600" y="8679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120491</xdr:rowOff>
    </xdr:from>
    <xdr:to>
      <xdr:col>24</xdr:col>
      <xdr:colOff>63500</xdr:colOff>
      <xdr:row>58</xdr:row>
      <xdr:rowOff>132153</xdr:rowOff>
    </xdr:to>
    <xdr:cxnSp macro="">
      <xdr:nvCxnSpPr>
        <xdr:cNvPr id="122" name="直線コネクタ 121"/>
        <xdr:cNvCxnSpPr/>
      </xdr:nvCxnSpPr>
      <xdr:spPr>
        <a:xfrm flipV="1">
          <a:off x="3797300" y="10064591"/>
          <a:ext cx="838200" cy="11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11151</xdr:rowOff>
    </xdr:from>
    <xdr:ext cx="534377" cy="259045"/>
    <xdr:sp macro="" textlink="">
      <xdr:nvSpPr>
        <xdr:cNvPr id="123" name="総務費平均値テキスト"/>
        <xdr:cNvSpPr txBox="1"/>
      </xdr:nvSpPr>
      <xdr:spPr>
        <a:xfrm>
          <a:off x="4686300" y="97838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159724</xdr:rowOff>
    </xdr:from>
    <xdr:to>
      <xdr:col>24</xdr:col>
      <xdr:colOff>114300</xdr:colOff>
      <xdr:row>58</xdr:row>
      <xdr:rowOff>89874</xdr:rowOff>
    </xdr:to>
    <xdr:sp macro="" textlink="">
      <xdr:nvSpPr>
        <xdr:cNvPr id="124" name="フローチャート: 判断 123"/>
        <xdr:cNvSpPr/>
      </xdr:nvSpPr>
      <xdr:spPr>
        <a:xfrm>
          <a:off x="4584700" y="9932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110691</xdr:rowOff>
    </xdr:from>
    <xdr:to>
      <xdr:col>19</xdr:col>
      <xdr:colOff>177800</xdr:colOff>
      <xdr:row>58</xdr:row>
      <xdr:rowOff>132153</xdr:rowOff>
    </xdr:to>
    <xdr:cxnSp macro="">
      <xdr:nvCxnSpPr>
        <xdr:cNvPr id="125" name="直線コネクタ 124"/>
        <xdr:cNvCxnSpPr/>
      </xdr:nvCxnSpPr>
      <xdr:spPr>
        <a:xfrm>
          <a:off x="2908300" y="10054791"/>
          <a:ext cx="889000" cy="21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17276</xdr:rowOff>
    </xdr:from>
    <xdr:to>
      <xdr:col>20</xdr:col>
      <xdr:colOff>38100</xdr:colOff>
      <xdr:row>58</xdr:row>
      <xdr:rowOff>118876</xdr:rowOff>
    </xdr:to>
    <xdr:sp macro="" textlink="">
      <xdr:nvSpPr>
        <xdr:cNvPr id="126" name="フローチャート: 判断 125"/>
        <xdr:cNvSpPr/>
      </xdr:nvSpPr>
      <xdr:spPr>
        <a:xfrm>
          <a:off x="3746500" y="996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135403</xdr:rowOff>
    </xdr:from>
    <xdr:ext cx="534377" cy="259045"/>
    <xdr:sp macro="" textlink="">
      <xdr:nvSpPr>
        <xdr:cNvPr id="127" name="テキスト ボックス 126"/>
        <xdr:cNvSpPr txBox="1"/>
      </xdr:nvSpPr>
      <xdr:spPr>
        <a:xfrm>
          <a:off x="3530111" y="9736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75976</xdr:rowOff>
    </xdr:from>
    <xdr:to>
      <xdr:col>15</xdr:col>
      <xdr:colOff>50800</xdr:colOff>
      <xdr:row>58</xdr:row>
      <xdr:rowOff>110691</xdr:rowOff>
    </xdr:to>
    <xdr:cxnSp macro="">
      <xdr:nvCxnSpPr>
        <xdr:cNvPr id="128" name="直線コネクタ 127"/>
        <xdr:cNvCxnSpPr/>
      </xdr:nvCxnSpPr>
      <xdr:spPr>
        <a:xfrm>
          <a:off x="2019300" y="10020076"/>
          <a:ext cx="889000" cy="3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8344</xdr:rowOff>
    </xdr:from>
    <xdr:to>
      <xdr:col>15</xdr:col>
      <xdr:colOff>101600</xdr:colOff>
      <xdr:row>58</xdr:row>
      <xdr:rowOff>109944</xdr:rowOff>
    </xdr:to>
    <xdr:sp macro="" textlink="">
      <xdr:nvSpPr>
        <xdr:cNvPr id="129" name="フローチャート: 判断 128"/>
        <xdr:cNvSpPr/>
      </xdr:nvSpPr>
      <xdr:spPr>
        <a:xfrm>
          <a:off x="2857500" y="99524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126471</xdr:rowOff>
    </xdr:from>
    <xdr:ext cx="534377" cy="259045"/>
    <xdr:sp macro="" textlink="">
      <xdr:nvSpPr>
        <xdr:cNvPr id="130" name="テキスト ボックス 129"/>
        <xdr:cNvSpPr txBox="1"/>
      </xdr:nvSpPr>
      <xdr:spPr>
        <a:xfrm>
          <a:off x="2641111" y="972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75976</xdr:rowOff>
    </xdr:from>
    <xdr:to>
      <xdr:col>10</xdr:col>
      <xdr:colOff>114300</xdr:colOff>
      <xdr:row>58</xdr:row>
      <xdr:rowOff>125213</xdr:rowOff>
    </xdr:to>
    <xdr:cxnSp macro="">
      <xdr:nvCxnSpPr>
        <xdr:cNvPr id="131" name="直線コネクタ 130"/>
        <xdr:cNvCxnSpPr/>
      </xdr:nvCxnSpPr>
      <xdr:spPr>
        <a:xfrm flipV="1">
          <a:off x="1130300" y="10020076"/>
          <a:ext cx="889000" cy="4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15663</xdr:rowOff>
    </xdr:from>
    <xdr:to>
      <xdr:col>10</xdr:col>
      <xdr:colOff>165100</xdr:colOff>
      <xdr:row>58</xdr:row>
      <xdr:rowOff>117263</xdr:rowOff>
    </xdr:to>
    <xdr:sp macro="" textlink="">
      <xdr:nvSpPr>
        <xdr:cNvPr id="132" name="フローチャート: 判断 131"/>
        <xdr:cNvSpPr/>
      </xdr:nvSpPr>
      <xdr:spPr>
        <a:xfrm>
          <a:off x="1968500" y="9959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133790</xdr:rowOff>
    </xdr:from>
    <xdr:ext cx="534377" cy="259045"/>
    <xdr:sp macro="" textlink="">
      <xdr:nvSpPr>
        <xdr:cNvPr id="133" name="テキスト ボックス 132"/>
        <xdr:cNvSpPr txBox="1"/>
      </xdr:nvSpPr>
      <xdr:spPr>
        <a:xfrm>
          <a:off x="1752111" y="9734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44186</xdr:rowOff>
    </xdr:from>
    <xdr:to>
      <xdr:col>6</xdr:col>
      <xdr:colOff>38100</xdr:colOff>
      <xdr:row>58</xdr:row>
      <xdr:rowOff>145786</xdr:rowOff>
    </xdr:to>
    <xdr:sp macro="" textlink="">
      <xdr:nvSpPr>
        <xdr:cNvPr id="134" name="フローチャート: 判断 133"/>
        <xdr:cNvSpPr/>
      </xdr:nvSpPr>
      <xdr:spPr>
        <a:xfrm>
          <a:off x="1079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162313</xdr:rowOff>
    </xdr:from>
    <xdr:ext cx="534377" cy="259045"/>
    <xdr:sp macro="" textlink="">
      <xdr:nvSpPr>
        <xdr:cNvPr id="135" name="テキスト ボックス 134"/>
        <xdr:cNvSpPr txBox="1"/>
      </xdr:nvSpPr>
      <xdr:spPr>
        <a:xfrm>
          <a:off x="863111" y="9763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69691</xdr:rowOff>
    </xdr:from>
    <xdr:to>
      <xdr:col>24</xdr:col>
      <xdr:colOff>114300</xdr:colOff>
      <xdr:row>58</xdr:row>
      <xdr:rowOff>171291</xdr:rowOff>
    </xdr:to>
    <xdr:sp macro="" textlink="">
      <xdr:nvSpPr>
        <xdr:cNvPr id="141" name="楕円 140"/>
        <xdr:cNvSpPr/>
      </xdr:nvSpPr>
      <xdr:spPr>
        <a:xfrm>
          <a:off x="4584700" y="1001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156068</xdr:rowOff>
    </xdr:from>
    <xdr:ext cx="534377" cy="259045"/>
    <xdr:sp macro="" textlink="">
      <xdr:nvSpPr>
        <xdr:cNvPr id="142" name="総務費該当値テキスト"/>
        <xdr:cNvSpPr txBox="1"/>
      </xdr:nvSpPr>
      <xdr:spPr>
        <a:xfrm>
          <a:off x="4686300" y="9928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81353</xdr:rowOff>
    </xdr:from>
    <xdr:to>
      <xdr:col>20</xdr:col>
      <xdr:colOff>38100</xdr:colOff>
      <xdr:row>59</xdr:row>
      <xdr:rowOff>11503</xdr:rowOff>
    </xdr:to>
    <xdr:sp macro="" textlink="">
      <xdr:nvSpPr>
        <xdr:cNvPr id="143" name="楕円 142"/>
        <xdr:cNvSpPr/>
      </xdr:nvSpPr>
      <xdr:spPr>
        <a:xfrm>
          <a:off x="3746500" y="10025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2630</xdr:rowOff>
    </xdr:from>
    <xdr:ext cx="534377" cy="259045"/>
    <xdr:sp macro="" textlink="">
      <xdr:nvSpPr>
        <xdr:cNvPr id="144" name="テキスト ボックス 143"/>
        <xdr:cNvSpPr txBox="1"/>
      </xdr:nvSpPr>
      <xdr:spPr>
        <a:xfrm>
          <a:off x="3530111" y="1011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59891</xdr:rowOff>
    </xdr:from>
    <xdr:to>
      <xdr:col>15</xdr:col>
      <xdr:colOff>101600</xdr:colOff>
      <xdr:row>58</xdr:row>
      <xdr:rowOff>161491</xdr:rowOff>
    </xdr:to>
    <xdr:sp macro="" textlink="">
      <xdr:nvSpPr>
        <xdr:cNvPr id="145" name="楕円 144"/>
        <xdr:cNvSpPr/>
      </xdr:nvSpPr>
      <xdr:spPr>
        <a:xfrm>
          <a:off x="2857500" y="10003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152618</xdr:rowOff>
    </xdr:from>
    <xdr:ext cx="534377" cy="259045"/>
    <xdr:sp macro="" textlink="">
      <xdr:nvSpPr>
        <xdr:cNvPr id="146" name="テキスト ボックス 145"/>
        <xdr:cNvSpPr txBox="1"/>
      </xdr:nvSpPr>
      <xdr:spPr>
        <a:xfrm>
          <a:off x="2641111" y="10096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25176</xdr:rowOff>
    </xdr:from>
    <xdr:to>
      <xdr:col>10</xdr:col>
      <xdr:colOff>165100</xdr:colOff>
      <xdr:row>58</xdr:row>
      <xdr:rowOff>126776</xdr:rowOff>
    </xdr:to>
    <xdr:sp macro="" textlink="">
      <xdr:nvSpPr>
        <xdr:cNvPr id="147" name="楕円 146"/>
        <xdr:cNvSpPr/>
      </xdr:nvSpPr>
      <xdr:spPr>
        <a:xfrm>
          <a:off x="1968500" y="996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117903</xdr:rowOff>
    </xdr:from>
    <xdr:ext cx="534377" cy="259045"/>
    <xdr:sp macro="" textlink="">
      <xdr:nvSpPr>
        <xdr:cNvPr id="148" name="テキスト ボックス 147"/>
        <xdr:cNvSpPr txBox="1"/>
      </xdr:nvSpPr>
      <xdr:spPr>
        <a:xfrm>
          <a:off x="1752111" y="10062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74413</xdr:rowOff>
    </xdr:from>
    <xdr:to>
      <xdr:col>6</xdr:col>
      <xdr:colOff>38100</xdr:colOff>
      <xdr:row>59</xdr:row>
      <xdr:rowOff>4563</xdr:rowOff>
    </xdr:to>
    <xdr:sp macro="" textlink="">
      <xdr:nvSpPr>
        <xdr:cNvPr id="149" name="楕円 148"/>
        <xdr:cNvSpPr/>
      </xdr:nvSpPr>
      <xdr:spPr>
        <a:xfrm>
          <a:off x="1079500" y="10018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167140</xdr:rowOff>
    </xdr:from>
    <xdr:ext cx="534377" cy="259045"/>
    <xdr:sp macro="" textlink="">
      <xdr:nvSpPr>
        <xdr:cNvPr id="150" name="テキスト ボックス 149"/>
        <xdr:cNvSpPr txBox="1"/>
      </xdr:nvSpPr>
      <xdr:spPr>
        <a:xfrm>
          <a:off x="863111" y="101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1" name="テキスト ボックス 160"/>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3" name="テキスト ボックス 162"/>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5" name="テキスト ボックス 164"/>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7" name="テキスト ボックス 166"/>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9" name="テキスト ボックス 168"/>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1" name="テキスト ボックス 170"/>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100190</xdr:rowOff>
    </xdr:from>
    <xdr:to>
      <xdr:col>24</xdr:col>
      <xdr:colOff>62865</xdr:colOff>
      <xdr:row>78</xdr:row>
      <xdr:rowOff>108586</xdr:rowOff>
    </xdr:to>
    <xdr:cxnSp macro="">
      <xdr:nvCxnSpPr>
        <xdr:cNvPr id="175" name="直線コネクタ 174"/>
        <xdr:cNvCxnSpPr/>
      </xdr:nvCxnSpPr>
      <xdr:spPr>
        <a:xfrm flipV="1">
          <a:off x="4633595" y="12101690"/>
          <a:ext cx="1270" cy="137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112413</xdr:rowOff>
    </xdr:from>
    <xdr:ext cx="534377" cy="259045"/>
    <xdr:sp macro="" textlink="">
      <xdr:nvSpPr>
        <xdr:cNvPr id="176" name="民生費最小値テキスト"/>
        <xdr:cNvSpPr txBox="1"/>
      </xdr:nvSpPr>
      <xdr:spPr>
        <a:xfrm>
          <a:off x="4686300" y="13485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177" name="直線コネクタ 176"/>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46867</xdr:rowOff>
    </xdr:from>
    <xdr:ext cx="599010" cy="259045"/>
    <xdr:sp macro="" textlink="">
      <xdr:nvSpPr>
        <xdr:cNvPr id="178" name="民生費最大値テキスト"/>
        <xdr:cNvSpPr txBox="1"/>
      </xdr:nvSpPr>
      <xdr:spPr>
        <a:xfrm>
          <a:off x="4686300" y="11876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207,111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100190</xdr:rowOff>
    </xdr:from>
    <xdr:to>
      <xdr:col>24</xdr:col>
      <xdr:colOff>152400</xdr:colOff>
      <xdr:row>70</xdr:row>
      <xdr:rowOff>100190</xdr:rowOff>
    </xdr:to>
    <xdr:cxnSp macro="">
      <xdr:nvCxnSpPr>
        <xdr:cNvPr id="179" name="直線コネクタ 178"/>
        <xdr:cNvCxnSpPr/>
      </xdr:nvCxnSpPr>
      <xdr:spPr>
        <a:xfrm>
          <a:off x="4546600" y="121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131445</xdr:rowOff>
    </xdr:from>
    <xdr:to>
      <xdr:col>24</xdr:col>
      <xdr:colOff>63500</xdr:colOff>
      <xdr:row>75</xdr:row>
      <xdr:rowOff>50076</xdr:rowOff>
    </xdr:to>
    <xdr:cxnSp macro="">
      <xdr:nvCxnSpPr>
        <xdr:cNvPr id="180" name="直線コネクタ 179"/>
        <xdr:cNvCxnSpPr/>
      </xdr:nvCxnSpPr>
      <xdr:spPr>
        <a:xfrm>
          <a:off x="3797300" y="12818745"/>
          <a:ext cx="838200" cy="90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43933</xdr:rowOff>
    </xdr:from>
    <xdr:ext cx="599010" cy="259045"/>
    <xdr:sp macro="" textlink="">
      <xdr:nvSpPr>
        <xdr:cNvPr id="181" name="民生費平均値テキスト"/>
        <xdr:cNvSpPr txBox="1"/>
      </xdr:nvSpPr>
      <xdr:spPr>
        <a:xfrm>
          <a:off x="4686300" y="130741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65506</xdr:rowOff>
    </xdr:from>
    <xdr:to>
      <xdr:col>24</xdr:col>
      <xdr:colOff>114300</xdr:colOff>
      <xdr:row>76</xdr:row>
      <xdr:rowOff>167106</xdr:rowOff>
    </xdr:to>
    <xdr:sp macro="" textlink="">
      <xdr:nvSpPr>
        <xdr:cNvPr id="182" name="フローチャート: 判断 181"/>
        <xdr:cNvSpPr/>
      </xdr:nvSpPr>
      <xdr:spPr>
        <a:xfrm>
          <a:off x="4584700" y="1309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131445</xdr:rowOff>
    </xdr:from>
    <xdr:to>
      <xdr:col>19</xdr:col>
      <xdr:colOff>177800</xdr:colOff>
      <xdr:row>75</xdr:row>
      <xdr:rowOff>76340</xdr:rowOff>
    </xdr:to>
    <xdr:cxnSp macro="">
      <xdr:nvCxnSpPr>
        <xdr:cNvPr id="183" name="直線コネクタ 182"/>
        <xdr:cNvCxnSpPr/>
      </xdr:nvCxnSpPr>
      <xdr:spPr>
        <a:xfrm flipV="1">
          <a:off x="2908300" y="12818745"/>
          <a:ext cx="889000" cy="1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9334</xdr:rowOff>
    </xdr:from>
    <xdr:to>
      <xdr:col>20</xdr:col>
      <xdr:colOff>38100</xdr:colOff>
      <xdr:row>76</xdr:row>
      <xdr:rowOff>110934</xdr:rowOff>
    </xdr:to>
    <xdr:sp macro="" textlink="">
      <xdr:nvSpPr>
        <xdr:cNvPr id="184" name="フローチャート: 判断 183"/>
        <xdr:cNvSpPr/>
      </xdr:nvSpPr>
      <xdr:spPr>
        <a:xfrm>
          <a:off x="3746500" y="1303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102061</xdr:rowOff>
    </xdr:from>
    <xdr:ext cx="599010" cy="259045"/>
    <xdr:sp macro="" textlink="">
      <xdr:nvSpPr>
        <xdr:cNvPr id="185" name="テキスト ボックス 184"/>
        <xdr:cNvSpPr txBox="1"/>
      </xdr:nvSpPr>
      <xdr:spPr>
        <a:xfrm>
          <a:off x="3497795" y="131322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76340</xdr:rowOff>
    </xdr:from>
    <xdr:to>
      <xdr:col>15</xdr:col>
      <xdr:colOff>50800</xdr:colOff>
      <xdr:row>75</xdr:row>
      <xdr:rowOff>134785</xdr:rowOff>
    </xdr:to>
    <xdr:cxnSp macro="">
      <xdr:nvCxnSpPr>
        <xdr:cNvPr id="186" name="直線コネクタ 185"/>
        <xdr:cNvCxnSpPr/>
      </xdr:nvCxnSpPr>
      <xdr:spPr>
        <a:xfrm flipV="1">
          <a:off x="2019300" y="12935090"/>
          <a:ext cx="889000" cy="58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38164</xdr:rowOff>
    </xdr:from>
    <xdr:to>
      <xdr:col>15</xdr:col>
      <xdr:colOff>101600</xdr:colOff>
      <xdr:row>75</xdr:row>
      <xdr:rowOff>139764</xdr:rowOff>
    </xdr:to>
    <xdr:sp macro="" textlink="">
      <xdr:nvSpPr>
        <xdr:cNvPr id="187" name="フローチャート: 判断 186"/>
        <xdr:cNvSpPr/>
      </xdr:nvSpPr>
      <xdr:spPr>
        <a:xfrm>
          <a:off x="2857500" y="1289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130891</xdr:rowOff>
    </xdr:from>
    <xdr:ext cx="599010" cy="259045"/>
    <xdr:sp macro="" textlink="">
      <xdr:nvSpPr>
        <xdr:cNvPr id="188" name="テキスト ボックス 187"/>
        <xdr:cNvSpPr txBox="1"/>
      </xdr:nvSpPr>
      <xdr:spPr>
        <a:xfrm>
          <a:off x="2608795" y="1298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134785</xdr:rowOff>
    </xdr:from>
    <xdr:to>
      <xdr:col>10</xdr:col>
      <xdr:colOff>114300</xdr:colOff>
      <xdr:row>76</xdr:row>
      <xdr:rowOff>11824</xdr:rowOff>
    </xdr:to>
    <xdr:cxnSp macro="">
      <xdr:nvCxnSpPr>
        <xdr:cNvPr id="189" name="直線コネクタ 188"/>
        <xdr:cNvCxnSpPr/>
      </xdr:nvCxnSpPr>
      <xdr:spPr>
        <a:xfrm flipV="1">
          <a:off x="1130300" y="12993535"/>
          <a:ext cx="889000" cy="4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22467</xdr:rowOff>
    </xdr:from>
    <xdr:to>
      <xdr:col>10</xdr:col>
      <xdr:colOff>165100</xdr:colOff>
      <xdr:row>76</xdr:row>
      <xdr:rowOff>124067</xdr:rowOff>
    </xdr:to>
    <xdr:sp macro="" textlink="">
      <xdr:nvSpPr>
        <xdr:cNvPr id="190" name="フローチャート: 判断 189"/>
        <xdr:cNvSpPr/>
      </xdr:nvSpPr>
      <xdr:spPr>
        <a:xfrm>
          <a:off x="1968500" y="13052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115194</xdr:rowOff>
    </xdr:from>
    <xdr:ext cx="599010" cy="259045"/>
    <xdr:sp macro="" textlink="">
      <xdr:nvSpPr>
        <xdr:cNvPr id="191" name="テキスト ボックス 190"/>
        <xdr:cNvSpPr txBox="1"/>
      </xdr:nvSpPr>
      <xdr:spPr>
        <a:xfrm>
          <a:off x="1719795" y="13145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60376</xdr:rowOff>
    </xdr:from>
    <xdr:to>
      <xdr:col>6</xdr:col>
      <xdr:colOff>38100</xdr:colOff>
      <xdr:row>77</xdr:row>
      <xdr:rowOff>161976</xdr:rowOff>
    </xdr:to>
    <xdr:sp macro="" textlink="">
      <xdr:nvSpPr>
        <xdr:cNvPr id="192" name="フローチャート: 判断 191"/>
        <xdr:cNvSpPr/>
      </xdr:nvSpPr>
      <xdr:spPr>
        <a:xfrm>
          <a:off x="1079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153103</xdr:rowOff>
    </xdr:from>
    <xdr:ext cx="599010" cy="259045"/>
    <xdr:sp macro="" textlink="">
      <xdr:nvSpPr>
        <xdr:cNvPr id="193" name="テキスト ボックス 192"/>
        <xdr:cNvSpPr txBox="1"/>
      </xdr:nvSpPr>
      <xdr:spPr>
        <a:xfrm>
          <a:off x="830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170726</xdr:rowOff>
    </xdr:from>
    <xdr:to>
      <xdr:col>24</xdr:col>
      <xdr:colOff>114300</xdr:colOff>
      <xdr:row>75</xdr:row>
      <xdr:rowOff>100876</xdr:rowOff>
    </xdr:to>
    <xdr:sp macro="" textlink="">
      <xdr:nvSpPr>
        <xdr:cNvPr id="199" name="楕円 198"/>
        <xdr:cNvSpPr/>
      </xdr:nvSpPr>
      <xdr:spPr>
        <a:xfrm>
          <a:off x="4584700" y="128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22153</xdr:rowOff>
    </xdr:from>
    <xdr:ext cx="599010" cy="259045"/>
    <xdr:sp macro="" textlink="">
      <xdr:nvSpPr>
        <xdr:cNvPr id="200" name="民生費該当値テキスト"/>
        <xdr:cNvSpPr txBox="1"/>
      </xdr:nvSpPr>
      <xdr:spPr>
        <a:xfrm>
          <a:off x="4686300" y="12709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80645</xdr:rowOff>
    </xdr:from>
    <xdr:to>
      <xdr:col>20</xdr:col>
      <xdr:colOff>38100</xdr:colOff>
      <xdr:row>75</xdr:row>
      <xdr:rowOff>10795</xdr:rowOff>
    </xdr:to>
    <xdr:sp macro="" textlink="">
      <xdr:nvSpPr>
        <xdr:cNvPr id="201" name="楕円 200"/>
        <xdr:cNvSpPr/>
      </xdr:nvSpPr>
      <xdr:spPr>
        <a:xfrm>
          <a:off x="3746500" y="1276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27322</xdr:rowOff>
    </xdr:from>
    <xdr:ext cx="599010" cy="259045"/>
    <xdr:sp macro="" textlink="">
      <xdr:nvSpPr>
        <xdr:cNvPr id="202" name="テキスト ボックス 201"/>
        <xdr:cNvSpPr txBox="1"/>
      </xdr:nvSpPr>
      <xdr:spPr>
        <a:xfrm>
          <a:off x="3497795" y="12543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25540</xdr:rowOff>
    </xdr:from>
    <xdr:to>
      <xdr:col>15</xdr:col>
      <xdr:colOff>101600</xdr:colOff>
      <xdr:row>75</xdr:row>
      <xdr:rowOff>127140</xdr:rowOff>
    </xdr:to>
    <xdr:sp macro="" textlink="">
      <xdr:nvSpPr>
        <xdr:cNvPr id="203" name="楕円 202"/>
        <xdr:cNvSpPr/>
      </xdr:nvSpPr>
      <xdr:spPr>
        <a:xfrm>
          <a:off x="2857500" y="1288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143667</xdr:rowOff>
    </xdr:from>
    <xdr:ext cx="599010" cy="259045"/>
    <xdr:sp macro="" textlink="">
      <xdr:nvSpPr>
        <xdr:cNvPr id="204" name="テキスト ボックス 203"/>
        <xdr:cNvSpPr txBox="1"/>
      </xdr:nvSpPr>
      <xdr:spPr>
        <a:xfrm>
          <a:off x="2608795" y="12659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83985</xdr:rowOff>
    </xdr:from>
    <xdr:to>
      <xdr:col>10</xdr:col>
      <xdr:colOff>165100</xdr:colOff>
      <xdr:row>76</xdr:row>
      <xdr:rowOff>14136</xdr:rowOff>
    </xdr:to>
    <xdr:sp macro="" textlink="">
      <xdr:nvSpPr>
        <xdr:cNvPr id="205" name="楕円 204"/>
        <xdr:cNvSpPr/>
      </xdr:nvSpPr>
      <xdr:spPr>
        <a:xfrm>
          <a:off x="1968500" y="1294273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30662</xdr:rowOff>
    </xdr:from>
    <xdr:ext cx="599010" cy="259045"/>
    <xdr:sp macro="" textlink="">
      <xdr:nvSpPr>
        <xdr:cNvPr id="206" name="テキスト ボックス 205"/>
        <xdr:cNvSpPr txBox="1"/>
      </xdr:nvSpPr>
      <xdr:spPr>
        <a:xfrm>
          <a:off x="1719795" y="12717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132474</xdr:rowOff>
    </xdr:from>
    <xdr:to>
      <xdr:col>6</xdr:col>
      <xdr:colOff>38100</xdr:colOff>
      <xdr:row>76</xdr:row>
      <xdr:rowOff>62624</xdr:rowOff>
    </xdr:to>
    <xdr:sp macro="" textlink="">
      <xdr:nvSpPr>
        <xdr:cNvPr id="207" name="楕円 206"/>
        <xdr:cNvSpPr/>
      </xdr:nvSpPr>
      <xdr:spPr>
        <a:xfrm>
          <a:off x="1079500" y="1299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79151</xdr:rowOff>
    </xdr:from>
    <xdr:ext cx="599010" cy="259045"/>
    <xdr:sp macro="" textlink="">
      <xdr:nvSpPr>
        <xdr:cNvPr id="208" name="テキスト ボックス 207"/>
        <xdr:cNvSpPr txBox="1"/>
      </xdr:nvSpPr>
      <xdr:spPr>
        <a:xfrm>
          <a:off x="830795" y="1276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9" name="テキスト ボックス 218"/>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20" name="直線コネクタ 219"/>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1" name="テキスト ボックス 220"/>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2" name="直線コネクタ 221"/>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3" name="テキスト ボックス 222"/>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4" name="直線コネクタ 223"/>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5" name="テキスト ボックス 224"/>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6" name="直線コネクタ 225"/>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7" name="テキスト ボックス 226"/>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83441</xdr:rowOff>
    </xdr:from>
    <xdr:to>
      <xdr:col>24</xdr:col>
      <xdr:colOff>62865</xdr:colOff>
      <xdr:row>99</xdr:row>
      <xdr:rowOff>43070</xdr:rowOff>
    </xdr:to>
    <xdr:cxnSp macro="">
      <xdr:nvCxnSpPr>
        <xdr:cNvPr id="231" name="直線コネクタ 230"/>
        <xdr:cNvCxnSpPr/>
      </xdr:nvCxnSpPr>
      <xdr:spPr>
        <a:xfrm flipV="1">
          <a:off x="4633595" y="15856841"/>
          <a:ext cx="1270" cy="1159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46897</xdr:rowOff>
    </xdr:from>
    <xdr:ext cx="534377" cy="259045"/>
    <xdr:sp macro="" textlink="">
      <xdr:nvSpPr>
        <xdr:cNvPr id="232" name="衛生費最小値テキスト"/>
        <xdr:cNvSpPr txBox="1"/>
      </xdr:nvSpPr>
      <xdr:spPr>
        <a:xfrm>
          <a:off x="4686300" y="1702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43070</xdr:rowOff>
    </xdr:from>
    <xdr:to>
      <xdr:col>24</xdr:col>
      <xdr:colOff>152400</xdr:colOff>
      <xdr:row>99</xdr:row>
      <xdr:rowOff>43070</xdr:rowOff>
    </xdr:to>
    <xdr:cxnSp macro="">
      <xdr:nvCxnSpPr>
        <xdr:cNvPr id="233" name="直線コネクタ 232"/>
        <xdr:cNvCxnSpPr/>
      </xdr:nvCxnSpPr>
      <xdr:spPr>
        <a:xfrm>
          <a:off x="4546600" y="17016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30118</xdr:rowOff>
    </xdr:from>
    <xdr:ext cx="534377" cy="259045"/>
    <xdr:sp macro="" textlink="">
      <xdr:nvSpPr>
        <xdr:cNvPr id="234" name="衛生費最大値テキスト"/>
        <xdr:cNvSpPr txBox="1"/>
      </xdr:nvSpPr>
      <xdr:spPr>
        <a:xfrm>
          <a:off x="4686300" y="15632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67,461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83441</xdr:rowOff>
    </xdr:from>
    <xdr:to>
      <xdr:col>24</xdr:col>
      <xdr:colOff>152400</xdr:colOff>
      <xdr:row>92</xdr:row>
      <xdr:rowOff>83441</xdr:rowOff>
    </xdr:to>
    <xdr:cxnSp macro="">
      <xdr:nvCxnSpPr>
        <xdr:cNvPr id="235" name="直線コネクタ 234"/>
        <xdr:cNvCxnSpPr/>
      </xdr:nvCxnSpPr>
      <xdr:spPr>
        <a:xfrm>
          <a:off x="4546600" y="1585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162971</xdr:rowOff>
    </xdr:from>
    <xdr:to>
      <xdr:col>24</xdr:col>
      <xdr:colOff>63500</xdr:colOff>
      <xdr:row>95</xdr:row>
      <xdr:rowOff>18633</xdr:rowOff>
    </xdr:to>
    <xdr:cxnSp macro="">
      <xdr:nvCxnSpPr>
        <xdr:cNvPr id="236" name="直線コネクタ 235"/>
        <xdr:cNvCxnSpPr/>
      </xdr:nvCxnSpPr>
      <xdr:spPr>
        <a:xfrm flipV="1">
          <a:off x="3797300" y="16279271"/>
          <a:ext cx="838200" cy="27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59737</xdr:rowOff>
    </xdr:from>
    <xdr:ext cx="534377" cy="259045"/>
    <xdr:sp macro="" textlink="">
      <xdr:nvSpPr>
        <xdr:cNvPr id="237" name="衛生費平均値テキスト"/>
        <xdr:cNvSpPr txBox="1"/>
      </xdr:nvSpPr>
      <xdr:spPr>
        <a:xfrm>
          <a:off x="4686300" y="165189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81310</xdr:rowOff>
    </xdr:from>
    <xdr:to>
      <xdr:col>24</xdr:col>
      <xdr:colOff>114300</xdr:colOff>
      <xdr:row>97</xdr:row>
      <xdr:rowOff>11460</xdr:rowOff>
    </xdr:to>
    <xdr:sp macro="" textlink="">
      <xdr:nvSpPr>
        <xdr:cNvPr id="238" name="フローチャート: 判断 237"/>
        <xdr:cNvSpPr/>
      </xdr:nvSpPr>
      <xdr:spPr>
        <a:xfrm>
          <a:off x="4584700" y="1654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18633</xdr:rowOff>
    </xdr:from>
    <xdr:to>
      <xdr:col>19</xdr:col>
      <xdr:colOff>177800</xdr:colOff>
      <xdr:row>95</xdr:row>
      <xdr:rowOff>48763</xdr:rowOff>
    </xdr:to>
    <xdr:cxnSp macro="">
      <xdr:nvCxnSpPr>
        <xdr:cNvPr id="239" name="直線コネクタ 238"/>
        <xdr:cNvCxnSpPr/>
      </xdr:nvCxnSpPr>
      <xdr:spPr>
        <a:xfrm flipV="1">
          <a:off x="2908300" y="16306383"/>
          <a:ext cx="889000" cy="3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72532</xdr:rowOff>
    </xdr:from>
    <xdr:to>
      <xdr:col>20</xdr:col>
      <xdr:colOff>38100</xdr:colOff>
      <xdr:row>97</xdr:row>
      <xdr:rowOff>2682</xdr:rowOff>
    </xdr:to>
    <xdr:sp macro="" textlink="">
      <xdr:nvSpPr>
        <xdr:cNvPr id="240" name="フローチャート: 判断 239"/>
        <xdr:cNvSpPr/>
      </xdr:nvSpPr>
      <xdr:spPr>
        <a:xfrm>
          <a:off x="3746500" y="16531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165259</xdr:rowOff>
    </xdr:from>
    <xdr:ext cx="534377" cy="259045"/>
    <xdr:sp macro="" textlink="">
      <xdr:nvSpPr>
        <xdr:cNvPr id="241" name="テキスト ボックス 240"/>
        <xdr:cNvSpPr txBox="1"/>
      </xdr:nvSpPr>
      <xdr:spPr>
        <a:xfrm>
          <a:off x="3530111" y="16624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45997</xdr:rowOff>
    </xdr:from>
    <xdr:to>
      <xdr:col>15</xdr:col>
      <xdr:colOff>50800</xdr:colOff>
      <xdr:row>95</xdr:row>
      <xdr:rowOff>48763</xdr:rowOff>
    </xdr:to>
    <xdr:cxnSp macro="">
      <xdr:nvCxnSpPr>
        <xdr:cNvPr id="242" name="直線コネクタ 241"/>
        <xdr:cNvCxnSpPr/>
      </xdr:nvCxnSpPr>
      <xdr:spPr>
        <a:xfrm>
          <a:off x="2019300" y="16333747"/>
          <a:ext cx="889000" cy="2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67503</xdr:rowOff>
    </xdr:from>
    <xdr:to>
      <xdr:col>15</xdr:col>
      <xdr:colOff>101600</xdr:colOff>
      <xdr:row>96</xdr:row>
      <xdr:rowOff>169103</xdr:rowOff>
    </xdr:to>
    <xdr:sp macro="" textlink="">
      <xdr:nvSpPr>
        <xdr:cNvPr id="243" name="フローチャート: 判断 242"/>
        <xdr:cNvSpPr/>
      </xdr:nvSpPr>
      <xdr:spPr>
        <a:xfrm>
          <a:off x="2857500" y="16526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160230</xdr:rowOff>
    </xdr:from>
    <xdr:ext cx="534377" cy="259045"/>
    <xdr:sp macro="" textlink="">
      <xdr:nvSpPr>
        <xdr:cNvPr id="244" name="テキスト ボックス 243"/>
        <xdr:cNvSpPr txBox="1"/>
      </xdr:nvSpPr>
      <xdr:spPr>
        <a:xfrm>
          <a:off x="2641111" y="16619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45997</xdr:rowOff>
    </xdr:from>
    <xdr:to>
      <xdr:col>10</xdr:col>
      <xdr:colOff>114300</xdr:colOff>
      <xdr:row>95</xdr:row>
      <xdr:rowOff>53449</xdr:rowOff>
    </xdr:to>
    <xdr:cxnSp macro="">
      <xdr:nvCxnSpPr>
        <xdr:cNvPr id="245" name="直線コネクタ 244"/>
        <xdr:cNvCxnSpPr/>
      </xdr:nvCxnSpPr>
      <xdr:spPr>
        <a:xfrm flipV="1">
          <a:off x="1130300" y="16333747"/>
          <a:ext cx="889000" cy="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135054</xdr:rowOff>
    </xdr:from>
    <xdr:to>
      <xdr:col>10</xdr:col>
      <xdr:colOff>165100</xdr:colOff>
      <xdr:row>97</xdr:row>
      <xdr:rowOff>65204</xdr:rowOff>
    </xdr:to>
    <xdr:sp macro="" textlink="">
      <xdr:nvSpPr>
        <xdr:cNvPr id="246" name="フローチャート: 判断 245"/>
        <xdr:cNvSpPr/>
      </xdr:nvSpPr>
      <xdr:spPr>
        <a:xfrm>
          <a:off x="1968500" y="16594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56331</xdr:rowOff>
    </xdr:from>
    <xdr:ext cx="534377" cy="259045"/>
    <xdr:sp macro="" textlink="">
      <xdr:nvSpPr>
        <xdr:cNvPr id="247" name="テキスト ボックス 246"/>
        <xdr:cNvSpPr txBox="1"/>
      </xdr:nvSpPr>
      <xdr:spPr>
        <a:xfrm>
          <a:off x="1752111" y="1668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127122</xdr:rowOff>
    </xdr:from>
    <xdr:to>
      <xdr:col>6</xdr:col>
      <xdr:colOff>38100</xdr:colOff>
      <xdr:row>97</xdr:row>
      <xdr:rowOff>57272</xdr:rowOff>
    </xdr:to>
    <xdr:sp macro="" textlink="">
      <xdr:nvSpPr>
        <xdr:cNvPr id="248" name="フローチャート: 判断 247"/>
        <xdr:cNvSpPr/>
      </xdr:nvSpPr>
      <xdr:spPr>
        <a:xfrm>
          <a:off x="1079500" y="16586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48399</xdr:rowOff>
    </xdr:from>
    <xdr:ext cx="534377" cy="259045"/>
    <xdr:sp macro="" textlink="">
      <xdr:nvSpPr>
        <xdr:cNvPr id="249" name="テキスト ボックス 248"/>
        <xdr:cNvSpPr txBox="1"/>
      </xdr:nvSpPr>
      <xdr:spPr>
        <a:xfrm>
          <a:off x="863111" y="1667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112171</xdr:rowOff>
    </xdr:from>
    <xdr:to>
      <xdr:col>24</xdr:col>
      <xdr:colOff>114300</xdr:colOff>
      <xdr:row>95</xdr:row>
      <xdr:rowOff>42321</xdr:rowOff>
    </xdr:to>
    <xdr:sp macro="" textlink="">
      <xdr:nvSpPr>
        <xdr:cNvPr id="255" name="楕円 254"/>
        <xdr:cNvSpPr/>
      </xdr:nvSpPr>
      <xdr:spPr>
        <a:xfrm>
          <a:off x="4584700" y="16228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135048</xdr:rowOff>
    </xdr:from>
    <xdr:ext cx="534377" cy="259045"/>
    <xdr:sp macro="" textlink="">
      <xdr:nvSpPr>
        <xdr:cNvPr id="256" name="衛生費該当値テキスト"/>
        <xdr:cNvSpPr txBox="1"/>
      </xdr:nvSpPr>
      <xdr:spPr>
        <a:xfrm>
          <a:off x="4686300" y="1607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139283</xdr:rowOff>
    </xdr:from>
    <xdr:to>
      <xdr:col>20</xdr:col>
      <xdr:colOff>38100</xdr:colOff>
      <xdr:row>95</xdr:row>
      <xdr:rowOff>69433</xdr:rowOff>
    </xdr:to>
    <xdr:sp macro="" textlink="">
      <xdr:nvSpPr>
        <xdr:cNvPr id="257" name="楕円 256"/>
        <xdr:cNvSpPr/>
      </xdr:nvSpPr>
      <xdr:spPr>
        <a:xfrm>
          <a:off x="3746500" y="16255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85960</xdr:rowOff>
    </xdr:from>
    <xdr:ext cx="534377" cy="259045"/>
    <xdr:sp macro="" textlink="">
      <xdr:nvSpPr>
        <xdr:cNvPr id="258" name="テキスト ボックス 257"/>
        <xdr:cNvSpPr txBox="1"/>
      </xdr:nvSpPr>
      <xdr:spPr>
        <a:xfrm>
          <a:off x="3530111" y="16030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169413</xdr:rowOff>
    </xdr:from>
    <xdr:to>
      <xdr:col>15</xdr:col>
      <xdr:colOff>101600</xdr:colOff>
      <xdr:row>95</xdr:row>
      <xdr:rowOff>99563</xdr:rowOff>
    </xdr:to>
    <xdr:sp macro="" textlink="">
      <xdr:nvSpPr>
        <xdr:cNvPr id="259" name="楕円 258"/>
        <xdr:cNvSpPr/>
      </xdr:nvSpPr>
      <xdr:spPr>
        <a:xfrm>
          <a:off x="2857500" y="16285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116090</xdr:rowOff>
    </xdr:from>
    <xdr:ext cx="534377" cy="259045"/>
    <xdr:sp macro="" textlink="">
      <xdr:nvSpPr>
        <xdr:cNvPr id="260" name="テキスト ボックス 259"/>
        <xdr:cNvSpPr txBox="1"/>
      </xdr:nvSpPr>
      <xdr:spPr>
        <a:xfrm>
          <a:off x="2641111" y="16060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166647</xdr:rowOff>
    </xdr:from>
    <xdr:to>
      <xdr:col>10</xdr:col>
      <xdr:colOff>165100</xdr:colOff>
      <xdr:row>95</xdr:row>
      <xdr:rowOff>96797</xdr:rowOff>
    </xdr:to>
    <xdr:sp macro="" textlink="">
      <xdr:nvSpPr>
        <xdr:cNvPr id="261" name="楕円 260"/>
        <xdr:cNvSpPr/>
      </xdr:nvSpPr>
      <xdr:spPr>
        <a:xfrm>
          <a:off x="1968500" y="1628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113324</xdr:rowOff>
    </xdr:from>
    <xdr:ext cx="534377" cy="259045"/>
    <xdr:sp macro="" textlink="">
      <xdr:nvSpPr>
        <xdr:cNvPr id="262" name="テキスト ボックス 261"/>
        <xdr:cNvSpPr txBox="1"/>
      </xdr:nvSpPr>
      <xdr:spPr>
        <a:xfrm>
          <a:off x="1752111" y="1605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2649</xdr:rowOff>
    </xdr:from>
    <xdr:to>
      <xdr:col>6</xdr:col>
      <xdr:colOff>38100</xdr:colOff>
      <xdr:row>95</xdr:row>
      <xdr:rowOff>104249</xdr:rowOff>
    </xdr:to>
    <xdr:sp macro="" textlink="">
      <xdr:nvSpPr>
        <xdr:cNvPr id="263" name="楕円 262"/>
        <xdr:cNvSpPr/>
      </xdr:nvSpPr>
      <xdr:spPr>
        <a:xfrm>
          <a:off x="1079500" y="16290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120776</xdr:rowOff>
    </xdr:from>
    <xdr:ext cx="534377" cy="259045"/>
    <xdr:sp macro="" textlink="">
      <xdr:nvSpPr>
        <xdr:cNvPr id="264" name="テキスト ボックス 263"/>
        <xdr:cNvSpPr txBox="1"/>
      </xdr:nvSpPr>
      <xdr:spPr>
        <a:xfrm>
          <a:off x="863111" y="16065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77978</xdr:rowOff>
    </xdr:from>
    <xdr:to>
      <xdr:col>54</xdr:col>
      <xdr:colOff>189865</xdr:colOff>
      <xdr:row>39</xdr:row>
      <xdr:rowOff>44450</xdr:rowOff>
    </xdr:to>
    <xdr:cxnSp macro="">
      <xdr:nvCxnSpPr>
        <xdr:cNvPr id="288" name="直線コネクタ 287"/>
        <xdr:cNvCxnSpPr/>
      </xdr:nvCxnSpPr>
      <xdr:spPr>
        <a:xfrm flipV="1">
          <a:off x="10475595" y="5392928"/>
          <a:ext cx="1270" cy="13380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24655</xdr:rowOff>
    </xdr:from>
    <xdr:ext cx="469744" cy="259045"/>
    <xdr:sp macro="" textlink="">
      <xdr:nvSpPr>
        <xdr:cNvPr id="291" name="労働費最大値テキスト"/>
        <xdr:cNvSpPr txBox="1"/>
      </xdr:nvSpPr>
      <xdr:spPr>
        <a:xfrm>
          <a:off x="10528300" y="5168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77978</xdr:rowOff>
    </xdr:from>
    <xdr:to>
      <xdr:col>55</xdr:col>
      <xdr:colOff>88900</xdr:colOff>
      <xdr:row>31</xdr:row>
      <xdr:rowOff>77978</xdr:rowOff>
    </xdr:to>
    <xdr:cxnSp macro="">
      <xdr:nvCxnSpPr>
        <xdr:cNvPr id="292" name="直線コネクタ 291"/>
        <xdr:cNvCxnSpPr/>
      </xdr:nvCxnSpPr>
      <xdr:spPr>
        <a:xfrm>
          <a:off x="10388600" y="5392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146177</xdr:rowOff>
    </xdr:from>
    <xdr:to>
      <xdr:col>55</xdr:col>
      <xdr:colOff>0</xdr:colOff>
      <xdr:row>34</xdr:row>
      <xdr:rowOff>159131</xdr:rowOff>
    </xdr:to>
    <xdr:cxnSp macro="">
      <xdr:nvCxnSpPr>
        <xdr:cNvPr id="293" name="直線コネクタ 292"/>
        <xdr:cNvCxnSpPr/>
      </xdr:nvCxnSpPr>
      <xdr:spPr>
        <a:xfrm flipV="1">
          <a:off x="9639300" y="5975477"/>
          <a:ext cx="8382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31132</xdr:rowOff>
    </xdr:from>
    <xdr:ext cx="378565" cy="259045"/>
    <xdr:sp macro="" textlink="">
      <xdr:nvSpPr>
        <xdr:cNvPr id="294" name="労働費平均値テキスト"/>
        <xdr:cNvSpPr txBox="1"/>
      </xdr:nvSpPr>
      <xdr:spPr>
        <a:xfrm>
          <a:off x="10528300" y="63747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52705</xdr:rowOff>
    </xdr:from>
    <xdr:to>
      <xdr:col>55</xdr:col>
      <xdr:colOff>50800</xdr:colOff>
      <xdr:row>37</xdr:row>
      <xdr:rowOff>154305</xdr:rowOff>
    </xdr:to>
    <xdr:sp macro="" textlink="">
      <xdr:nvSpPr>
        <xdr:cNvPr id="295" name="フローチャート: 判断 294"/>
        <xdr:cNvSpPr/>
      </xdr:nvSpPr>
      <xdr:spPr>
        <a:xfrm>
          <a:off x="10426700" y="6396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20828</xdr:rowOff>
    </xdr:from>
    <xdr:to>
      <xdr:col>50</xdr:col>
      <xdr:colOff>114300</xdr:colOff>
      <xdr:row>34</xdr:row>
      <xdr:rowOff>159131</xdr:rowOff>
    </xdr:to>
    <xdr:cxnSp macro="">
      <xdr:nvCxnSpPr>
        <xdr:cNvPr id="296" name="直線コネクタ 295"/>
        <xdr:cNvCxnSpPr/>
      </xdr:nvCxnSpPr>
      <xdr:spPr>
        <a:xfrm>
          <a:off x="8750300" y="5678678"/>
          <a:ext cx="889000" cy="309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28702</xdr:rowOff>
    </xdr:from>
    <xdr:to>
      <xdr:col>50</xdr:col>
      <xdr:colOff>165100</xdr:colOff>
      <xdr:row>37</xdr:row>
      <xdr:rowOff>130302</xdr:rowOff>
    </xdr:to>
    <xdr:sp macro="" textlink="">
      <xdr:nvSpPr>
        <xdr:cNvPr id="297" name="フローチャート: 判断 296"/>
        <xdr:cNvSpPr/>
      </xdr:nvSpPr>
      <xdr:spPr>
        <a:xfrm>
          <a:off x="9588500" y="63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121429</xdr:rowOff>
    </xdr:from>
    <xdr:ext cx="378565" cy="259045"/>
    <xdr:sp macro="" textlink="">
      <xdr:nvSpPr>
        <xdr:cNvPr id="298" name="テキスト ボックス 297"/>
        <xdr:cNvSpPr txBox="1"/>
      </xdr:nvSpPr>
      <xdr:spPr>
        <a:xfrm>
          <a:off x="9450017" y="64650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20828</xdr:rowOff>
    </xdr:from>
    <xdr:to>
      <xdr:col>45</xdr:col>
      <xdr:colOff>177800</xdr:colOff>
      <xdr:row>34</xdr:row>
      <xdr:rowOff>135509</xdr:rowOff>
    </xdr:to>
    <xdr:cxnSp macro="">
      <xdr:nvCxnSpPr>
        <xdr:cNvPr id="299" name="直線コネクタ 298"/>
        <xdr:cNvCxnSpPr/>
      </xdr:nvCxnSpPr>
      <xdr:spPr>
        <a:xfrm flipV="1">
          <a:off x="7861300" y="5678678"/>
          <a:ext cx="889000" cy="28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2032</xdr:rowOff>
    </xdr:from>
    <xdr:to>
      <xdr:col>46</xdr:col>
      <xdr:colOff>38100</xdr:colOff>
      <xdr:row>37</xdr:row>
      <xdr:rowOff>103632</xdr:rowOff>
    </xdr:to>
    <xdr:sp macro="" textlink="">
      <xdr:nvSpPr>
        <xdr:cNvPr id="300" name="フローチャート: 判断 299"/>
        <xdr:cNvSpPr/>
      </xdr:nvSpPr>
      <xdr:spPr>
        <a:xfrm>
          <a:off x="8699500" y="6345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94759</xdr:rowOff>
    </xdr:from>
    <xdr:ext cx="378565" cy="259045"/>
    <xdr:sp macro="" textlink="">
      <xdr:nvSpPr>
        <xdr:cNvPr id="301" name="テキスト ボックス 300"/>
        <xdr:cNvSpPr txBox="1"/>
      </xdr:nvSpPr>
      <xdr:spPr>
        <a:xfrm>
          <a:off x="8561017" y="64384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42545</xdr:rowOff>
    </xdr:from>
    <xdr:to>
      <xdr:col>41</xdr:col>
      <xdr:colOff>50800</xdr:colOff>
      <xdr:row>34</xdr:row>
      <xdr:rowOff>135509</xdr:rowOff>
    </xdr:to>
    <xdr:cxnSp macro="">
      <xdr:nvCxnSpPr>
        <xdr:cNvPr id="302" name="直線コネクタ 301"/>
        <xdr:cNvCxnSpPr/>
      </xdr:nvCxnSpPr>
      <xdr:spPr>
        <a:xfrm>
          <a:off x="6972300" y="5528945"/>
          <a:ext cx="889000" cy="43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150241</xdr:rowOff>
    </xdr:from>
    <xdr:to>
      <xdr:col>41</xdr:col>
      <xdr:colOff>101600</xdr:colOff>
      <xdr:row>37</xdr:row>
      <xdr:rowOff>80391</xdr:rowOff>
    </xdr:to>
    <xdr:sp macro="" textlink="">
      <xdr:nvSpPr>
        <xdr:cNvPr id="303" name="フローチャート: 判断 302"/>
        <xdr:cNvSpPr/>
      </xdr:nvSpPr>
      <xdr:spPr>
        <a:xfrm>
          <a:off x="7810500" y="632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71518</xdr:rowOff>
    </xdr:from>
    <xdr:ext cx="378565" cy="259045"/>
    <xdr:sp macro="" textlink="">
      <xdr:nvSpPr>
        <xdr:cNvPr id="304" name="テキスト ボックス 303"/>
        <xdr:cNvSpPr txBox="1"/>
      </xdr:nvSpPr>
      <xdr:spPr>
        <a:xfrm>
          <a:off x="7672017" y="64151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138430</xdr:rowOff>
    </xdr:from>
    <xdr:to>
      <xdr:col>36</xdr:col>
      <xdr:colOff>165100</xdr:colOff>
      <xdr:row>37</xdr:row>
      <xdr:rowOff>68580</xdr:rowOff>
    </xdr:to>
    <xdr:sp macro="" textlink="">
      <xdr:nvSpPr>
        <xdr:cNvPr id="305" name="フローチャート: 判断 304"/>
        <xdr:cNvSpPr/>
      </xdr:nvSpPr>
      <xdr:spPr>
        <a:xfrm>
          <a:off x="6921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59707</xdr:rowOff>
    </xdr:from>
    <xdr:ext cx="378565" cy="259045"/>
    <xdr:sp macro="" textlink="">
      <xdr:nvSpPr>
        <xdr:cNvPr id="306" name="テキスト ボックス 305"/>
        <xdr:cNvSpPr txBox="1"/>
      </xdr:nvSpPr>
      <xdr:spPr>
        <a:xfrm>
          <a:off x="6783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95377</xdr:rowOff>
    </xdr:from>
    <xdr:to>
      <xdr:col>55</xdr:col>
      <xdr:colOff>50800</xdr:colOff>
      <xdr:row>35</xdr:row>
      <xdr:rowOff>25527</xdr:rowOff>
    </xdr:to>
    <xdr:sp macro="" textlink="">
      <xdr:nvSpPr>
        <xdr:cNvPr id="312" name="楕円 311"/>
        <xdr:cNvSpPr/>
      </xdr:nvSpPr>
      <xdr:spPr>
        <a:xfrm>
          <a:off x="10426700" y="5924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118254</xdr:rowOff>
    </xdr:from>
    <xdr:ext cx="469744" cy="259045"/>
    <xdr:sp macro="" textlink="">
      <xdr:nvSpPr>
        <xdr:cNvPr id="313" name="労働費該当値テキスト"/>
        <xdr:cNvSpPr txBox="1"/>
      </xdr:nvSpPr>
      <xdr:spPr>
        <a:xfrm>
          <a:off x="10528300" y="5776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108331</xdr:rowOff>
    </xdr:from>
    <xdr:to>
      <xdr:col>50</xdr:col>
      <xdr:colOff>165100</xdr:colOff>
      <xdr:row>35</xdr:row>
      <xdr:rowOff>38481</xdr:rowOff>
    </xdr:to>
    <xdr:sp macro="" textlink="">
      <xdr:nvSpPr>
        <xdr:cNvPr id="314" name="楕円 313"/>
        <xdr:cNvSpPr/>
      </xdr:nvSpPr>
      <xdr:spPr>
        <a:xfrm>
          <a:off x="9588500" y="593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33</xdr:row>
      <xdr:rowOff>55008</xdr:rowOff>
    </xdr:from>
    <xdr:ext cx="469744" cy="259045"/>
    <xdr:sp macro="" textlink="">
      <xdr:nvSpPr>
        <xdr:cNvPr id="315" name="テキスト ボックス 314"/>
        <xdr:cNvSpPr txBox="1"/>
      </xdr:nvSpPr>
      <xdr:spPr>
        <a:xfrm>
          <a:off x="9404428" y="5712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141478</xdr:rowOff>
    </xdr:from>
    <xdr:to>
      <xdr:col>46</xdr:col>
      <xdr:colOff>38100</xdr:colOff>
      <xdr:row>33</xdr:row>
      <xdr:rowOff>71628</xdr:rowOff>
    </xdr:to>
    <xdr:sp macro="" textlink="">
      <xdr:nvSpPr>
        <xdr:cNvPr id="316" name="楕円 315"/>
        <xdr:cNvSpPr/>
      </xdr:nvSpPr>
      <xdr:spPr>
        <a:xfrm>
          <a:off x="8699500" y="562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31</xdr:row>
      <xdr:rowOff>88155</xdr:rowOff>
    </xdr:from>
    <xdr:ext cx="469744" cy="259045"/>
    <xdr:sp macro="" textlink="">
      <xdr:nvSpPr>
        <xdr:cNvPr id="317" name="テキスト ボックス 316"/>
        <xdr:cNvSpPr txBox="1"/>
      </xdr:nvSpPr>
      <xdr:spPr>
        <a:xfrm>
          <a:off x="8515428" y="540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84709</xdr:rowOff>
    </xdr:from>
    <xdr:to>
      <xdr:col>41</xdr:col>
      <xdr:colOff>101600</xdr:colOff>
      <xdr:row>35</xdr:row>
      <xdr:rowOff>14859</xdr:rowOff>
    </xdr:to>
    <xdr:sp macro="" textlink="">
      <xdr:nvSpPr>
        <xdr:cNvPr id="318" name="楕円 317"/>
        <xdr:cNvSpPr/>
      </xdr:nvSpPr>
      <xdr:spPr>
        <a:xfrm>
          <a:off x="7810500" y="591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33</xdr:row>
      <xdr:rowOff>31386</xdr:rowOff>
    </xdr:from>
    <xdr:ext cx="469744" cy="259045"/>
    <xdr:sp macro="" textlink="">
      <xdr:nvSpPr>
        <xdr:cNvPr id="319" name="テキスト ボックス 318"/>
        <xdr:cNvSpPr txBox="1"/>
      </xdr:nvSpPr>
      <xdr:spPr>
        <a:xfrm>
          <a:off x="7626428" y="5689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163195</xdr:rowOff>
    </xdr:from>
    <xdr:to>
      <xdr:col>36</xdr:col>
      <xdr:colOff>165100</xdr:colOff>
      <xdr:row>32</xdr:row>
      <xdr:rowOff>93345</xdr:rowOff>
    </xdr:to>
    <xdr:sp macro="" textlink="">
      <xdr:nvSpPr>
        <xdr:cNvPr id="320" name="楕円 319"/>
        <xdr:cNvSpPr/>
      </xdr:nvSpPr>
      <xdr:spPr>
        <a:xfrm>
          <a:off x="6921500" y="547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109872</xdr:rowOff>
    </xdr:from>
    <xdr:ext cx="469744" cy="259045"/>
    <xdr:sp macro="" textlink="">
      <xdr:nvSpPr>
        <xdr:cNvPr id="321" name="テキスト ボックス 320"/>
        <xdr:cNvSpPr txBox="1"/>
      </xdr:nvSpPr>
      <xdr:spPr>
        <a:xfrm>
          <a:off x="6737428" y="525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94723</xdr:rowOff>
    </xdr:from>
    <xdr:to>
      <xdr:col>54</xdr:col>
      <xdr:colOff>189865</xdr:colOff>
      <xdr:row>59</xdr:row>
      <xdr:rowOff>7989</xdr:rowOff>
    </xdr:to>
    <xdr:cxnSp macro="">
      <xdr:nvCxnSpPr>
        <xdr:cNvPr id="345" name="直線コネクタ 344"/>
        <xdr:cNvCxnSpPr/>
      </xdr:nvCxnSpPr>
      <xdr:spPr>
        <a:xfrm flipV="1">
          <a:off x="10475595" y="8838673"/>
          <a:ext cx="1270" cy="1284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11816</xdr:rowOff>
    </xdr:from>
    <xdr:ext cx="469744" cy="259045"/>
    <xdr:sp macro="" textlink="">
      <xdr:nvSpPr>
        <xdr:cNvPr id="346" name="農林水産業費最小値テキスト"/>
        <xdr:cNvSpPr txBox="1"/>
      </xdr:nvSpPr>
      <xdr:spPr>
        <a:xfrm>
          <a:off x="10528300" y="1012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7989</xdr:rowOff>
    </xdr:from>
    <xdr:to>
      <xdr:col>55</xdr:col>
      <xdr:colOff>88900</xdr:colOff>
      <xdr:row>59</xdr:row>
      <xdr:rowOff>7989</xdr:rowOff>
    </xdr:to>
    <xdr:cxnSp macro="">
      <xdr:nvCxnSpPr>
        <xdr:cNvPr id="347" name="直線コネクタ 346"/>
        <xdr:cNvCxnSpPr/>
      </xdr:nvCxnSpPr>
      <xdr:spPr>
        <a:xfrm>
          <a:off x="10388600" y="1012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41400</xdr:rowOff>
    </xdr:from>
    <xdr:ext cx="534377" cy="259045"/>
    <xdr:sp macro="" textlink="">
      <xdr:nvSpPr>
        <xdr:cNvPr id="348" name="農林水産業費最大値テキスト"/>
        <xdr:cNvSpPr txBox="1"/>
      </xdr:nvSpPr>
      <xdr:spPr>
        <a:xfrm>
          <a:off x="10528300" y="8613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94723</xdr:rowOff>
    </xdr:from>
    <xdr:to>
      <xdr:col>55</xdr:col>
      <xdr:colOff>88900</xdr:colOff>
      <xdr:row>51</xdr:row>
      <xdr:rowOff>94723</xdr:rowOff>
    </xdr:to>
    <xdr:cxnSp macro="">
      <xdr:nvCxnSpPr>
        <xdr:cNvPr id="349" name="直線コネクタ 348"/>
        <xdr:cNvCxnSpPr/>
      </xdr:nvCxnSpPr>
      <xdr:spPr>
        <a:xfrm>
          <a:off x="10388600" y="88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153035</xdr:rowOff>
    </xdr:from>
    <xdr:to>
      <xdr:col>55</xdr:col>
      <xdr:colOff>0</xdr:colOff>
      <xdr:row>57</xdr:row>
      <xdr:rowOff>32791</xdr:rowOff>
    </xdr:to>
    <xdr:cxnSp macro="">
      <xdr:nvCxnSpPr>
        <xdr:cNvPr id="350" name="直線コネクタ 349"/>
        <xdr:cNvCxnSpPr/>
      </xdr:nvCxnSpPr>
      <xdr:spPr>
        <a:xfrm flipV="1">
          <a:off x="9639300" y="9582785"/>
          <a:ext cx="838200" cy="22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112037</xdr:rowOff>
    </xdr:from>
    <xdr:ext cx="534377" cy="259045"/>
    <xdr:sp macro="" textlink="">
      <xdr:nvSpPr>
        <xdr:cNvPr id="351" name="農林水産業費平均値テキスト"/>
        <xdr:cNvSpPr txBox="1"/>
      </xdr:nvSpPr>
      <xdr:spPr>
        <a:xfrm>
          <a:off x="10528300" y="971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133610</xdr:rowOff>
    </xdr:from>
    <xdr:to>
      <xdr:col>55</xdr:col>
      <xdr:colOff>50800</xdr:colOff>
      <xdr:row>57</xdr:row>
      <xdr:rowOff>63760</xdr:rowOff>
    </xdr:to>
    <xdr:sp macro="" textlink="">
      <xdr:nvSpPr>
        <xdr:cNvPr id="352" name="フローチャート: 判断 351"/>
        <xdr:cNvSpPr/>
      </xdr:nvSpPr>
      <xdr:spPr>
        <a:xfrm>
          <a:off x="10426700" y="973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123165</xdr:rowOff>
    </xdr:from>
    <xdr:to>
      <xdr:col>50</xdr:col>
      <xdr:colOff>114300</xdr:colOff>
      <xdr:row>57</xdr:row>
      <xdr:rowOff>32791</xdr:rowOff>
    </xdr:to>
    <xdr:cxnSp macro="">
      <xdr:nvCxnSpPr>
        <xdr:cNvPr id="353" name="直線コネクタ 352"/>
        <xdr:cNvCxnSpPr/>
      </xdr:nvCxnSpPr>
      <xdr:spPr>
        <a:xfrm>
          <a:off x="8750300" y="9724365"/>
          <a:ext cx="889000" cy="8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124257</xdr:rowOff>
    </xdr:from>
    <xdr:to>
      <xdr:col>50</xdr:col>
      <xdr:colOff>165100</xdr:colOff>
      <xdr:row>57</xdr:row>
      <xdr:rowOff>54407</xdr:rowOff>
    </xdr:to>
    <xdr:sp macro="" textlink="">
      <xdr:nvSpPr>
        <xdr:cNvPr id="354" name="フローチャート: 判断 353"/>
        <xdr:cNvSpPr/>
      </xdr:nvSpPr>
      <xdr:spPr>
        <a:xfrm>
          <a:off x="9588500" y="972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70934</xdr:rowOff>
    </xdr:from>
    <xdr:ext cx="534377" cy="259045"/>
    <xdr:sp macro="" textlink="">
      <xdr:nvSpPr>
        <xdr:cNvPr id="355" name="テキスト ボックス 354"/>
        <xdr:cNvSpPr txBox="1"/>
      </xdr:nvSpPr>
      <xdr:spPr>
        <a:xfrm>
          <a:off x="9372111" y="950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123165</xdr:rowOff>
    </xdr:from>
    <xdr:to>
      <xdr:col>45</xdr:col>
      <xdr:colOff>177800</xdr:colOff>
      <xdr:row>57</xdr:row>
      <xdr:rowOff>26905</xdr:rowOff>
    </xdr:to>
    <xdr:cxnSp macro="">
      <xdr:nvCxnSpPr>
        <xdr:cNvPr id="356" name="直線コネクタ 355"/>
        <xdr:cNvCxnSpPr/>
      </xdr:nvCxnSpPr>
      <xdr:spPr>
        <a:xfrm flipV="1">
          <a:off x="7861300" y="9724365"/>
          <a:ext cx="889000" cy="75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130563</xdr:rowOff>
    </xdr:from>
    <xdr:to>
      <xdr:col>46</xdr:col>
      <xdr:colOff>38100</xdr:colOff>
      <xdr:row>57</xdr:row>
      <xdr:rowOff>60713</xdr:rowOff>
    </xdr:to>
    <xdr:sp macro="" textlink="">
      <xdr:nvSpPr>
        <xdr:cNvPr id="357" name="フローチャート: 判断 356"/>
        <xdr:cNvSpPr/>
      </xdr:nvSpPr>
      <xdr:spPr>
        <a:xfrm>
          <a:off x="8699500" y="9731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51840</xdr:rowOff>
    </xdr:from>
    <xdr:ext cx="534377" cy="259045"/>
    <xdr:sp macro="" textlink="">
      <xdr:nvSpPr>
        <xdr:cNvPr id="358" name="テキスト ボックス 357"/>
        <xdr:cNvSpPr txBox="1"/>
      </xdr:nvSpPr>
      <xdr:spPr>
        <a:xfrm>
          <a:off x="8483111" y="9824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26905</xdr:rowOff>
    </xdr:from>
    <xdr:to>
      <xdr:col>41</xdr:col>
      <xdr:colOff>50800</xdr:colOff>
      <xdr:row>57</xdr:row>
      <xdr:rowOff>61233</xdr:rowOff>
    </xdr:to>
    <xdr:cxnSp macro="">
      <xdr:nvCxnSpPr>
        <xdr:cNvPr id="359" name="直線コネクタ 358"/>
        <xdr:cNvCxnSpPr/>
      </xdr:nvCxnSpPr>
      <xdr:spPr>
        <a:xfrm flipV="1">
          <a:off x="6972300" y="9799555"/>
          <a:ext cx="8890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126562</xdr:rowOff>
    </xdr:from>
    <xdr:to>
      <xdr:col>41</xdr:col>
      <xdr:colOff>101600</xdr:colOff>
      <xdr:row>57</xdr:row>
      <xdr:rowOff>56712</xdr:rowOff>
    </xdr:to>
    <xdr:sp macro="" textlink="">
      <xdr:nvSpPr>
        <xdr:cNvPr id="360" name="フローチャート: 判断 359"/>
        <xdr:cNvSpPr/>
      </xdr:nvSpPr>
      <xdr:spPr>
        <a:xfrm>
          <a:off x="7810500" y="9727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73239</xdr:rowOff>
    </xdr:from>
    <xdr:ext cx="534377" cy="259045"/>
    <xdr:sp macro="" textlink="">
      <xdr:nvSpPr>
        <xdr:cNvPr id="361" name="テキスト ボックス 360"/>
        <xdr:cNvSpPr txBox="1"/>
      </xdr:nvSpPr>
      <xdr:spPr>
        <a:xfrm>
          <a:off x="7594111" y="950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127171</xdr:rowOff>
    </xdr:from>
    <xdr:to>
      <xdr:col>36</xdr:col>
      <xdr:colOff>165100</xdr:colOff>
      <xdr:row>58</xdr:row>
      <xdr:rowOff>57321</xdr:rowOff>
    </xdr:to>
    <xdr:sp macro="" textlink="">
      <xdr:nvSpPr>
        <xdr:cNvPr id="362" name="フローチャート: 判断 361"/>
        <xdr:cNvSpPr/>
      </xdr:nvSpPr>
      <xdr:spPr>
        <a:xfrm>
          <a:off x="6921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48448</xdr:rowOff>
    </xdr:from>
    <xdr:ext cx="534377" cy="259045"/>
    <xdr:sp macro="" textlink="">
      <xdr:nvSpPr>
        <xdr:cNvPr id="363" name="テキスト ボックス 362"/>
        <xdr:cNvSpPr txBox="1"/>
      </xdr:nvSpPr>
      <xdr:spPr>
        <a:xfrm>
          <a:off x="6705111" y="999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102235</xdr:rowOff>
    </xdr:from>
    <xdr:to>
      <xdr:col>55</xdr:col>
      <xdr:colOff>50800</xdr:colOff>
      <xdr:row>56</xdr:row>
      <xdr:rowOff>32385</xdr:rowOff>
    </xdr:to>
    <xdr:sp macro="" textlink="">
      <xdr:nvSpPr>
        <xdr:cNvPr id="369" name="楕円 368"/>
        <xdr:cNvSpPr/>
      </xdr:nvSpPr>
      <xdr:spPr>
        <a:xfrm>
          <a:off x="10426700" y="953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125112</xdr:rowOff>
    </xdr:from>
    <xdr:ext cx="534377" cy="259045"/>
    <xdr:sp macro="" textlink="">
      <xdr:nvSpPr>
        <xdr:cNvPr id="370" name="農林水産業費該当値テキスト"/>
        <xdr:cNvSpPr txBox="1"/>
      </xdr:nvSpPr>
      <xdr:spPr>
        <a:xfrm>
          <a:off x="10528300" y="938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153441</xdr:rowOff>
    </xdr:from>
    <xdr:to>
      <xdr:col>50</xdr:col>
      <xdr:colOff>165100</xdr:colOff>
      <xdr:row>57</xdr:row>
      <xdr:rowOff>83591</xdr:rowOff>
    </xdr:to>
    <xdr:sp macro="" textlink="">
      <xdr:nvSpPr>
        <xdr:cNvPr id="371" name="楕円 370"/>
        <xdr:cNvSpPr/>
      </xdr:nvSpPr>
      <xdr:spPr>
        <a:xfrm>
          <a:off x="9588500" y="9754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74718</xdr:rowOff>
    </xdr:from>
    <xdr:ext cx="534377" cy="259045"/>
    <xdr:sp macro="" textlink="">
      <xdr:nvSpPr>
        <xdr:cNvPr id="372" name="テキスト ボックス 371"/>
        <xdr:cNvSpPr txBox="1"/>
      </xdr:nvSpPr>
      <xdr:spPr>
        <a:xfrm>
          <a:off x="9372111" y="9847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72365</xdr:rowOff>
    </xdr:from>
    <xdr:to>
      <xdr:col>46</xdr:col>
      <xdr:colOff>38100</xdr:colOff>
      <xdr:row>57</xdr:row>
      <xdr:rowOff>2515</xdr:rowOff>
    </xdr:to>
    <xdr:sp macro="" textlink="">
      <xdr:nvSpPr>
        <xdr:cNvPr id="373" name="楕円 372"/>
        <xdr:cNvSpPr/>
      </xdr:nvSpPr>
      <xdr:spPr>
        <a:xfrm>
          <a:off x="8699500" y="9673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19042</xdr:rowOff>
    </xdr:from>
    <xdr:ext cx="534377" cy="259045"/>
    <xdr:sp macro="" textlink="">
      <xdr:nvSpPr>
        <xdr:cNvPr id="374" name="テキスト ボックス 373"/>
        <xdr:cNvSpPr txBox="1"/>
      </xdr:nvSpPr>
      <xdr:spPr>
        <a:xfrm>
          <a:off x="8483111" y="9448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147555</xdr:rowOff>
    </xdr:from>
    <xdr:to>
      <xdr:col>41</xdr:col>
      <xdr:colOff>101600</xdr:colOff>
      <xdr:row>57</xdr:row>
      <xdr:rowOff>77705</xdr:rowOff>
    </xdr:to>
    <xdr:sp macro="" textlink="">
      <xdr:nvSpPr>
        <xdr:cNvPr id="375" name="楕円 374"/>
        <xdr:cNvSpPr/>
      </xdr:nvSpPr>
      <xdr:spPr>
        <a:xfrm>
          <a:off x="7810500" y="974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68832</xdr:rowOff>
    </xdr:from>
    <xdr:ext cx="534377" cy="259045"/>
    <xdr:sp macro="" textlink="">
      <xdr:nvSpPr>
        <xdr:cNvPr id="376" name="テキスト ボックス 375"/>
        <xdr:cNvSpPr txBox="1"/>
      </xdr:nvSpPr>
      <xdr:spPr>
        <a:xfrm>
          <a:off x="7594111" y="9841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10433</xdr:rowOff>
    </xdr:from>
    <xdr:to>
      <xdr:col>36</xdr:col>
      <xdr:colOff>165100</xdr:colOff>
      <xdr:row>57</xdr:row>
      <xdr:rowOff>112033</xdr:rowOff>
    </xdr:to>
    <xdr:sp macro="" textlink="">
      <xdr:nvSpPr>
        <xdr:cNvPr id="377" name="楕円 376"/>
        <xdr:cNvSpPr/>
      </xdr:nvSpPr>
      <xdr:spPr>
        <a:xfrm>
          <a:off x="6921500" y="9783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128560</xdr:rowOff>
    </xdr:from>
    <xdr:ext cx="534377" cy="259045"/>
    <xdr:sp macro="" textlink="">
      <xdr:nvSpPr>
        <xdr:cNvPr id="378" name="テキスト ボックス 377"/>
        <xdr:cNvSpPr txBox="1"/>
      </xdr:nvSpPr>
      <xdr:spPr>
        <a:xfrm>
          <a:off x="6705111" y="9558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24181</xdr:rowOff>
    </xdr:from>
    <xdr:to>
      <xdr:col>54</xdr:col>
      <xdr:colOff>189865</xdr:colOff>
      <xdr:row>79</xdr:row>
      <xdr:rowOff>23152</xdr:rowOff>
    </xdr:to>
    <xdr:cxnSp macro="">
      <xdr:nvCxnSpPr>
        <xdr:cNvPr id="402" name="直線コネクタ 401"/>
        <xdr:cNvCxnSpPr/>
      </xdr:nvCxnSpPr>
      <xdr:spPr>
        <a:xfrm flipV="1">
          <a:off x="10475595" y="12197131"/>
          <a:ext cx="1270" cy="1370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26979</xdr:rowOff>
    </xdr:from>
    <xdr:ext cx="378565" cy="259045"/>
    <xdr:sp macro="" textlink="">
      <xdr:nvSpPr>
        <xdr:cNvPr id="403" name="商工費最小値テキスト"/>
        <xdr:cNvSpPr txBox="1"/>
      </xdr:nvSpPr>
      <xdr:spPr>
        <a:xfrm>
          <a:off x="10528300" y="135715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23152</xdr:rowOff>
    </xdr:from>
    <xdr:to>
      <xdr:col>55</xdr:col>
      <xdr:colOff>88900</xdr:colOff>
      <xdr:row>79</xdr:row>
      <xdr:rowOff>23152</xdr:rowOff>
    </xdr:to>
    <xdr:cxnSp macro="">
      <xdr:nvCxnSpPr>
        <xdr:cNvPr id="404" name="直線コネクタ 403"/>
        <xdr:cNvCxnSpPr/>
      </xdr:nvCxnSpPr>
      <xdr:spPr>
        <a:xfrm>
          <a:off x="10388600" y="13567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142308</xdr:rowOff>
    </xdr:from>
    <xdr:ext cx="534377" cy="259045"/>
    <xdr:sp macro="" textlink="">
      <xdr:nvSpPr>
        <xdr:cNvPr id="405" name="商工費最大値テキスト"/>
        <xdr:cNvSpPr txBox="1"/>
      </xdr:nvSpPr>
      <xdr:spPr>
        <a:xfrm>
          <a:off x="10528300" y="1197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36,532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24181</xdr:rowOff>
    </xdr:from>
    <xdr:to>
      <xdr:col>55</xdr:col>
      <xdr:colOff>88900</xdr:colOff>
      <xdr:row>71</xdr:row>
      <xdr:rowOff>24181</xdr:rowOff>
    </xdr:to>
    <xdr:cxnSp macro="">
      <xdr:nvCxnSpPr>
        <xdr:cNvPr id="406" name="直線コネクタ 405"/>
        <xdr:cNvCxnSpPr/>
      </xdr:nvCxnSpPr>
      <xdr:spPr>
        <a:xfrm>
          <a:off x="10388600" y="12197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106249</xdr:rowOff>
    </xdr:from>
    <xdr:to>
      <xdr:col>55</xdr:col>
      <xdr:colOff>0</xdr:colOff>
      <xdr:row>75</xdr:row>
      <xdr:rowOff>169532</xdr:rowOff>
    </xdr:to>
    <xdr:cxnSp macro="">
      <xdr:nvCxnSpPr>
        <xdr:cNvPr id="407" name="直線コネクタ 406"/>
        <xdr:cNvCxnSpPr/>
      </xdr:nvCxnSpPr>
      <xdr:spPr>
        <a:xfrm flipV="1">
          <a:off x="9639300" y="12622099"/>
          <a:ext cx="838200" cy="40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107866</xdr:rowOff>
    </xdr:from>
    <xdr:ext cx="469744" cy="259045"/>
    <xdr:sp macro="" textlink="">
      <xdr:nvSpPr>
        <xdr:cNvPr id="408" name="商工費平均値テキスト"/>
        <xdr:cNvSpPr txBox="1"/>
      </xdr:nvSpPr>
      <xdr:spPr>
        <a:xfrm>
          <a:off x="10528300" y="131380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129439</xdr:rowOff>
    </xdr:from>
    <xdr:to>
      <xdr:col>55</xdr:col>
      <xdr:colOff>50800</xdr:colOff>
      <xdr:row>77</xdr:row>
      <xdr:rowOff>59589</xdr:rowOff>
    </xdr:to>
    <xdr:sp macro="" textlink="">
      <xdr:nvSpPr>
        <xdr:cNvPr id="409" name="フローチャート: 判断 408"/>
        <xdr:cNvSpPr/>
      </xdr:nvSpPr>
      <xdr:spPr>
        <a:xfrm>
          <a:off x="10426700" y="1315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81445</xdr:rowOff>
    </xdr:from>
    <xdr:to>
      <xdr:col>50</xdr:col>
      <xdr:colOff>114300</xdr:colOff>
      <xdr:row>75</xdr:row>
      <xdr:rowOff>169532</xdr:rowOff>
    </xdr:to>
    <xdr:cxnSp macro="">
      <xdr:nvCxnSpPr>
        <xdr:cNvPr id="410" name="直線コネクタ 409"/>
        <xdr:cNvCxnSpPr/>
      </xdr:nvCxnSpPr>
      <xdr:spPr>
        <a:xfrm>
          <a:off x="8750300" y="1294019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134086</xdr:rowOff>
    </xdr:from>
    <xdr:to>
      <xdr:col>50</xdr:col>
      <xdr:colOff>165100</xdr:colOff>
      <xdr:row>77</xdr:row>
      <xdr:rowOff>64236</xdr:rowOff>
    </xdr:to>
    <xdr:sp macro="" textlink="">
      <xdr:nvSpPr>
        <xdr:cNvPr id="411" name="フローチャート: 判断 410"/>
        <xdr:cNvSpPr/>
      </xdr:nvSpPr>
      <xdr:spPr>
        <a:xfrm>
          <a:off x="9588500" y="1316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55363</xdr:rowOff>
    </xdr:from>
    <xdr:ext cx="469744" cy="259045"/>
    <xdr:sp macro="" textlink="">
      <xdr:nvSpPr>
        <xdr:cNvPr id="412" name="テキスト ボックス 411"/>
        <xdr:cNvSpPr txBox="1"/>
      </xdr:nvSpPr>
      <xdr:spPr>
        <a:xfrm>
          <a:off x="9404428" y="13257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31953</xdr:rowOff>
    </xdr:from>
    <xdr:to>
      <xdr:col>45</xdr:col>
      <xdr:colOff>177800</xdr:colOff>
      <xdr:row>75</xdr:row>
      <xdr:rowOff>81445</xdr:rowOff>
    </xdr:to>
    <xdr:cxnSp macro="">
      <xdr:nvCxnSpPr>
        <xdr:cNvPr id="413" name="直線コネクタ 412"/>
        <xdr:cNvCxnSpPr/>
      </xdr:nvCxnSpPr>
      <xdr:spPr>
        <a:xfrm>
          <a:off x="7861300" y="12890703"/>
          <a:ext cx="889000" cy="49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163881</xdr:rowOff>
    </xdr:from>
    <xdr:to>
      <xdr:col>46</xdr:col>
      <xdr:colOff>38100</xdr:colOff>
      <xdr:row>77</xdr:row>
      <xdr:rowOff>94031</xdr:rowOff>
    </xdr:to>
    <xdr:sp macro="" textlink="">
      <xdr:nvSpPr>
        <xdr:cNvPr id="414" name="フローチャート: 判断 413"/>
        <xdr:cNvSpPr/>
      </xdr:nvSpPr>
      <xdr:spPr>
        <a:xfrm>
          <a:off x="8699500" y="13194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85158</xdr:rowOff>
    </xdr:from>
    <xdr:ext cx="469744" cy="259045"/>
    <xdr:sp macro="" textlink="">
      <xdr:nvSpPr>
        <xdr:cNvPr id="415" name="テキスト ボックス 414"/>
        <xdr:cNvSpPr txBox="1"/>
      </xdr:nvSpPr>
      <xdr:spPr>
        <a:xfrm>
          <a:off x="8515428" y="13286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31953</xdr:rowOff>
    </xdr:from>
    <xdr:to>
      <xdr:col>41</xdr:col>
      <xdr:colOff>50800</xdr:colOff>
      <xdr:row>76</xdr:row>
      <xdr:rowOff>825</xdr:rowOff>
    </xdr:to>
    <xdr:cxnSp macro="">
      <xdr:nvCxnSpPr>
        <xdr:cNvPr id="416" name="直線コネクタ 415"/>
        <xdr:cNvCxnSpPr/>
      </xdr:nvCxnSpPr>
      <xdr:spPr>
        <a:xfrm flipV="1">
          <a:off x="6972300" y="12890703"/>
          <a:ext cx="889000" cy="14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114009</xdr:rowOff>
    </xdr:from>
    <xdr:to>
      <xdr:col>41</xdr:col>
      <xdr:colOff>101600</xdr:colOff>
      <xdr:row>77</xdr:row>
      <xdr:rowOff>44159</xdr:rowOff>
    </xdr:to>
    <xdr:sp macro="" textlink="">
      <xdr:nvSpPr>
        <xdr:cNvPr id="417" name="フローチャート: 判断 416"/>
        <xdr:cNvSpPr/>
      </xdr:nvSpPr>
      <xdr:spPr>
        <a:xfrm>
          <a:off x="7810500" y="13144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35286</xdr:rowOff>
    </xdr:from>
    <xdr:ext cx="534377" cy="259045"/>
    <xdr:sp macro="" textlink="">
      <xdr:nvSpPr>
        <xdr:cNvPr id="418" name="テキスト ボックス 417"/>
        <xdr:cNvSpPr txBox="1"/>
      </xdr:nvSpPr>
      <xdr:spPr>
        <a:xfrm>
          <a:off x="7594111" y="132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126315</xdr:rowOff>
    </xdr:from>
    <xdr:to>
      <xdr:col>36</xdr:col>
      <xdr:colOff>165100</xdr:colOff>
      <xdr:row>78</xdr:row>
      <xdr:rowOff>56465</xdr:rowOff>
    </xdr:to>
    <xdr:sp macro="" textlink="">
      <xdr:nvSpPr>
        <xdr:cNvPr id="419" name="フローチャート: 判断 418"/>
        <xdr:cNvSpPr/>
      </xdr:nvSpPr>
      <xdr:spPr>
        <a:xfrm>
          <a:off x="6921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47592</xdr:rowOff>
    </xdr:from>
    <xdr:ext cx="469744" cy="259045"/>
    <xdr:sp macro="" textlink="">
      <xdr:nvSpPr>
        <xdr:cNvPr id="420" name="テキスト ボックス 419"/>
        <xdr:cNvSpPr txBox="1"/>
      </xdr:nvSpPr>
      <xdr:spPr>
        <a:xfrm>
          <a:off x="6737428"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55449</xdr:rowOff>
    </xdr:from>
    <xdr:to>
      <xdr:col>55</xdr:col>
      <xdr:colOff>50800</xdr:colOff>
      <xdr:row>73</xdr:row>
      <xdr:rowOff>157049</xdr:rowOff>
    </xdr:to>
    <xdr:sp macro="" textlink="">
      <xdr:nvSpPr>
        <xdr:cNvPr id="426" name="楕円 425"/>
        <xdr:cNvSpPr/>
      </xdr:nvSpPr>
      <xdr:spPr>
        <a:xfrm>
          <a:off x="10426700" y="1257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78326</xdr:rowOff>
    </xdr:from>
    <xdr:ext cx="534377" cy="259045"/>
    <xdr:sp macro="" textlink="">
      <xdr:nvSpPr>
        <xdr:cNvPr id="427" name="商工費該当値テキスト"/>
        <xdr:cNvSpPr txBox="1"/>
      </xdr:nvSpPr>
      <xdr:spPr>
        <a:xfrm>
          <a:off x="10528300" y="1242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118732</xdr:rowOff>
    </xdr:from>
    <xdr:to>
      <xdr:col>50</xdr:col>
      <xdr:colOff>165100</xdr:colOff>
      <xdr:row>76</xdr:row>
      <xdr:rowOff>48882</xdr:rowOff>
    </xdr:to>
    <xdr:sp macro="" textlink="">
      <xdr:nvSpPr>
        <xdr:cNvPr id="428" name="楕円 427"/>
        <xdr:cNvSpPr/>
      </xdr:nvSpPr>
      <xdr:spPr>
        <a:xfrm>
          <a:off x="9588500" y="12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65409</xdr:rowOff>
    </xdr:from>
    <xdr:ext cx="534377" cy="259045"/>
    <xdr:sp macro="" textlink="">
      <xdr:nvSpPr>
        <xdr:cNvPr id="429" name="テキスト ボックス 428"/>
        <xdr:cNvSpPr txBox="1"/>
      </xdr:nvSpPr>
      <xdr:spPr>
        <a:xfrm>
          <a:off x="9372111" y="1275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30645</xdr:rowOff>
    </xdr:from>
    <xdr:to>
      <xdr:col>46</xdr:col>
      <xdr:colOff>38100</xdr:colOff>
      <xdr:row>75</xdr:row>
      <xdr:rowOff>132245</xdr:rowOff>
    </xdr:to>
    <xdr:sp macro="" textlink="">
      <xdr:nvSpPr>
        <xdr:cNvPr id="430" name="楕円 429"/>
        <xdr:cNvSpPr/>
      </xdr:nvSpPr>
      <xdr:spPr>
        <a:xfrm>
          <a:off x="8699500" y="1288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148772</xdr:rowOff>
    </xdr:from>
    <xdr:ext cx="534377" cy="259045"/>
    <xdr:sp macro="" textlink="">
      <xdr:nvSpPr>
        <xdr:cNvPr id="431" name="テキスト ボックス 430"/>
        <xdr:cNvSpPr txBox="1"/>
      </xdr:nvSpPr>
      <xdr:spPr>
        <a:xfrm>
          <a:off x="8483111" y="1266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152603</xdr:rowOff>
    </xdr:from>
    <xdr:to>
      <xdr:col>41</xdr:col>
      <xdr:colOff>101600</xdr:colOff>
      <xdr:row>75</xdr:row>
      <xdr:rowOff>82753</xdr:rowOff>
    </xdr:to>
    <xdr:sp macro="" textlink="">
      <xdr:nvSpPr>
        <xdr:cNvPr id="432" name="楕円 431"/>
        <xdr:cNvSpPr/>
      </xdr:nvSpPr>
      <xdr:spPr>
        <a:xfrm>
          <a:off x="7810500" y="12839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99280</xdr:rowOff>
    </xdr:from>
    <xdr:ext cx="534377" cy="259045"/>
    <xdr:sp macro="" textlink="">
      <xdr:nvSpPr>
        <xdr:cNvPr id="433" name="テキスト ボックス 432"/>
        <xdr:cNvSpPr txBox="1"/>
      </xdr:nvSpPr>
      <xdr:spPr>
        <a:xfrm>
          <a:off x="7594111" y="12615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121476</xdr:rowOff>
    </xdr:from>
    <xdr:to>
      <xdr:col>36</xdr:col>
      <xdr:colOff>165100</xdr:colOff>
      <xdr:row>76</xdr:row>
      <xdr:rowOff>51625</xdr:rowOff>
    </xdr:to>
    <xdr:sp macro="" textlink="">
      <xdr:nvSpPr>
        <xdr:cNvPr id="434" name="楕円 433"/>
        <xdr:cNvSpPr/>
      </xdr:nvSpPr>
      <xdr:spPr>
        <a:xfrm>
          <a:off x="6921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68153</xdr:rowOff>
    </xdr:from>
    <xdr:ext cx="534377" cy="259045"/>
    <xdr:sp macro="" textlink="">
      <xdr:nvSpPr>
        <xdr:cNvPr id="435" name="テキスト ボックス 434"/>
        <xdr:cNvSpPr txBox="1"/>
      </xdr:nvSpPr>
      <xdr:spPr>
        <a:xfrm>
          <a:off x="6705111" y="12755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4" name="テキスト ボックス 45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136634</xdr:rowOff>
    </xdr:from>
    <xdr:to>
      <xdr:col>54</xdr:col>
      <xdr:colOff>189865</xdr:colOff>
      <xdr:row>99</xdr:row>
      <xdr:rowOff>114306</xdr:rowOff>
    </xdr:to>
    <xdr:cxnSp macro="">
      <xdr:nvCxnSpPr>
        <xdr:cNvPr id="460" name="直線コネクタ 459"/>
        <xdr:cNvCxnSpPr/>
      </xdr:nvCxnSpPr>
      <xdr:spPr>
        <a:xfrm flipV="1">
          <a:off x="10475595" y="15738584"/>
          <a:ext cx="1270" cy="1349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118133</xdr:rowOff>
    </xdr:from>
    <xdr:ext cx="534377" cy="259045"/>
    <xdr:sp macro="" textlink="">
      <xdr:nvSpPr>
        <xdr:cNvPr id="461" name="土木費最小値テキスト"/>
        <xdr:cNvSpPr txBox="1"/>
      </xdr:nvSpPr>
      <xdr:spPr>
        <a:xfrm>
          <a:off x="10528300" y="17091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114306</xdr:rowOff>
    </xdr:from>
    <xdr:to>
      <xdr:col>55</xdr:col>
      <xdr:colOff>88900</xdr:colOff>
      <xdr:row>99</xdr:row>
      <xdr:rowOff>114306</xdr:rowOff>
    </xdr:to>
    <xdr:cxnSp macro="">
      <xdr:nvCxnSpPr>
        <xdr:cNvPr id="462" name="直線コネクタ 461"/>
        <xdr:cNvCxnSpPr/>
      </xdr:nvCxnSpPr>
      <xdr:spPr>
        <a:xfrm>
          <a:off x="10388600" y="1708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83311</xdr:rowOff>
    </xdr:from>
    <xdr:ext cx="534377" cy="259045"/>
    <xdr:sp macro="" textlink="">
      <xdr:nvSpPr>
        <xdr:cNvPr id="463" name="土木費最大値テキスト"/>
        <xdr:cNvSpPr txBox="1"/>
      </xdr:nvSpPr>
      <xdr:spPr>
        <a:xfrm>
          <a:off x="10528300" y="15513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87,161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136634</xdr:rowOff>
    </xdr:from>
    <xdr:to>
      <xdr:col>55</xdr:col>
      <xdr:colOff>88900</xdr:colOff>
      <xdr:row>91</xdr:row>
      <xdr:rowOff>136634</xdr:rowOff>
    </xdr:to>
    <xdr:cxnSp macro="">
      <xdr:nvCxnSpPr>
        <xdr:cNvPr id="464" name="直線コネクタ 463"/>
        <xdr:cNvCxnSpPr/>
      </xdr:nvCxnSpPr>
      <xdr:spPr>
        <a:xfrm>
          <a:off x="10388600" y="15738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10350</xdr:rowOff>
    </xdr:from>
    <xdr:to>
      <xdr:col>55</xdr:col>
      <xdr:colOff>0</xdr:colOff>
      <xdr:row>94</xdr:row>
      <xdr:rowOff>54832</xdr:rowOff>
    </xdr:to>
    <xdr:cxnSp macro="">
      <xdr:nvCxnSpPr>
        <xdr:cNvPr id="465" name="直線コネクタ 464"/>
        <xdr:cNvCxnSpPr/>
      </xdr:nvCxnSpPr>
      <xdr:spPr>
        <a:xfrm flipV="1">
          <a:off x="9639300" y="16126650"/>
          <a:ext cx="838200" cy="44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95787</xdr:rowOff>
    </xdr:from>
    <xdr:ext cx="534377" cy="259045"/>
    <xdr:sp macro="" textlink="">
      <xdr:nvSpPr>
        <xdr:cNvPr id="466" name="土木費平均値テキスト"/>
        <xdr:cNvSpPr txBox="1"/>
      </xdr:nvSpPr>
      <xdr:spPr>
        <a:xfrm>
          <a:off x="10528300" y="165549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117360</xdr:rowOff>
    </xdr:from>
    <xdr:to>
      <xdr:col>55</xdr:col>
      <xdr:colOff>50800</xdr:colOff>
      <xdr:row>97</xdr:row>
      <xdr:rowOff>47510</xdr:rowOff>
    </xdr:to>
    <xdr:sp macro="" textlink="">
      <xdr:nvSpPr>
        <xdr:cNvPr id="467" name="フローチャート: 判断 466"/>
        <xdr:cNvSpPr/>
      </xdr:nvSpPr>
      <xdr:spPr>
        <a:xfrm>
          <a:off x="10426700" y="1657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54832</xdr:rowOff>
    </xdr:from>
    <xdr:to>
      <xdr:col>50</xdr:col>
      <xdr:colOff>114300</xdr:colOff>
      <xdr:row>95</xdr:row>
      <xdr:rowOff>51403</xdr:rowOff>
    </xdr:to>
    <xdr:cxnSp macro="">
      <xdr:nvCxnSpPr>
        <xdr:cNvPr id="468" name="直線コネクタ 467"/>
        <xdr:cNvCxnSpPr/>
      </xdr:nvCxnSpPr>
      <xdr:spPr>
        <a:xfrm flipV="1">
          <a:off x="8750300" y="16171132"/>
          <a:ext cx="889000" cy="16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75564</xdr:rowOff>
    </xdr:from>
    <xdr:to>
      <xdr:col>50</xdr:col>
      <xdr:colOff>165100</xdr:colOff>
      <xdr:row>97</xdr:row>
      <xdr:rowOff>5714</xdr:rowOff>
    </xdr:to>
    <xdr:sp macro="" textlink="">
      <xdr:nvSpPr>
        <xdr:cNvPr id="469" name="フローチャート: 判断 468"/>
        <xdr:cNvSpPr/>
      </xdr:nvSpPr>
      <xdr:spPr>
        <a:xfrm>
          <a:off x="9588500" y="1653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168291</xdr:rowOff>
    </xdr:from>
    <xdr:ext cx="534377" cy="259045"/>
    <xdr:sp macro="" textlink="">
      <xdr:nvSpPr>
        <xdr:cNvPr id="470" name="テキスト ボックス 469"/>
        <xdr:cNvSpPr txBox="1"/>
      </xdr:nvSpPr>
      <xdr:spPr>
        <a:xfrm>
          <a:off x="9372111" y="16627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154730</xdr:rowOff>
    </xdr:from>
    <xdr:to>
      <xdr:col>45</xdr:col>
      <xdr:colOff>177800</xdr:colOff>
      <xdr:row>95</xdr:row>
      <xdr:rowOff>51403</xdr:rowOff>
    </xdr:to>
    <xdr:cxnSp macro="">
      <xdr:nvCxnSpPr>
        <xdr:cNvPr id="471" name="直線コネクタ 470"/>
        <xdr:cNvCxnSpPr/>
      </xdr:nvCxnSpPr>
      <xdr:spPr>
        <a:xfrm>
          <a:off x="7861300" y="16099580"/>
          <a:ext cx="8890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150050</xdr:rowOff>
    </xdr:from>
    <xdr:to>
      <xdr:col>46</xdr:col>
      <xdr:colOff>38100</xdr:colOff>
      <xdr:row>97</xdr:row>
      <xdr:rowOff>80200</xdr:rowOff>
    </xdr:to>
    <xdr:sp macro="" textlink="">
      <xdr:nvSpPr>
        <xdr:cNvPr id="472" name="フローチャート: 判断 471"/>
        <xdr:cNvSpPr/>
      </xdr:nvSpPr>
      <xdr:spPr>
        <a:xfrm>
          <a:off x="8699500" y="166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71327</xdr:rowOff>
    </xdr:from>
    <xdr:ext cx="534377" cy="259045"/>
    <xdr:sp macro="" textlink="">
      <xdr:nvSpPr>
        <xdr:cNvPr id="473" name="テキスト ボックス 472"/>
        <xdr:cNvSpPr txBox="1"/>
      </xdr:nvSpPr>
      <xdr:spPr>
        <a:xfrm>
          <a:off x="8483111" y="1670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162046</xdr:rowOff>
    </xdr:from>
    <xdr:to>
      <xdr:col>41</xdr:col>
      <xdr:colOff>50800</xdr:colOff>
      <xdr:row>93</xdr:row>
      <xdr:rowOff>154730</xdr:rowOff>
    </xdr:to>
    <xdr:cxnSp macro="">
      <xdr:nvCxnSpPr>
        <xdr:cNvPr id="474" name="直線コネクタ 473"/>
        <xdr:cNvCxnSpPr/>
      </xdr:nvCxnSpPr>
      <xdr:spPr>
        <a:xfrm>
          <a:off x="6972300" y="15935446"/>
          <a:ext cx="889000" cy="16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169063</xdr:rowOff>
    </xdr:from>
    <xdr:to>
      <xdr:col>41</xdr:col>
      <xdr:colOff>101600</xdr:colOff>
      <xdr:row>97</xdr:row>
      <xdr:rowOff>99213</xdr:rowOff>
    </xdr:to>
    <xdr:sp macro="" textlink="">
      <xdr:nvSpPr>
        <xdr:cNvPr id="475" name="フローチャート: 判断 474"/>
        <xdr:cNvSpPr/>
      </xdr:nvSpPr>
      <xdr:spPr>
        <a:xfrm>
          <a:off x="7810500" y="166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90340</xdr:rowOff>
    </xdr:from>
    <xdr:ext cx="534377" cy="259045"/>
    <xdr:sp macro="" textlink="">
      <xdr:nvSpPr>
        <xdr:cNvPr id="476" name="テキスト ボックス 475"/>
        <xdr:cNvSpPr txBox="1"/>
      </xdr:nvSpPr>
      <xdr:spPr>
        <a:xfrm>
          <a:off x="7594111" y="16720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139478</xdr:rowOff>
    </xdr:from>
    <xdr:to>
      <xdr:col>36</xdr:col>
      <xdr:colOff>165100</xdr:colOff>
      <xdr:row>97</xdr:row>
      <xdr:rowOff>69628</xdr:rowOff>
    </xdr:to>
    <xdr:sp macro="" textlink="">
      <xdr:nvSpPr>
        <xdr:cNvPr id="477" name="フローチャート: 判断 476"/>
        <xdr:cNvSpPr/>
      </xdr:nvSpPr>
      <xdr:spPr>
        <a:xfrm>
          <a:off x="6921500" y="16598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60755</xdr:rowOff>
    </xdr:from>
    <xdr:ext cx="534377" cy="259045"/>
    <xdr:sp macro="" textlink="">
      <xdr:nvSpPr>
        <xdr:cNvPr id="478" name="テキスト ボックス 477"/>
        <xdr:cNvSpPr txBox="1"/>
      </xdr:nvSpPr>
      <xdr:spPr>
        <a:xfrm>
          <a:off x="6705111" y="1669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131000</xdr:rowOff>
    </xdr:from>
    <xdr:to>
      <xdr:col>55</xdr:col>
      <xdr:colOff>50800</xdr:colOff>
      <xdr:row>94</xdr:row>
      <xdr:rowOff>61150</xdr:rowOff>
    </xdr:to>
    <xdr:sp macro="" textlink="">
      <xdr:nvSpPr>
        <xdr:cNvPr id="484" name="楕円 483"/>
        <xdr:cNvSpPr/>
      </xdr:nvSpPr>
      <xdr:spPr>
        <a:xfrm>
          <a:off x="10426700" y="16075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153877</xdr:rowOff>
    </xdr:from>
    <xdr:ext cx="534377" cy="259045"/>
    <xdr:sp macro="" textlink="">
      <xdr:nvSpPr>
        <xdr:cNvPr id="485" name="土木費該当値テキスト"/>
        <xdr:cNvSpPr txBox="1"/>
      </xdr:nvSpPr>
      <xdr:spPr>
        <a:xfrm>
          <a:off x="10528300" y="15927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4032</xdr:rowOff>
    </xdr:from>
    <xdr:to>
      <xdr:col>50</xdr:col>
      <xdr:colOff>165100</xdr:colOff>
      <xdr:row>94</xdr:row>
      <xdr:rowOff>105632</xdr:rowOff>
    </xdr:to>
    <xdr:sp macro="" textlink="">
      <xdr:nvSpPr>
        <xdr:cNvPr id="486" name="楕円 485"/>
        <xdr:cNvSpPr/>
      </xdr:nvSpPr>
      <xdr:spPr>
        <a:xfrm>
          <a:off x="9588500" y="16120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92</xdr:row>
      <xdr:rowOff>122159</xdr:rowOff>
    </xdr:from>
    <xdr:ext cx="534377" cy="259045"/>
    <xdr:sp macro="" textlink="">
      <xdr:nvSpPr>
        <xdr:cNvPr id="487" name="テキスト ボックス 486"/>
        <xdr:cNvSpPr txBox="1"/>
      </xdr:nvSpPr>
      <xdr:spPr>
        <a:xfrm>
          <a:off x="9372111" y="1589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603</xdr:rowOff>
    </xdr:from>
    <xdr:to>
      <xdr:col>46</xdr:col>
      <xdr:colOff>38100</xdr:colOff>
      <xdr:row>95</xdr:row>
      <xdr:rowOff>102203</xdr:rowOff>
    </xdr:to>
    <xdr:sp macro="" textlink="">
      <xdr:nvSpPr>
        <xdr:cNvPr id="488" name="楕円 487"/>
        <xdr:cNvSpPr/>
      </xdr:nvSpPr>
      <xdr:spPr>
        <a:xfrm>
          <a:off x="8699500" y="162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118730</xdr:rowOff>
    </xdr:from>
    <xdr:ext cx="534377" cy="259045"/>
    <xdr:sp macro="" textlink="">
      <xdr:nvSpPr>
        <xdr:cNvPr id="489" name="テキスト ボックス 488"/>
        <xdr:cNvSpPr txBox="1"/>
      </xdr:nvSpPr>
      <xdr:spPr>
        <a:xfrm>
          <a:off x="8483111" y="1606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103930</xdr:rowOff>
    </xdr:from>
    <xdr:to>
      <xdr:col>41</xdr:col>
      <xdr:colOff>101600</xdr:colOff>
      <xdr:row>94</xdr:row>
      <xdr:rowOff>34080</xdr:rowOff>
    </xdr:to>
    <xdr:sp macro="" textlink="">
      <xdr:nvSpPr>
        <xdr:cNvPr id="490" name="楕円 489"/>
        <xdr:cNvSpPr/>
      </xdr:nvSpPr>
      <xdr:spPr>
        <a:xfrm>
          <a:off x="7810500" y="1604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50607</xdr:rowOff>
    </xdr:from>
    <xdr:ext cx="534377" cy="259045"/>
    <xdr:sp macro="" textlink="">
      <xdr:nvSpPr>
        <xdr:cNvPr id="491" name="テキスト ボックス 490"/>
        <xdr:cNvSpPr txBox="1"/>
      </xdr:nvSpPr>
      <xdr:spPr>
        <a:xfrm>
          <a:off x="7594111" y="15824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111246</xdr:rowOff>
    </xdr:from>
    <xdr:to>
      <xdr:col>36</xdr:col>
      <xdr:colOff>165100</xdr:colOff>
      <xdr:row>93</xdr:row>
      <xdr:rowOff>41396</xdr:rowOff>
    </xdr:to>
    <xdr:sp macro="" textlink="">
      <xdr:nvSpPr>
        <xdr:cNvPr id="492" name="楕円 491"/>
        <xdr:cNvSpPr/>
      </xdr:nvSpPr>
      <xdr:spPr>
        <a:xfrm>
          <a:off x="6921500" y="1588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57923</xdr:rowOff>
    </xdr:from>
    <xdr:ext cx="534377" cy="259045"/>
    <xdr:sp macro="" textlink="">
      <xdr:nvSpPr>
        <xdr:cNvPr id="493" name="テキスト ボックス 492"/>
        <xdr:cNvSpPr txBox="1"/>
      </xdr:nvSpPr>
      <xdr:spPr>
        <a:xfrm>
          <a:off x="6705111" y="15659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6" name="テキスト ボックス 50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157074</xdr:rowOff>
    </xdr:from>
    <xdr:to>
      <xdr:col>85</xdr:col>
      <xdr:colOff>126364</xdr:colOff>
      <xdr:row>39</xdr:row>
      <xdr:rowOff>2083</xdr:rowOff>
    </xdr:to>
    <xdr:cxnSp macro="">
      <xdr:nvCxnSpPr>
        <xdr:cNvPr id="520" name="直線コネクタ 519"/>
        <xdr:cNvCxnSpPr/>
      </xdr:nvCxnSpPr>
      <xdr:spPr>
        <a:xfrm flipV="1">
          <a:off x="16317595" y="5300574"/>
          <a:ext cx="1269" cy="1388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5910</xdr:rowOff>
    </xdr:from>
    <xdr:ext cx="534377" cy="259045"/>
    <xdr:sp macro="" textlink="">
      <xdr:nvSpPr>
        <xdr:cNvPr id="521" name="消防費最小値テキスト"/>
        <xdr:cNvSpPr txBox="1"/>
      </xdr:nvSpPr>
      <xdr:spPr>
        <a:xfrm>
          <a:off x="16370300" y="669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2083</xdr:rowOff>
    </xdr:from>
    <xdr:to>
      <xdr:col>86</xdr:col>
      <xdr:colOff>25400</xdr:colOff>
      <xdr:row>39</xdr:row>
      <xdr:rowOff>2083</xdr:rowOff>
    </xdr:to>
    <xdr:cxnSp macro="">
      <xdr:nvCxnSpPr>
        <xdr:cNvPr id="522" name="直線コネクタ 521"/>
        <xdr:cNvCxnSpPr/>
      </xdr:nvCxnSpPr>
      <xdr:spPr>
        <a:xfrm>
          <a:off x="16230600" y="6688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103751</xdr:rowOff>
    </xdr:from>
    <xdr:ext cx="534377" cy="259045"/>
    <xdr:sp macro="" textlink="">
      <xdr:nvSpPr>
        <xdr:cNvPr id="523" name="消防費最大値テキスト"/>
        <xdr:cNvSpPr txBox="1"/>
      </xdr:nvSpPr>
      <xdr:spPr>
        <a:xfrm>
          <a:off x="16370300" y="507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55,468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157074</xdr:rowOff>
    </xdr:from>
    <xdr:to>
      <xdr:col>86</xdr:col>
      <xdr:colOff>25400</xdr:colOff>
      <xdr:row>30</xdr:row>
      <xdr:rowOff>157074</xdr:rowOff>
    </xdr:to>
    <xdr:cxnSp macro="">
      <xdr:nvCxnSpPr>
        <xdr:cNvPr id="524" name="直線コネクタ 523"/>
        <xdr:cNvCxnSpPr/>
      </xdr:nvCxnSpPr>
      <xdr:spPr>
        <a:xfrm>
          <a:off x="16230600" y="5300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69683</xdr:rowOff>
    </xdr:from>
    <xdr:to>
      <xdr:col>85</xdr:col>
      <xdr:colOff>127000</xdr:colOff>
      <xdr:row>38</xdr:row>
      <xdr:rowOff>110766</xdr:rowOff>
    </xdr:to>
    <xdr:cxnSp macro="">
      <xdr:nvCxnSpPr>
        <xdr:cNvPr id="525" name="直線コネクタ 524"/>
        <xdr:cNvCxnSpPr/>
      </xdr:nvCxnSpPr>
      <xdr:spPr>
        <a:xfrm flipV="1">
          <a:off x="15481300" y="6584783"/>
          <a:ext cx="838200" cy="4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108903</xdr:rowOff>
    </xdr:from>
    <xdr:ext cx="534377" cy="259045"/>
    <xdr:sp macro="" textlink="">
      <xdr:nvSpPr>
        <xdr:cNvPr id="526" name="消防費平均値テキスト"/>
        <xdr:cNvSpPr txBox="1"/>
      </xdr:nvSpPr>
      <xdr:spPr>
        <a:xfrm>
          <a:off x="16370300" y="6281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86026</xdr:rowOff>
    </xdr:from>
    <xdr:to>
      <xdr:col>85</xdr:col>
      <xdr:colOff>177800</xdr:colOff>
      <xdr:row>38</xdr:row>
      <xdr:rowOff>16176</xdr:rowOff>
    </xdr:to>
    <xdr:sp macro="" textlink="">
      <xdr:nvSpPr>
        <xdr:cNvPr id="527" name="フローチャート: 判断 526"/>
        <xdr:cNvSpPr/>
      </xdr:nvSpPr>
      <xdr:spPr>
        <a:xfrm>
          <a:off x="16268700" y="642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88004</xdr:rowOff>
    </xdr:from>
    <xdr:to>
      <xdr:col>81</xdr:col>
      <xdr:colOff>50800</xdr:colOff>
      <xdr:row>38</xdr:row>
      <xdr:rowOff>110766</xdr:rowOff>
    </xdr:to>
    <xdr:cxnSp macro="">
      <xdr:nvCxnSpPr>
        <xdr:cNvPr id="528" name="直線コネクタ 527"/>
        <xdr:cNvCxnSpPr/>
      </xdr:nvCxnSpPr>
      <xdr:spPr>
        <a:xfrm>
          <a:off x="14592300" y="6603104"/>
          <a:ext cx="889000" cy="22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116332</xdr:rowOff>
    </xdr:from>
    <xdr:to>
      <xdr:col>81</xdr:col>
      <xdr:colOff>101600</xdr:colOff>
      <xdr:row>38</xdr:row>
      <xdr:rowOff>46482</xdr:rowOff>
    </xdr:to>
    <xdr:sp macro="" textlink="">
      <xdr:nvSpPr>
        <xdr:cNvPr id="529" name="フローチャート: 判断 528"/>
        <xdr:cNvSpPr/>
      </xdr:nvSpPr>
      <xdr:spPr>
        <a:xfrm>
          <a:off x="15430500" y="645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63009</xdr:rowOff>
    </xdr:from>
    <xdr:ext cx="534377" cy="259045"/>
    <xdr:sp macro="" textlink="">
      <xdr:nvSpPr>
        <xdr:cNvPr id="530" name="テキスト ボックス 529"/>
        <xdr:cNvSpPr txBox="1"/>
      </xdr:nvSpPr>
      <xdr:spPr>
        <a:xfrm>
          <a:off x="15214111" y="6235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88004</xdr:rowOff>
    </xdr:from>
    <xdr:to>
      <xdr:col>76</xdr:col>
      <xdr:colOff>114300</xdr:colOff>
      <xdr:row>38</xdr:row>
      <xdr:rowOff>168994</xdr:rowOff>
    </xdr:to>
    <xdr:cxnSp macro="">
      <xdr:nvCxnSpPr>
        <xdr:cNvPr id="531" name="直線コネクタ 530"/>
        <xdr:cNvCxnSpPr/>
      </xdr:nvCxnSpPr>
      <xdr:spPr>
        <a:xfrm flipV="1">
          <a:off x="13703300" y="6603104"/>
          <a:ext cx="889000" cy="80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64440</xdr:rowOff>
    </xdr:from>
    <xdr:to>
      <xdr:col>76</xdr:col>
      <xdr:colOff>165100</xdr:colOff>
      <xdr:row>37</xdr:row>
      <xdr:rowOff>166039</xdr:rowOff>
    </xdr:to>
    <xdr:sp macro="" textlink="">
      <xdr:nvSpPr>
        <xdr:cNvPr id="532" name="フローチャート: 判断 531"/>
        <xdr:cNvSpPr/>
      </xdr:nvSpPr>
      <xdr:spPr>
        <a:xfrm>
          <a:off x="14541500" y="640809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11117</xdr:rowOff>
    </xdr:from>
    <xdr:ext cx="534377" cy="259045"/>
    <xdr:sp macro="" textlink="">
      <xdr:nvSpPr>
        <xdr:cNvPr id="533" name="テキスト ボックス 532"/>
        <xdr:cNvSpPr txBox="1"/>
      </xdr:nvSpPr>
      <xdr:spPr>
        <a:xfrm>
          <a:off x="14325111" y="6183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168994</xdr:rowOff>
    </xdr:from>
    <xdr:to>
      <xdr:col>71</xdr:col>
      <xdr:colOff>177800</xdr:colOff>
      <xdr:row>39</xdr:row>
      <xdr:rowOff>21873</xdr:rowOff>
    </xdr:to>
    <xdr:cxnSp macro="">
      <xdr:nvCxnSpPr>
        <xdr:cNvPr id="534" name="直線コネクタ 533"/>
        <xdr:cNvCxnSpPr/>
      </xdr:nvCxnSpPr>
      <xdr:spPr>
        <a:xfrm flipV="1">
          <a:off x="12814300" y="6684094"/>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83871</xdr:rowOff>
    </xdr:from>
    <xdr:to>
      <xdr:col>72</xdr:col>
      <xdr:colOff>38100</xdr:colOff>
      <xdr:row>38</xdr:row>
      <xdr:rowOff>14021</xdr:rowOff>
    </xdr:to>
    <xdr:sp macro="" textlink="">
      <xdr:nvSpPr>
        <xdr:cNvPr id="535" name="フローチャート: 判断 534"/>
        <xdr:cNvSpPr/>
      </xdr:nvSpPr>
      <xdr:spPr>
        <a:xfrm>
          <a:off x="13652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30548</xdr:rowOff>
    </xdr:from>
    <xdr:ext cx="534377" cy="259045"/>
    <xdr:sp macro="" textlink="">
      <xdr:nvSpPr>
        <xdr:cNvPr id="536" name="テキスト ボックス 535"/>
        <xdr:cNvSpPr txBox="1"/>
      </xdr:nvSpPr>
      <xdr:spPr>
        <a:xfrm>
          <a:off x="13436111" y="6202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145789</xdr:rowOff>
    </xdr:from>
    <xdr:to>
      <xdr:col>67</xdr:col>
      <xdr:colOff>101600</xdr:colOff>
      <xdr:row>38</xdr:row>
      <xdr:rowOff>75939</xdr:rowOff>
    </xdr:to>
    <xdr:sp macro="" textlink="">
      <xdr:nvSpPr>
        <xdr:cNvPr id="537" name="フローチャート: 判断 536"/>
        <xdr:cNvSpPr/>
      </xdr:nvSpPr>
      <xdr:spPr>
        <a:xfrm>
          <a:off x="12763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92466</xdr:rowOff>
    </xdr:from>
    <xdr:ext cx="534377" cy="259045"/>
    <xdr:sp macro="" textlink="">
      <xdr:nvSpPr>
        <xdr:cNvPr id="538" name="テキスト ボックス 537"/>
        <xdr:cNvSpPr txBox="1"/>
      </xdr:nvSpPr>
      <xdr:spPr>
        <a:xfrm>
          <a:off x="12547111" y="6264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18883</xdr:rowOff>
    </xdr:from>
    <xdr:to>
      <xdr:col>85</xdr:col>
      <xdr:colOff>177800</xdr:colOff>
      <xdr:row>38</xdr:row>
      <xdr:rowOff>120483</xdr:rowOff>
    </xdr:to>
    <xdr:sp macro="" textlink="">
      <xdr:nvSpPr>
        <xdr:cNvPr id="544" name="楕円 543"/>
        <xdr:cNvSpPr/>
      </xdr:nvSpPr>
      <xdr:spPr>
        <a:xfrm>
          <a:off x="16268700" y="653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105260</xdr:rowOff>
    </xdr:from>
    <xdr:ext cx="534377" cy="259045"/>
    <xdr:sp macro="" textlink="">
      <xdr:nvSpPr>
        <xdr:cNvPr id="545" name="消防費該当値テキスト"/>
        <xdr:cNvSpPr txBox="1"/>
      </xdr:nvSpPr>
      <xdr:spPr>
        <a:xfrm>
          <a:off x="16370300" y="6448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59966</xdr:rowOff>
    </xdr:from>
    <xdr:to>
      <xdr:col>81</xdr:col>
      <xdr:colOff>101600</xdr:colOff>
      <xdr:row>38</xdr:row>
      <xdr:rowOff>161566</xdr:rowOff>
    </xdr:to>
    <xdr:sp macro="" textlink="">
      <xdr:nvSpPr>
        <xdr:cNvPr id="546" name="楕円 545"/>
        <xdr:cNvSpPr/>
      </xdr:nvSpPr>
      <xdr:spPr>
        <a:xfrm>
          <a:off x="15430500" y="657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152693</xdr:rowOff>
    </xdr:from>
    <xdr:ext cx="534377" cy="259045"/>
    <xdr:sp macro="" textlink="">
      <xdr:nvSpPr>
        <xdr:cNvPr id="547" name="テキスト ボックス 546"/>
        <xdr:cNvSpPr txBox="1"/>
      </xdr:nvSpPr>
      <xdr:spPr>
        <a:xfrm>
          <a:off x="15214111" y="6667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37204</xdr:rowOff>
    </xdr:from>
    <xdr:to>
      <xdr:col>76</xdr:col>
      <xdr:colOff>165100</xdr:colOff>
      <xdr:row>38</xdr:row>
      <xdr:rowOff>138804</xdr:rowOff>
    </xdr:to>
    <xdr:sp macro="" textlink="">
      <xdr:nvSpPr>
        <xdr:cNvPr id="548" name="楕円 547"/>
        <xdr:cNvSpPr/>
      </xdr:nvSpPr>
      <xdr:spPr>
        <a:xfrm>
          <a:off x="14541500" y="6552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129931</xdr:rowOff>
    </xdr:from>
    <xdr:ext cx="534377" cy="259045"/>
    <xdr:sp macro="" textlink="">
      <xdr:nvSpPr>
        <xdr:cNvPr id="549" name="テキスト ボックス 548"/>
        <xdr:cNvSpPr txBox="1"/>
      </xdr:nvSpPr>
      <xdr:spPr>
        <a:xfrm>
          <a:off x="14325111" y="6645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118194</xdr:rowOff>
    </xdr:from>
    <xdr:to>
      <xdr:col>72</xdr:col>
      <xdr:colOff>38100</xdr:colOff>
      <xdr:row>39</xdr:row>
      <xdr:rowOff>48344</xdr:rowOff>
    </xdr:to>
    <xdr:sp macro="" textlink="">
      <xdr:nvSpPr>
        <xdr:cNvPr id="550" name="楕円 549"/>
        <xdr:cNvSpPr/>
      </xdr:nvSpPr>
      <xdr:spPr>
        <a:xfrm>
          <a:off x="13652500" y="66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39471</xdr:rowOff>
    </xdr:from>
    <xdr:ext cx="534377" cy="259045"/>
    <xdr:sp macro="" textlink="">
      <xdr:nvSpPr>
        <xdr:cNvPr id="551" name="テキスト ボックス 550"/>
        <xdr:cNvSpPr txBox="1"/>
      </xdr:nvSpPr>
      <xdr:spPr>
        <a:xfrm>
          <a:off x="13436111" y="672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142523</xdr:rowOff>
    </xdr:from>
    <xdr:to>
      <xdr:col>67</xdr:col>
      <xdr:colOff>101600</xdr:colOff>
      <xdr:row>39</xdr:row>
      <xdr:rowOff>72673</xdr:rowOff>
    </xdr:to>
    <xdr:sp macro="" textlink="">
      <xdr:nvSpPr>
        <xdr:cNvPr id="552" name="楕円 551"/>
        <xdr:cNvSpPr/>
      </xdr:nvSpPr>
      <xdr:spPr>
        <a:xfrm>
          <a:off x="12763500" y="6657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63800</xdr:rowOff>
    </xdr:from>
    <xdr:ext cx="534377" cy="259045"/>
    <xdr:sp macro="" textlink="">
      <xdr:nvSpPr>
        <xdr:cNvPr id="553" name="テキスト ボックス 552"/>
        <xdr:cNvSpPr txBox="1"/>
      </xdr:nvSpPr>
      <xdr:spPr>
        <a:xfrm>
          <a:off x="12547111" y="6750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4" name="テキスト ボックス 563"/>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5" name="直線コネクタ 56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6" name="テキスト ボックス 565"/>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7" name="直線コネクタ 56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8" name="テキスト ボックス 567"/>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9" name="直線コネクタ 56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0" name="テキスト ボックス 569"/>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1" name="直線コネクタ 57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72" name="テキスト ボックス 571"/>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3" name="直線コネクタ 57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4" name="テキスト ボックス 573"/>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5" name="直線コネクタ 57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6" name="テキスト ボックス 575"/>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7" name="直線コネクタ 57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8" name="テキスト ボックス 577"/>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9"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2948</xdr:rowOff>
    </xdr:from>
    <xdr:to>
      <xdr:col>85</xdr:col>
      <xdr:colOff>126364</xdr:colOff>
      <xdr:row>58</xdr:row>
      <xdr:rowOff>109003</xdr:rowOff>
    </xdr:to>
    <xdr:cxnSp macro="">
      <xdr:nvCxnSpPr>
        <xdr:cNvPr id="580" name="直線コネクタ 579"/>
        <xdr:cNvCxnSpPr/>
      </xdr:nvCxnSpPr>
      <xdr:spPr>
        <a:xfrm flipV="1">
          <a:off x="16317595" y="8746898"/>
          <a:ext cx="1269" cy="1306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112830</xdr:rowOff>
    </xdr:from>
    <xdr:ext cx="534377" cy="259045"/>
    <xdr:sp macro="" textlink="">
      <xdr:nvSpPr>
        <xdr:cNvPr id="581" name="教育費最小値テキスト"/>
        <xdr:cNvSpPr txBox="1"/>
      </xdr:nvSpPr>
      <xdr:spPr>
        <a:xfrm>
          <a:off x="16370300" y="1005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109003</xdr:rowOff>
    </xdr:from>
    <xdr:to>
      <xdr:col>86</xdr:col>
      <xdr:colOff>25400</xdr:colOff>
      <xdr:row>58</xdr:row>
      <xdr:rowOff>109003</xdr:rowOff>
    </xdr:to>
    <xdr:cxnSp macro="">
      <xdr:nvCxnSpPr>
        <xdr:cNvPr id="582" name="直線コネクタ 581"/>
        <xdr:cNvCxnSpPr/>
      </xdr:nvCxnSpPr>
      <xdr:spPr>
        <a:xfrm>
          <a:off x="16230600" y="10053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121075</xdr:rowOff>
    </xdr:from>
    <xdr:ext cx="599010" cy="259045"/>
    <xdr:sp macro="" textlink="">
      <xdr:nvSpPr>
        <xdr:cNvPr id="583" name="教育費最大値テキスト"/>
        <xdr:cNvSpPr txBox="1"/>
      </xdr:nvSpPr>
      <xdr:spPr>
        <a:xfrm>
          <a:off x="16370300" y="8522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2948</xdr:rowOff>
    </xdr:from>
    <xdr:to>
      <xdr:col>86</xdr:col>
      <xdr:colOff>25400</xdr:colOff>
      <xdr:row>51</xdr:row>
      <xdr:rowOff>2948</xdr:rowOff>
    </xdr:to>
    <xdr:cxnSp macro="">
      <xdr:nvCxnSpPr>
        <xdr:cNvPr id="584" name="直線コネクタ 583"/>
        <xdr:cNvCxnSpPr/>
      </xdr:nvCxnSpPr>
      <xdr:spPr>
        <a:xfrm>
          <a:off x="16230600" y="8746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96690</xdr:rowOff>
    </xdr:from>
    <xdr:to>
      <xdr:col>85</xdr:col>
      <xdr:colOff>127000</xdr:colOff>
      <xdr:row>57</xdr:row>
      <xdr:rowOff>96854</xdr:rowOff>
    </xdr:to>
    <xdr:cxnSp macro="">
      <xdr:nvCxnSpPr>
        <xdr:cNvPr id="585" name="直線コネクタ 584"/>
        <xdr:cNvCxnSpPr/>
      </xdr:nvCxnSpPr>
      <xdr:spPr>
        <a:xfrm>
          <a:off x="15481300" y="9869340"/>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88084</xdr:rowOff>
    </xdr:from>
    <xdr:ext cx="534377" cy="259045"/>
    <xdr:sp macro="" textlink="">
      <xdr:nvSpPr>
        <xdr:cNvPr id="586" name="教育費平均値テキスト"/>
        <xdr:cNvSpPr txBox="1"/>
      </xdr:nvSpPr>
      <xdr:spPr>
        <a:xfrm>
          <a:off x="16370300" y="95178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65207</xdr:rowOff>
    </xdr:from>
    <xdr:to>
      <xdr:col>85</xdr:col>
      <xdr:colOff>177800</xdr:colOff>
      <xdr:row>56</xdr:row>
      <xdr:rowOff>166807</xdr:rowOff>
    </xdr:to>
    <xdr:sp macro="" textlink="">
      <xdr:nvSpPr>
        <xdr:cNvPr id="587" name="フローチャート: 判断 586"/>
        <xdr:cNvSpPr/>
      </xdr:nvSpPr>
      <xdr:spPr>
        <a:xfrm>
          <a:off x="16268700" y="9666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96690</xdr:rowOff>
    </xdr:from>
    <xdr:to>
      <xdr:col>81</xdr:col>
      <xdr:colOff>50800</xdr:colOff>
      <xdr:row>58</xdr:row>
      <xdr:rowOff>629</xdr:rowOff>
    </xdr:to>
    <xdr:cxnSp macro="">
      <xdr:nvCxnSpPr>
        <xdr:cNvPr id="588" name="直線コネクタ 587"/>
        <xdr:cNvCxnSpPr/>
      </xdr:nvCxnSpPr>
      <xdr:spPr>
        <a:xfrm flipV="1">
          <a:off x="14592300" y="9869340"/>
          <a:ext cx="889000" cy="7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74792</xdr:rowOff>
    </xdr:from>
    <xdr:to>
      <xdr:col>81</xdr:col>
      <xdr:colOff>101600</xdr:colOff>
      <xdr:row>57</xdr:row>
      <xdr:rowOff>4942</xdr:rowOff>
    </xdr:to>
    <xdr:sp macro="" textlink="">
      <xdr:nvSpPr>
        <xdr:cNvPr id="589" name="フローチャート: 判断 588"/>
        <xdr:cNvSpPr/>
      </xdr:nvSpPr>
      <xdr:spPr>
        <a:xfrm>
          <a:off x="15430500" y="967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21469</xdr:rowOff>
    </xdr:from>
    <xdr:ext cx="534377" cy="259045"/>
    <xdr:sp macro="" textlink="">
      <xdr:nvSpPr>
        <xdr:cNvPr id="590" name="テキスト ボックス 589"/>
        <xdr:cNvSpPr txBox="1"/>
      </xdr:nvSpPr>
      <xdr:spPr>
        <a:xfrm>
          <a:off x="15214111" y="9451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120448</xdr:rowOff>
    </xdr:from>
    <xdr:to>
      <xdr:col>76</xdr:col>
      <xdr:colOff>114300</xdr:colOff>
      <xdr:row>58</xdr:row>
      <xdr:rowOff>629</xdr:rowOff>
    </xdr:to>
    <xdr:cxnSp macro="">
      <xdr:nvCxnSpPr>
        <xdr:cNvPr id="591" name="直線コネクタ 590"/>
        <xdr:cNvCxnSpPr/>
      </xdr:nvCxnSpPr>
      <xdr:spPr>
        <a:xfrm>
          <a:off x="13703300" y="9893098"/>
          <a:ext cx="889000" cy="5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76474</xdr:rowOff>
    </xdr:from>
    <xdr:to>
      <xdr:col>76</xdr:col>
      <xdr:colOff>165100</xdr:colOff>
      <xdr:row>57</xdr:row>
      <xdr:rowOff>6624</xdr:rowOff>
    </xdr:to>
    <xdr:sp macro="" textlink="">
      <xdr:nvSpPr>
        <xdr:cNvPr id="592" name="フローチャート: 判断 591"/>
        <xdr:cNvSpPr/>
      </xdr:nvSpPr>
      <xdr:spPr>
        <a:xfrm>
          <a:off x="14541500" y="967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23151</xdr:rowOff>
    </xdr:from>
    <xdr:ext cx="534377" cy="259045"/>
    <xdr:sp macro="" textlink="">
      <xdr:nvSpPr>
        <xdr:cNvPr id="593" name="テキスト ボックス 592"/>
        <xdr:cNvSpPr txBox="1"/>
      </xdr:nvSpPr>
      <xdr:spPr>
        <a:xfrm>
          <a:off x="14325111" y="9452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120448</xdr:rowOff>
    </xdr:from>
    <xdr:to>
      <xdr:col>71</xdr:col>
      <xdr:colOff>177800</xdr:colOff>
      <xdr:row>58</xdr:row>
      <xdr:rowOff>60784</xdr:rowOff>
    </xdr:to>
    <xdr:cxnSp macro="">
      <xdr:nvCxnSpPr>
        <xdr:cNvPr id="594" name="直線コネクタ 593"/>
        <xdr:cNvCxnSpPr/>
      </xdr:nvCxnSpPr>
      <xdr:spPr>
        <a:xfrm flipV="1">
          <a:off x="12814300" y="9893098"/>
          <a:ext cx="889000" cy="111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67232</xdr:rowOff>
    </xdr:from>
    <xdr:to>
      <xdr:col>72</xdr:col>
      <xdr:colOff>38100</xdr:colOff>
      <xdr:row>56</xdr:row>
      <xdr:rowOff>168832</xdr:rowOff>
    </xdr:to>
    <xdr:sp macro="" textlink="">
      <xdr:nvSpPr>
        <xdr:cNvPr id="595" name="フローチャート: 判断 594"/>
        <xdr:cNvSpPr/>
      </xdr:nvSpPr>
      <xdr:spPr>
        <a:xfrm>
          <a:off x="13652500" y="9668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13909</xdr:rowOff>
    </xdr:from>
    <xdr:ext cx="534377" cy="259045"/>
    <xdr:sp macro="" textlink="">
      <xdr:nvSpPr>
        <xdr:cNvPr id="596" name="テキスト ボックス 595"/>
        <xdr:cNvSpPr txBox="1"/>
      </xdr:nvSpPr>
      <xdr:spPr>
        <a:xfrm>
          <a:off x="13436111" y="9443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126929</xdr:rowOff>
    </xdr:from>
    <xdr:to>
      <xdr:col>67</xdr:col>
      <xdr:colOff>101600</xdr:colOff>
      <xdr:row>57</xdr:row>
      <xdr:rowOff>57079</xdr:rowOff>
    </xdr:to>
    <xdr:sp macro="" textlink="">
      <xdr:nvSpPr>
        <xdr:cNvPr id="597" name="フローチャート: 判断 596"/>
        <xdr:cNvSpPr/>
      </xdr:nvSpPr>
      <xdr:spPr>
        <a:xfrm>
          <a:off x="12763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73606</xdr:rowOff>
    </xdr:from>
    <xdr:ext cx="534377" cy="259045"/>
    <xdr:sp macro="" textlink="">
      <xdr:nvSpPr>
        <xdr:cNvPr id="598" name="テキスト ボックス 597"/>
        <xdr:cNvSpPr txBox="1"/>
      </xdr:nvSpPr>
      <xdr:spPr>
        <a:xfrm>
          <a:off x="12547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9" name="テキスト ボックス 59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0" name="テキスト ボックス 59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1" name="テキスト ボックス 60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2" name="テキスト ボックス 60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3" name="テキスト ボックス 60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46054</xdr:rowOff>
    </xdr:from>
    <xdr:to>
      <xdr:col>85</xdr:col>
      <xdr:colOff>177800</xdr:colOff>
      <xdr:row>57</xdr:row>
      <xdr:rowOff>147654</xdr:rowOff>
    </xdr:to>
    <xdr:sp macro="" textlink="">
      <xdr:nvSpPr>
        <xdr:cNvPr id="604" name="楕円 603"/>
        <xdr:cNvSpPr/>
      </xdr:nvSpPr>
      <xdr:spPr>
        <a:xfrm>
          <a:off x="16268700" y="98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24481</xdr:rowOff>
    </xdr:from>
    <xdr:ext cx="534377" cy="259045"/>
    <xdr:sp macro="" textlink="">
      <xdr:nvSpPr>
        <xdr:cNvPr id="605" name="教育費該当値テキスト"/>
        <xdr:cNvSpPr txBox="1"/>
      </xdr:nvSpPr>
      <xdr:spPr>
        <a:xfrm>
          <a:off x="16370300" y="9797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45890</xdr:rowOff>
    </xdr:from>
    <xdr:to>
      <xdr:col>81</xdr:col>
      <xdr:colOff>101600</xdr:colOff>
      <xdr:row>57</xdr:row>
      <xdr:rowOff>147490</xdr:rowOff>
    </xdr:to>
    <xdr:sp macro="" textlink="">
      <xdr:nvSpPr>
        <xdr:cNvPr id="606" name="楕円 605"/>
        <xdr:cNvSpPr/>
      </xdr:nvSpPr>
      <xdr:spPr>
        <a:xfrm>
          <a:off x="15430500" y="981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138617</xdr:rowOff>
    </xdr:from>
    <xdr:ext cx="534377" cy="259045"/>
    <xdr:sp macro="" textlink="">
      <xdr:nvSpPr>
        <xdr:cNvPr id="607" name="テキスト ボックス 606"/>
        <xdr:cNvSpPr txBox="1"/>
      </xdr:nvSpPr>
      <xdr:spPr>
        <a:xfrm>
          <a:off x="15214111" y="991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121279</xdr:rowOff>
    </xdr:from>
    <xdr:to>
      <xdr:col>76</xdr:col>
      <xdr:colOff>165100</xdr:colOff>
      <xdr:row>58</xdr:row>
      <xdr:rowOff>51429</xdr:rowOff>
    </xdr:to>
    <xdr:sp macro="" textlink="">
      <xdr:nvSpPr>
        <xdr:cNvPr id="608" name="楕円 607"/>
        <xdr:cNvSpPr/>
      </xdr:nvSpPr>
      <xdr:spPr>
        <a:xfrm>
          <a:off x="14541500" y="989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42556</xdr:rowOff>
    </xdr:from>
    <xdr:ext cx="534377" cy="259045"/>
    <xdr:sp macro="" textlink="">
      <xdr:nvSpPr>
        <xdr:cNvPr id="609" name="テキスト ボックス 608"/>
        <xdr:cNvSpPr txBox="1"/>
      </xdr:nvSpPr>
      <xdr:spPr>
        <a:xfrm>
          <a:off x="14325111" y="998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69648</xdr:rowOff>
    </xdr:from>
    <xdr:to>
      <xdr:col>72</xdr:col>
      <xdr:colOff>38100</xdr:colOff>
      <xdr:row>57</xdr:row>
      <xdr:rowOff>171248</xdr:rowOff>
    </xdr:to>
    <xdr:sp macro="" textlink="">
      <xdr:nvSpPr>
        <xdr:cNvPr id="610" name="楕円 609"/>
        <xdr:cNvSpPr/>
      </xdr:nvSpPr>
      <xdr:spPr>
        <a:xfrm>
          <a:off x="13652500" y="9842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162375</xdr:rowOff>
    </xdr:from>
    <xdr:ext cx="534377" cy="259045"/>
    <xdr:sp macro="" textlink="">
      <xdr:nvSpPr>
        <xdr:cNvPr id="611" name="テキスト ボックス 610"/>
        <xdr:cNvSpPr txBox="1"/>
      </xdr:nvSpPr>
      <xdr:spPr>
        <a:xfrm>
          <a:off x="13436111" y="9935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9984</xdr:rowOff>
    </xdr:from>
    <xdr:to>
      <xdr:col>67</xdr:col>
      <xdr:colOff>101600</xdr:colOff>
      <xdr:row>58</xdr:row>
      <xdr:rowOff>111584</xdr:rowOff>
    </xdr:to>
    <xdr:sp macro="" textlink="">
      <xdr:nvSpPr>
        <xdr:cNvPr id="612" name="楕円 611"/>
        <xdr:cNvSpPr/>
      </xdr:nvSpPr>
      <xdr:spPr>
        <a:xfrm>
          <a:off x="12763500" y="9954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102711</xdr:rowOff>
    </xdr:from>
    <xdr:ext cx="534377" cy="259045"/>
    <xdr:sp macro="" textlink="">
      <xdr:nvSpPr>
        <xdr:cNvPr id="613" name="テキスト ボックス 612"/>
        <xdr:cNvSpPr txBox="1"/>
      </xdr:nvSpPr>
      <xdr:spPr>
        <a:xfrm>
          <a:off x="12547111" y="10046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4" name="正方形/長方形 61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5" name="正方形/長方形 61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6" name="正方形/長方形 61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7" name="正方形/長方形 61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8" name="正方形/長方形 61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9" name="正方形/長方形 61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0" name="正方形/長方形 61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1" name="正方形/長方形 62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2" name="テキスト ボックス 62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3" name="直線コネクタ 62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4" name="直線コネクタ 62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5" name="テキスト ボックス 62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6" name="直線コネクタ 62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7" name="テキスト ボックス 626"/>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8" name="直線コネクタ 62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9" name="テキスト ボックス 628"/>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30" name="直線コネクタ 62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31" name="テキスト ボックス 630"/>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133939</xdr:rowOff>
    </xdr:from>
    <xdr:to>
      <xdr:col>85</xdr:col>
      <xdr:colOff>126364</xdr:colOff>
      <xdr:row>78</xdr:row>
      <xdr:rowOff>139700</xdr:rowOff>
    </xdr:to>
    <xdr:cxnSp macro="">
      <xdr:nvCxnSpPr>
        <xdr:cNvPr id="635" name="直線コネクタ 634"/>
        <xdr:cNvCxnSpPr/>
      </xdr:nvCxnSpPr>
      <xdr:spPr>
        <a:xfrm flipV="1">
          <a:off x="16317595" y="12135439"/>
          <a:ext cx="1269" cy="1377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6" name="災害復旧費最小値テキスト"/>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7" name="直線コネクタ 636"/>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80616</xdr:rowOff>
    </xdr:from>
    <xdr:ext cx="534377" cy="259045"/>
    <xdr:sp macro="" textlink="">
      <xdr:nvSpPr>
        <xdr:cNvPr id="638" name="災害復旧費最大値テキスト"/>
        <xdr:cNvSpPr txBox="1"/>
      </xdr:nvSpPr>
      <xdr:spPr>
        <a:xfrm>
          <a:off x="16370300" y="1191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30,126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133939</xdr:rowOff>
    </xdr:from>
    <xdr:to>
      <xdr:col>86</xdr:col>
      <xdr:colOff>25400</xdr:colOff>
      <xdr:row>70</xdr:row>
      <xdr:rowOff>133939</xdr:rowOff>
    </xdr:to>
    <xdr:cxnSp macro="">
      <xdr:nvCxnSpPr>
        <xdr:cNvPr id="639" name="直線コネクタ 638"/>
        <xdr:cNvCxnSpPr/>
      </xdr:nvCxnSpPr>
      <xdr:spPr>
        <a:xfrm>
          <a:off x="16230600" y="12135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66548</xdr:rowOff>
    </xdr:from>
    <xdr:to>
      <xdr:col>85</xdr:col>
      <xdr:colOff>127000</xdr:colOff>
      <xdr:row>78</xdr:row>
      <xdr:rowOff>135356</xdr:rowOff>
    </xdr:to>
    <xdr:cxnSp macro="">
      <xdr:nvCxnSpPr>
        <xdr:cNvPr id="640" name="直線コネクタ 639"/>
        <xdr:cNvCxnSpPr/>
      </xdr:nvCxnSpPr>
      <xdr:spPr>
        <a:xfrm flipV="1">
          <a:off x="15481300" y="13439648"/>
          <a:ext cx="838200" cy="68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5340</xdr:rowOff>
    </xdr:from>
    <xdr:ext cx="469744" cy="259045"/>
    <xdr:sp macro="" textlink="">
      <xdr:nvSpPr>
        <xdr:cNvPr id="641" name="災害復旧費平均値テキスト"/>
        <xdr:cNvSpPr txBox="1"/>
      </xdr:nvSpPr>
      <xdr:spPr>
        <a:xfrm>
          <a:off x="16370300" y="13206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153913</xdr:rowOff>
    </xdr:from>
    <xdr:to>
      <xdr:col>85</xdr:col>
      <xdr:colOff>177800</xdr:colOff>
      <xdr:row>78</xdr:row>
      <xdr:rowOff>84063</xdr:rowOff>
    </xdr:to>
    <xdr:sp macro="" textlink="">
      <xdr:nvSpPr>
        <xdr:cNvPr id="642" name="フローチャート: 判断 641"/>
        <xdr:cNvSpPr/>
      </xdr:nvSpPr>
      <xdr:spPr>
        <a:xfrm>
          <a:off x="16268700" y="1335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135356</xdr:rowOff>
    </xdr:from>
    <xdr:to>
      <xdr:col>81</xdr:col>
      <xdr:colOff>50800</xdr:colOff>
      <xdr:row>78</xdr:row>
      <xdr:rowOff>138374</xdr:rowOff>
    </xdr:to>
    <xdr:cxnSp macro="">
      <xdr:nvCxnSpPr>
        <xdr:cNvPr id="643" name="直線コネクタ 642"/>
        <xdr:cNvCxnSpPr/>
      </xdr:nvCxnSpPr>
      <xdr:spPr>
        <a:xfrm flipV="1">
          <a:off x="14592300" y="13508456"/>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9668</xdr:rowOff>
    </xdr:from>
    <xdr:to>
      <xdr:col>81</xdr:col>
      <xdr:colOff>101600</xdr:colOff>
      <xdr:row>78</xdr:row>
      <xdr:rowOff>111268</xdr:rowOff>
    </xdr:to>
    <xdr:sp macro="" textlink="">
      <xdr:nvSpPr>
        <xdr:cNvPr id="644" name="フローチャート: 判断 643"/>
        <xdr:cNvSpPr/>
      </xdr:nvSpPr>
      <xdr:spPr>
        <a:xfrm>
          <a:off x="15430500" y="1338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127795</xdr:rowOff>
    </xdr:from>
    <xdr:ext cx="469744" cy="259045"/>
    <xdr:sp macro="" textlink="">
      <xdr:nvSpPr>
        <xdr:cNvPr id="645" name="テキスト ボックス 644"/>
        <xdr:cNvSpPr txBox="1"/>
      </xdr:nvSpPr>
      <xdr:spPr>
        <a:xfrm>
          <a:off x="15246428" y="1315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121594</xdr:rowOff>
    </xdr:from>
    <xdr:to>
      <xdr:col>76</xdr:col>
      <xdr:colOff>114300</xdr:colOff>
      <xdr:row>78</xdr:row>
      <xdr:rowOff>138374</xdr:rowOff>
    </xdr:to>
    <xdr:cxnSp macro="">
      <xdr:nvCxnSpPr>
        <xdr:cNvPr id="646" name="直線コネクタ 645"/>
        <xdr:cNvCxnSpPr/>
      </xdr:nvCxnSpPr>
      <xdr:spPr>
        <a:xfrm>
          <a:off x="13703300" y="13494694"/>
          <a:ext cx="889000" cy="16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28733</xdr:rowOff>
    </xdr:from>
    <xdr:to>
      <xdr:col>76</xdr:col>
      <xdr:colOff>165100</xdr:colOff>
      <xdr:row>78</xdr:row>
      <xdr:rowOff>130333</xdr:rowOff>
    </xdr:to>
    <xdr:sp macro="" textlink="">
      <xdr:nvSpPr>
        <xdr:cNvPr id="647" name="フローチャート: 判断 646"/>
        <xdr:cNvSpPr/>
      </xdr:nvSpPr>
      <xdr:spPr>
        <a:xfrm>
          <a:off x="14541500" y="13401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146860</xdr:rowOff>
    </xdr:from>
    <xdr:ext cx="469744" cy="259045"/>
    <xdr:sp macro="" textlink="">
      <xdr:nvSpPr>
        <xdr:cNvPr id="648" name="テキスト ボックス 647"/>
        <xdr:cNvSpPr txBox="1"/>
      </xdr:nvSpPr>
      <xdr:spPr>
        <a:xfrm>
          <a:off x="14357428" y="13177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74868</xdr:rowOff>
    </xdr:from>
    <xdr:to>
      <xdr:col>71</xdr:col>
      <xdr:colOff>177800</xdr:colOff>
      <xdr:row>78</xdr:row>
      <xdr:rowOff>121594</xdr:rowOff>
    </xdr:to>
    <xdr:cxnSp macro="">
      <xdr:nvCxnSpPr>
        <xdr:cNvPr id="649" name="直線コネクタ 648"/>
        <xdr:cNvCxnSpPr/>
      </xdr:nvCxnSpPr>
      <xdr:spPr>
        <a:xfrm>
          <a:off x="12814300" y="13447968"/>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62291</xdr:rowOff>
    </xdr:from>
    <xdr:to>
      <xdr:col>72</xdr:col>
      <xdr:colOff>38100</xdr:colOff>
      <xdr:row>78</xdr:row>
      <xdr:rowOff>163891</xdr:rowOff>
    </xdr:to>
    <xdr:sp macro="" textlink="">
      <xdr:nvSpPr>
        <xdr:cNvPr id="650" name="フローチャート: 判断 649"/>
        <xdr:cNvSpPr/>
      </xdr:nvSpPr>
      <xdr:spPr>
        <a:xfrm>
          <a:off x="13652500" y="13435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8968</xdr:rowOff>
    </xdr:from>
    <xdr:ext cx="378565" cy="259045"/>
    <xdr:sp macro="" textlink="">
      <xdr:nvSpPr>
        <xdr:cNvPr id="651" name="テキスト ボックス 650"/>
        <xdr:cNvSpPr txBox="1"/>
      </xdr:nvSpPr>
      <xdr:spPr>
        <a:xfrm>
          <a:off x="13514017" y="132106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27636</xdr:rowOff>
    </xdr:from>
    <xdr:to>
      <xdr:col>67</xdr:col>
      <xdr:colOff>101600</xdr:colOff>
      <xdr:row>78</xdr:row>
      <xdr:rowOff>129236</xdr:rowOff>
    </xdr:to>
    <xdr:sp macro="" textlink="">
      <xdr:nvSpPr>
        <xdr:cNvPr id="652" name="フローチャート: 判断 651"/>
        <xdr:cNvSpPr/>
      </xdr:nvSpPr>
      <xdr:spPr>
        <a:xfrm>
          <a:off x="12763500" y="1340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120363</xdr:rowOff>
    </xdr:from>
    <xdr:ext cx="469744" cy="259045"/>
    <xdr:sp macro="" textlink="">
      <xdr:nvSpPr>
        <xdr:cNvPr id="653" name="テキスト ボックス 652"/>
        <xdr:cNvSpPr txBox="1"/>
      </xdr:nvSpPr>
      <xdr:spPr>
        <a:xfrm>
          <a:off x="12579428" y="13493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15748</xdr:rowOff>
    </xdr:from>
    <xdr:to>
      <xdr:col>85</xdr:col>
      <xdr:colOff>177800</xdr:colOff>
      <xdr:row>78</xdr:row>
      <xdr:rowOff>117348</xdr:rowOff>
    </xdr:to>
    <xdr:sp macro="" textlink="">
      <xdr:nvSpPr>
        <xdr:cNvPr id="659" name="楕円 658"/>
        <xdr:cNvSpPr/>
      </xdr:nvSpPr>
      <xdr:spPr>
        <a:xfrm>
          <a:off x="16268700" y="1338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132341</xdr:rowOff>
    </xdr:from>
    <xdr:ext cx="469744" cy="259045"/>
    <xdr:sp macro="" textlink="">
      <xdr:nvSpPr>
        <xdr:cNvPr id="660" name="災害復旧費該当値テキスト"/>
        <xdr:cNvSpPr txBox="1"/>
      </xdr:nvSpPr>
      <xdr:spPr>
        <a:xfrm>
          <a:off x="16370300" y="1333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84556</xdr:rowOff>
    </xdr:from>
    <xdr:to>
      <xdr:col>81</xdr:col>
      <xdr:colOff>101600</xdr:colOff>
      <xdr:row>79</xdr:row>
      <xdr:rowOff>14706</xdr:rowOff>
    </xdr:to>
    <xdr:sp macro="" textlink="">
      <xdr:nvSpPr>
        <xdr:cNvPr id="661" name="楕円 660"/>
        <xdr:cNvSpPr/>
      </xdr:nvSpPr>
      <xdr:spPr>
        <a:xfrm>
          <a:off x="15430500" y="13457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5833</xdr:rowOff>
    </xdr:from>
    <xdr:ext cx="313932" cy="259045"/>
    <xdr:sp macro="" textlink="">
      <xdr:nvSpPr>
        <xdr:cNvPr id="662" name="テキスト ボックス 661"/>
        <xdr:cNvSpPr txBox="1"/>
      </xdr:nvSpPr>
      <xdr:spPr>
        <a:xfrm>
          <a:off x="15324333" y="1355038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87574</xdr:rowOff>
    </xdr:from>
    <xdr:to>
      <xdr:col>76</xdr:col>
      <xdr:colOff>165100</xdr:colOff>
      <xdr:row>79</xdr:row>
      <xdr:rowOff>17724</xdr:rowOff>
    </xdr:to>
    <xdr:sp macro="" textlink="">
      <xdr:nvSpPr>
        <xdr:cNvPr id="663" name="楕円 662"/>
        <xdr:cNvSpPr/>
      </xdr:nvSpPr>
      <xdr:spPr>
        <a:xfrm>
          <a:off x="14541500" y="1346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8851</xdr:rowOff>
    </xdr:from>
    <xdr:ext cx="313932" cy="259045"/>
    <xdr:sp macro="" textlink="">
      <xdr:nvSpPr>
        <xdr:cNvPr id="664" name="テキスト ボックス 663"/>
        <xdr:cNvSpPr txBox="1"/>
      </xdr:nvSpPr>
      <xdr:spPr>
        <a:xfrm>
          <a:off x="14435333" y="1355340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70794</xdr:rowOff>
    </xdr:from>
    <xdr:to>
      <xdr:col>72</xdr:col>
      <xdr:colOff>38100</xdr:colOff>
      <xdr:row>79</xdr:row>
      <xdr:rowOff>944</xdr:rowOff>
    </xdr:to>
    <xdr:sp macro="" textlink="">
      <xdr:nvSpPr>
        <xdr:cNvPr id="665" name="楕円 664"/>
        <xdr:cNvSpPr/>
      </xdr:nvSpPr>
      <xdr:spPr>
        <a:xfrm>
          <a:off x="13652500" y="1344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78</xdr:row>
      <xdr:rowOff>163521</xdr:rowOff>
    </xdr:from>
    <xdr:ext cx="378565" cy="259045"/>
    <xdr:sp macro="" textlink="">
      <xdr:nvSpPr>
        <xdr:cNvPr id="666" name="テキスト ボックス 665"/>
        <xdr:cNvSpPr txBox="1"/>
      </xdr:nvSpPr>
      <xdr:spPr>
        <a:xfrm>
          <a:off x="13514017" y="1353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24068</xdr:rowOff>
    </xdr:from>
    <xdr:to>
      <xdr:col>67</xdr:col>
      <xdr:colOff>101600</xdr:colOff>
      <xdr:row>78</xdr:row>
      <xdr:rowOff>125668</xdr:rowOff>
    </xdr:to>
    <xdr:sp macro="" textlink="">
      <xdr:nvSpPr>
        <xdr:cNvPr id="667" name="楕円 666"/>
        <xdr:cNvSpPr/>
      </xdr:nvSpPr>
      <xdr:spPr>
        <a:xfrm>
          <a:off x="12763500" y="13397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142195</xdr:rowOff>
    </xdr:from>
    <xdr:ext cx="469744" cy="259045"/>
    <xdr:sp macro="" textlink="">
      <xdr:nvSpPr>
        <xdr:cNvPr id="668" name="テキスト ボックス 667"/>
        <xdr:cNvSpPr txBox="1"/>
      </xdr:nvSpPr>
      <xdr:spPr>
        <a:xfrm>
          <a:off x="12579428" y="13172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77226</xdr:rowOff>
    </xdr:from>
    <xdr:to>
      <xdr:col>85</xdr:col>
      <xdr:colOff>126364</xdr:colOff>
      <xdr:row>98</xdr:row>
      <xdr:rowOff>138916</xdr:rowOff>
    </xdr:to>
    <xdr:cxnSp macro="">
      <xdr:nvCxnSpPr>
        <xdr:cNvPr id="694" name="直線コネクタ 693"/>
        <xdr:cNvCxnSpPr/>
      </xdr:nvCxnSpPr>
      <xdr:spPr>
        <a:xfrm flipV="1">
          <a:off x="16317595" y="15507726"/>
          <a:ext cx="1269" cy="1433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142743</xdr:rowOff>
    </xdr:from>
    <xdr:ext cx="469744" cy="259045"/>
    <xdr:sp macro="" textlink="">
      <xdr:nvSpPr>
        <xdr:cNvPr id="695" name="公債費最小値テキスト"/>
        <xdr:cNvSpPr txBox="1"/>
      </xdr:nvSpPr>
      <xdr:spPr>
        <a:xfrm>
          <a:off x="16370300" y="16944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138916</xdr:rowOff>
    </xdr:from>
    <xdr:to>
      <xdr:col>86</xdr:col>
      <xdr:colOff>25400</xdr:colOff>
      <xdr:row>98</xdr:row>
      <xdr:rowOff>138916</xdr:rowOff>
    </xdr:to>
    <xdr:cxnSp macro="">
      <xdr:nvCxnSpPr>
        <xdr:cNvPr id="696" name="直線コネクタ 695"/>
        <xdr:cNvCxnSpPr/>
      </xdr:nvCxnSpPr>
      <xdr:spPr>
        <a:xfrm>
          <a:off x="16230600" y="16941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23903</xdr:rowOff>
    </xdr:from>
    <xdr:ext cx="534377" cy="259045"/>
    <xdr:sp macro="" textlink="">
      <xdr:nvSpPr>
        <xdr:cNvPr id="697" name="公債費最大値テキスト"/>
        <xdr:cNvSpPr txBox="1"/>
      </xdr:nvSpPr>
      <xdr:spPr>
        <a:xfrm>
          <a:off x="16370300" y="15282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95,826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77226</xdr:rowOff>
    </xdr:from>
    <xdr:to>
      <xdr:col>86</xdr:col>
      <xdr:colOff>25400</xdr:colOff>
      <xdr:row>90</xdr:row>
      <xdr:rowOff>77226</xdr:rowOff>
    </xdr:to>
    <xdr:cxnSp macro="">
      <xdr:nvCxnSpPr>
        <xdr:cNvPr id="698" name="直線コネクタ 697"/>
        <xdr:cNvCxnSpPr/>
      </xdr:nvCxnSpPr>
      <xdr:spPr>
        <a:xfrm>
          <a:off x="16230600" y="15507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13677</xdr:rowOff>
    </xdr:from>
    <xdr:to>
      <xdr:col>85</xdr:col>
      <xdr:colOff>127000</xdr:colOff>
      <xdr:row>95</xdr:row>
      <xdr:rowOff>15097</xdr:rowOff>
    </xdr:to>
    <xdr:cxnSp macro="">
      <xdr:nvCxnSpPr>
        <xdr:cNvPr id="699" name="直線コネクタ 698"/>
        <xdr:cNvCxnSpPr/>
      </xdr:nvCxnSpPr>
      <xdr:spPr>
        <a:xfrm>
          <a:off x="15481300" y="16301427"/>
          <a:ext cx="838200" cy="1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136250</xdr:rowOff>
    </xdr:from>
    <xdr:ext cx="534377" cy="259045"/>
    <xdr:sp macro="" textlink="">
      <xdr:nvSpPr>
        <xdr:cNvPr id="700" name="公債費平均値テキスト"/>
        <xdr:cNvSpPr txBox="1"/>
      </xdr:nvSpPr>
      <xdr:spPr>
        <a:xfrm>
          <a:off x="16370300" y="164240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157823</xdr:rowOff>
    </xdr:from>
    <xdr:to>
      <xdr:col>85</xdr:col>
      <xdr:colOff>177800</xdr:colOff>
      <xdr:row>96</xdr:row>
      <xdr:rowOff>87973</xdr:rowOff>
    </xdr:to>
    <xdr:sp macro="" textlink="">
      <xdr:nvSpPr>
        <xdr:cNvPr id="701" name="フローチャート: 判断 700"/>
        <xdr:cNvSpPr/>
      </xdr:nvSpPr>
      <xdr:spPr>
        <a:xfrm>
          <a:off x="16268700" y="16445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13677</xdr:rowOff>
    </xdr:from>
    <xdr:to>
      <xdr:col>81</xdr:col>
      <xdr:colOff>50800</xdr:colOff>
      <xdr:row>95</xdr:row>
      <xdr:rowOff>27360</xdr:rowOff>
    </xdr:to>
    <xdr:cxnSp macro="">
      <xdr:nvCxnSpPr>
        <xdr:cNvPr id="702" name="直線コネクタ 701"/>
        <xdr:cNvCxnSpPr/>
      </xdr:nvCxnSpPr>
      <xdr:spPr>
        <a:xfrm flipV="1">
          <a:off x="14592300" y="16301427"/>
          <a:ext cx="889000" cy="1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152451</xdr:rowOff>
    </xdr:from>
    <xdr:to>
      <xdr:col>81</xdr:col>
      <xdr:colOff>101600</xdr:colOff>
      <xdr:row>96</xdr:row>
      <xdr:rowOff>82601</xdr:rowOff>
    </xdr:to>
    <xdr:sp macro="" textlink="">
      <xdr:nvSpPr>
        <xdr:cNvPr id="703" name="フローチャート: 判断 702"/>
        <xdr:cNvSpPr/>
      </xdr:nvSpPr>
      <xdr:spPr>
        <a:xfrm>
          <a:off x="15430500" y="1644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73728</xdr:rowOff>
    </xdr:from>
    <xdr:ext cx="534377" cy="259045"/>
    <xdr:sp macro="" textlink="">
      <xdr:nvSpPr>
        <xdr:cNvPr id="704" name="テキスト ボックス 703"/>
        <xdr:cNvSpPr txBox="1"/>
      </xdr:nvSpPr>
      <xdr:spPr>
        <a:xfrm>
          <a:off x="15214111" y="16532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27360</xdr:rowOff>
    </xdr:from>
    <xdr:to>
      <xdr:col>76</xdr:col>
      <xdr:colOff>114300</xdr:colOff>
      <xdr:row>95</xdr:row>
      <xdr:rowOff>56000</xdr:rowOff>
    </xdr:to>
    <xdr:cxnSp macro="">
      <xdr:nvCxnSpPr>
        <xdr:cNvPr id="705" name="直線コネクタ 704"/>
        <xdr:cNvCxnSpPr/>
      </xdr:nvCxnSpPr>
      <xdr:spPr>
        <a:xfrm flipV="1">
          <a:off x="13703300" y="16315110"/>
          <a:ext cx="889000" cy="2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156125</xdr:rowOff>
    </xdr:from>
    <xdr:to>
      <xdr:col>76</xdr:col>
      <xdr:colOff>165100</xdr:colOff>
      <xdr:row>96</xdr:row>
      <xdr:rowOff>86275</xdr:rowOff>
    </xdr:to>
    <xdr:sp macro="" textlink="">
      <xdr:nvSpPr>
        <xdr:cNvPr id="706" name="フローチャート: 判断 705"/>
        <xdr:cNvSpPr/>
      </xdr:nvSpPr>
      <xdr:spPr>
        <a:xfrm>
          <a:off x="14541500" y="1644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77402</xdr:rowOff>
    </xdr:from>
    <xdr:ext cx="534377" cy="259045"/>
    <xdr:sp macro="" textlink="">
      <xdr:nvSpPr>
        <xdr:cNvPr id="707" name="テキスト ボックス 706"/>
        <xdr:cNvSpPr txBox="1"/>
      </xdr:nvSpPr>
      <xdr:spPr>
        <a:xfrm>
          <a:off x="14325111" y="16536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132124</xdr:rowOff>
    </xdr:from>
    <xdr:to>
      <xdr:col>71</xdr:col>
      <xdr:colOff>177800</xdr:colOff>
      <xdr:row>95</xdr:row>
      <xdr:rowOff>56000</xdr:rowOff>
    </xdr:to>
    <xdr:cxnSp macro="">
      <xdr:nvCxnSpPr>
        <xdr:cNvPr id="708" name="直線コネクタ 707"/>
        <xdr:cNvCxnSpPr/>
      </xdr:nvCxnSpPr>
      <xdr:spPr>
        <a:xfrm>
          <a:off x="12814300" y="16248424"/>
          <a:ext cx="889000" cy="95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148369</xdr:rowOff>
    </xdr:from>
    <xdr:to>
      <xdr:col>72</xdr:col>
      <xdr:colOff>38100</xdr:colOff>
      <xdr:row>96</xdr:row>
      <xdr:rowOff>78519</xdr:rowOff>
    </xdr:to>
    <xdr:sp macro="" textlink="">
      <xdr:nvSpPr>
        <xdr:cNvPr id="709" name="フローチャート: 判断 708"/>
        <xdr:cNvSpPr/>
      </xdr:nvSpPr>
      <xdr:spPr>
        <a:xfrm>
          <a:off x="13652500" y="16436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69646</xdr:rowOff>
    </xdr:from>
    <xdr:ext cx="534377" cy="259045"/>
    <xdr:sp macro="" textlink="">
      <xdr:nvSpPr>
        <xdr:cNvPr id="710" name="テキスト ボックス 709"/>
        <xdr:cNvSpPr txBox="1"/>
      </xdr:nvSpPr>
      <xdr:spPr>
        <a:xfrm>
          <a:off x="13436111" y="165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3257</xdr:rowOff>
    </xdr:from>
    <xdr:to>
      <xdr:col>67</xdr:col>
      <xdr:colOff>101600</xdr:colOff>
      <xdr:row>96</xdr:row>
      <xdr:rowOff>104857</xdr:rowOff>
    </xdr:to>
    <xdr:sp macro="" textlink="">
      <xdr:nvSpPr>
        <xdr:cNvPr id="711" name="フローチャート: 判断 710"/>
        <xdr:cNvSpPr/>
      </xdr:nvSpPr>
      <xdr:spPr>
        <a:xfrm>
          <a:off x="12763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95984</xdr:rowOff>
    </xdr:from>
    <xdr:ext cx="534377" cy="259045"/>
    <xdr:sp macro="" textlink="">
      <xdr:nvSpPr>
        <xdr:cNvPr id="712" name="テキスト ボックス 711"/>
        <xdr:cNvSpPr txBox="1"/>
      </xdr:nvSpPr>
      <xdr:spPr>
        <a:xfrm>
          <a:off x="12547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135747</xdr:rowOff>
    </xdr:from>
    <xdr:to>
      <xdr:col>85</xdr:col>
      <xdr:colOff>177800</xdr:colOff>
      <xdr:row>95</xdr:row>
      <xdr:rowOff>65897</xdr:rowOff>
    </xdr:to>
    <xdr:sp macro="" textlink="">
      <xdr:nvSpPr>
        <xdr:cNvPr id="718" name="楕円 717"/>
        <xdr:cNvSpPr/>
      </xdr:nvSpPr>
      <xdr:spPr>
        <a:xfrm>
          <a:off x="16268700" y="1625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158624</xdr:rowOff>
    </xdr:from>
    <xdr:ext cx="534377" cy="259045"/>
    <xdr:sp macro="" textlink="">
      <xdr:nvSpPr>
        <xdr:cNvPr id="719" name="公債費該当値テキスト"/>
        <xdr:cNvSpPr txBox="1"/>
      </xdr:nvSpPr>
      <xdr:spPr>
        <a:xfrm>
          <a:off x="16370300" y="16103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134327</xdr:rowOff>
    </xdr:from>
    <xdr:to>
      <xdr:col>81</xdr:col>
      <xdr:colOff>101600</xdr:colOff>
      <xdr:row>95</xdr:row>
      <xdr:rowOff>64477</xdr:rowOff>
    </xdr:to>
    <xdr:sp macro="" textlink="">
      <xdr:nvSpPr>
        <xdr:cNvPr id="720" name="楕円 719"/>
        <xdr:cNvSpPr/>
      </xdr:nvSpPr>
      <xdr:spPr>
        <a:xfrm>
          <a:off x="15430500" y="162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81004</xdr:rowOff>
    </xdr:from>
    <xdr:ext cx="534377" cy="259045"/>
    <xdr:sp macro="" textlink="">
      <xdr:nvSpPr>
        <xdr:cNvPr id="721" name="テキスト ボックス 720"/>
        <xdr:cNvSpPr txBox="1"/>
      </xdr:nvSpPr>
      <xdr:spPr>
        <a:xfrm>
          <a:off x="15214111" y="16025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148010</xdr:rowOff>
    </xdr:from>
    <xdr:to>
      <xdr:col>76</xdr:col>
      <xdr:colOff>165100</xdr:colOff>
      <xdr:row>95</xdr:row>
      <xdr:rowOff>78160</xdr:rowOff>
    </xdr:to>
    <xdr:sp macro="" textlink="">
      <xdr:nvSpPr>
        <xdr:cNvPr id="722" name="楕円 721"/>
        <xdr:cNvSpPr/>
      </xdr:nvSpPr>
      <xdr:spPr>
        <a:xfrm>
          <a:off x="14541500" y="1626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94687</xdr:rowOff>
    </xdr:from>
    <xdr:ext cx="534377" cy="259045"/>
    <xdr:sp macro="" textlink="">
      <xdr:nvSpPr>
        <xdr:cNvPr id="723" name="テキスト ボックス 722"/>
        <xdr:cNvSpPr txBox="1"/>
      </xdr:nvSpPr>
      <xdr:spPr>
        <a:xfrm>
          <a:off x="14325111" y="16039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5200</xdr:rowOff>
    </xdr:from>
    <xdr:to>
      <xdr:col>72</xdr:col>
      <xdr:colOff>38100</xdr:colOff>
      <xdr:row>95</xdr:row>
      <xdr:rowOff>106800</xdr:rowOff>
    </xdr:to>
    <xdr:sp macro="" textlink="">
      <xdr:nvSpPr>
        <xdr:cNvPr id="724" name="楕円 723"/>
        <xdr:cNvSpPr/>
      </xdr:nvSpPr>
      <xdr:spPr>
        <a:xfrm>
          <a:off x="13652500" y="1629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123327</xdr:rowOff>
    </xdr:from>
    <xdr:ext cx="534377" cy="259045"/>
    <xdr:sp macro="" textlink="">
      <xdr:nvSpPr>
        <xdr:cNvPr id="725" name="テキスト ボックス 724"/>
        <xdr:cNvSpPr txBox="1"/>
      </xdr:nvSpPr>
      <xdr:spPr>
        <a:xfrm>
          <a:off x="13436111" y="160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81324</xdr:rowOff>
    </xdr:from>
    <xdr:to>
      <xdr:col>67</xdr:col>
      <xdr:colOff>101600</xdr:colOff>
      <xdr:row>95</xdr:row>
      <xdr:rowOff>11474</xdr:rowOff>
    </xdr:to>
    <xdr:sp macro="" textlink="">
      <xdr:nvSpPr>
        <xdr:cNvPr id="726" name="楕円 725"/>
        <xdr:cNvSpPr/>
      </xdr:nvSpPr>
      <xdr:spPr>
        <a:xfrm>
          <a:off x="12763500" y="1619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28001</xdr:rowOff>
    </xdr:from>
    <xdr:ext cx="534377" cy="259045"/>
    <xdr:sp macro="" textlink="">
      <xdr:nvSpPr>
        <xdr:cNvPr id="727" name="テキスト ボックス 726"/>
        <xdr:cNvSpPr txBox="1"/>
      </xdr:nvSpPr>
      <xdr:spPr>
        <a:xfrm>
          <a:off x="12547111" y="15972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8" name="直線コネクタ 73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9" name="テキスト ボックス 73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40" name="直線コネクタ 73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41" name="テキスト ボックス 740"/>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2" name="直線コネクタ 74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3" name="テキスト ボックス 742"/>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4" name="直線コネクタ 74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5" name="テキスト ボックス 744"/>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6" name="直線コネクタ 74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7" name="テキスト ボックス 746"/>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8" name="直線コネクタ 74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9" name="テキスト ボックス 74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73787</xdr:rowOff>
    </xdr:from>
    <xdr:to>
      <xdr:col>116</xdr:col>
      <xdr:colOff>62864</xdr:colOff>
      <xdr:row>39</xdr:row>
      <xdr:rowOff>44450</xdr:rowOff>
    </xdr:to>
    <xdr:cxnSp macro="">
      <xdr:nvCxnSpPr>
        <xdr:cNvPr id="751" name="直線コネクタ 750"/>
        <xdr:cNvCxnSpPr/>
      </xdr:nvCxnSpPr>
      <xdr:spPr>
        <a:xfrm flipV="1">
          <a:off x="22159595" y="5217287"/>
          <a:ext cx="1269" cy="1513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98696</xdr:rowOff>
    </xdr:from>
    <xdr:ext cx="249299" cy="259045"/>
    <xdr:sp macro="" textlink="">
      <xdr:nvSpPr>
        <xdr:cNvPr id="752" name="諸支出金最小値テキスト"/>
        <xdr:cNvSpPr txBox="1"/>
      </xdr:nvSpPr>
      <xdr:spPr>
        <a:xfrm>
          <a:off x="22212300" y="6785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3" name="直線コネクタ 75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20464</xdr:rowOff>
    </xdr:from>
    <xdr:ext cx="469744" cy="259045"/>
    <xdr:sp macro="" textlink="">
      <xdr:nvSpPr>
        <xdr:cNvPr id="754" name="諸支出金最大値テキスト"/>
        <xdr:cNvSpPr txBox="1"/>
      </xdr:nvSpPr>
      <xdr:spPr>
        <a:xfrm>
          <a:off x="22212300" y="499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3,973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73787</xdr:rowOff>
    </xdr:from>
    <xdr:to>
      <xdr:col>116</xdr:col>
      <xdr:colOff>152400</xdr:colOff>
      <xdr:row>30</xdr:row>
      <xdr:rowOff>73787</xdr:rowOff>
    </xdr:to>
    <xdr:cxnSp macro="">
      <xdr:nvCxnSpPr>
        <xdr:cNvPr id="755" name="直線コネクタ 754"/>
        <xdr:cNvCxnSpPr/>
      </xdr:nvCxnSpPr>
      <xdr:spPr>
        <a:xfrm>
          <a:off x="22072600" y="5217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6" name="直線コネクタ 755"/>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16146</xdr:rowOff>
    </xdr:from>
    <xdr:ext cx="249299" cy="259045"/>
    <xdr:sp macro="" textlink="">
      <xdr:nvSpPr>
        <xdr:cNvPr id="757" name="諸支出金平均値テキスト"/>
        <xdr:cNvSpPr txBox="1"/>
      </xdr:nvSpPr>
      <xdr:spPr>
        <a:xfrm>
          <a:off x="22212300" y="653124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164719</xdr:rowOff>
    </xdr:from>
    <xdr:to>
      <xdr:col>116</xdr:col>
      <xdr:colOff>114300</xdr:colOff>
      <xdr:row>39</xdr:row>
      <xdr:rowOff>94869</xdr:rowOff>
    </xdr:to>
    <xdr:sp macro="" textlink="">
      <xdr:nvSpPr>
        <xdr:cNvPr id="758" name="フローチャート: 判断 757"/>
        <xdr:cNvSpPr/>
      </xdr:nvSpPr>
      <xdr:spPr>
        <a:xfrm>
          <a:off x="22110700" y="6679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9" name="直線コネクタ 758"/>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157861</xdr:rowOff>
    </xdr:from>
    <xdr:to>
      <xdr:col>112</xdr:col>
      <xdr:colOff>38100</xdr:colOff>
      <xdr:row>39</xdr:row>
      <xdr:rowOff>88011</xdr:rowOff>
    </xdr:to>
    <xdr:sp macro="" textlink="">
      <xdr:nvSpPr>
        <xdr:cNvPr id="760" name="フローチャート: 判断 759"/>
        <xdr:cNvSpPr/>
      </xdr:nvSpPr>
      <xdr:spPr>
        <a:xfrm>
          <a:off x="21272500" y="667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104538</xdr:rowOff>
    </xdr:from>
    <xdr:ext cx="313932" cy="259045"/>
    <xdr:sp macro="" textlink="">
      <xdr:nvSpPr>
        <xdr:cNvPr id="761" name="テキスト ボックス 760"/>
        <xdr:cNvSpPr txBox="1"/>
      </xdr:nvSpPr>
      <xdr:spPr>
        <a:xfrm>
          <a:off x="21166333" y="644818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2" name="直線コネクタ 761"/>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139954</xdr:rowOff>
    </xdr:from>
    <xdr:to>
      <xdr:col>107</xdr:col>
      <xdr:colOff>101600</xdr:colOff>
      <xdr:row>39</xdr:row>
      <xdr:rowOff>70104</xdr:rowOff>
    </xdr:to>
    <xdr:sp macro="" textlink="">
      <xdr:nvSpPr>
        <xdr:cNvPr id="763" name="フローチャート: 判断 762"/>
        <xdr:cNvSpPr/>
      </xdr:nvSpPr>
      <xdr:spPr>
        <a:xfrm>
          <a:off x="20383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86631</xdr:rowOff>
    </xdr:from>
    <xdr:ext cx="313932" cy="259045"/>
    <xdr:sp macro="" textlink="">
      <xdr:nvSpPr>
        <xdr:cNvPr id="764" name="テキスト ボックス 763"/>
        <xdr:cNvSpPr txBox="1"/>
      </xdr:nvSpPr>
      <xdr:spPr>
        <a:xfrm>
          <a:off x="20277333" y="643028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5" name="直線コネクタ 764"/>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126238</xdr:rowOff>
    </xdr:from>
    <xdr:to>
      <xdr:col>102</xdr:col>
      <xdr:colOff>165100</xdr:colOff>
      <xdr:row>39</xdr:row>
      <xdr:rowOff>56388</xdr:rowOff>
    </xdr:to>
    <xdr:sp macro="" textlink="">
      <xdr:nvSpPr>
        <xdr:cNvPr id="766" name="フローチャート: 判断 765"/>
        <xdr:cNvSpPr/>
      </xdr:nvSpPr>
      <xdr:spPr>
        <a:xfrm>
          <a:off x="19494500" y="664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72915</xdr:rowOff>
    </xdr:from>
    <xdr:ext cx="378565" cy="259045"/>
    <xdr:sp macro="" textlink="">
      <xdr:nvSpPr>
        <xdr:cNvPr id="767" name="テキスト ボックス 766"/>
        <xdr:cNvSpPr txBox="1"/>
      </xdr:nvSpPr>
      <xdr:spPr>
        <a:xfrm>
          <a:off x="19356017" y="641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104140</xdr:rowOff>
    </xdr:from>
    <xdr:to>
      <xdr:col>98</xdr:col>
      <xdr:colOff>38100</xdr:colOff>
      <xdr:row>39</xdr:row>
      <xdr:rowOff>34290</xdr:rowOff>
    </xdr:to>
    <xdr:sp macro="" textlink="">
      <xdr:nvSpPr>
        <xdr:cNvPr id="768" name="フローチャート: 判断 767"/>
        <xdr:cNvSpPr/>
      </xdr:nvSpPr>
      <xdr:spPr>
        <a:xfrm>
          <a:off x="18605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50817</xdr:rowOff>
    </xdr:from>
    <xdr:ext cx="378565" cy="259045"/>
    <xdr:sp macro="" textlink="">
      <xdr:nvSpPr>
        <xdr:cNvPr id="769" name="テキスト ボックス 768"/>
        <xdr:cNvSpPr txBox="1"/>
      </xdr:nvSpPr>
      <xdr:spPr>
        <a:xfrm>
          <a:off x="18467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0" name="テキスト ボックス 76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1" name="テキスト ボックス 77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2" name="テキスト ボックス 77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3" name="テキスト ボックス 77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4" name="テキスト ボックス 77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5" name="楕円 774"/>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143146</xdr:rowOff>
    </xdr:from>
    <xdr:ext cx="249299" cy="259045"/>
    <xdr:sp macro="" textlink="">
      <xdr:nvSpPr>
        <xdr:cNvPr id="776" name="諸支出金該当値テキスト"/>
        <xdr:cNvSpPr txBox="1"/>
      </xdr:nvSpPr>
      <xdr:spPr>
        <a:xfrm>
          <a:off x="22212300" y="665824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7" name="楕円 776"/>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8" name="テキスト ボックス 777"/>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9" name="楕円 778"/>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80" name="テキスト ボックス 779"/>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1" name="楕円 780"/>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2" name="テキスト ボックス 781"/>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3" name="楕円 782"/>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4" name="テキスト ボックス 783"/>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5" name="正方形/長方形 78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6" name="正方形/長方形 78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7" name="正方形/長方形 78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8" name="正方形/長方形 78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9" name="正方形/長方形 78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0" name="正方形/長方形 78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1" name="正方形/長方形 79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2" name="正方形/長方形 79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3" name="テキスト ボックス 79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4" name="直線コネクタ 79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5" name="直線コネクタ 79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6" name="テキスト ボックス 795"/>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8" name="テキスト ボックス 797"/>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0" name="直線コネクタ 799"/>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1"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3"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5" name="直線コネクタ 804"/>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6"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7" name="フローチャート: 判断 806"/>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8" name="直線コネクタ 807"/>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9" name="フローチャート: 判断 808"/>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0" name="テキスト ボックス 809"/>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1" name="直線コネクタ 810"/>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2" name="フローチャート: 判断 811"/>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3" name="テキスト ボックス 812"/>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4" name="直線コネクタ 813"/>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5" name="フローチャート: 判断 814"/>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6" name="テキスト ボックス 815"/>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フローチャート: 判断 816"/>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8" name="テキスト ボックス 817"/>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4" name="楕円 823"/>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5"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6" name="楕円 825"/>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7" name="テキスト ボックス 826"/>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8" name="楕円 827"/>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9" name="テキスト ボックス 828"/>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0" name="楕円 829"/>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1" name="テキスト ボックス 830"/>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2" name="楕円 831"/>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3" name="テキスト ボックス 832"/>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住民一人当たりコストで最も大きな割合を占めるのは、民生費（住民一人当たり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143,557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円）となっ</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年度は地域密着型特別養護老人ホーム建設助成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事業費の皆減により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7,093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類似団体平均との比較において、私立保育所及び認定こども園の措置費のほか、町立保育所の運営等の影響</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もあり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、比較的高い水準を示している。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次いで、土木費（住民一人当たり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66,790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円）が大きな割合を占めて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年度は除雪経費、稗田町営住宅老朽化対策事業費の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減等があったものの、道路事業費の増等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により、昨年度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円の増となっている。類似団体平均との比較においても高い水準を示しており、下水道事業に対する繰出金等が影響していると考えられる。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このほか、衛生費（住民一人当たり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48,982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円）については、病院事業への繰出金を有することから、類似団体平均より高い水準</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であり、商工費</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（住民一人当たり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25,378</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10,661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円の増となったのは、地域総合整備資金貸付金（ふるさと融資）の皆増が影響していると考えられる。</a:t>
          </a:r>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標準財政規模比の実質収支比率は、これまで３～５％台を推移して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おり、平成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％となっている。実質単年度収支比率につ</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いては、平成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0.47</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り、昨年度から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ント改善した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歳入が好調で、暖冬等の影響により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除雪関係経費が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減少した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こと等が影響していると考えられる。今後も、歳入の確保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と合わせて、予算執行の節減に努め、翌年度繰越財源の適正な確保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標準財政規模比の連結実質赤字比率に係る黒字比率は、これまで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％台で推移し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、減少傾向にある。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23.95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％と昨年度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の減とな</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。主な要因は、黒字比率の約半分を占める水道事業会計における黒字額の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、病院事業会計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、国民健康保険事業特別会計</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の黒字額の減等によるものである。引き続き、各会計において収支のバランスを考慮した適正な財政運営に努めていく。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実質公債費比率（分子）は、平成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年度以前は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億円台で推移していたが、平成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年度には９億円台まで減少し、平成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年度以降は７～８億円台で推移している。平成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年度においては、普通会計分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、一部事務組合負担金、債務負担行為が償還完了等に伴い減少したが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、公営企業会計分について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、病院事業、下水道事業について依然として多額の償還が発生している。今後も、起債の抑制を図るなど着実に比率の減少に努める。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富山県上市町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将来負担額（分子）は、平成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年度以降徐々に減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少し、平成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年度には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億円を下回っている。元</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金償還に伴う一部の地方債残高の減、一部事務組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合等負担見込額の減、充当可能基金の増等により、</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比率は年々減少傾向にあり、平成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年度は昨年度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百万円の減となっている。しかし、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病院事業及び下水道事業において依然として多額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の起債残高を有していること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など</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から、今後も行</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財政改革を進め、起債の発行の抑制を図り、起債</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残高の縮減に努めていく。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富山県上市町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上市町定住促進住宅基金において定住促進住宅管理費の収支差額を積み立てたことにより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百万円の増、財政調整基金において寄附金受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入分等の積み立てにより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百万円の増、減債基金において</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地方債繰上償還等の財源確保のための任意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た一方、上市町ふるさと応援基金において事業充当に係る取り崩しにより差し引き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百万円の減となり、基金全体では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181</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財政調整基金及び減債基金については、不時の支出等に備え、現有残高を目処に一定の額を確保するよう努める。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特定目的基金については、各々の目的に則りその活用に努めるとともに、役目を終えたもの等必要性に乏しい基金についてはその廃止を</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検討する。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上市町社会福祉事業基金：社会福祉向上のために必要な事業の財源に充てるもの。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上市町定住促進住宅基金：定住促進住宅の建設、修繕等の財源に充てるもの。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上市町生涯学習推進基金：生涯学習の推進のために必要な事業の財源に充てるもの。</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上市町定住促進住宅基金：定住促進住宅管理費と使用料等収入との差額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mn-lt"/>
              <a:ea typeface="+mn-ea"/>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上市町社会福祉事業基金：果実運用を行う基本残高分を確保のうえ、それを超える分については基金の目的に則り活用を図る。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上市町定住促進住宅基金：定住促進住宅の管理に係る収支差額分を積み立て、将来的な大規模修繕等の財源として確保する。</a:t>
          </a:r>
          <a:endParaRPr lang="ja-JP" altLang="ja-JP" sz="1300">
            <a:effectLst/>
            <a:latin typeface="ＭＳ ゴシック" panose="020B0609070205080204" pitchFamily="49" charset="-128"/>
            <a:ea typeface="ＭＳ ゴシック" panose="020B0609070205080204" pitchFamily="49" charset="-128"/>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上市町生涯学習推進基金：社会教育施設の修繕、社会教育・文化活動等の財源としての活用を図る。</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一般寄附金受入分及び預金利子分の積み立てにより、昨年度より２百万円の増となった。取り崩しは行っていない。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災害発生時、豪雪時等への備え、財源不足への対応等のため、現在の残高を維持するよう努める。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将来における地方債繰上償還等の財源確保のための任意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積み立て等により、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百万円の増となった。取り崩しは行っていない。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aseline="0">
              <a:solidFill>
                <a:schemeClr val="dk1"/>
              </a:solidFill>
              <a:effectLst/>
              <a:latin typeface="ＭＳ ゴシック" panose="020B0609070205080204" pitchFamily="49" charset="-128"/>
              <a:ea typeface="ＭＳ ゴシック" panose="020B0609070205080204" pitchFamily="49" charset="-128"/>
              <a:cs typeface="+mn-cs"/>
            </a:rPr>
            <a:t>将来における地方債繰上償還等の財源として、現在の残高を維持するよう努める。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20,712
20,458
236.71
10,125,441
9,804,681
254,041
6,189,209
8,599,038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[ 65.3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有形固定資産減価償却率は、類似団体平均より高い水準にある。現有施設の適正な維持管理に努める</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とともに、</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28</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年度に策定した上市町公共施設等総合管理計画に則り、</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現在</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、施設類型ごとの個別施設計画</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の策定を進めている。</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34502</xdr:rowOff>
    </xdr:from>
    <xdr:to>
      <xdr:col>23</xdr:col>
      <xdr:colOff>85090</xdr:colOff>
      <xdr:row>33</xdr:row>
      <xdr:rowOff>106892</xdr:rowOff>
    </xdr:to>
    <xdr:cxnSp macro="">
      <xdr:nvCxnSpPr>
        <xdr:cNvPr id="64" name="直線コネクタ 63"/>
        <xdr:cNvCxnSpPr/>
      </xdr:nvCxnSpPr>
      <xdr:spPr>
        <a:xfrm flipV="1">
          <a:off x="4760595" y="5435177"/>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110719</xdr:rowOff>
    </xdr:from>
    <xdr:ext cx="405111" cy="259045"/>
    <xdr:sp macro="" textlink="">
      <xdr:nvSpPr>
        <xdr:cNvPr id="65" name="有形固定資産減価償却率最小値テキスト"/>
        <xdr:cNvSpPr txBox="1"/>
      </xdr:nvSpPr>
      <xdr:spPr>
        <a:xfrm>
          <a:off x="4813300" y="6540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106892</xdr:rowOff>
    </xdr:from>
    <xdr:to>
      <xdr:col>23</xdr:col>
      <xdr:colOff>174625</xdr:colOff>
      <xdr:row>33</xdr:row>
      <xdr:rowOff>106892</xdr:rowOff>
    </xdr:to>
    <xdr:cxnSp macro="">
      <xdr:nvCxnSpPr>
        <xdr:cNvPr id="66" name="直線コネクタ 65"/>
        <xdr:cNvCxnSpPr/>
      </xdr:nvCxnSpPr>
      <xdr:spPr>
        <a:xfrm>
          <a:off x="4673600" y="653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152629</xdr:rowOff>
    </xdr:from>
    <xdr:ext cx="405111" cy="259045"/>
    <xdr:sp macro="" textlink="">
      <xdr:nvSpPr>
        <xdr:cNvPr id="67" name="有形固定資産減価償却率最大値テキスト"/>
        <xdr:cNvSpPr txBox="1"/>
      </xdr:nvSpPr>
      <xdr:spPr>
        <a:xfrm>
          <a:off x="4813300" y="52104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34502</xdr:rowOff>
    </xdr:from>
    <xdr:to>
      <xdr:col>23</xdr:col>
      <xdr:colOff>174625</xdr:colOff>
      <xdr:row>27</xdr:row>
      <xdr:rowOff>34502</xdr:rowOff>
    </xdr:to>
    <xdr:cxnSp macro="">
      <xdr:nvCxnSpPr>
        <xdr:cNvPr id="68" name="直線コネクタ 67"/>
        <xdr:cNvCxnSpPr/>
      </xdr:nvCxnSpPr>
      <xdr:spPr>
        <a:xfrm>
          <a:off x="4673600" y="5435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69"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0" name="フローチャート: 判断 69"/>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145838</xdr:rowOff>
    </xdr:from>
    <xdr:to>
      <xdr:col>19</xdr:col>
      <xdr:colOff>187325</xdr:colOff>
      <xdr:row>31</xdr:row>
      <xdr:rowOff>75988</xdr:rowOff>
    </xdr:to>
    <xdr:sp macro="" textlink="">
      <xdr:nvSpPr>
        <xdr:cNvPr id="71" name="フローチャート: 判断 70"/>
        <xdr:cNvSpPr/>
      </xdr:nvSpPr>
      <xdr:spPr>
        <a:xfrm>
          <a:off x="4000500" y="6060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149437</xdr:rowOff>
    </xdr:from>
    <xdr:to>
      <xdr:col>15</xdr:col>
      <xdr:colOff>187325</xdr:colOff>
      <xdr:row>31</xdr:row>
      <xdr:rowOff>79587</xdr:rowOff>
    </xdr:to>
    <xdr:sp macro="" textlink="">
      <xdr:nvSpPr>
        <xdr:cNvPr id="72" name="フローチャート: 判断 71"/>
        <xdr:cNvSpPr/>
      </xdr:nvSpPr>
      <xdr:spPr>
        <a:xfrm>
          <a:off x="3238500" y="6064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93133</xdr:rowOff>
    </xdr:from>
    <xdr:to>
      <xdr:col>11</xdr:col>
      <xdr:colOff>187325</xdr:colOff>
      <xdr:row>32</xdr:row>
      <xdr:rowOff>23283</xdr:rowOff>
    </xdr:to>
    <xdr:sp macro="" textlink="">
      <xdr:nvSpPr>
        <xdr:cNvPr id="73" name="フローチャート: 判断 72"/>
        <xdr:cNvSpPr/>
      </xdr:nvSpPr>
      <xdr:spPr>
        <a:xfrm>
          <a:off x="2476500" y="617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47413</xdr:rowOff>
    </xdr:from>
    <xdr:to>
      <xdr:col>23</xdr:col>
      <xdr:colOff>136525</xdr:colOff>
      <xdr:row>29</xdr:row>
      <xdr:rowOff>149013</xdr:rowOff>
    </xdr:to>
    <xdr:sp macro="" textlink="">
      <xdr:nvSpPr>
        <xdr:cNvPr id="79" name="楕円 78"/>
        <xdr:cNvSpPr/>
      </xdr:nvSpPr>
      <xdr:spPr>
        <a:xfrm>
          <a:off x="4711700" y="579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70290</xdr:rowOff>
    </xdr:from>
    <xdr:ext cx="405111" cy="259045"/>
    <xdr:sp macro="" textlink="">
      <xdr:nvSpPr>
        <xdr:cNvPr id="80" name="有形固定資産減価償却率該当値テキスト"/>
        <xdr:cNvSpPr txBox="1"/>
      </xdr:nvSpPr>
      <xdr:spPr>
        <a:xfrm>
          <a:off x="4813300" y="564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104987</xdr:rowOff>
    </xdr:from>
    <xdr:to>
      <xdr:col>19</xdr:col>
      <xdr:colOff>187325</xdr:colOff>
      <xdr:row>30</xdr:row>
      <xdr:rowOff>35137</xdr:rowOff>
    </xdr:to>
    <xdr:sp macro="" textlink="">
      <xdr:nvSpPr>
        <xdr:cNvPr id="81" name="楕円 80"/>
        <xdr:cNvSpPr/>
      </xdr:nvSpPr>
      <xdr:spPr>
        <a:xfrm>
          <a:off x="4000500" y="5848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98213</xdr:rowOff>
    </xdr:from>
    <xdr:to>
      <xdr:col>23</xdr:col>
      <xdr:colOff>85725</xdr:colOff>
      <xdr:row>29</xdr:row>
      <xdr:rowOff>155787</xdr:rowOff>
    </xdr:to>
    <xdr:cxnSp macro="">
      <xdr:nvCxnSpPr>
        <xdr:cNvPr id="82" name="直線コネクタ 81"/>
        <xdr:cNvCxnSpPr/>
      </xdr:nvCxnSpPr>
      <xdr:spPr>
        <a:xfrm flipV="1">
          <a:off x="4051300" y="5841788"/>
          <a:ext cx="711200" cy="57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162560</xdr:rowOff>
    </xdr:from>
    <xdr:to>
      <xdr:col>15</xdr:col>
      <xdr:colOff>187325</xdr:colOff>
      <xdr:row>30</xdr:row>
      <xdr:rowOff>92710</xdr:rowOff>
    </xdr:to>
    <xdr:sp macro="" textlink="">
      <xdr:nvSpPr>
        <xdr:cNvPr id="83" name="楕円 82"/>
        <xdr:cNvSpPr/>
      </xdr:nvSpPr>
      <xdr:spPr>
        <a:xfrm>
          <a:off x="3238500" y="5906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155787</xdr:rowOff>
    </xdr:from>
    <xdr:to>
      <xdr:col>19</xdr:col>
      <xdr:colOff>136525</xdr:colOff>
      <xdr:row>30</xdr:row>
      <xdr:rowOff>41910</xdr:rowOff>
    </xdr:to>
    <xdr:cxnSp macro="">
      <xdr:nvCxnSpPr>
        <xdr:cNvPr id="84" name="直線コネクタ 83"/>
        <xdr:cNvCxnSpPr/>
      </xdr:nvCxnSpPr>
      <xdr:spPr>
        <a:xfrm flipV="1">
          <a:off x="3289300" y="5899362"/>
          <a:ext cx="76200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45085</xdr:rowOff>
    </xdr:from>
    <xdr:to>
      <xdr:col>11</xdr:col>
      <xdr:colOff>187325</xdr:colOff>
      <xdr:row>30</xdr:row>
      <xdr:rowOff>146685</xdr:rowOff>
    </xdr:to>
    <xdr:sp macro="" textlink="">
      <xdr:nvSpPr>
        <xdr:cNvPr id="85" name="楕円 84"/>
        <xdr:cNvSpPr/>
      </xdr:nvSpPr>
      <xdr:spPr>
        <a:xfrm>
          <a:off x="24765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41910</xdr:rowOff>
    </xdr:from>
    <xdr:to>
      <xdr:col>15</xdr:col>
      <xdr:colOff>136525</xdr:colOff>
      <xdr:row>30</xdr:row>
      <xdr:rowOff>95885</xdr:rowOff>
    </xdr:to>
    <xdr:cxnSp macro="">
      <xdr:nvCxnSpPr>
        <xdr:cNvPr id="86" name="直線コネクタ 85"/>
        <xdr:cNvCxnSpPr/>
      </xdr:nvCxnSpPr>
      <xdr:spPr>
        <a:xfrm flipV="1">
          <a:off x="2527300" y="5956935"/>
          <a:ext cx="762000" cy="53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67115</xdr:rowOff>
    </xdr:from>
    <xdr:ext cx="405111" cy="259045"/>
    <xdr:sp macro="" textlink="">
      <xdr:nvSpPr>
        <xdr:cNvPr id="87" name="n_1ave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70714</xdr:rowOff>
    </xdr:from>
    <xdr:ext cx="405111" cy="259045"/>
    <xdr:sp macro="" textlink="">
      <xdr:nvSpPr>
        <xdr:cNvPr id="88" name="n_2aveValue有形固定資産減価償却率"/>
        <xdr:cNvSpPr txBox="1"/>
      </xdr:nvSpPr>
      <xdr:spPr>
        <a:xfrm>
          <a:off x="3086744" y="6157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89" name="n_3aveValue有形固定資産減価償却率"/>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51664</xdr:rowOff>
    </xdr:from>
    <xdr:ext cx="405111" cy="259045"/>
    <xdr:sp macro="" textlink="">
      <xdr:nvSpPr>
        <xdr:cNvPr id="90" name="n_1mainValue有形固定資産減価償却率"/>
        <xdr:cNvSpPr txBox="1"/>
      </xdr:nvSpPr>
      <xdr:spPr>
        <a:xfrm>
          <a:off x="3836044" y="5623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109237</xdr:rowOff>
    </xdr:from>
    <xdr:ext cx="405111" cy="259045"/>
    <xdr:sp macro="" textlink="">
      <xdr:nvSpPr>
        <xdr:cNvPr id="91" name="n_2mainValue有形固定資産減価償却率"/>
        <xdr:cNvSpPr txBox="1"/>
      </xdr:nvSpPr>
      <xdr:spPr>
        <a:xfrm>
          <a:off x="3086744" y="568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163212</xdr:rowOff>
    </xdr:from>
    <xdr:ext cx="405111" cy="259045"/>
    <xdr:sp macro="" textlink="">
      <xdr:nvSpPr>
        <xdr:cNvPr id="92" name="n_3mainValue有形固定資産減価償却率"/>
        <xdr:cNvSpPr txBox="1"/>
      </xdr:nvSpPr>
      <xdr:spPr>
        <a:xfrm>
          <a:off x="2324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3" name="正方形/長方形 92"/>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4" name="正方形/長方形 93"/>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5" name="正方形/長方形 94"/>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6" name="正方形/長方形 95"/>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7" name="正方形/長方形 96"/>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8" name="正方形/長方形 97"/>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9" name="正方形/長方形 98"/>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0" name="正方形/長方形 99"/>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1" name="正方形/長方形 100"/>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2" name="正方形/長方形 101"/>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3" name="正方形/長方形 102"/>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4" name="正方形/長方形 103"/>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5" name="テキスト ボックス 104"/>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償還が進捗しているものの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公営企業等において多額の起債残高を有することなどから、類似団体平均との比較では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高い水準にある。起債残高の抑制に努めるとともに、経費の節減を図りつつ、地方税等収入の確保に努めたい。</a:t>
          </a:r>
          <a:endParaRPr lang="ja-JP" altLang="ja-JP">
            <a:effectLst/>
            <a:latin typeface="ＭＳ ゴシック" panose="020B0609070205080204" pitchFamily="49" charset="-128"/>
            <a:ea typeface="ＭＳ ゴシック" panose="020B0609070205080204" pitchFamily="49"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6" name="テキスト ボックス 105"/>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7" name="直線コネクタ 106"/>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08" name="直線コネクタ 107"/>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9" name="テキスト ボックス 108"/>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0" name="直線コネクタ 109"/>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1" name="テキスト ボックス 110"/>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2" name="直線コネクタ 111"/>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3" name="テキスト ボックス 112"/>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4" name="直線コネクタ 113"/>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15" name="テキスト ボックス 114"/>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6" name="直線コネクタ 115"/>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17" name="テキスト ボックス 116"/>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8" name="直線コネクタ 117"/>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109852</xdr:rowOff>
    </xdr:from>
    <xdr:ext cx="482824" cy="225703"/>
    <xdr:sp macro="" textlink="">
      <xdr:nvSpPr>
        <xdr:cNvPr id="119" name="テキスト ボックス 118"/>
        <xdr:cNvSpPr txBox="1"/>
      </xdr:nvSpPr>
      <xdr:spPr>
        <a:xfrm>
          <a:off x="10756676" y="5167627"/>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0" name="直線コネクタ 119"/>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1" name="テキスト ボックス 120"/>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2"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74150</xdr:rowOff>
    </xdr:from>
    <xdr:to>
      <xdr:col>76</xdr:col>
      <xdr:colOff>21589</xdr:colOff>
      <xdr:row>35</xdr:row>
      <xdr:rowOff>31297</xdr:rowOff>
    </xdr:to>
    <xdr:cxnSp macro="">
      <xdr:nvCxnSpPr>
        <xdr:cNvPr id="123" name="直線コネクタ 122"/>
        <xdr:cNvCxnSpPr/>
      </xdr:nvCxnSpPr>
      <xdr:spPr>
        <a:xfrm flipV="1">
          <a:off x="14793595" y="5303375"/>
          <a:ext cx="1269" cy="15001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4" name="債務償還比率最小値テキスト"/>
        <xdr:cNvSpPr txBox="1"/>
      </xdr:nvSpPr>
      <xdr:spPr>
        <a:xfrm>
          <a:off x="14846300" y="68073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5" name="直線コネクタ 124"/>
        <xdr:cNvCxnSpPr/>
      </xdr:nvCxnSpPr>
      <xdr:spPr>
        <a:xfrm>
          <a:off x="14706600" y="6803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20827</xdr:rowOff>
    </xdr:from>
    <xdr:ext cx="469744" cy="259045"/>
    <xdr:sp macro="" textlink="">
      <xdr:nvSpPr>
        <xdr:cNvPr id="126" name="債務償還比率最大値テキスト"/>
        <xdr:cNvSpPr txBox="1"/>
      </xdr:nvSpPr>
      <xdr:spPr>
        <a:xfrm>
          <a:off x="14846300" y="5078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74150</xdr:rowOff>
    </xdr:from>
    <xdr:to>
      <xdr:col>76</xdr:col>
      <xdr:colOff>111125</xdr:colOff>
      <xdr:row>26</xdr:row>
      <xdr:rowOff>74150</xdr:rowOff>
    </xdr:to>
    <xdr:cxnSp macro="">
      <xdr:nvCxnSpPr>
        <xdr:cNvPr id="127" name="直線コネクタ 126"/>
        <xdr:cNvCxnSpPr/>
      </xdr:nvCxnSpPr>
      <xdr:spPr>
        <a:xfrm>
          <a:off x="14706600" y="5303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49420</xdr:rowOff>
    </xdr:from>
    <xdr:ext cx="469744" cy="259045"/>
    <xdr:sp macro="" textlink="">
      <xdr:nvSpPr>
        <xdr:cNvPr id="128" name="債務償還比率平均値テキスト"/>
        <xdr:cNvSpPr txBox="1"/>
      </xdr:nvSpPr>
      <xdr:spPr>
        <a:xfrm>
          <a:off x="14846300" y="59644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70993</xdr:rowOff>
    </xdr:from>
    <xdr:to>
      <xdr:col>76</xdr:col>
      <xdr:colOff>73025</xdr:colOff>
      <xdr:row>31</xdr:row>
      <xdr:rowOff>1143</xdr:rowOff>
    </xdr:to>
    <xdr:sp macro="" textlink="">
      <xdr:nvSpPr>
        <xdr:cNvPr id="129" name="フローチャート: 判断 128"/>
        <xdr:cNvSpPr/>
      </xdr:nvSpPr>
      <xdr:spPr>
        <a:xfrm>
          <a:off x="14744700" y="598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52487</xdr:rowOff>
    </xdr:from>
    <xdr:to>
      <xdr:col>72</xdr:col>
      <xdr:colOff>123825</xdr:colOff>
      <xdr:row>30</xdr:row>
      <xdr:rowOff>154087</xdr:rowOff>
    </xdr:to>
    <xdr:sp macro="" textlink="">
      <xdr:nvSpPr>
        <xdr:cNvPr id="130" name="フローチャート: 判断 129"/>
        <xdr:cNvSpPr/>
      </xdr:nvSpPr>
      <xdr:spPr>
        <a:xfrm>
          <a:off x="14033500" y="596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1" name="テキスト ボックス 130"/>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2" name="テキスト ボックス 131"/>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3" name="テキスト ボックス 132"/>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4" name="テキスト ボックス 133"/>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5" name="テキスト ボックス 134"/>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84374</xdr:rowOff>
    </xdr:from>
    <xdr:to>
      <xdr:col>76</xdr:col>
      <xdr:colOff>73025</xdr:colOff>
      <xdr:row>30</xdr:row>
      <xdr:rowOff>14524</xdr:rowOff>
    </xdr:to>
    <xdr:sp macro="" textlink="">
      <xdr:nvSpPr>
        <xdr:cNvPr id="136" name="楕円 135"/>
        <xdr:cNvSpPr/>
      </xdr:nvSpPr>
      <xdr:spPr>
        <a:xfrm>
          <a:off x="14744700" y="582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107251</xdr:rowOff>
    </xdr:from>
    <xdr:ext cx="469744" cy="259045"/>
    <xdr:sp macro="" textlink="">
      <xdr:nvSpPr>
        <xdr:cNvPr id="137" name="債務償還比率該当値テキスト"/>
        <xdr:cNvSpPr txBox="1"/>
      </xdr:nvSpPr>
      <xdr:spPr>
        <a:xfrm>
          <a:off x="14846300" y="567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119806</xdr:rowOff>
    </xdr:from>
    <xdr:to>
      <xdr:col>72</xdr:col>
      <xdr:colOff>123825</xdr:colOff>
      <xdr:row>29</xdr:row>
      <xdr:rowOff>49956</xdr:rowOff>
    </xdr:to>
    <xdr:sp macro="" textlink="">
      <xdr:nvSpPr>
        <xdr:cNvPr id="138" name="楕円 137"/>
        <xdr:cNvSpPr/>
      </xdr:nvSpPr>
      <xdr:spPr>
        <a:xfrm>
          <a:off x="14033500" y="5691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170606</xdr:rowOff>
    </xdr:from>
    <xdr:to>
      <xdr:col>76</xdr:col>
      <xdr:colOff>22225</xdr:colOff>
      <xdr:row>29</xdr:row>
      <xdr:rowOff>135174</xdr:rowOff>
    </xdr:to>
    <xdr:cxnSp macro="">
      <xdr:nvCxnSpPr>
        <xdr:cNvPr id="139" name="直線コネクタ 138"/>
        <xdr:cNvCxnSpPr/>
      </xdr:nvCxnSpPr>
      <xdr:spPr>
        <a:xfrm>
          <a:off x="14084300" y="5742731"/>
          <a:ext cx="711200" cy="136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145214</xdr:rowOff>
    </xdr:from>
    <xdr:ext cx="469744" cy="259045"/>
    <xdr:sp macro="" textlink="">
      <xdr:nvSpPr>
        <xdr:cNvPr id="140" name="n_1aveValue債務償還比率"/>
        <xdr:cNvSpPr txBox="1"/>
      </xdr:nvSpPr>
      <xdr:spPr>
        <a:xfrm>
          <a:off x="13836727" y="606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66483</xdr:rowOff>
    </xdr:from>
    <xdr:ext cx="469744" cy="259045"/>
    <xdr:sp macro="" textlink="">
      <xdr:nvSpPr>
        <xdr:cNvPr id="141" name="n_1mainValue債務償還比率"/>
        <xdr:cNvSpPr txBox="1"/>
      </xdr:nvSpPr>
      <xdr:spPr>
        <a:xfrm>
          <a:off x="13836727" y="5467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2" name="正方形/長方形 141"/>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3" name="正方形/長方形 142"/>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4" name="テキスト ボックス 143"/>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5" name="テキスト ボックス 144"/>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6" name="テキスト ボックス 145"/>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7" name="テキスト ボックス 146"/>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20,712
20,458
236.71
10,125,441
9,804,681
254,041
6,189,209
8,599,038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93345</xdr:rowOff>
    </xdr:from>
    <xdr:to>
      <xdr:col>24</xdr:col>
      <xdr:colOff>62865</xdr:colOff>
      <xdr:row>42</xdr:row>
      <xdr:rowOff>70485</xdr:rowOff>
    </xdr:to>
    <xdr:cxnSp macro="">
      <xdr:nvCxnSpPr>
        <xdr:cNvPr id="56" name="直線コネクタ 55"/>
        <xdr:cNvCxnSpPr/>
      </xdr:nvCxnSpPr>
      <xdr:spPr>
        <a:xfrm flipV="1">
          <a:off x="4634865" y="5751195"/>
          <a:ext cx="0" cy="1520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74312</xdr:rowOff>
    </xdr:from>
    <xdr:ext cx="405111" cy="259045"/>
    <xdr:sp macro="" textlink="">
      <xdr:nvSpPr>
        <xdr:cNvPr id="57" name="【道路】&#10;有形固定資産減価償却率最小値テキスト"/>
        <xdr:cNvSpPr txBox="1"/>
      </xdr:nvSpPr>
      <xdr:spPr>
        <a:xfrm>
          <a:off x="4673600" y="727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70485</xdr:rowOff>
    </xdr:from>
    <xdr:to>
      <xdr:col>24</xdr:col>
      <xdr:colOff>152400</xdr:colOff>
      <xdr:row>42</xdr:row>
      <xdr:rowOff>70485</xdr:rowOff>
    </xdr:to>
    <xdr:cxnSp macro="">
      <xdr:nvCxnSpPr>
        <xdr:cNvPr id="58" name="直線コネクタ 57"/>
        <xdr:cNvCxnSpPr/>
      </xdr:nvCxnSpPr>
      <xdr:spPr>
        <a:xfrm>
          <a:off x="4546600" y="727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40022</xdr:rowOff>
    </xdr:from>
    <xdr:ext cx="405111" cy="259045"/>
    <xdr:sp macro="" textlink="">
      <xdr:nvSpPr>
        <xdr:cNvPr id="59" name="【道路】&#10;有形固定資産減価償却率最大値テキスト"/>
        <xdr:cNvSpPr txBox="1"/>
      </xdr:nvSpPr>
      <xdr:spPr>
        <a:xfrm>
          <a:off x="4673600" y="5526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93345</xdr:rowOff>
    </xdr:from>
    <xdr:to>
      <xdr:col>24</xdr:col>
      <xdr:colOff>152400</xdr:colOff>
      <xdr:row>33</xdr:row>
      <xdr:rowOff>93345</xdr:rowOff>
    </xdr:to>
    <xdr:cxnSp macro="">
      <xdr:nvCxnSpPr>
        <xdr:cNvPr id="60" name="直線コネクタ 59"/>
        <xdr:cNvCxnSpPr/>
      </xdr:nvCxnSpPr>
      <xdr:spPr>
        <a:xfrm>
          <a:off x="4546600" y="5751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53357</xdr:rowOff>
    </xdr:from>
    <xdr:ext cx="405111" cy="259045"/>
    <xdr:sp macro="" textlink="">
      <xdr:nvSpPr>
        <xdr:cNvPr id="61" name="【道路】&#10;有形固定資産減価償却率平均値テキスト"/>
        <xdr:cNvSpPr txBox="1"/>
      </xdr:nvSpPr>
      <xdr:spPr>
        <a:xfrm>
          <a:off x="4673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74930</xdr:rowOff>
    </xdr:from>
    <xdr:to>
      <xdr:col>24</xdr:col>
      <xdr:colOff>114300</xdr:colOff>
      <xdr:row>38</xdr:row>
      <xdr:rowOff>5080</xdr:rowOff>
    </xdr:to>
    <xdr:sp macro="" textlink="">
      <xdr:nvSpPr>
        <xdr:cNvPr id="62" name="フローチャート: 判断 61"/>
        <xdr:cNvSpPr/>
      </xdr:nvSpPr>
      <xdr:spPr>
        <a:xfrm>
          <a:off x="4584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122555</xdr:rowOff>
    </xdr:from>
    <xdr:to>
      <xdr:col>20</xdr:col>
      <xdr:colOff>38100</xdr:colOff>
      <xdr:row>38</xdr:row>
      <xdr:rowOff>52705</xdr:rowOff>
    </xdr:to>
    <xdr:sp macro="" textlink="">
      <xdr:nvSpPr>
        <xdr:cNvPr id="63" name="フローチャート: 判断 62"/>
        <xdr:cNvSpPr/>
      </xdr:nvSpPr>
      <xdr:spPr>
        <a:xfrm>
          <a:off x="3746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122555</xdr:rowOff>
    </xdr:from>
    <xdr:to>
      <xdr:col>15</xdr:col>
      <xdr:colOff>101600</xdr:colOff>
      <xdr:row>38</xdr:row>
      <xdr:rowOff>52705</xdr:rowOff>
    </xdr:to>
    <xdr:sp macro="" textlink="">
      <xdr:nvSpPr>
        <xdr:cNvPr id="64" name="フローチャート: 判断 63"/>
        <xdr:cNvSpPr/>
      </xdr:nvSpPr>
      <xdr:spPr>
        <a:xfrm>
          <a:off x="2857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132080</xdr:rowOff>
    </xdr:from>
    <xdr:to>
      <xdr:col>10</xdr:col>
      <xdr:colOff>165100</xdr:colOff>
      <xdr:row>38</xdr:row>
      <xdr:rowOff>62230</xdr:rowOff>
    </xdr:to>
    <xdr:sp macro="" textlink="">
      <xdr:nvSpPr>
        <xdr:cNvPr id="65" name="フローチャート: 判断 64"/>
        <xdr:cNvSpPr/>
      </xdr:nvSpPr>
      <xdr:spPr>
        <a:xfrm>
          <a:off x="1968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25400</xdr:rowOff>
    </xdr:from>
    <xdr:to>
      <xdr:col>24</xdr:col>
      <xdr:colOff>114300</xdr:colOff>
      <xdr:row>37</xdr:row>
      <xdr:rowOff>127000</xdr:rowOff>
    </xdr:to>
    <xdr:sp macro="" textlink="">
      <xdr:nvSpPr>
        <xdr:cNvPr id="71" name="楕円 70"/>
        <xdr:cNvSpPr/>
      </xdr:nvSpPr>
      <xdr:spPr>
        <a:xfrm>
          <a:off x="4584700" y="636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48277</xdr:rowOff>
    </xdr:from>
    <xdr:ext cx="405111" cy="259045"/>
    <xdr:sp macro="" textlink="">
      <xdr:nvSpPr>
        <xdr:cNvPr id="72" name="【道路】&#10;有形固定資産減価償却率該当値テキスト"/>
        <xdr:cNvSpPr txBox="1"/>
      </xdr:nvSpPr>
      <xdr:spPr>
        <a:xfrm>
          <a:off x="4673600" y="622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59690</xdr:rowOff>
    </xdr:from>
    <xdr:to>
      <xdr:col>20</xdr:col>
      <xdr:colOff>38100</xdr:colOff>
      <xdr:row>37</xdr:row>
      <xdr:rowOff>161290</xdr:rowOff>
    </xdr:to>
    <xdr:sp macro="" textlink="">
      <xdr:nvSpPr>
        <xdr:cNvPr id="73" name="楕円 72"/>
        <xdr:cNvSpPr/>
      </xdr:nvSpPr>
      <xdr:spPr>
        <a:xfrm>
          <a:off x="3746500" y="640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76200</xdr:rowOff>
    </xdr:from>
    <xdr:to>
      <xdr:col>24</xdr:col>
      <xdr:colOff>63500</xdr:colOff>
      <xdr:row>37</xdr:row>
      <xdr:rowOff>110490</xdr:rowOff>
    </xdr:to>
    <xdr:cxnSp macro="">
      <xdr:nvCxnSpPr>
        <xdr:cNvPr id="74" name="直線コネクタ 73"/>
        <xdr:cNvCxnSpPr/>
      </xdr:nvCxnSpPr>
      <xdr:spPr>
        <a:xfrm flipV="1">
          <a:off x="3797300" y="64198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92075</xdr:rowOff>
    </xdr:from>
    <xdr:to>
      <xdr:col>15</xdr:col>
      <xdr:colOff>101600</xdr:colOff>
      <xdr:row>38</xdr:row>
      <xdr:rowOff>22225</xdr:rowOff>
    </xdr:to>
    <xdr:sp macro="" textlink="">
      <xdr:nvSpPr>
        <xdr:cNvPr id="75" name="楕円 74"/>
        <xdr:cNvSpPr/>
      </xdr:nvSpPr>
      <xdr:spPr>
        <a:xfrm>
          <a:off x="2857500" y="643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110490</xdr:rowOff>
    </xdr:from>
    <xdr:to>
      <xdr:col>19</xdr:col>
      <xdr:colOff>177800</xdr:colOff>
      <xdr:row>37</xdr:row>
      <xdr:rowOff>142875</xdr:rowOff>
    </xdr:to>
    <xdr:cxnSp macro="">
      <xdr:nvCxnSpPr>
        <xdr:cNvPr id="76" name="直線コネクタ 75"/>
        <xdr:cNvCxnSpPr/>
      </xdr:nvCxnSpPr>
      <xdr:spPr>
        <a:xfrm flipV="1">
          <a:off x="2908300" y="645414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124460</xdr:rowOff>
    </xdr:from>
    <xdr:to>
      <xdr:col>10</xdr:col>
      <xdr:colOff>165100</xdr:colOff>
      <xdr:row>38</xdr:row>
      <xdr:rowOff>54610</xdr:rowOff>
    </xdr:to>
    <xdr:sp macro="" textlink="">
      <xdr:nvSpPr>
        <xdr:cNvPr id="77" name="楕円 76"/>
        <xdr:cNvSpPr/>
      </xdr:nvSpPr>
      <xdr:spPr>
        <a:xfrm>
          <a:off x="1968500" y="646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142875</xdr:rowOff>
    </xdr:from>
    <xdr:to>
      <xdr:col>15</xdr:col>
      <xdr:colOff>50800</xdr:colOff>
      <xdr:row>38</xdr:row>
      <xdr:rowOff>3810</xdr:rowOff>
    </xdr:to>
    <xdr:cxnSp macro="">
      <xdr:nvCxnSpPr>
        <xdr:cNvPr id="78" name="直線コネクタ 77"/>
        <xdr:cNvCxnSpPr/>
      </xdr:nvCxnSpPr>
      <xdr:spPr>
        <a:xfrm flipV="1">
          <a:off x="2019300" y="648652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43832</xdr:rowOff>
    </xdr:from>
    <xdr:ext cx="405111" cy="259045"/>
    <xdr:sp macro="" textlink="">
      <xdr:nvSpPr>
        <xdr:cNvPr id="79" name="n_1aveValue【道路】&#10;有形固定資産減価償却率"/>
        <xdr:cNvSpPr txBox="1"/>
      </xdr:nvSpPr>
      <xdr:spPr>
        <a:xfrm>
          <a:off x="35820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43832</xdr:rowOff>
    </xdr:from>
    <xdr:ext cx="405111" cy="259045"/>
    <xdr:sp macro="" textlink="">
      <xdr:nvSpPr>
        <xdr:cNvPr id="80" name="n_2aveValue【道路】&#10;有形固定資産減価償却率"/>
        <xdr:cNvSpPr txBox="1"/>
      </xdr:nvSpPr>
      <xdr:spPr>
        <a:xfrm>
          <a:off x="2705744" y="655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53357</xdr:rowOff>
    </xdr:from>
    <xdr:ext cx="405111" cy="259045"/>
    <xdr:sp macro="" textlink="">
      <xdr:nvSpPr>
        <xdr:cNvPr id="81" name="n_3aveValue【道路】&#10;有形固定資産減価償却率"/>
        <xdr:cNvSpPr txBox="1"/>
      </xdr:nvSpPr>
      <xdr:spPr>
        <a:xfrm>
          <a:off x="18167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6367</xdr:rowOff>
    </xdr:from>
    <xdr:ext cx="405111" cy="259045"/>
    <xdr:sp macro="" textlink="">
      <xdr:nvSpPr>
        <xdr:cNvPr id="82" name="n_1mainValue【道路】&#10;有形固定資産減価償却率"/>
        <xdr:cNvSpPr txBox="1"/>
      </xdr:nvSpPr>
      <xdr:spPr>
        <a:xfrm>
          <a:off x="35820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38752</xdr:rowOff>
    </xdr:from>
    <xdr:ext cx="405111" cy="259045"/>
    <xdr:sp macro="" textlink="">
      <xdr:nvSpPr>
        <xdr:cNvPr id="83" name="n_2mainValue【道路】&#10;有形固定資産減価償却率"/>
        <xdr:cNvSpPr txBox="1"/>
      </xdr:nvSpPr>
      <xdr:spPr>
        <a:xfrm>
          <a:off x="2705744" y="621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71137</xdr:rowOff>
    </xdr:from>
    <xdr:ext cx="405111" cy="259045"/>
    <xdr:sp macro="" textlink="">
      <xdr:nvSpPr>
        <xdr:cNvPr id="84" name="n_3mainValue【道路】&#10;有形固定資産減価償却率"/>
        <xdr:cNvSpPr txBox="1"/>
      </xdr:nvSpPr>
      <xdr:spPr>
        <a:xfrm>
          <a:off x="1816744" y="6243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4" name="テキスト ボックス 103"/>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62421</xdr:rowOff>
    </xdr:from>
    <xdr:to>
      <xdr:col>54</xdr:col>
      <xdr:colOff>189865</xdr:colOff>
      <xdr:row>41</xdr:row>
      <xdr:rowOff>138037</xdr:rowOff>
    </xdr:to>
    <xdr:cxnSp macro="">
      <xdr:nvCxnSpPr>
        <xdr:cNvPr id="108" name="直線コネクタ 107"/>
        <xdr:cNvCxnSpPr/>
      </xdr:nvCxnSpPr>
      <xdr:spPr>
        <a:xfrm flipV="1">
          <a:off x="10476865" y="5720271"/>
          <a:ext cx="0" cy="14472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141864</xdr:rowOff>
    </xdr:from>
    <xdr:ext cx="469744" cy="259045"/>
    <xdr:sp macro="" textlink="">
      <xdr:nvSpPr>
        <xdr:cNvPr id="109" name="【道路】&#10;一人当たり延長最小値テキスト"/>
        <xdr:cNvSpPr txBox="1"/>
      </xdr:nvSpPr>
      <xdr:spPr>
        <a:xfrm>
          <a:off x="10515600" y="717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138037</xdr:rowOff>
    </xdr:from>
    <xdr:to>
      <xdr:col>55</xdr:col>
      <xdr:colOff>88900</xdr:colOff>
      <xdr:row>41</xdr:row>
      <xdr:rowOff>138037</xdr:rowOff>
    </xdr:to>
    <xdr:cxnSp macro="">
      <xdr:nvCxnSpPr>
        <xdr:cNvPr id="110" name="直線コネクタ 109"/>
        <xdr:cNvCxnSpPr/>
      </xdr:nvCxnSpPr>
      <xdr:spPr>
        <a:xfrm>
          <a:off x="10388600" y="7167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9098</xdr:rowOff>
    </xdr:from>
    <xdr:ext cx="599010" cy="259045"/>
    <xdr:sp macro="" textlink="">
      <xdr:nvSpPr>
        <xdr:cNvPr id="111" name="【道路】&#10;一人当たり延長最大値テキスト"/>
        <xdr:cNvSpPr txBox="1"/>
      </xdr:nvSpPr>
      <xdr:spPr>
        <a:xfrm>
          <a:off x="10515600" y="5495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62421</xdr:rowOff>
    </xdr:from>
    <xdr:to>
      <xdr:col>55</xdr:col>
      <xdr:colOff>88900</xdr:colOff>
      <xdr:row>33</xdr:row>
      <xdr:rowOff>62421</xdr:rowOff>
    </xdr:to>
    <xdr:cxnSp macro="">
      <xdr:nvCxnSpPr>
        <xdr:cNvPr id="112" name="直線コネクタ 111"/>
        <xdr:cNvCxnSpPr/>
      </xdr:nvCxnSpPr>
      <xdr:spPr>
        <a:xfrm>
          <a:off x="10388600" y="5720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61256</xdr:rowOff>
    </xdr:from>
    <xdr:ext cx="534377" cy="259045"/>
    <xdr:sp macro="" textlink="">
      <xdr:nvSpPr>
        <xdr:cNvPr id="113" name="【道路】&#10;一人当たり延長平均値テキスト"/>
        <xdr:cNvSpPr txBox="1"/>
      </xdr:nvSpPr>
      <xdr:spPr>
        <a:xfrm>
          <a:off x="10515600" y="69192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82829</xdr:rowOff>
    </xdr:from>
    <xdr:to>
      <xdr:col>55</xdr:col>
      <xdr:colOff>50800</xdr:colOff>
      <xdr:row>41</xdr:row>
      <xdr:rowOff>12979</xdr:rowOff>
    </xdr:to>
    <xdr:sp macro="" textlink="">
      <xdr:nvSpPr>
        <xdr:cNvPr id="114" name="フローチャート: 判断 113"/>
        <xdr:cNvSpPr/>
      </xdr:nvSpPr>
      <xdr:spPr>
        <a:xfrm>
          <a:off x="10426700" y="6940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76479</xdr:rowOff>
    </xdr:from>
    <xdr:to>
      <xdr:col>50</xdr:col>
      <xdr:colOff>165100</xdr:colOff>
      <xdr:row>41</xdr:row>
      <xdr:rowOff>6629</xdr:rowOff>
    </xdr:to>
    <xdr:sp macro="" textlink="">
      <xdr:nvSpPr>
        <xdr:cNvPr id="115" name="フローチャート: 判断 114"/>
        <xdr:cNvSpPr/>
      </xdr:nvSpPr>
      <xdr:spPr>
        <a:xfrm>
          <a:off x="9588500" y="6934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113017</xdr:rowOff>
    </xdr:from>
    <xdr:to>
      <xdr:col>46</xdr:col>
      <xdr:colOff>38100</xdr:colOff>
      <xdr:row>41</xdr:row>
      <xdr:rowOff>43167</xdr:rowOff>
    </xdr:to>
    <xdr:sp macro="" textlink="">
      <xdr:nvSpPr>
        <xdr:cNvPr id="116" name="フローチャート: 判断 115"/>
        <xdr:cNvSpPr/>
      </xdr:nvSpPr>
      <xdr:spPr>
        <a:xfrm>
          <a:off x="8699500" y="697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119888</xdr:rowOff>
    </xdr:from>
    <xdr:to>
      <xdr:col>41</xdr:col>
      <xdr:colOff>101600</xdr:colOff>
      <xdr:row>41</xdr:row>
      <xdr:rowOff>50038</xdr:rowOff>
    </xdr:to>
    <xdr:sp macro="" textlink="">
      <xdr:nvSpPr>
        <xdr:cNvPr id="117" name="フローチャート: 判断 116"/>
        <xdr:cNvSpPr/>
      </xdr:nvSpPr>
      <xdr:spPr>
        <a:xfrm>
          <a:off x="7810500" y="697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71806</xdr:rowOff>
    </xdr:from>
    <xdr:to>
      <xdr:col>55</xdr:col>
      <xdr:colOff>50800</xdr:colOff>
      <xdr:row>41</xdr:row>
      <xdr:rowOff>1956</xdr:rowOff>
    </xdr:to>
    <xdr:sp macro="" textlink="">
      <xdr:nvSpPr>
        <xdr:cNvPr id="123" name="楕円 122"/>
        <xdr:cNvSpPr/>
      </xdr:nvSpPr>
      <xdr:spPr>
        <a:xfrm>
          <a:off x="10426700" y="692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94683</xdr:rowOff>
    </xdr:from>
    <xdr:ext cx="534377" cy="259045"/>
    <xdr:sp macro="" textlink="">
      <xdr:nvSpPr>
        <xdr:cNvPr id="124" name="【道路】&#10;一人当たり延長該当値テキスト"/>
        <xdr:cNvSpPr txBox="1"/>
      </xdr:nvSpPr>
      <xdr:spPr>
        <a:xfrm>
          <a:off x="10515600" y="678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72911</xdr:rowOff>
    </xdr:from>
    <xdr:to>
      <xdr:col>50</xdr:col>
      <xdr:colOff>165100</xdr:colOff>
      <xdr:row>41</xdr:row>
      <xdr:rowOff>3061</xdr:rowOff>
    </xdr:to>
    <xdr:sp macro="" textlink="">
      <xdr:nvSpPr>
        <xdr:cNvPr id="125" name="楕円 124"/>
        <xdr:cNvSpPr/>
      </xdr:nvSpPr>
      <xdr:spPr>
        <a:xfrm>
          <a:off x="9588500" y="693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122606</xdr:rowOff>
    </xdr:from>
    <xdr:to>
      <xdr:col>55</xdr:col>
      <xdr:colOff>0</xdr:colOff>
      <xdr:row>40</xdr:row>
      <xdr:rowOff>123711</xdr:rowOff>
    </xdr:to>
    <xdr:cxnSp macro="">
      <xdr:nvCxnSpPr>
        <xdr:cNvPr id="126" name="直線コネクタ 125"/>
        <xdr:cNvCxnSpPr/>
      </xdr:nvCxnSpPr>
      <xdr:spPr>
        <a:xfrm flipV="1">
          <a:off x="9639300" y="6980606"/>
          <a:ext cx="8382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77445</xdr:rowOff>
    </xdr:from>
    <xdr:to>
      <xdr:col>46</xdr:col>
      <xdr:colOff>38100</xdr:colOff>
      <xdr:row>41</xdr:row>
      <xdr:rowOff>7595</xdr:rowOff>
    </xdr:to>
    <xdr:sp macro="" textlink="">
      <xdr:nvSpPr>
        <xdr:cNvPr id="127" name="楕円 126"/>
        <xdr:cNvSpPr/>
      </xdr:nvSpPr>
      <xdr:spPr>
        <a:xfrm>
          <a:off x="8699500" y="6935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123711</xdr:rowOff>
    </xdr:from>
    <xdr:to>
      <xdr:col>50</xdr:col>
      <xdr:colOff>114300</xdr:colOff>
      <xdr:row>40</xdr:row>
      <xdr:rowOff>128245</xdr:rowOff>
    </xdr:to>
    <xdr:cxnSp macro="">
      <xdr:nvCxnSpPr>
        <xdr:cNvPr id="128" name="直線コネクタ 127"/>
        <xdr:cNvCxnSpPr/>
      </xdr:nvCxnSpPr>
      <xdr:spPr>
        <a:xfrm flipV="1">
          <a:off x="8750300" y="6981711"/>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80696</xdr:rowOff>
    </xdr:from>
    <xdr:to>
      <xdr:col>41</xdr:col>
      <xdr:colOff>101600</xdr:colOff>
      <xdr:row>41</xdr:row>
      <xdr:rowOff>10846</xdr:rowOff>
    </xdr:to>
    <xdr:sp macro="" textlink="">
      <xdr:nvSpPr>
        <xdr:cNvPr id="129" name="楕円 128"/>
        <xdr:cNvSpPr/>
      </xdr:nvSpPr>
      <xdr:spPr>
        <a:xfrm>
          <a:off x="7810500" y="6938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128245</xdr:rowOff>
    </xdr:from>
    <xdr:to>
      <xdr:col>45</xdr:col>
      <xdr:colOff>177800</xdr:colOff>
      <xdr:row>40</xdr:row>
      <xdr:rowOff>131496</xdr:rowOff>
    </xdr:to>
    <xdr:cxnSp macro="">
      <xdr:nvCxnSpPr>
        <xdr:cNvPr id="130" name="直線コネクタ 129"/>
        <xdr:cNvCxnSpPr/>
      </xdr:nvCxnSpPr>
      <xdr:spPr>
        <a:xfrm flipV="1">
          <a:off x="7861300" y="6986245"/>
          <a:ext cx="889000" cy="3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169206</xdr:rowOff>
    </xdr:from>
    <xdr:ext cx="534377" cy="259045"/>
    <xdr:sp macro="" textlink="">
      <xdr:nvSpPr>
        <xdr:cNvPr id="131" name="n_1aveValue【道路】&#10;一人当たり延長"/>
        <xdr:cNvSpPr txBox="1"/>
      </xdr:nvSpPr>
      <xdr:spPr>
        <a:xfrm>
          <a:off x="9359411" y="702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34294</xdr:rowOff>
    </xdr:from>
    <xdr:ext cx="534377" cy="259045"/>
    <xdr:sp macro="" textlink="">
      <xdr:nvSpPr>
        <xdr:cNvPr id="132" name="n_2aveValue【道路】&#10;一人当たり延長"/>
        <xdr:cNvSpPr txBox="1"/>
      </xdr:nvSpPr>
      <xdr:spPr>
        <a:xfrm>
          <a:off x="8483111" y="7063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41165</xdr:rowOff>
    </xdr:from>
    <xdr:ext cx="534377" cy="259045"/>
    <xdr:sp macro="" textlink="">
      <xdr:nvSpPr>
        <xdr:cNvPr id="133" name="n_3aveValue【道路】&#10;一人当たり延長"/>
        <xdr:cNvSpPr txBox="1"/>
      </xdr:nvSpPr>
      <xdr:spPr>
        <a:xfrm>
          <a:off x="7594111" y="707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19588</xdr:rowOff>
    </xdr:from>
    <xdr:ext cx="534377" cy="259045"/>
    <xdr:sp macro="" textlink="">
      <xdr:nvSpPr>
        <xdr:cNvPr id="134" name="n_1mainValue【道路】&#10;一人当たり延長"/>
        <xdr:cNvSpPr txBox="1"/>
      </xdr:nvSpPr>
      <xdr:spPr>
        <a:xfrm>
          <a:off x="9359411" y="670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24122</xdr:rowOff>
    </xdr:from>
    <xdr:ext cx="534377" cy="259045"/>
    <xdr:sp macro="" textlink="">
      <xdr:nvSpPr>
        <xdr:cNvPr id="135" name="n_2mainValue【道路】&#10;一人当たり延長"/>
        <xdr:cNvSpPr txBox="1"/>
      </xdr:nvSpPr>
      <xdr:spPr>
        <a:xfrm>
          <a:off x="8483111" y="6710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27373</xdr:rowOff>
    </xdr:from>
    <xdr:ext cx="534377" cy="259045"/>
    <xdr:sp macro="" textlink="">
      <xdr:nvSpPr>
        <xdr:cNvPr id="136" name="n_3mainValue【道路】&#10;一人当たり延長"/>
        <xdr:cNvSpPr txBox="1"/>
      </xdr:nvSpPr>
      <xdr:spPr>
        <a:xfrm>
          <a:off x="7594111" y="671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139065</xdr:rowOff>
    </xdr:from>
    <xdr:to>
      <xdr:col>24</xdr:col>
      <xdr:colOff>62865</xdr:colOff>
      <xdr:row>63</xdr:row>
      <xdr:rowOff>165735</xdr:rowOff>
    </xdr:to>
    <xdr:cxnSp macro="">
      <xdr:nvCxnSpPr>
        <xdr:cNvPr id="160" name="直線コネクタ 159"/>
        <xdr:cNvCxnSpPr/>
      </xdr:nvCxnSpPr>
      <xdr:spPr>
        <a:xfrm flipV="1">
          <a:off x="4634865" y="9568815"/>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169562</xdr:rowOff>
    </xdr:from>
    <xdr:ext cx="340478" cy="259045"/>
    <xdr:sp macro="" textlink="">
      <xdr:nvSpPr>
        <xdr:cNvPr id="161" name="【橋りょう・トンネル】&#10;有形固定資産減価償却率最小値テキスト"/>
        <xdr:cNvSpPr txBox="1"/>
      </xdr:nvSpPr>
      <xdr:spPr>
        <a:xfrm>
          <a:off x="4673600" y="109709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165735</xdr:rowOff>
    </xdr:from>
    <xdr:to>
      <xdr:col>24</xdr:col>
      <xdr:colOff>152400</xdr:colOff>
      <xdr:row>63</xdr:row>
      <xdr:rowOff>165735</xdr:rowOff>
    </xdr:to>
    <xdr:cxnSp macro="">
      <xdr:nvCxnSpPr>
        <xdr:cNvPr id="162" name="直線コネクタ 161"/>
        <xdr:cNvCxnSpPr/>
      </xdr:nvCxnSpPr>
      <xdr:spPr>
        <a:xfrm>
          <a:off x="4546600" y="10967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85742</xdr:rowOff>
    </xdr:from>
    <xdr:ext cx="405111" cy="259045"/>
    <xdr:sp macro="" textlink="">
      <xdr:nvSpPr>
        <xdr:cNvPr id="163" name="【橋りょう・トンネル】&#10;有形固定資産減価償却率最大値テキスト"/>
        <xdr:cNvSpPr txBox="1"/>
      </xdr:nvSpPr>
      <xdr:spPr>
        <a:xfrm>
          <a:off x="4673600" y="9344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139065</xdr:rowOff>
    </xdr:from>
    <xdr:to>
      <xdr:col>24</xdr:col>
      <xdr:colOff>152400</xdr:colOff>
      <xdr:row>55</xdr:row>
      <xdr:rowOff>139065</xdr:rowOff>
    </xdr:to>
    <xdr:cxnSp macro="">
      <xdr:nvCxnSpPr>
        <xdr:cNvPr id="164" name="直線コネクタ 163"/>
        <xdr:cNvCxnSpPr/>
      </xdr:nvCxnSpPr>
      <xdr:spPr>
        <a:xfrm>
          <a:off x="4546600" y="9568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10177</xdr:rowOff>
    </xdr:from>
    <xdr:ext cx="405111" cy="259045"/>
    <xdr:sp macro="" textlink="">
      <xdr:nvSpPr>
        <xdr:cNvPr id="165" name="【橋りょう・トンネル】&#10;有形固定資産減価償却率平均値テキスト"/>
        <xdr:cNvSpPr txBox="1"/>
      </xdr:nvSpPr>
      <xdr:spPr>
        <a:xfrm>
          <a:off x="4673600" y="97828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158750</xdr:rowOff>
    </xdr:from>
    <xdr:to>
      <xdr:col>24</xdr:col>
      <xdr:colOff>114300</xdr:colOff>
      <xdr:row>58</xdr:row>
      <xdr:rowOff>88900</xdr:rowOff>
    </xdr:to>
    <xdr:sp macro="" textlink="">
      <xdr:nvSpPr>
        <xdr:cNvPr id="166" name="フローチャート: 判断 165"/>
        <xdr:cNvSpPr/>
      </xdr:nvSpPr>
      <xdr:spPr>
        <a:xfrm>
          <a:off x="45847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15875</xdr:rowOff>
    </xdr:from>
    <xdr:to>
      <xdr:col>20</xdr:col>
      <xdr:colOff>38100</xdr:colOff>
      <xdr:row>58</xdr:row>
      <xdr:rowOff>117475</xdr:rowOff>
    </xdr:to>
    <xdr:sp macro="" textlink="">
      <xdr:nvSpPr>
        <xdr:cNvPr id="167" name="フローチャート: 判断 166"/>
        <xdr:cNvSpPr/>
      </xdr:nvSpPr>
      <xdr:spPr>
        <a:xfrm>
          <a:off x="3746500" y="995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42545</xdr:rowOff>
    </xdr:from>
    <xdr:to>
      <xdr:col>15</xdr:col>
      <xdr:colOff>101600</xdr:colOff>
      <xdr:row>58</xdr:row>
      <xdr:rowOff>144145</xdr:rowOff>
    </xdr:to>
    <xdr:sp macro="" textlink="">
      <xdr:nvSpPr>
        <xdr:cNvPr id="168" name="フローチャート: 判断 167"/>
        <xdr:cNvSpPr/>
      </xdr:nvSpPr>
      <xdr:spPr>
        <a:xfrm>
          <a:off x="2857500"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38735</xdr:rowOff>
    </xdr:from>
    <xdr:to>
      <xdr:col>10</xdr:col>
      <xdr:colOff>165100</xdr:colOff>
      <xdr:row>58</xdr:row>
      <xdr:rowOff>140335</xdr:rowOff>
    </xdr:to>
    <xdr:sp macro="" textlink="">
      <xdr:nvSpPr>
        <xdr:cNvPr id="169" name="フローチャート: 判断 168"/>
        <xdr:cNvSpPr/>
      </xdr:nvSpPr>
      <xdr:spPr>
        <a:xfrm>
          <a:off x="1968500" y="998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36830</xdr:rowOff>
    </xdr:from>
    <xdr:to>
      <xdr:col>24</xdr:col>
      <xdr:colOff>114300</xdr:colOff>
      <xdr:row>62</xdr:row>
      <xdr:rowOff>138430</xdr:rowOff>
    </xdr:to>
    <xdr:sp macro="" textlink="">
      <xdr:nvSpPr>
        <xdr:cNvPr id="175" name="楕円 174"/>
        <xdr:cNvSpPr/>
      </xdr:nvSpPr>
      <xdr:spPr>
        <a:xfrm>
          <a:off x="4584700" y="1066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15257</xdr:rowOff>
    </xdr:from>
    <xdr:ext cx="405111" cy="259045"/>
    <xdr:sp macro="" textlink="">
      <xdr:nvSpPr>
        <xdr:cNvPr id="176" name="【橋りょう・トンネル】&#10;有形固定資産減価償却率該当値テキスト"/>
        <xdr:cNvSpPr txBox="1"/>
      </xdr:nvSpPr>
      <xdr:spPr>
        <a:xfrm>
          <a:off x="4673600"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69215</xdr:rowOff>
    </xdr:from>
    <xdr:to>
      <xdr:col>20</xdr:col>
      <xdr:colOff>38100</xdr:colOff>
      <xdr:row>62</xdr:row>
      <xdr:rowOff>170815</xdr:rowOff>
    </xdr:to>
    <xdr:sp macro="" textlink="">
      <xdr:nvSpPr>
        <xdr:cNvPr id="177" name="楕円 176"/>
        <xdr:cNvSpPr/>
      </xdr:nvSpPr>
      <xdr:spPr>
        <a:xfrm>
          <a:off x="37465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87630</xdr:rowOff>
    </xdr:from>
    <xdr:to>
      <xdr:col>24</xdr:col>
      <xdr:colOff>63500</xdr:colOff>
      <xdr:row>62</xdr:row>
      <xdr:rowOff>120015</xdr:rowOff>
    </xdr:to>
    <xdr:cxnSp macro="">
      <xdr:nvCxnSpPr>
        <xdr:cNvPr id="178" name="直線コネクタ 177"/>
        <xdr:cNvCxnSpPr/>
      </xdr:nvCxnSpPr>
      <xdr:spPr>
        <a:xfrm flipV="1">
          <a:off x="3797300" y="10717530"/>
          <a:ext cx="8382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101600</xdr:rowOff>
    </xdr:from>
    <xdr:to>
      <xdr:col>15</xdr:col>
      <xdr:colOff>101600</xdr:colOff>
      <xdr:row>63</xdr:row>
      <xdr:rowOff>31750</xdr:rowOff>
    </xdr:to>
    <xdr:sp macro="" textlink="">
      <xdr:nvSpPr>
        <xdr:cNvPr id="179" name="楕円 178"/>
        <xdr:cNvSpPr/>
      </xdr:nvSpPr>
      <xdr:spPr>
        <a:xfrm>
          <a:off x="2857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120015</xdr:rowOff>
    </xdr:from>
    <xdr:to>
      <xdr:col>19</xdr:col>
      <xdr:colOff>177800</xdr:colOff>
      <xdr:row>62</xdr:row>
      <xdr:rowOff>152400</xdr:rowOff>
    </xdr:to>
    <xdr:cxnSp macro="">
      <xdr:nvCxnSpPr>
        <xdr:cNvPr id="180" name="直線コネクタ 179"/>
        <xdr:cNvCxnSpPr/>
      </xdr:nvCxnSpPr>
      <xdr:spPr>
        <a:xfrm flipV="1">
          <a:off x="2908300" y="1074991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133985</xdr:rowOff>
    </xdr:from>
    <xdr:to>
      <xdr:col>10</xdr:col>
      <xdr:colOff>165100</xdr:colOff>
      <xdr:row>63</xdr:row>
      <xdr:rowOff>64135</xdr:rowOff>
    </xdr:to>
    <xdr:sp macro="" textlink="">
      <xdr:nvSpPr>
        <xdr:cNvPr id="181" name="楕円 180"/>
        <xdr:cNvSpPr/>
      </xdr:nvSpPr>
      <xdr:spPr>
        <a:xfrm>
          <a:off x="1968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152400</xdr:rowOff>
    </xdr:from>
    <xdr:to>
      <xdr:col>15</xdr:col>
      <xdr:colOff>50800</xdr:colOff>
      <xdr:row>63</xdr:row>
      <xdr:rowOff>13335</xdr:rowOff>
    </xdr:to>
    <xdr:cxnSp macro="">
      <xdr:nvCxnSpPr>
        <xdr:cNvPr id="182" name="直線コネクタ 181"/>
        <xdr:cNvCxnSpPr/>
      </xdr:nvCxnSpPr>
      <xdr:spPr>
        <a:xfrm flipV="1">
          <a:off x="2019300" y="10782300"/>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134002</xdr:rowOff>
    </xdr:from>
    <xdr:ext cx="405111" cy="259045"/>
    <xdr:sp macro="" textlink="">
      <xdr:nvSpPr>
        <xdr:cNvPr id="183" name="n_1aveValue【橋りょう・トンネル】&#10;有形固定資産減価償却率"/>
        <xdr:cNvSpPr txBox="1"/>
      </xdr:nvSpPr>
      <xdr:spPr>
        <a:xfrm>
          <a:off x="3582044" y="9735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160672</xdr:rowOff>
    </xdr:from>
    <xdr:ext cx="405111" cy="259045"/>
    <xdr:sp macro="" textlink="">
      <xdr:nvSpPr>
        <xdr:cNvPr id="184" name="n_2aveValue【橋りょう・トンネル】&#10;有形固定資産減価償却率"/>
        <xdr:cNvSpPr txBox="1"/>
      </xdr:nvSpPr>
      <xdr:spPr>
        <a:xfrm>
          <a:off x="2705744" y="976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156862</xdr:rowOff>
    </xdr:from>
    <xdr:ext cx="405111" cy="259045"/>
    <xdr:sp macro="" textlink="">
      <xdr:nvSpPr>
        <xdr:cNvPr id="185" name="n_3aveValue【橋りょう・トンネル】&#10;有形固定資産減価償却率"/>
        <xdr:cNvSpPr txBox="1"/>
      </xdr:nvSpPr>
      <xdr:spPr>
        <a:xfrm>
          <a:off x="1816744" y="9758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161942</xdr:rowOff>
    </xdr:from>
    <xdr:ext cx="405111" cy="259045"/>
    <xdr:sp macro="" textlink="">
      <xdr:nvSpPr>
        <xdr:cNvPr id="186" name="n_1mainValue【橋りょう・トンネル】&#10;有形固定資産減価償却率"/>
        <xdr:cNvSpPr txBox="1"/>
      </xdr:nvSpPr>
      <xdr:spPr>
        <a:xfrm>
          <a:off x="3582044" y="10791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22877</xdr:rowOff>
    </xdr:from>
    <xdr:ext cx="405111" cy="259045"/>
    <xdr:sp macro="" textlink="">
      <xdr:nvSpPr>
        <xdr:cNvPr id="187" name="n_2mainValue【橋りょう・トンネル】&#10;有形固定資産減価償却率"/>
        <xdr:cNvSpPr txBox="1"/>
      </xdr:nvSpPr>
      <xdr:spPr>
        <a:xfrm>
          <a:off x="2705744" y="1082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55262</xdr:rowOff>
    </xdr:from>
    <xdr:ext cx="405111" cy="259045"/>
    <xdr:sp macro="" textlink="">
      <xdr:nvSpPr>
        <xdr:cNvPr id="188" name="n_3mainValue【橋りょう・トンネル】&#10;有形固定資産減価償却率"/>
        <xdr:cNvSpPr txBox="1"/>
      </xdr:nvSpPr>
      <xdr:spPr>
        <a:xfrm>
          <a:off x="1816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99" name="直線コネクタ 198"/>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00" name="テキスト ボックス 199"/>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01" name="直線コネクタ 200"/>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02" name="テキスト ボックス 201"/>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03" name="直線コネクタ 202"/>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04" name="テキスト ボックス 203"/>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05" name="直線コネクタ 204"/>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06" name="テキスト ボックス 205"/>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7" name="直線コネクタ 20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08" name="テキスト ボックス 207"/>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169656</xdr:rowOff>
    </xdr:from>
    <xdr:to>
      <xdr:col>54</xdr:col>
      <xdr:colOff>189865</xdr:colOff>
      <xdr:row>63</xdr:row>
      <xdr:rowOff>166558</xdr:rowOff>
    </xdr:to>
    <xdr:cxnSp macro="">
      <xdr:nvCxnSpPr>
        <xdr:cNvPr id="210" name="直線コネクタ 209"/>
        <xdr:cNvCxnSpPr/>
      </xdr:nvCxnSpPr>
      <xdr:spPr>
        <a:xfrm flipV="1">
          <a:off x="10476865" y="9770856"/>
          <a:ext cx="0" cy="1197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170385</xdr:rowOff>
    </xdr:from>
    <xdr:ext cx="469744" cy="259045"/>
    <xdr:sp macro="" textlink="">
      <xdr:nvSpPr>
        <xdr:cNvPr id="211" name="【橋りょう・トンネル】&#10;一人当たり有形固定資産（償却資産）額最小値テキスト"/>
        <xdr:cNvSpPr txBox="1"/>
      </xdr:nvSpPr>
      <xdr:spPr>
        <a:xfrm>
          <a:off x="10515600" y="10971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166558</xdr:rowOff>
    </xdr:from>
    <xdr:to>
      <xdr:col>55</xdr:col>
      <xdr:colOff>88900</xdr:colOff>
      <xdr:row>63</xdr:row>
      <xdr:rowOff>166558</xdr:rowOff>
    </xdr:to>
    <xdr:cxnSp macro="">
      <xdr:nvCxnSpPr>
        <xdr:cNvPr id="212" name="直線コネクタ 211"/>
        <xdr:cNvCxnSpPr/>
      </xdr:nvCxnSpPr>
      <xdr:spPr>
        <a:xfrm>
          <a:off x="10388600" y="10967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116333</xdr:rowOff>
    </xdr:from>
    <xdr:ext cx="599010" cy="259045"/>
    <xdr:sp macro="" textlink="">
      <xdr:nvSpPr>
        <xdr:cNvPr id="213" name="【橋りょう・トンネル】&#10;一人当たり有形固定資産（償却資産）額最大値テキスト"/>
        <xdr:cNvSpPr txBox="1"/>
      </xdr:nvSpPr>
      <xdr:spPr>
        <a:xfrm>
          <a:off x="10515600" y="9546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169656</xdr:rowOff>
    </xdr:from>
    <xdr:to>
      <xdr:col>55</xdr:col>
      <xdr:colOff>88900</xdr:colOff>
      <xdr:row>56</xdr:row>
      <xdr:rowOff>169656</xdr:rowOff>
    </xdr:to>
    <xdr:cxnSp macro="">
      <xdr:nvCxnSpPr>
        <xdr:cNvPr id="214" name="直線コネクタ 213"/>
        <xdr:cNvCxnSpPr/>
      </xdr:nvCxnSpPr>
      <xdr:spPr>
        <a:xfrm>
          <a:off x="10388600" y="977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74801</xdr:rowOff>
    </xdr:from>
    <xdr:ext cx="599010" cy="259045"/>
    <xdr:sp macro="" textlink="">
      <xdr:nvSpPr>
        <xdr:cNvPr id="215" name="【橋りょう・トンネル】&#10;一人当たり有形固定資産（償却資産）額平均値テキスト"/>
        <xdr:cNvSpPr txBox="1"/>
      </xdr:nvSpPr>
      <xdr:spPr>
        <a:xfrm>
          <a:off x="10515600" y="1036180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51924</xdr:rowOff>
    </xdr:from>
    <xdr:to>
      <xdr:col>55</xdr:col>
      <xdr:colOff>50800</xdr:colOff>
      <xdr:row>61</xdr:row>
      <xdr:rowOff>153524</xdr:rowOff>
    </xdr:to>
    <xdr:sp macro="" textlink="">
      <xdr:nvSpPr>
        <xdr:cNvPr id="216" name="フローチャート: 判断 215"/>
        <xdr:cNvSpPr/>
      </xdr:nvSpPr>
      <xdr:spPr>
        <a:xfrm>
          <a:off x="10426700" y="10510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38441</xdr:rowOff>
    </xdr:from>
    <xdr:to>
      <xdr:col>50</xdr:col>
      <xdr:colOff>165100</xdr:colOff>
      <xdr:row>61</xdr:row>
      <xdr:rowOff>140041</xdr:rowOff>
    </xdr:to>
    <xdr:sp macro="" textlink="">
      <xdr:nvSpPr>
        <xdr:cNvPr id="217" name="フローチャート: 判断 216"/>
        <xdr:cNvSpPr/>
      </xdr:nvSpPr>
      <xdr:spPr>
        <a:xfrm>
          <a:off x="9588500" y="10496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62702</xdr:rowOff>
    </xdr:from>
    <xdr:to>
      <xdr:col>46</xdr:col>
      <xdr:colOff>38100</xdr:colOff>
      <xdr:row>61</xdr:row>
      <xdr:rowOff>164302</xdr:rowOff>
    </xdr:to>
    <xdr:sp macro="" textlink="">
      <xdr:nvSpPr>
        <xdr:cNvPr id="218" name="フローチャート: 判断 217"/>
        <xdr:cNvSpPr/>
      </xdr:nvSpPr>
      <xdr:spPr>
        <a:xfrm>
          <a:off x="8699500" y="10521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99306</xdr:rowOff>
    </xdr:from>
    <xdr:to>
      <xdr:col>41</xdr:col>
      <xdr:colOff>101600</xdr:colOff>
      <xdr:row>62</xdr:row>
      <xdr:rowOff>29456</xdr:rowOff>
    </xdr:to>
    <xdr:sp macro="" textlink="">
      <xdr:nvSpPr>
        <xdr:cNvPr id="219" name="フローチャート: 判断 218"/>
        <xdr:cNvSpPr/>
      </xdr:nvSpPr>
      <xdr:spPr>
        <a:xfrm>
          <a:off x="7810500" y="1055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0" name="テキスト ボックス 21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1" name="テキスト ボックス 22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2" name="テキスト ボックス 22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3" name="テキスト ボックス 22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4" name="テキスト ボックス 22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59623</xdr:rowOff>
    </xdr:from>
    <xdr:to>
      <xdr:col>55</xdr:col>
      <xdr:colOff>50800</xdr:colOff>
      <xdr:row>63</xdr:row>
      <xdr:rowOff>161223</xdr:rowOff>
    </xdr:to>
    <xdr:sp macro="" textlink="">
      <xdr:nvSpPr>
        <xdr:cNvPr id="225" name="楕円 224"/>
        <xdr:cNvSpPr/>
      </xdr:nvSpPr>
      <xdr:spPr>
        <a:xfrm>
          <a:off x="10426700" y="10860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146000</xdr:rowOff>
    </xdr:from>
    <xdr:ext cx="534377" cy="259045"/>
    <xdr:sp macro="" textlink="">
      <xdr:nvSpPr>
        <xdr:cNvPr id="226" name="【橋りょう・トンネル】&#10;一人当たり有形固定資産（償却資産）額該当値テキスト"/>
        <xdr:cNvSpPr txBox="1"/>
      </xdr:nvSpPr>
      <xdr:spPr>
        <a:xfrm>
          <a:off x="10515600" y="1077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60336</xdr:rowOff>
    </xdr:from>
    <xdr:to>
      <xdr:col>50</xdr:col>
      <xdr:colOff>165100</xdr:colOff>
      <xdr:row>63</xdr:row>
      <xdr:rowOff>161936</xdr:rowOff>
    </xdr:to>
    <xdr:sp macro="" textlink="">
      <xdr:nvSpPr>
        <xdr:cNvPr id="227" name="楕円 226"/>
        <xdr:cNvSpPr/>
      </xdr:nvSpPr>
      <xdr:spPr>
        <a:xfrm>
          <a:off x="9588500" y="1086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110423</xdr:rowOff>
    </xdr:from>
    <xdr:to>
      <xdr:col>55</xdr:col>
      <xdr:colOff>0</xdr:colOff>
      <xdr:row>63</xdr:row>
      <xdr:rowOff>111136</xdr:rowOff>
    </xdr:to>
    <xdr:cxnSp macro="">
      <xdr:nvCxnSpPr>
        <xdr:cNvPr id="228" name="直線コネクタ 227"/>
        <xdr:cNvCxnSpPr/>
      </xdr:nvCxnSpPr>
      <xdr:spPr>
        <a:xfrm flipV="1">
          <a:off x="9639300" y="10911773"/>
          <a:ext cx="838200" cy="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61239</xdr:rowOff>
    </xdr:from>
    <xdr:to>
      <xdr:col>46</xdr:col>
      <xdr:colOff>38100</xdr:colOff>
      <xdr:row>63</xdr:row>
      <xdr:rowOff>162839</xdr:rowOff>
    </xdr:to>
    <xdr:sp macro="" textlink="">
      <xdr:nvSpPr>
        <xdr:cNvPr id="229" name="楕円 228"/>
        <xdr:cNvSpPr/>
      </xdr:nvSpPr>
      <xdr:spPr>
        <a:xfrm>
          <a:off x="8699500" y="10862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111136</xdr:rowOff>
    </xdr:from>
    <xdr:to>
      <xdr:col>50</xdr:col>
      <xdr:colOff>114300</xdr:colOff>
      <xdr:row>63</xdr:row>
      <xdr:rowOff>112039</xdr:rowOff>
    </xdr:to>
    <xdr:cxnSp macro="">
      <xdr:nvCxnSpPr>
        <xdr:cNvPr id="230" name="直線コネクタ 229"/>
        <xdr:cNvCxnSpPr/>
      </xdr:nvCxnSpPr>
      <xdr:spPr>
        <a:xfrm flipV="1">
          <a:off x="8750300" y="10912486"/>
          <a:ext cx="889000" cy="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61923</xdr:rowOff>
    </xdr:from>
    <xdr:to>
      <xdr:col>41</xdr:col>
      <xdr:colOff>101600</xdr:colOff>
      <xdr:row>63</xdr:row>
      <xdr:rowOff>163523</xdr:rowOff>
    </xdr:to>
    <xdr:sp macro="" textlink="">
      <xdr:nvSpPr>
        <xdr:cNvPr id="231" name="楕円 230"/>
        <xdr:cNvSpPr/>
      </xdr:nvSpPr>
      <xdr:spPr>
        <a:xfrm>
          <a:off x="7810500" y="10863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112039</xdr:rowOff>
    </xdr:from>
    <xdr:to>
      <xdr:col>45</xdr:col>
      <xdr:colOff>177800</xdr:colOff>
      <xdr:row>63</xdr:row>
      <xdr:rowOff>112723</xdr:rowOff>
    </xdr:to>
    <xdr:cxnSp macro="">
      <xdr:nvCxnSpPr>
        <xdr:cNvPr id="232" name="直線コネクタ 231"/>
        <xdr:cNvCxnSpPr/>
      </xdr:nvCxnSpPr>
      <xdr:spPr>
        <a:xfrm flipV="1">
          <a:off x="7861300" y="10913389"/>
          <a:ext cx="889000" cy="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59</xdr:row>
      <xdr:rowOff>156568</xdr:rowOff>
    </xdr:from>
    <xdr:ext cx="599010" cy="259045"/>
    <xdr:sp macro="" textlink="">
      <xdr:nvSpPr>
        <xdr:cNvPr id="233" name="n_1aveValue【橋りょう・トンネル】&#10;一人当たり有形固定資産（償却資産）額"/>
        <xdr:cNvSpPr txBox="1"/>
      </xdr:nvSpPr>
      <xdr:spPr>
        <a:xfrm>
          <a:off x="9327095" y="1027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9379</xdr:rowOff>
    </xdr:from>
    <xdr:ext cx="599010" cy="259045"/>
    <xdr:sp macro="" textlink="">
      <xdr:nvSpPr>
        <xdr:cNvPr id="234" name="n_2aveValue【橋りょう・トンネル】&#10;一人当たり有形固定資産（償却資産）額"/>
        <xdr:cNvSpPr txBox="1"/>
      </xdr:nvSpPr>
      <xdr:spPr>
        <a:xfrm>
          <a:off x="8450795" y="10296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45983</xdr:rowOff>
    </xdr:from>
    <xdr:ext cx="599010" cy="259045"/>
    <xdr:sp macro="" textlink="">
      <xdr:nvSpPr>
        <xdr:cNvPr id="235" name="n_3aveValue【橋りょう・トンネル】&#10;一人当たり有形固定資産（償却資産）額"/>
        <xdr:cNvSpPr txBox="1"/>
      </xdr:nvSpPr>
      <xdr:spPr>
        <a:xfrm>
          <a:off x="7561795" y="10332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63</xdr:row>
      <xdr:rowOff>153063</xdr:rowOff>
    </xdr:from>
    <xdr:ext cx="534377" cy="259045"/>
    <xdr:sp macro="" textlink="">
      <xdr:nvSpPr>
        <xdr:cNvPr id="236" name="n_1mainValue【橋りょう・トンネル】&#10;一人当たり有形固定資産（償却資産）額"/>
        <xdr:cNvSpPr txBox="1"/>
      </xdr:nvSpPr>
      <xdr:spPr>
        <a:xfrm>
          <a:off x="9359411" y="10954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63</xdr:row>
      <xdr:rowOff>153966</xdr:rowOff>
    </xdr:from>
    <xdr:ext cx="534377" cy="259045"/>
    <xdr:sp macro="" textlink="">
      <xdr:nvSpPr>
        <xdr:cNvPr id="237" name="n_2mainValue【橋りょう・トンネル】&#10;一人当たり有形固定資産（償却資産）額"/>
        <xdr:cNvSpPr txBox="1"/>
      </xdr:nvSpPr>
      <xdr:spPr>
        <a:xfrm>
          <a:off x="8483111" y="10955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63</xdr:row>
      <xdr:rowOff>154650</xdr:rowOff>
    </xdr:from>
    <xdr:ext cx="534377" cy="259045"/>
    <xdr:sp macro="" textlink="">
      <xdr:nvSpPr>
        <xdr:cNvPr id="238" name="n_3mainValue【橋りょう・トンネル】&#10;一人当たり有形固定資産（償却資産）額"/>
        <xdr:cNvSpPr txBox="1"/>
      </xdr:nvSpPr>
      <xdr:spPr>
        <a:xfrm>
          <a:off x="7594111" y="10956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39" name="正方形/長方形 23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0" name="正方形/長方形 23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1" name="正方形/長方形 24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2" name="正方形/長方形 24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3" name="正方形/長方形 24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4" name="正方形/長方形 24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5" name="正方形/長方形 24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6" name="正方形/長方形 24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7" name="テキスト ボックス 24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8" name="直線コネクタ 24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49" name="テキスト ボックス 24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0" name="直線コネクタ 24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1" name="テキスト ボックス 25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2" name="直線コネクタ 25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3" name="テキスト ボックス 25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4" name="直線コネクタ 25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5" name="テキスト ボックス 25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6" name="直線コネクタ 25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7" name="テキスト ボックス 25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8" name="直線コネクタ 25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59" name="テキスト ボックス 25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0" name="直線コネクタ 25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1" name="テキスト ボックス 26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43814</xdr:rowOff>
    </xdr:from>
    <xdr:to>
      <xdr:col>24</xdr:col>
      <xdr:colOff>62865</xdr:colOff>
      <xdr:row>85</xdr:row>
      <xdr:rowOff>114300</xdr:rowOff>
    </xdr:to>
    <xdr:cxnSp macro="">
      <xdr:nvCxnSpPr>
        <xdr:cNvPr id="263" name="直線コネクタ 262"/>
        <xdr:cNvCxnSpPr/>
      </xdr:nvCxnSpPr>
      <xdr:spPr>
        <a:xfrm flipV="1">
          <a:off x="4634865" y="13416914"/>
          <a:ext cx="0" cy="1270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118127</xdr:rowOff>
    </xdr:from>
    <xdr:ext cx="405111" cy="259045"/>
    <xdr:sp macro="" textlink="">
      <xdr:nvSpPr>
        <xdr:cNvPr id="264" name="【公営住宅】&#10;有形固定資産減価償却率最小値テキスト"/>
        <xdr:cNvSpPr txBox="1"/>
      </xdr:nvSpPr>
      <xdr:spPr>
        <a:xfrm>
          <a:off x="4673600" y="1469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114300</xdr:rowOff>
    </xdr:from>
    <xdr:to>
      <xdr:col>24</xdr:col>
      <xdr:colOff>152400</xdr:colOff>
      <xdr:row>85</xdr:row>
      <xdr:rowOff>114300</xdr:rowOff>
    </xdr:to>
    <xdr:cxnSp macro="">
      <xdr:nvCxnSpPr>
        <xdr:cNvPr id="265" name="直線コネクタ 264"/>
        <xdr:cNvCxnSpPr/>
      </xdr:nvCxnSpPr>
      <xdr:spPr>
        <a:xfrm>
          <a:off x="4546600" y="1468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161941</xdr:rowOff>
    </xdr:from>
    <xdr:ext cx="405111" cy="259045"/>
    <xdr:sp macro="" textlink="">
      <xdr:nvSpPr>
        <xdr:cNvPr id="266" name="【公営住宅】&#10;有形固定資産減価償却率最大値テキスト"/>
        <xdr:cNvSpPr txBox="1"/>
      </xdr:nvSpPr>
      <xdr:spPr>
        <a:xfrm>
          <a:off x="4673600" y="13192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43814</xdr:rowOff>
    </xdr:from>
    <xdr:to>
      <xdr:col>24</xdr:col>
      <xdr:colOff>152400</xdr:colOff>
      <xdr:row>78</xdr:row>
      <xdr:rowOff>43814</xdr:rowOff>
    </xdr:to>
    <xdr:cxnSp macro="">
      <xdr:nvCxnSpPr>
        <xdr:cNvPr id="267" name="直線コネクタ 266"/>
        <xdr:cNvCxnSpPr/>
      </xdr:nvCxnSpPr>
      <xdr:spPr>
        <a:xfrm>
          <a:off x="4546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36847</xdr:rowOff>
    </xdr:from>
    <xdr:ext cx="405111" cy="259045"/>
    <xdr:sp macro="" textlink="">
      <xdr:nvSpPr>
        <xdr:cNvPr id="268" name="【公営住宅】&#10;有形固定資産減価償却率平均値テキスト"/>
        <xdr:cNvSpPr txBox="1"/>
      </xdr:nvSpPr>
      <xdr:spPr>
        <a:xfrm>
          <a:off x="4673600" y="1375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13970</xdr:rowOff>
    </xdr:from>
    <xdr:to>
      <xdr:col>24</xdr:col>
      <xdr:colOff>114300</xdr:colOff>
      <xdr:row>81</xdr:row>
      <xdr:rowOff>115570</xdr:rowOff>
    </xdr:to>
    <xdr:sp macro="" textlink="">
      <xdr:nvSpPr>
        <xdr:cNvPr id="269" name="フローチャート: 判断 268"/>
        <xdr:cNvSpPr/>
      </xdr:nvSpPr>
      <xdr:spPr>
        <a:xfrm>
          <a:off x="45847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25400</xdr:rowOff>
    </xdr:from>
    <xdr:to>
      <xdr:col>20</xdr:col>
      <xdr:colOff>38100</xdr:colOff>
      <xdr:row>81</xdr:row>
      <xdr:rowOff>127000</xdr:rowOff>
    </xdr:to>
    <xdr:sp macro="" textlink="">
      <xdr:nvSpPr>
        <xdr:cNvPr id="270" name="フローチャート: 判断 269"/>
        <xdr:cNvSpPr/>
      </xdr:nvSpPr>
      <xdr:spPr>
        <a:xfrm>
          <a:off x="3746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63500</xdr:rowOff>
    </xdr:from>
    <xdr:to>
      <xdr:col>15</xdr:col>
      <xdr:colOff>101600</xdr:colOff>
      <xdr:row>81</xdr:row>
      <xdr:rowOff>165100</xdr:rowOff>
    </xdr:to>
    <xdr:sp macro="" textlink="">
      <xdr:nvSpPr>
        <xdr:cNvPr id="271" name="フローチャート: 判断 270"/>
        <xdr:cNvSpPr/>
      </xdr:nvSpPr>
      <xdr:spPr>
        <a:xfrm>
          <a:off x="28575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80645</xdr:rowOff>
    </xdr:from>
    <xdr:to>
      <xdr:col>10</xdr:col>
      <xdr:colOff>165100</xdr:colOff>
      <xdr:row>82</xdr:row>
      <xdr:rowOff>10795</xdr:rowOff>
    </xdr:to>
    <xdr:sp macro="" textlink="">
      <xdr:nvSpPr>
        <xdr:cNvPr id="272" name="フローチャート: 判断 271"/>
        <xdr:cNvSpPr/>
      </xdr:nvSpPr>
      <xdr:spPr>
        <a:xfrm>
          <a:off x="1968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3" name="テキスト ボックス 27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4" name="テキスト ボックス 27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5" name="テキスト ボックス 27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6" name="テキスト ボックス 27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7" name="テキスト ボックス 27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36830</xdr:rowOff>
    </xdr:from>
    <xdr:to>
      <xdr:col>24</xdr:col>
      <xdr:colOff>114300</xdr:colOff>
      <xdr:row>81</xdr:row>
      <xdr:rowOff>138430</xdr:rowOff>
    </xdr:to>
    <xdr:sp macro="" textlink="">
      <xdr:nvSpPr>
        <xdr:cNvPr id="278" name="楕円 277"/>
        <xdr:cNvSpPr/>
      </xdr:nvSpPr>
      <xdr:spPr>
        <a:xfrm>
          <a:off x="4584700" y="1392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15257</xdr:rowOff>
    </xdr:from>
    <xdr:ext cx="405111" cy="259045"/>
    <xdr:sp macro="" textlink="">
      <xdr:nvSpPr>
        <xdr:cNvPr id="279" name="【公営住宅】&#10;有形固定資産減価償却率該当値テキスト"/>
        <xdr:cNvSpPr txBox="1"/>
      </xdr:nvSpPr>
      <xdr:spPr>
        <a:xfrm>
          <a:off x="4673600" y="13902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67311</xdr:rowOff>
    </xdr:from>
    <xdr:to>
      <xdr:col>20</xdr:col>
      <xdr:colOff>38100</xdr:colOff>
      <xdr:row>81</xdr:row>
      <xdr:rowOff>168911</xdr:rowOff>
    </xdr:to>
    <xdr:sp macro="" textlink="">
      <xdr:nvSpPr>
        <xdr:cNvPr id="280" name="楕円 279"/>
        <xdr:cNvSpPr/>
      </xdr:nvSpPr>
      <xdr:spPr>
        <a:xfrm>
          <a:off x="3746500" y="1395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87630</xdr:rowOff>
    </xdr:from>
    <xdr:to>
      <xdr:col>24</xdr:col>
      <xdr:colOff>63500</xdr:colOff>
      <xdr:row>81</xdr:row>
      <xdr:rowOff>118111</xdr:rowOff>
    </xdr:to>
    <xdr:cxnSp macro="">
      <xdr:nvCxnSpPr>
        <xdr:cNvPr id="281" name="直線コネクタ 280"/>
        <xdr:cNvCxnSpPr/>
      </xdr:nvCxnSpPr>
      <xdr:spPr>
        <a:xfrm flipV="1">
          <a:off x="3797300" y="139750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76836</xdr:rowOff>
    </xdr:from>
    <xdr:to>
      <xdr:col>15</xdr:col>
      <xdr:colOff>101600</xdr:colOff>
      <xdr:row>82</xdr:row>
      <xdr:rowOff>6986</xdr:rowOff>
    </xdr:to>
    <xdr:sp macro="" textlink="">
      <xdr:nvSpPr>
        <xdr:cNvPr id="282" name="楕円 281"/>
        <xdr:cNvSpPr/>
      </xdr:nvSpPr>
      <xdr:spPr>
        <a:xfrm>
          <a:off x="2857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118111</xdr:rowOff>
    </xdr:from>
    <xdr:to>
      <xdr:col>19</xdr:col>
      <xdr:colOff>177800</xdr:colOff>
      <xdr:row>81</xdr:row>
      <xdr:rowOff>127636</xdr:rowOff>
    </xdr:to>
    <xdr:cxnSp macro="">
      <xdr:nvCxnSpPr>
        <xdr:cNvPr id="283" name="直線コネクタ 282"/>
        <xdr:cNvCxnSpPr/>
      </xdr:nvCxnSpPr>
      <xdr:spPr>
        <a:xfrm flipV="1">
          <a:off x="2908300" y="1400556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105411</xdr:rowOff>
    </xdr:from>
    <xdr:to>
      <xdr:col>10</xdr:col>
      <xdr:colOff>165100</xdr:colOff>
      <xdr:row>82</xdr:row>
      <xdr:rowOff>35561</xdr:rowOff>
    </xdr:to>
    <xdr:sp macro="" textlink="">
      <xdr:nvSpPr>
        <xdr:cNvPr id="284" name="楕円 283"/>
        <xdr:cNvSpPr/>
      </xdr:nvSpPr>
      <xdr:spPr>
        <a:xfrm>
          <a:off x="1968500" y="1399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156211</xdr:rowOff>
    </xdr:to>
    <xdr:cxnSp macro="">
      <xdr:nvCxnSpPr>
        <xdr:cNvPr id="285" name="直線コネクタ 284"/>
        <xdr:cNvCxnSpPr/>
      </xdr:nvCxnSpPr>
      <xdr:spPr>
        <a:xfrm flipV="1">
          <a:off x="2019300" y="1401508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143527</xdr:rowOff>
    </xdr:from>
    <xdr:ext cx="405111" cy="259045"/>
    <xdr:sp macro="" textlink="">
      <xdr:nvSpPr>
        <xdr:cNvPr id="286" name="n_1aveValue【公営住宅】&#10;有形固定資産減価償却率"/>
        <xdr:cNvSpPr txBox="1"/>
      </xdr:nvSpPr>
      <xdr:spPr>
        <a:xfrm>
          <a:off x="35820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10177</xdr:rowOff>
    </xdr:from>
    <xdr:ext cx="405111" cy="259045"/>
    <xdr:sp macro="" textlink="">
      <xdr:nvSpPr>
        <xdr:cNvPr id="287" name="n_2aveValue【公営住宅】&#10;有形固定資産減価償却率"/>
        <xdr:cNvSpPr txBox="1"/>
      </xdr:nvSpPr>
      <xdr:spPr>
        <a:xfrm>
          <a:off x="2705744"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27322</xdr:rowOff>
    </xdr:from>
    <xdr:ext cx="405111" cy="259045"/>
    <xdr:sp macro="" textlink="">
      <xdr:nvSpPr>
        <xdr:cNvPr id="288" name="n_3aveValue【公営住宅】&#10;有形固定資産減価償却率"/>
        <xdr:cNvSpPr txBox="1"/>
      </xdr:nvSpPr>
      <xdr:spPr>
        <a:xfrm>
          <a:off x="18167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160038</xdr:rowOff>
    </xdr:from>
    <xdr:ext cx="405111" cy="259045"/>
    <xdr:sp macro="" textlink="">
      <xdr:nvSpPr>
        <xdr:cNvPr id="289" name="n_1mainValue【公営住宅】&#10;有形固定資産減価償却率"/>
        <xdr:cNvSpPr txBox="1"/>
      </xdr:nvSpPr>
      <xdr:spPr>
        <a:xfrm>
          <a:off x="3582044" y="14047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169563</xdr:rowOff>
    </xdr:from>
    <xdr:ext cx="405111" cy="259045"/>
    <xdr:sp macro="" textlink="">
      <xdr:nvSpPr>
        <xdr:cNvPr id="290" name="n_2mainValue【公営住宅】&#10;有形固定資産減価償却率"/>
        <xdr:cNvSpPr txBox="1"/>
      </xdr:nvSpPr>
      <xdr:spPr>
        <a:xfrm>
          <a:off x="270574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26688</xdr:rowOff>
    </xdr:from>
    <xdr:ext cx="405111" cy="259045"/>
    <xdr:sp macro="" textlink="">
      <xdr:nvSpPr>
        <xdr:cNvPr id="291" name="n_3mainValue【公営住宅】&#10;有形固定資産減価償却率"/>
        <xdr:cNvSpPr txBox="1"/>
      </xdr:nvSpPr>
      <xdr:spPr>
        <a:xfrm>
          <a:off x="1816744" y="14085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2" name="直線コネクタ 30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3" name="テキスト ボックス 30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4" name="直線コネクタ 30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5" name="テキスト ボックス 30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6" name="直線コネクタ 30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7" name="テキスト ボックス 30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08" name="直線コネクタ 30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9" name="テキスト ボックス 30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171259</xdr:rowOff>
    </xdr:from>
    <xdr:to>
      <xdr:col>54</xdr:col>
      <xdr:colOff>189865</xdr:colOff>
      <xdr:row>85</xdr:row>
      <xdr:rowOff>83820</xdr:rowOff>
    </xdr:to>
    <xdr:cxnSp macro="">
      <xdr:nvCxnSpPr>
        <xdr:cNvPr id="311" name="直線コネクタ 310"/>
        <xdr:cNvCxnSpPr/>
      </xdr:nvCxnSpPr>
      <xdr:spPr>
        <a:xfrm flipV="1">
          <a:off x="10476865" y="13372909"/>
          <a:ext cx="0" cy="12841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87647</xdr:rowOff>
    </xdr:from>
    <xdr:ext cx="469744" cy="259045"/>
    <xdr:sp macro="" textlink="">
      <xdr:nvSpPr>
        <xdr:cNvPr id="312" name="【公営住宅】&#10;一人当たり面積最小値テキスト"/>
        <xdr:cNvSpPr txBox="1"/>
      </xdr:nvSpPr>
      <xdr:spPr>
        <a:xfrm>
          <a:off x="10515600" y="1466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83820</xdr:rowOff>
    </xdr:from>
    <xdr:to>
      <xdr:col>55</xdr:col>
      <xdr:colOff>88900</xdr:colOff>
      <xdr:row>85</xdr:row>
      <xdr:rowOff>83820</xdr:rowOff>
    </xdr:to>
    <xdr:cxnSp macro="">
      <xdr:nvCxnSpPr>
        <xdr:cNvPr id="313" name="直線コネクタ 312"/>
        <xdr:cNvCxnSpPr/>
      </xdr:nvCxnSpPr>
      <xdr:spPr>
        <a:xfrm>
          <a:off x="10388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117936</xdr:rowOff>
    </xdr:from>
    <xdr:ext cx="469744" cy="259045"/>
    <xdr:sp macro="" textlink="">
      <xdr:nvSpPr>
        <xdr:cNvPr id="314" name="【公営住宅】&#10;一人当たり面積最大値テキスト"/>
        <xdr:cNvSpPr txBox="1"/>
      </xdr:nvSpPr>
      <xdr:spPr>
        <a:xfrm>
          <a:off x="10515600" y="13148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171259</xdr:rowOff>
    </xdr:from>
    <xdr:to>
      <xdr:col>55</xdr:col>
      <xdr:colOff>88900</xdr:colOff>
      <xdr:row>77</xdr:row>
      <xdr:rowOff>171259</xdr:rowOff>
    </xdr:to>
    <xdr:cxnSp macro="">
      <xdr:nvCxnSpPr>
        <xdr:cNvPr id="315" name="直線コネクタ 314"/>
        <xdr:cNvCxnSpPr/>
      </xdr:nvCxnSpPr>
      <xdr:spPr>
        <a:xfrm>
          <a:off x="10388600" y="13372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54309</xdr:rowOff>
    </xdr:from>
    <xdr:ext cx="469744" cy="259045"/>
    <xdr:sp macro="" textlink="">
      <xdr:nvSpPr>
        <xdr:cNvPr id="316" name="【公営住宅】&#10;一人当たり面積平均値テキスト"/>
        <xdr:cNvSpPr txBox="1"/>
      </xdr:nvSpPr>
      <xdr:spPr>
        <a:xfrm>
          <a:off x="10515600" y="14284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75882</xdr:rowOff>
    </xdr:from>
    <xdr:to>
      <xdr:col>55</xdr:col>
      <xdr:colOff>50800</xdr:colOff>
      <xdr:row>84</xdr:row>
      <xdr:rowOff>6032</xdr:rowOff>
    </xdr:to>
    <xdr:sp macro="" textlink="">
      <xdr:nvSpPr>
        <xdr:cNvPr id="317" name="フローチャート: 判断 316"/>
        <xdr:cNvSpPr/>
      </xdr:nvSpPr>
      <xdr:spPr>
        <a:xfrm>
          <a:off x="10426700" y="1430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70738</xdr:rowOff>
    </xdr:from>
    <xdr:to>
      <xdr:col>50</xdr:col>
      <xdr:colOff>165100</xdr:colOff>
      <xdr:row>84</xdr:row>
      <xdr:rowOff>888</xdr:rowOff>
    </xdr:to>
    <xdr:sp macro="" textlink="">
      <xdr:nvSpPr>
        <xdr:cNvPr id="318" name="フローチャート: 判断 317"/>
        <xdr:cNvSpPr/>
      </xdr:nvSpPr>
      <xdr:spPr>
        <a:xfrm>
          <a:off x="9588500" y="1430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83883</xdr:rowOff>
    </xdr:from>
    <xdr:to>
      <xdr:col>46</xdr:col>
      <xdr:colOff>38100</xdr:colOff>
      <xdr:row>84</xdr:row>
      <xdr:rowOff>14033</xdr:rowOff>
    </xdr:to>
    <xdr:sp macro="" textlink="">
      <xdr:nvSpPr>
        <xdr:cNvPr id="319" name="フローチャート: 判断 318"/>
        <xdr:cNvSpPr/>
      </xdr:nvSpPr>
      <xdr:spPr>
        <a:xfrm>
          <a:off x="8699500" y="1431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74740</xdr:rowOff>
    </xdr:from>
    <xdr:to>
      <xdr:col>41</xdr:col>
      <xdr:colOff>101600</xdr:colOff>
      <xdr:row>84</xdr:row>
      <xdr:rowOff>4890</xdr:rowOff>
    </xdr:to>
    <xdr:sp macro="" textlink="">
      <xdr:nvSpPr>
        <xdr:cNvPr id="320" name="フローチャート: 判断 319"/>
        <xdr:cNvSpPr/>
      </xdr:nvSpPr>
      <xdr:spPr>
        <a:xfrm>
          <a:off x="7810500" y="1430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1" name="テキスト ボックス 32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2" name="テキスト ボックス 32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3" name="テキスト ボックス 32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4" name="テキスト ボックス 32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5" name="テキスト ボックス 32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85026</xdr:rowOff>
    </xdr:from>
    <xdr:to>
      <xdr:col>55</xdr:col>
      <xdr:colOff>50800</xdr:colOff>
      <xdr:row>82</xdr:row>
      <xdr:rowOff>15176</xdr:rowOff>
    </xdr:to>
    <xdr:sp macro="" textlink="">
      <xdr:nvSpPr>
        <xdr:cNvPr id="326" name="楕円 325"/>
        <xdr:cNvSpPr/>
      </xdr:nvSpPr>
      <xdr:spPr>
        <a:xfrm>
          <a:off x="10426700" y="1397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107903</xdr:rowOff>
    </xdr:from>
    <xdr:ext cx="469744" cy="259045"/>
    <xdr:sp macro="" textlink="">
      <xdr:nvSpPr>
        <xdr:cNvPr id="327" name="【公営住宅】&#10;一人当たり面積該当値テキスト"/>
        <xdr:cNvSpPr txBox="1"/>
      </xdr:nvSpPr>
      <xdr:spPr>
        <a:xfrm>
          <a:off x="10515600" y="13823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93027</xdr:rowOff>
    </xdr:from>
    <xdr:to>
      <xdr:col>50</xdr:col>
      <xdr:colOff>165100</xdr:colOff>
      <xdr:row>82</xdr:row>
      <xdr:rowOff>23177</xdr:rowOff>
    </xdr:to>
    <xdr:sp macro="" textlink="">
      <xdr:nvSpPr>
        <xdr:cNvPr id="328" name="楕円 327"/>
        <xdr:cNvSpPr/>
      </xdr:nvSpPr>
      <xdr:spPr>
        <a:xfrm>
          <a:off x="9588500" y="1398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135826</xdr:rowOff>
    </xdr:from>
    <xdr:to>
      <xdr:col>55</xdr:col>
      <xdr:colOff>0</xdr:colOff>
      <xdr:row>81</xdr:row>
      <xdr:rowOff>143827</xdr:rowOff>
    </xdr:to>
    <xdr:cxnSp macro="">
      <xdr:nvCxnSpPr>
        <xdr:cNvPr id="329" name="直線コネクタ 328"/>
        <xdr:cNvCxnSpPr/>
      </xdr:nvCxnSpPr>
      <xdr:spPr>
        <a:xfrm flipV="1">
          <a:off x="9639300" y="14023276"/>
          <a:ext cx="838200" cy="8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102172</xdr:rowOff>
    </xdr:from>
    <xdr:to>
      <xdr:col>46</xdr:col>
      <xdr:colOff>38100</xdr:colOff>
      <xdr:row>82</xdr:row>
      <xdr:rowOff>32322</xdr:rowOff>
    </xdr:to>
    <xdr:sp macro="" textlink="">
      <xdr:nvSpPr>
        <xdr:cNvPr id="330" name="楕円 329"/>
        <xdr:cNvSpPr/>
      </xdr:nvSpPr>
      <xdr:spPr>
        <a:xfrm>
          <a:off x="8699500" y="1398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143827</xdr:rowOff>
    </xdr:from>
    <xdr:to>
      <xdr:col>50</xdr:col>
      <xdr:colOff>114300</xdr:colOff>
      <xdr:row>81</xdr:row>
      <xdr:rowOff>152972</xdr:rowOff>
    </xdr:to>
    <xdr:cxnSp macro="">
      <xdr:nvCxnSpPr>
        <xdr:cNvPr id="331" name="直線コネクタ 330"/>
        <xdr:cNvCxnSpPr/>
      </xdr:nvCxnSpPr>
      <xdr:spPr>
        <a:xfrm flipV="1">
          <a:off x="8750300" y="1403127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109601</xdr:rowOff>
    </xdr:from>
    <xdr:to>
      <xdr:col>41</xdr:col>
      <xdr:colOff>101600</xdr:colOff>
      <xdr:row>82</xdr:row>
      <xdr:rowOff>39751</xdr:rowOff>
    </xdr:to>
    <xdr:sp macro="" textlink="">
      <xdr:nvSpPr>
        <xdr:cNvPr id="332" name="楕円 331"/>
        <xdr:cNvSpPr/>
      </xdr:nvSpPr>
      <xdr:spPr>
        <a:xfrm>
          <a:off x="7810500" y="1399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152972</xdr:rowOff>
    </xdr:from>
    <xdr:to>
      <xdr:col>45</xdr:col>
      <xdr:colOff>177800</xdr:colOff>
      <xdr:row>81</xdr:row>
      <xdr:rowOff>160401</xdr:rowOff>
    </xdr:to>
    <xdr:cxnSp macro="">
      <xdr:nvCxnSpPr>
        <xdr:cNvPr id="333" name="直線コネクタ 332"/>
        <xdr:cNvCxnSpPr/>
      </xdr:nvCxnSpPr>
      <xdr:spPr>
        <a:xfrm flipV="1">
          <a:off x="7861300" y="14040422"/>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163465</xdr:rowOff>
    </xdr:from>
    <xdr:ext cx="469744" cy="259045"/>
    <xdr:sp macro="" textlink="">
      <xdr:nvSpPr>
        <xdr:cNvPr id="334" name="n_1aveValue【公営住宅】&#10;一人当たり面積"/>
        <xdr:cNvSpPr txBox="1"/>
      </xdr:nvSpPr>
      <xdr:spPr>
        <a:xfrm>
          <a:off x="9391727" y="14393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5160</xdr:rowOff>
    </xdr:from>
    <xdr:ext cx="469744" cy="259045"/>
    <xdr:sp macro="" textlink="">
      <xdr:nvSpPr>
        <xdr:cNvPr id="335" name="n_2aveValue【公営住宅】&#10;一人当たり面積"/>
        <xdr:cNvSpPr txBox="1"/>
      </xdr:nvSpPr>
      <xdr:spPr>
        <a:xfrm>
          <a:off x="8515427" y="1440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167467</xdr:rowOff>
    </xdr:from>
    <xdr:ext cx="469744" cy="259045"/>
    <xdr:sp macro="" textlink="">
      <xdr:nvSpPr>
        <xdr:cNvPr id="336" name="n_3aveValue【公営住宅】&#10;一人当たり面積"/>
        <xdr:cNvSpPr txBox="1"/>
      </xdr:nvSpPr>
      <xdr:spPr>
        <a:xfrm>
          <a:off x="7626427" y="14397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39704</xdr:rowOff>
    </xdr:from>
    <xdr:ext cx="469744" cy="259045"/>
    <xdr:sp macro="" textlink="">
      <xdr:nvSpPr>
        <xdr:cNvPr id="337" name="n_1mainValue【公営住宅】&#10;一人当たり面積"/>
        <xdr:cNvSpPr txBox="1"/>
      </xdr:nvSpPr>
      <xdr:spPr>
        <a:xfrm>
          <a:off x="9391727" y="1375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48849</xdr:rowOff>
    </xdr:from>
    <xdr:ext cx="469744" cy="259045"/>
    <xdr:sp macro="" textlink="">
      <xdr:nvSpPr>
        <xdr:cNvPr id="338" name="n_2mainValue【公営住宅】&#10;一人当たり面積"/>
        <xdr:cNvSpPr txBox="1"/>
      </xdr:nvSpPr>
      <xdr:spPr>
        <a:xfrm>
          <a:off x="8515427" y="1376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56278</xdr:rowOff>
    </xdr:from>
    <xdr:ext cx="469744" cy="259045"/>
    <xdr:sp macro="" textlink="">
      <xdr:nvSpPr>
        <xdr:cNvPr id="339" name="n_3mainValue【公営住宅】&#10;一人当たり面積"/>
        <xdr:cNvSpPr txBox="1"/>
      </xdr:nvSpPr>
      <xdr:spPr>
        <a:xfrm>
          <a:off x="7626427" y="13772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0" name="正方形/長方形 33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1" name="正方形/長方形 34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2" name="正方形/長方形 34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3" name="正方形/長方形 34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4" name="正方形/長方形 34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5" name="正方形/長方形 34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6" name="正方形/長方形 34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7" name="正方形/長方形 34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48" name="正方形/長方形 34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9" name="正方形/長方形 34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0" name="正方形/長方形 34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1" name="正方形/長方形 35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2" name="正方形/長方形 35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3" name="正方形/長方形 35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4" name="正方形/長方形 35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5" name="正方形/長方形 35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6" name="正方形/長方形 35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57" name="正方形/長方形 35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58" name="正方形/長方形 35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59" name="正方形/長方形 35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0" name="正方形/長方形 35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1" name="正方形/長方形 36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2" name="正方形/長方形 36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3" name="正方形/長方形 36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4" name="テキスト ボックス 36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5" name="直線コネクタ 36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66" name="テキスト ボックス 36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67" name="直線コネクタ 36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68" name="テキスト ボックス 36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69" name="直線コネクタ 36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70" name="テキスト ボックス 36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71" name="直線コネクタ 37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72" name="テキスト ボックス 37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73" name="直線コネクタ 37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74" name="テキスト ボックス 37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75" name="直線コネクタ 37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76" name="テキスト ボックス 37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77" name="直線コネクタ 37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78" name="テキスト ボックス 37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7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160020</xdr:rowOff>
    </xdr:from>
    <xdr:to>
      <xdr:col>85</xdr:col>
      <xdr:colOff>126364</xdr:colOff>
      <xdr:row>41</xdr:row>
      <xdr:rowOff>150495</xdr:rowOff>
    </xdr:to>
    <xdr:cxnSp macro="">
      <xdr:nvCxnSpPr>
        <xdr:cNvPr id="380" name="直線コネクタ 379"/>
        <xdr:cNvCxnSpPr/>
      </xdr:nvCxnSpPr>
      <xdr:spPr>
        <a:xfrm flipV="1">
          <a:off x="16318864" y="581787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154322</xdr:rowOff>
    </xdr:from>
    <xdr:ext cx="405111" cy="259045"/>
    <xdr:sp macro="" textlink="">
      <xdr:nvSpPr>
        <xdr:cNvPr id="381" name="【認定こども園・幼稚園・保育所】&#10;有形固定資産減価償却率最小値テキスト"/>
        <xdr:cNvSpPr txBox="1"/>
      </xdr:nvSpPr>
      <xdr:spPr>
        <a:xfrm>
          <a:off x="16357600" y="718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150495</xdr:rowOff>
    </xdr:from>
    <xdr:to>
      <xdr:col>86</xdr:col>
      <xdr:colOff>25400</xdr:colOff>
      <xdr:row>41</xdr:row>
      <xdr:rowOff>150495</xdr:rowOff>
    </xdr:to>
    <xdr:cxnSp macro="">
      <xdr:nvCxnSpPr>
        <xdr:cNvPr id="382" name="直線コネクタ 381"/>
        <xdr:cNvCxnSpPr/>
      </xdr:nvCxnSpPr>
      <xdr:spPr>
        <a:xfrm>
          <a:off x="16230600" y="7179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106697</xdr:rowOff>
    </xdr:from>
    <xdr:ext cx="405111" cy="259045"/>
    <xdr:sp macro="" textlink="">
      <xdr:nvSpPr>
        <xdr:cNvPr id="383" name="【認定こども園・幼稚園・保育所】&#10;有形固定資産減価償却率最大値テキスト"/>
        <xdr:cNvSpPr txBox="1"/>
      </xdr:nvSpPr>
      <xdr:spPr>
        <a:xfrm>
          <a:off x="16357600" y="5593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160020</xdr:rowOff>
    </xdr:from>
    <xdr:to>
      <xdr:col>86</xdr:col>
      <xdr:colOff>25400</xdr:colOff>
      <xdr:row>33</xdr:row>
      <xdr:rowOff>160020</xdr:rowOff>
    </xdr:to>
    <xdr:cxnSp macro="">
      <xdr:nvCxnSpPr>
        <xdr:cNvPr id="384" name="直線コネクタ 383"/>
        <xdr:cNvCxnSpPr/>
      </xdr:nvCxnSpPr>
      <xdr:spPr>
        <a:xfrm>
          <a:off x="16230600" y="5817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125747</xdr:rowOff>
    </xdr:from>
    <xdr:ext cx="405111" cy="259045"/>
    <xdr:sp macro="" textlink="">
      <xdr:nvSpPr>
        <xdr:cNvPr id="385" name="【認定こども園・幼稚園・保育所】&#10;有形固定資産減価償却率平均値テキスト"/>
        <xdr:cNvSpPr txBox="1"/>
      </xdr:nvSpPr>
      <xdr:spPr>
        <a:xfrm>
          <a:off x="16357600" y="6469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147320</xdr:rowOff>
    </xdr:from>
    <xdr:to>
      <xdr:col>85</xdr:col>
      <xdr:colOff>177800</xdr:colOff>
      <xdr:row>38</xdr:row>
      <xdr:rowOff>77470</xdr:rowOff>
    </xdr:to>
    <xdr:sp macro="" textlink="">
      <xdr:nvSpPr>
        <xdr:cNvPr id="386" name="フローチャート: 判断 385"/>
        <xdr:cNvSpPr/>
      </xdr:nvSpPr>
      <xdr:spPr>
        <a:xfrm>
          <a:off x="16268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15875</xdr:rowOff>
    </xdr:from>
    <xdr:to>
      <xdr:col>81</xdr:col>
      <xdr:colOff>101600</xdr:colOff>
      <xdr:row>38</xdr:row>
      <xdr:rowOff>117475</xdr:rowOff>
    </xdr:to>
    <xdr:sp macro="" textlink="">
      <xdr:nvSpPr>
        <xdr:cNvPr id="387" name="フローチャート: 判断 386"/>
        <xdr:cNvSpPr/>
      </xdr:nvSpPr>
      <xdr:spPr>
        <a:xfrm>
          <a:off x="15430500" y="653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168275</xdr:rowOff>
    </xdr:from>
    <xdr:to>
      <xdr:col>76</xdr:col>
      <xdr:colOff>165100</xdr:colOff>
      <xdr:row>38</xdr:row>
      <xdr:rowOff>98425</xdr:rowOff>
    </xdr:to>
    <xdr:sp macro="" textlink="">
      <xdr:nvSpPr>
        <xdr:cNvPr id="388" name="フローチャート: 判断 387"/>
        <xdr:cNvSpPr/>
      </xdr:nvSpPr>
      <xdr:spPr>
        <a:xfrm>
          <a:off x="14541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8255</xdr:rowOff>
    </xdr:from>
    <xdr:to>
      <xdr:col>72</xdr:col>
      <xdr:colOff>38100</xdr:colOff>
      <xdr:row>38</xdr:row>
      <xdr:rowOff>109855</xdr:rowOff>
    </xdr:to>
    <xdr:sp macro="" textlink="">
      <xdr:nvSpPr>
        <xdr:cNvPr id="389" name="フローチャート: 判断 388"/>
        <xdr:cNvSpPr/>
      </xdr:nvSpPr>
      <xdr:spPr>
        <a:xfrm>
          <a:off x="13652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0" name="テキスト ボックス 38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1" name="テキスト ボックス 39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2" name="テキスト ボックス 39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3" name="テキスト ボックス 39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4" name="テキスト ボックス 39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82550</xdr:rowOff>
    </xdr:from>
    <xdr:to>
      <xdr:col>85</xdr:col>
      <xdr:colOff>177800</xdr:colOff>
      <xdr:row>36</xdr:row>
      <xdr:rowOff>12700</xdr:rowOff>
    </xdr:to>
    <xdr:sp macro="" textlink="">
      <xdr:nvSpPr>
        <xdr:cNvPr id="395" name="楕円 394"/>
        <xdr:cNvSpPr/>
      </xdr:nvSpPr>
      <xdr:spPr>
        <a:xfrm>
          <a:off x="16268700" y="608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105427</xdr:rowOff>
    </xdr:from>
    <xdr:ext cx="405111" cy="259045"/>
    <xdr:sp macro="" textlink="">
      <xdr:nvSpPr>
        <xdr:cNvPr id="396" name="【認定こども園・幼稚園・保育所】&#10;有形固定資産減価償却率該当値テキスト"/>
        <xdr:cNvSpPr txBox="1"/>
      </xdr:nvSpPr>
      <xdr:spPr>
        <a:xfrm>
          <a:off x="16357600" y="5934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65405</xdr:rowOff>
    </xdr:from>
    <xdr:to>
      <xdr:col>81</xdr:col>
      <xdr:colOff>101600</xdr:colOff>
      <xdr:row>34</xdr:row>
      <xdr:rowOff>167005</xdr:rowOff>
    </xdr:to>
    <xdr:sp macro="" textlink="">
      <xdr:nvSpPr>
        <xdr:cNvPr id="397" name="楕円 396"/>
        <xdr:cNvSpPr/>
      </xdr:nvSpPr>
      <xdr:spPr>
        <a:xfrm>
          <a:off x="15430500" y="5894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116205</xdr:rowOff>
    </xdr:from>
    <xdr:to>
      <xdr:col>85</xdr:col>
      <xdr:colOff>127000</xdr:colOff>
      <xdr:row>35</xdr:row>
      <xdr:rowOff>133350</xdr:rowOff>
    </xdr:to>
    <xdr:cxnSp macro="">
      <xdr:nvCxnSpPr>
        <xdr:cNvPr id="398" name="直線コネクタ 397"/>
        <xdr:cNvCxnSpPr/>
      </xdr:nvCxnSpPr>
      <xdr:spPr>
        <a:xfrm>
          <a:off x="15481300" y="5945505"/>
          <a:ext cx="838200" cy="188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149225</xdr:rowOff>
    </xdr:from>
    <xdr:to>
      <xdr:col>76</xdr:col>
      <xdr:colOff>165100</xdr:colOff>
      <xdr:row>35</xdr:row>
      <xdr:rowOff>79375</xdr:rowOff>
    </xdr:to>
    <xdr:sp macro="" textlink="">
      <xdr:nvSpPr>
        <xdr:cNvPr id="399" name="楕円 398"/>
        <xdr:cNvSpPr/>
      </xdr:nvSpPr>
      <xdr:spPr>
        <a:xfrm>
          <a:off x="14541500"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116205</xdr:rowOff>
    </xdr:from>
    <xdr:to>
      <xdr:col>81</xdr:col>
      <xdr:colOff>50800</xdr:colOff>
      <xdr:row>35</xdr:row>
      <xdr:rowOff>28575</xdr:rowOff>
    </xdr:to>
    <xdr:cxnSp macro="">
      <xdr:nvCxnSpPr>
        <xdr:cNvPr id="400" name="直線コネクタ 399"/>
        <xdr:cNvCxnSpPr/>
      </xdr:nvCxnSpPr>
      <xdr:spPr>
        <a:xfrm flipV="1">
          <a:off x="14592300" y="594550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86360</xdr:rowOff>
    </xdr:from>
    <xdr:to>
      <xdr:col>72</xdr:col>
      <xdr:colOff>38100</xdr:colOff>
      <xdr:row>36</xdr:row>
      <xdr:rowOff>16510</xdr:rowOff>
    </xdr:to>
    <xdr:sp macro="" textlink="">
      <xdr:nvSpPr>
        <xdr:cNvPr id="401" name="楕円 400"/>
        <xdr:cNvSpPr/>
      </xdr:nvSpPr>
      <xdr:spPr>
        <a:xfrm>
          <a:off x="13652500" y="6087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28575</xdr:rowOff>
    </xdr:from>
    <xdr:to>
      <xdr:col>76</xdr:col>
      <xdr:colOff>114300</xdr:colOff>
      <xdr:row>35</xdr:row>
      <xdr:rowOff>137160</xdr:rowOff>
    </xdr:to>
    <xdr:cxnSp macro="">
      <xdr:nvCxnSpPr>
        <xdr:cNvPr id="402" name="直線コネクタ 401"/>
        <xdr:cNvCxnSpPr/>
      </xdr:nvCxnSpPr>
      <xdr:spPr>
        <a:xfrm flipV="1">
          <a:off x="13703300" y="602932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108602</xdr:rowOff>
    </xdr:from>
    <xdr:ext cx="405111" cy="259045"/>
    <xdr:sp macro="" textlink="">
      <xdr:nvSpPr>
        <xdr:cNvPr id="403" name="n_1aveValue【認定こども園・幼稚園・保育所】&#10;有形固定資産減価償却率"/>
        <xdr:cNvSpPr txBox="1"/>
      </xdr:nvSpPr>
      <xdr:spPr>
        <a:xfrm>
          <a:off x="15266044" y="662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89552</xdr:rowOff>
    </xdr:from>
    <xdr:ext cx="405111" cy="259045"/>
    <xdr:sp macro="" textlink="">
      <xdr:nvSpPr>
        <xdr:cNvPr id="404" name="n_2aveValue【認定こども園・幼稚園・保育所】&#10;有形固定資産減価償却率"/>
        <xdr:cNvSpPr txBox="1"/>
      </xdr:nvSpPr>
      <xdr:spPr>
        <a:xfrm>
          <a:off x="14389744" y="6604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100982</xdr:rowOff>
    </xdr:from>
    <xdr:ext cx="405111" cy="259045"/>
    <xdr:sp macro="" textlink="">
      <xdr:nvSpPr>
        <xdr:cNvPr id="405" name="n_3aveValue【認定こども園・幼稚園・保育所】&#10;有形固定資産減価償却率"/>
        <xdr:cNvSpPr txBox="1"/>
      </xdr:nvSpPr>
      <xdr:spPr>
        <a:xfrm>
          <a:off x="13500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12082</xdr:rowOff>
    </xdr:from>
    <xdr:ext cx="405111" cy="259045"/>
    <xdr:sp macro="" textlink="">
      <xdr:nvSpPr>
        <xdr:cNvPr id="406" name="n_1mainValue【認定こども園・幼稚園・保育所】&#10;有形固定資産減価償却率"/>
        <xdr:cNvSpPr txBox="1"/>
      </xdr:nvSpPr>
      <xdr:spPr>
        <a:xfrm>
          <a:off x="15266044" y="5669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95902</xdr:rowOff>
    </xdr:from>
    <xdr:ext cx="405111" cy="259045"/>
    <xdr:sp macro="" textlink="">
      <xdr:nvSpPr>
        <xdr:cNvPr id="407" name="n_2mainValue【認定こども園・幼稚園・保育所】&#10;有形固定資産減価償却率"/>
        <xdr:cNvSpPr txBox="1"/>
      </xdr:nvSpPr>
      <xdr:spPr>
        <a:xfrm>
          <a:off x="14389744" y="575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33037</xdr:rowOff>
    </xdr:from>
    <xdr:ext cx="405111" cy="259045"/>
    <xdr:sp macro="" textlink="">
      <xdr:nvSpPr>
        <xdr:cNvPr id="408" name="n_3mainValue【認定こども園・幼稚園・保育所】&#10;有形固定資産減価償却率"/>
        <xdr:cNvSpPr txBox="1"/>
      </xdr:nvSpPr>
      <xdr:spPr>
        <a:xfrm>
          <a:off x="13500744" y="5862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09" name="正方形/長方形 40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0" name="正方形/長方形 40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1" name="正方形/長方形 41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2" name="正方形/長方形 41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3" name="正方形/長方形 41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4" name="正方形/長方形 41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5" name="正方形/長方形 41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6" name="正方形/長方形 41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17" name="テキスト ボックス 41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18" name="直線コネクタ 41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19" name="直線コネクタ 41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20" name="テキスト ボックス 41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21" name="直線コネクタ 42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22" name="テキスト ボックス 42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23" name="直線コネクタ 42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24" name="テキスト ボックス 42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25" name="直線コネクタ 42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26" name="テキスト ボックス 42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27" name="直線コネクタ 4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28" name="テキスト ボックス 4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135636</xdr:rowOff>
    </xdr:from>
    <xdr:to>
      <xdr:col>116</xdr:col>
      <xdr:colOff>62864</xdr:colOff>
      <xdr:row>41</xdr:row>
      <xdr:rowOff>67056</xdr:rowOff>
    </xdr:to>
    <xdr:cxnSp macro="">
      <xdr:nvCxnSpPr>
        <xdr:cNvPr id="430" name="直線コネクタ 429"/>
        <xdr:cNvCxnSpPr/>
      </xdr:nvCxnSpPr>
      <xdr:spPr>
        <a:xfrm flipV="1">
          <a:off x="22160864" y="5793486"/>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70883</xdr:rowOff>
    </xdr:from>
    <xdr:ext cx="469744" cy="259045"/>
    <xdr:sp macro="" textlink="">
      <xdr:nvSpPr>
        <xdr:cNvPr id="431" name="【認定こども園・幼稚園・保育所】&#10;一人当たり面積最小値テキスト"/>
        <xdr:cNvSpPr txBox="1"/>
      </xdr:nvSpPr>
      <xdr:spPr>
        <a:xfrm>
          <a:off x="22199600" y="710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67056</xdr:rowOff>
    </xdr:from>
    <xdr:to>
      <xdr:col>116</xdr:col>
      <xdr:colOff>152400</xdr:colOff>
      <xdr:row>41</xdr:row>
      <xdr:rowOff>67056</xdr:rowOff>
    </xdr:to>
    <xdr:cxnSp macro="">
      <xdr:nvCxnSpPr>
        <xdr:cNvPr id="432" name="直線コネクタ 431"/>
        <xdr:cNvCxnSpPr/>
      </xdr:nvCxnSpPr>
      <xdr:spPr>
        <a:xfrm>
          <a:off x="22072600" y="709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82313</xdr:rowOff>
    </xdr:from>
    <xdr:ext cx="469744" cy="259045"/>
    <xdr:sp macro="" textlink="">
      <xdr:nvSpPr>
        <xdr:cNvPr id="433" name="【認定こども園・幼稚園・保育所】&#10;一人当たり面積最大値テキスト"/>
        <xdr:cNvSpPr txBox="1"/>
      </xdr:nvSpPr>
      <xdr:spPr>
        <a:xfrm>
          <a:off x="22199600" y="5568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135636</xdr:rowOff>
    </xdr:from>
    <xdr:to>
      <xdr:col>116</xdr:col>
      <xdr:colOff>152400</xdr:colOff>
      <xdr:row>33</xdr:row>
      <xdr:rowOff>135636</xdr:rowOff>
    </xdr:to>
    <xdr:cxnSp macro="">
      <xdr:nvCxnSpPr>
        <xdr:cNvPr id="434" name="直線コネクタ 433"/>
        <xdr:cNvCxnSpPr/>
      </xdr:nvCxnSpPr>
      <xdr:spPr>
        <a:xfrm>
          <a:off x="22072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137431</xdr:rowOff>
    </xdr:from>
    <xdr:ext cx="469744" cy="259045"/>
    <xdr:sp macro="" textlink="">
      <xdr:nvSpPr>
        <xdr:cNvPr id="435" name="【認定こども園・幼稚園・保育所】&#10;一人当たり面積平均値テキスト"/>
        <xdr:cNvSpPr txBox="1"/>
      </xdr:nvSpPr>
      <xdr:spPr>
        <a:xfrm>
          <a:off x="22199600" y="64810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114554</xdr:rowOff>
    </xdr:from>
    <xdr:to>
      <xdr:col>116</xdr:col>
      <xdr:colOff>114300</xdr:colOff>
      <xdr:row>39</xdr:row>
      <xdr:rowOff>44704</xdr:rowOff>
    </xdr:to>
    <xdr:sp macro="" textlink="">
      <xdr:nvSpPr>
        <xdr:cNvPr id="436" name="フローチャート: 判断 435"/>
        <xdr:cNvSpPr/>
      </xdr:nvSpPr>
      <xdr:spPr>
        <a:xfrm>
          <a:off x="22110700" y="662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37" name="フローチャート: 判断 436"/>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100838</xdr:rowOff>
    </xdr:from>
    <xdr:to>
      <xdr:col>107</xdr:col>
      <xdr:colOff>101600</xdr:colOff>
      <xdr:row>39</xdr:row>
      <xdr:rowOff>30988</xdr:rowOff>
    </xdr:to>
    <xdr:sp macro="" textlink="">
      <xdr:nvSpPr>
        <xdr:cNvPr id="438" name="フローチャート: 判断 437"/>
        <xdr:cNvSpPr/>
      </xdr:nvSpPr>
      <xdr:spPr>
        <a:xfrm>
          <a:off x="20383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125984</xdr:rowOff>
    </xdr:from>
    <xdr:to>
      <xdr:col>102</xdr:col>
      <xdr:colOff>165100</xdr:colOff>
      <xdr:row>39</xdr:row>
      <xdr:rowOff>56134</xdr:rowOff>
    </xdr:to>
    <xdr:sp macro="" textlink="">
      <xdr:nvSpPr>
        <xdr:cNvPr id="439" name="フローチャート: 判断 438"/>
        <xdr:cNvSpPr/>
      </xdr:nvSpPr>
      <xdr:spPr>
        <a:xfrm>
          <a:off x="19494500" y="6641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0" name="テキスト ボックス 4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1" name="テキスト ボックス 4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42" name="テキスト ボックス 4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43" name="テキスト ボックス 4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44" name="テキスト ボックス 4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148844</xdr:rowOff>
    </xdr:from>
    <xdr:to>
      <xdr:col>116</xdr:col>
      <xdr:colOff>114300</xdr:colOff>
      <xdr:row>41</xdr:row>
      <xdr:rowOff>78994</xdr:rowOff>
    </xdr:to>
    <xdr:sp macro="" textlink="">
      <xdr:nvSpPr>
        <xdr:cNvPr id="445" name="楕円 444"/>
        <xdr:cNvSpPr/>
      </xdr:nvSpPr>
      <xdr:spPr>
        <a:xfrm>
          <a:off x="221107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63771</xdr:rowOff>
    </xdr:from>
    <xdr:ext cx="469744" cy="259045"/>
    <xdr:sp macro="" textlink="">
      <xdr:nvSpPr>
        <xdr:cNvPr id="446" name="【認定こども園・幼稚園・保育所】&#10;一人当たり面積該当値テキスト"/>
        <xdr:cNvSpPr txBox="1"/>
      </xdr:nvSpPr>
      <xdr:spPr>
        <a:xfrm>
          <a:off x="22199600" y="6921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148844</xdr:rowOff>
    </xdr:from>
    <xdr:to>
      <xdr:col>112</xdr:col>
      <xdr:colOff>38100</xdr:colOff>
      <xdr:row>41</xdr:row>
      <xdr:rowOff>78994</xdr:rowOff>
    </xdr:to>
    <xdr:sp macro="" textlink="">
      <xdr:nvSpPr>
        <xdr:cNvPr id="447" name="楕円 446"/>
        <xdr:cNvSpPr/>
      </xdr:nvSpPr>
      <xdr:spPr>
        <a:xfrm>
          <a:off x="21272500" y="7006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28194</xdr:rowOff>
    </xdr:from>
    <xdr:to>
      <xdr:col>116</xdr:col>
      <xdr:colOff>63500</xdr:colOff>
      <xdr:row>41</xdr:row>
      <xdr:rowOff>28194</xdr:rowOff>
    </xdr:to>
    <xdr:cxnSp macro="">
      <xdr:nvCxnSpPr>
        <xdr:cNvPr id="448" name="直線コネクタ 447"/>
        <xdr:cNvCxnSpPr/>
      </xdr:nvCxnSpPr>
      <xdr:spPr>
        <a:xfrm>
          <a:off x="21323300" y="705764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49" name="楕円 448"/>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41</xdr:row>
      <xdr:rowOff>28194</xdr:rowOff>
    </xdr:to>
    <xdr:cxnSp macro="">
      <xdr:nvCxnSpPr>
        <xdr:cNvPr id="450" name="直線コネクタ 449"/>
        <xdr:cNvCxnSpPr/>
      </xdr:nvCxnSpPr>
      <xdr:spPr>
        <a:xfrm>
          <a:off x="20434300" y="6842760"/>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148844</xdr:rowOff>
    </xdr:from>
    <xdr:to>
      <xdr:col>102</xdr:col>
      <xdr:colOff>165100</xdr:colOff>
      <xdr:row>39</xdr:row>
      <xdr:rowOff>78994</xdr:rowOff>
    </xdr:to>
    <xdr:sp macro="" textlink="">
      <xdr:nvSpPr>
        <xdr:cNvPr id="451" name="楕円 450"/>
        <xdr:cNvSpPr/>
      </xdr:nvSpPr>
      <xdr:spPr>
        <a:xfrm>
          <a:off x="19494500" y="666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28194</xdr:rowOff>
    </xdr:from>
    <xdr:to>
      <xdr:col>107</xdr:col>
      <xdr:colOff>50800</xdr:colOff>
      <xdr:row>39</xdr:row>
      <xdr:rowOff>156210</xdr:rowOff>
    </xdr:to>
    <xdr:cxnSp macro="">
      <xdr:nvCxnSpPr>
        <xdr:cNvPr id="452" name="直線コネクタ 451"/>
        <xdr:cNvCxnSpPr/>
      </xdr:nvCxnSpPr>
      <xdr:spPr>
        <a:xfrm>
          <a:off x="19545300" y="671474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53" name="n_1aveValue【認定こども園・幼稚園・保育所】&#10;一人当たり面積"/>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47515</xdr:rowOff>
    </xdr:from>
    <xdr:ext cx="469744" cy="259045"/>
    <xdr:sp macro="" textlink="">
      <xdr:nvSpPr>
        <xdr:cNvPr id="454" name="n_2aveValue【認定こども園・幼稚園・保育所】&#10;一人当たり面積"/>
        <xdr:cNvSpPr txBox="1"/>
      </xdr:nvSpPr>
      <xdr:spPr>
        <a:xfrm>
          <a:off x="20199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72661</xdr:rowOff>
    </xdr:from>
    <xdr:ext cx="469744" cy="259045"/>
    <xdr:sp macro="" textlink="">
      <xdr:nvSpPr>
        <xdr:cNvPr id="455" name="n_3aveValue【認定こども園・幼稚園・保育所】&#10;一人当たり面積"/>
        <xdr:cNvSpPr txBox="1"/>
      </xdr:nvSpPr>
      <xdr:spPr>
        <a:xfrm>
          <a:off x="19310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70121</xdr:rowOff>
    </xdr:from>
    <xdr:ext cx="469744" cy="259045"/>
    <xdr:sp macro="" textlink="">
      <xdr:nvSpPr>
        <xdr:cNvPr id="456" name="n_1mainValue【認定こども園・幼稚園・保育所】&#10;一人当たり面積"/>
        <xdr:cNvSpPr txBox="1"/>
      </xdr:nvSpPr>
      <xdr:spPr>
        <a:xfrm>
          <a:off x="21075727" y="7099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57"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70121</xdr:rowOff>
    </xdr:from>
    <xdr:ext cx="469744" cy="259045"/>
    <xdr:sp macro="" textlink="">
      <xdr:nvSpPr>
        <xdr:cNvPr id="458" name="n_3mainValue【認定こども園・幼稚園・保育所】&#10;一人当たり面積"/>
        <xdr:cNvSpPr txBox="1"/>
      </xdr:nvSpPr>
      <xdr:spPr>
        <a:xfrm>
          <a:off x="19310427" y="6756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59" name="正方形/長方形 4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0" name="正方形/長方形 4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1" name="正方形/長方形 4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2" name="正方形/長方形 4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3" name="正方形/長方形 4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64" name="正方形/長方形 4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65" name="正方形/長方形 4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66" name="正方形/長方形 4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67" name="テキスト ボックス 4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68" name="直線コネクタ 4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69" name="テキスト ボックス 4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0" name="直線コネクタ 469"/>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71" name="テキスト ボックス 470"/>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2" name="直線コネクタ 471"/>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3" name="テキスト ボックス 472"/>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74" name="直線コネクタ 473"/>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75" name="テキスト ボックス 474"/>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76" name="直線コネクタ 475"/>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77" name="テキスト ボックス 476"/>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78" name="直線コネクタ 477"/>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79" name="テキスト ボックス 478"/>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0" name="直線コネクタ 47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81" name="テキスト ボックス 48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152400</xdr:rowOff>
    </xdr:to>
    <xdr:cxnSp macro="">
      <xdr:nvCxnSpPr>
        <xdr:cNvPr id="483" name="直線コネクタ 482"/>
        <xdr:cNvCxnSpPr/>
      </xdr:nvCxnSpPr>
      <xdr:spPr>
        <a:xfrm flipV="1">
          <a:off x="16318864" y="9494520"/>
          <a:ext cx="0" cy="1630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156227</xdr:rowOff>
    </xdr:from>
    <xdr:ext cx="405111" cy="259045"/>
    <xdr:sp macro="" textlink="">
      <xdr:nvSpPr>
        <xdr:cNvPr id="484" name="【学校施設】&#10;有形固定資産減価償却率最小値テキスト"/>
        <xdr:cNvSpPr txBox="1"/>
      </xdr:nvSpPr>
      <xdr:spPr>
        <a:xfrm>
          <a:off x="16357600" y="1112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152400</xdr:rowOff>
    </xdr:from>
    <xdr:to>
      <xdr:col>86</xdr:col>
      <xdr:colOff>25400</xdr:colOff>
      <xdr:row>64</xdr:row>
      <xdr:rowOff>152400</xdr:rowOff>
    </xdr:to>
    <xdr:cxnSp macro="">
      <xdr:nvCxnSpPr>
        <xdr:cNvPr id="485" name="直線コネクタ 484"/>
        <xdr:cNvCxnSpPr/>
      </xdr:nvCxnSpPr>
      <xdr:spPr>
        <a:xfrm>
          <a:off x="16230600" y="1112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486" name="【学校施設】&#10;有形固定資産減価償却率最大値テキスト"/>
        <xdr:cNvSpPr txBox="1"/>
      </xdr:nvSpPr>
      <xdr:spPr>
        <a:xfrm>
          <a:off x="16357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487" name="直線コネクタ 486"/>
        <xdr:cNvCxnSpPr/>
      </xdr:nvCxnSpPr>
      <xdr:spPr>
        <a:xfrm>
          <a:off x="16230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114317</xdr:rowOff>
    </xdr:from>
    <xdr:ext cx="405111" cy="259045"/>
    <xdr:sp macro="" textlink="">
      <xdr:nvSpPr>
        <xdr:cNvPr id="488" name="【学校施設】&#10;有形固定資産減価償却率平均値テキスト"/>
        <xdr:cNvSpPr txBox="1"/>
      </xdr:nvSpPr>
      <xdr:spPr>
        <a:xfrm>
          <a:off x="16357600" y="104013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135890</xdr:rowOff>
    </xdr:from>
    <xdr:to>
      <xdr:col>85</xdr:col>
      <xdr:colOff>177800</xdr:colOff>
      <xdr:row>61</xdr:row>
      <xdr:rowOff>66040</xdr:rowOff>
    </xdr:to>
    <xdr:sp macro="" textlink="">
      <xdr:nvSpPr>
        <xdr:cNvPr id="489" name="フローチャート: 判断 488"/>
        <xdr:cNvSpPr/>
      </xdr:nvSpPr>
      <xdr:spPr>
        <a:xfrm>
          <a:off x="16268700" y="1042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29210</xdr:rowOff>
    </xdr:from>
    <xdr:to>
      <xdr:col>81</xdr:col>
      <xdr:colOff>101600</xdr:colOff>
      <xdr:row>61</xdr:row>
      <xdr:rowOff>130810</xdr:rowOff>
    </xdr:to>
    <xdr:sp macro="" textlink="">
      <xdr:nvSpPr>
        <xdr:cNvPr id="490" name="フローチャート: 判断 489"/>
        <xdr:cNvSpPr/>
      </xdr:nvSpPr>
      <xdr:spPr>
        <a:xfrm>
          <a:off x="15430500" y="1048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61</xdr:row>
      <xdr:rowOff>90170</xdr:rowOff>
    </xdr:from>
    <xdr:to>
      <xdr:col>76</xdr:col>
      <xdr:colOff>165100</xdr:colOff>
      <xdr:row>62</xdr:row>
      <xdr:rowOff>20320</xdr:rowOff>
    </xdr:to>
    <xdr:sp macro="" textlink="">
      <xdr:nvSpPr>
        <xdr:cNvPr id="491" name="フローチャート: 判断 490"/>
        <xdr:cNvSpPr/>
      </xdr:nvSpPr>
      <xdr:spPr>
        <a:xfrm>
          <a:off x="14541500" y="10548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147320</xdr:rowOff>
    </xdr:from>
    <xdr:to>
      <xdr:col>72</xdr:col>
      <xdr:colOff>38100</xdr:colOff>
      <xdr:row>62</xdr:row>
      <xdr:rowOff>77470</xdr:rowOff>
    </xdr:to>
    <xdr:sp macro="" textlink="">
      <xdr:nvSpPr>
        <xdr:cNvPr id="492" name="フローチャート: 判断 491"/>
        <xdr:cNvSpPr/>
      </xdr:nvSpPr>
      <xdr:spPr>
        <a:xfrm>
          <a:off x="13652500" y="1060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93" name="テキスト ボックス 4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94" name="テキスト ボックス 4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95" name="テキスト ボックス 4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96" name="テキスト ボックス 4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97" name="テキスト ボックス 4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2540</xdr:rowOff>
    </xdr:from>
    <xdr:to>
      <xdr:col>85</xdr:col>
      <xdr:colOff>177800</xdr:colOff>
      <xdr:row>56</xdr:row>
      <xdr:rowOff>104140</xdr:rowOff>
    </xdr:to>
    <xdr:sp macro="" textlink="">
      <xdr:nvSpPr>
        <xdr:cNvPr id="498" name="楕円 497"/>
        <xdr:cNvSpPr/>
      </xdr:nvSpPr>
      <xdr:spPr>
        <a:xfrm>
          <a:off x="162687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25417</xdr:rowOff>
    </xdr:from>
    <xdr:ext cx="405111" cy="259045"/>
    <xdr:sp macro="" textlink="">
      <xdr:nvSpPr>
        <xdr:cNvPr id="499" name="【学校施設】&#10;有形固定資産減価償却率該当値テキスト"/>
        <xdr:cNvSpPr txBox="1"/>
      </xdr:nvSpPr>
      <xdr:spPr>
        <a:xfrm>
          <a:off x="16357600" y="945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40640</xdr:rowOff>
    </xdr:from>
    <xdr:to>
      <xdr:col>81</xdr:col>
      <xdr:colOff>101600</xdr:colOff>
      <xdr:row>56</xdr:row>
      <xdr:rowOff>142240</xdr:rowOff>
    </xdr:to>
    <xdr:sp macro="" textlink="">
      <xdr:nvSpPr>
        <xdr:cNvPr id="500" name="楕円 499"/>
        <xdr:cNvSpPr/>
      </xdr:nvSpPr>
      <xdr:spPr>
        <a:xfrm>
          <a:off x="15430500" y="964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53340</xdr:rowOff>
    </xdr:from>
    <xdr:to>
      <xdr:col>85</xdr:col>
      <xdr:colOff>127000</xdr:colOff>
      <xdr:row>56</xdr:row>
      <xdr:rowOff>91440</xdr:rowOff>
    </xdr:to>
    <xdr:cxnSp macro="">
      <xdr:nvCxnSpPr>
        <xdr:cNvPr id="501" name="直線コネクタ 500"/>
        <xdr:cNvCxnSpPr/>
      </xdr:nvCxnSpPr>
      <xdr:spPr>
        <a:xfrm flipV="1">
          <a:off x="15481300" y="965454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44450</xdr:rowOff>
    </xdr:from>
    <xdr:to>
      <xdr:col>76</xdr:col>
      <xdr:colOff>165100</xdr:colOff>
      <xdr:row>56</xdr:row>
      <xdr:rowOff>146050</xdr:rowOff>
    </xdr:to>
    <xdr:sp macro="" textlink="">
      <xdr:nvSpPr>
        <xdr:cNvPr id="502" name="楕円 501"/>
        <xdr:cNvSpPr/>
      </xdr:nvSpPr>
      <xdr:spPr>
        <a:xfrm>
          <a:off x="14541500" y="964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91440</xdr:rowOff>
    </xdr:from>
    <xdr:to>
      <xdr:col>81</xdr:col>
      <xdr:colOff>50800</xdr:colOff>
      <xdr:row>56</xdr:row>
      <xdr:rowOff>95250</xdr:rowOff>
    </xdr:to>
    <xdr:cxnSp macro="">
      <xdr:nvCxnSpPr>
        <xdr:cNvPr id="503" name="直線コネクタ 502"/>
        <xdr:cNvCxnSpPr/>
      </xdr:nvCxnSpPr>
      <xdr:spPr>
        <a:xfrm flipV="1">
          <a:off x="14592300" y="96926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82550</xdr:rowOff>
    </xdr:from>
    <xdr:to>
      <xdr:col>72</xdr:col>
      <xdr:colOff>38100</xdr:colOff>
      <xdr:row>57</xdr:row>
      <xdr:rowOff>12700</xdr:rowOff>
    </xdr:to>
    <xdr:sp macro="" textlink="">
      <xdr:nvSpPr>
        <xdr:cNvPr id="504" name="楕円 503"/>
        <xdr:cNvSpPr/>
      </xdr:nvSpPr>
      <xdr:spPr>
        <a:xfrm>
          <a:off x="13652500" y="968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95250</xdr:rowOff>
    </xdr:from>
    <xdr:to>
      <xdr:col>76</xdr:col>
      <xdr:colOff>114300</xdr:colOff>
      <xdr:row>56</xdr:row>
      <xdr:rowOff>133350</xdr:rowOff>
    </xdr:to>
    <xdr:cxnSp macro="">
      <xdr:nvCxnSpPr>
        <xdr:cNvPr id="505" name="直線コネクタ 504"/>
        <xdr:cNvCxnSpPr/>
      </xdr:nvCxnSpPr>
      <xdr:spPr>
        <a:xfrm flipV="1">
          <a:off x="13703300" y="96964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121937</xdr:rowOff>
    </xdr:from>
    <xdr:ext cx="405111" cy="259045"/>
    <xdr:sp macro="" textlink="">
      <xdr:nvSpPr>
        <xdr:cNvPr id="506" name="n_1aveValue【学校施設】&#10;有形固定資産減価償却率"/>
        <xdr:cNvSpPr txBox="1"/>
      </xdr:nvSpPr>
      <xdr:spPr>
        <a:xfrm>
          <a:off x="15266044" y="10580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11447</xdr:rowOff>
    </xdr:from>
    <xdr:ext cx="405111" cy="259045"/>
    <xdr:sp macro="" textlink="">
      <xdr:nvSpPr>
        <xdr:cNvPr id="507" name="n_2aveValue【学校施設】&#10;有形固定資産減価償却率"/>
        <xdr:cNvSpPr txBox="1"/>
      </xdr:nvSpPr>
      <xdr:spPr>
        <a:xfrm>
          <a:off x="14389744" y="1064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68597</xdr:rowOff>
    </xdr:from>
    <xdr:ext cx="405111" cy="259045"/>
    <xdr:sp macro="" textlink="">
      <xdr:nvSpPr>
        <xdr:cNvPr id="508" name="n_3aveValue【学校施設】&#10;有形固定資産減価償却率"/>
        <xdr:cNvSpPr txBox="1"/>
      </xdr:nvSpPr>
      <xdr:spPr>
        <a:xfrm>
          <a:off x="13500744" y="1069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158767</xdr:rowOff>
    </xdr:from>
    <xdr:ext cx="405111" cy="259045"/>
    <xdr:sp macro="" textlink="">
      <xdr:nvSpPr>
        <xdr:cNvPr id="509" name="n_1mainValue【学校施設】&#10;有形固定資産減価償却率"/>
        <xdr:cNvSpPr txBox="1"/>
      </xdr:nvSpPr>
      <xdr:spPr>
        <a:xfrm>
          <a:off x="15266044" y="9417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162577</xdr:rowOff>
    </xdr:from>
    <xdr:ext cx="405111" cy="259045"/>
    <xdr:sp macro="" textlink="">
      <xdr:nvSpPr>
        <xdr:cNvPr id="510" name="n_2mainValue【学校施設】&#10;有形固定資産減価償却率"/>
        <xdr:cNvSpPr txBox="1"/>
      </xdr:nvSpPr>
      <xdr:spPr>
        <a:xfrm>
          <a:off x="14389744" y="942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29227</xdr:rowOff>
    </xdr:from>
    <xdr:ext cx="405111" cy="259045"/>
    <xdr:sp macro="" textlink="">
      <xdr:nvSpPr>
        <xdr:cNvPr id="511" name="n_3mainValue【学校施設】&#10;有形固定資産減価償却率"/>
        <xdr:cNvSpPr txBox="1"/>
      </xdr:nvSpPr>
      <xdr:spPr>
        <a:xfrm>
          <a:off x="13500744" y="945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2" name="正方形/長方形 51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3" name="正方形/長方形 51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4" name="正方形/長方形 51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15" name="正方形/長方形 51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16" name="正方形/長方形 51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17" name="正方形/長方形 51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18" name="正方形/長方形 51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19" name="正方形/長方形 51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0" name="テキスト ボックス 51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1" name="直線コネクタ 52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22" name="テキスト ボックス 52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23" name="直線コネクタ 522"/>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24" name="テキスト ボックス 523"/>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25" name="直線コネクタ 52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26" name="テキスト ボックス 52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27" name="直線コネクタ 526"/>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28" name="テキスト ボックス 527"/>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29" name="直線コネクタ 52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30" name="テキスト ボックス 52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3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111443</xdr:rowOff>
    </xdr:from>
    <xdr:to>
      <xdr:col>116</xdr:col>
      <xdr:colOff>62864</xdr:colOff>
      <xdr:row>63</xdr:row>
      <xdr:rowOff>88011</xdr:rowOff>
    </xdr:to>
    <xdr:cxnSp macro="">
      <xdr:nvCxnSpPr>
        <xdr:cNvPr id="532" name="直線コネクタ 531"/>
        <xdr:cNvCxnSpPr/>
      </xdr:nvCxnSpPr>
      <xdr:spPr>
        <a:xfrm flipV="1">
          <a:off x="22160864" y="9712643"/>
          <a:ext cx="0" cy="1176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91838</xdr:rowOff>
    </xdr:from>
    <xdr:ext cx="469744" cy="259045"/>
    <xdr:sp macro="" textlink="">
      <xdr:nvSpPr>
        <xdr:cNvPr id="533" name="【学校施設】&#10;一人当たり面積最小値テキスト"/>
        <xdr:cNvSpPr txBox="1"/>
      </xdr:nvSpPr>
      <xdr:spPr>
        <a:xfrm>
          <a:off x="22199600" y="10893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88011</xdr:rowOff>
    </xdr:from>
    <xdr:to>
      <xdr:col>116</xdr:col>
      <xdr:colOff>152400</xdr:colOff>
      <xdr:row>63</xdr:row>
      <xdr:rowOff>88011</xdr:rowOff>
    </xdr:to>
    <xdr:cxnSp macro="">
      <xdr:nvCxnSpPr>
        <xdr:cNvPr id="534" name="直線コネクタ 533"/>
        <xdr:cNvCxnSpPr/>
      </xdr:nvCxnSpPr>
      <xdr:spPr>
        <a:xfrm>
          <a:off x="22072600" y="1088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58120</xdr:rowOff>
    </xdr:from>
    <xdr:ext cx="469744" cy="259045"/>
    <xdr:sp macro="" textlink="">
      <xdr:nvSpPr>
        <xdr:cNvPr id="535" name="【学校施設】&#10;一人当たり面積最大値テキスト"/>
        <xdr:cNvSpPr txBox="1"/>
      </xdr:nvSpPr>
      <xdr:spPr>
        <a:xfrm>
          <a:off x="22199600" y="948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111443</xdr:rowOff>
    </xdr:from>
    <xdr:to>
      <xdr:col>116</xdr:col>
      <xdr:colOff>152400</xdr:colOff>
      <xdr:row>56</xdr:row>
      <xdr:rowOff>111443</xdr:rowOff>
    </xdr:to>
    <xdr:cxnSp macro="">
      <xdr:nvCxnSpPr>
        <xdr:cNvPr id="536" name="直線コネクタ 535"/>
        <xdr:cNvCxnSpPr/>
      </xdr:nvCxnSpPr>
      <xdr:spPr>
        <a:xfrm>
          <a:off x="22072600" y="9712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96220</xdr:rowOff>
    </xdr:from>
    <xdr:ext cx="469744" cy="259045"/>
    <xdr:sp macro="" textlink="">
      <xdr:nvSpPr>
        <xdr:cNvPr id="537" name="【学校施設】&#10;一人当たり面積平均値テキスト"/>
        <xdr:cNvSpPr txBox="1"/>
      </xdr:nvSpPr>
      <xdr:spPr>
        <a:xfrm>
          <a:off x="22199600" y="10383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117793</xdr:rowOff>
    </xdr:from>
    <xdr:to>
      <xdr:col>116</xdr:col>
      <xdr:colOff>114300</xdr:colOff>
      <xdr:row>61</xdr:row>
      <xdr:rowOff>47943</xdr:rowOff>
    </xdr:to>
    <xdr:sp macro="" textlink="">
      <xdr:nvSpPr>
        <xdr:cNvPr id="538" name="フローチャート: 判断 537"/>
        <xdr:cNvSpPr/>
      </xdr:nvSpPr>
      <xdr:spPr>
        <a:xfrm>
          <a:off x="22110700" y="10404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110363</xdr:rowOff>
    </xdr:from>
    <xdr:to>
      <xdr:col>112</xdr:col>
      <xdr:colOff>38100</xdr:colOff>
      <xdr:row>61</xdr:row>
      <xdr:rowOff>40513</xdr:rowOff>
    </xdr:to>
    <xdr:sp macro="" textlink="">
      <xdr:nvSpPr>
        <xdr:cNvPr id="539" name="フローチャート: 判断 538"/>
        <xdr:cNvSpPr/>
      </xdr:nvSpPr>
      <xdr:spPr>
        <a:xfrm>
          <a:off x="21272500" y="10397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141224</xdr:rowOff>
    </xdr:from>
    <xdr:to>
      <xdr:col>107</xdr:col>
      <xdr:colOff>101600</xdr:colOff>
      <xdr:row>61</xdr:row>
      <xdr:rowOff>71374</xdr:rowOff>
    </xdr:to>
    <xdr:sp macro="" textlink="">
      <xdr:nvSpPr>
        <xdr:cNvPr id="540" name="フローチャート: 判断 539"/>
        <xdr:cNvSpPr/>
      </xdr:nvSpPr>
      <xdr:spPr>
        <a:xfrm>
          <a:off x="20383500" y="1042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156655</xdr:rowOff>
    </xdr:from>
    <xdr:to>
      <xdr:col>102</xdr:col>
      <xdr:colOff>165100</xdr:colOff>
      <xdr:row>61</xdr:row>
      <xdr:rowOff>86805</xdr:rowOff>
    </xdr:to>
    <xdr:sp macro="" textlink="">
      <xdr:nvSpPr>
        <xdr:cNvPr id="541" name="フローチャート: 判断 540"/>
        <xdr:cNvSpPr/>
      </xdr:nvSpPr>
      <xdr:spPr>
        <a:xfrm>
          <a:off x="19494500" y="1044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42" name="テキスト ボックス 54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43" name="テキスト ボックス 54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44" name="テキスト ボックス 54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45" name="テキスト ボックス 54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46" name="テキスト ボックス 54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33210</xdr:rowOff>
    </xdr:from>
    <xdr:to>
      <xdr:col>116</xdr:col>
      <xdr:colOff>114300</xdr:colOff>
      <xdr:row>59</xdr:row>
      <xdr:rowOff>134810</xdr:rowOff>
    </xdr:to>
    <xdr:sp macro="" textlink="">
      <xdr:nvSpPr>
        <xdr:cNvPr id="547" name="楕円 546"/>
        <xdr:cNvSpPr/>
      </xdr:nvSpPr>
      <xdr:spPr>
        <a:xfrm>
          <a:off x="22110700" y="1014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56087</xdr:rowOff>
    </xdr:from>
    <xdr:ext cx="469744" cy="259045"/>
    <xdr:sp macro="" textlink="">
      <xdr:nvSpPr>
        <xdr:cNvPr id="548" name="【学校施設】&#10;一人当たり面積該当値テキスト"/>
        <xdr:cNvSpPr txBox="1"/>
      </xdr:nvSpPr>
      <xdr:spPr>
        <a:xfrm>
          <a:off x="22199600" y="10000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47498</xdr:rowOff>
    </xdr:from>
    <xdr:to>
      <xdr:col>112</xdr:col>
      <xdr:colOff>38100</xdr:colOff>
      <xdr:row>59</xdr:row>
      <xdr:rowOff>149098</xdr:rowOff>
    </xdr:to>
    <xdr:sp macro="" textlink="">
      <xdr:nvSpPr>
        <xdr:cNvPr id="549" name="楕円 548"/>
        <xdr:cNvSpPr/>
      </xdr:nvSpPr>
      <xdr:spPr>
        <a:xfrm>
          <a:off x="21272500" y="10163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84010</xdr:rowOff>
    </xdr:from>
    <xdr:to>
      <xdr:col>116</xdr:col>
      <xdr:colOff>63500</xdr:colOff>
      <xdr:row>59</xdr:row>
      <xdr:rowOff>98298</xdr:rowOff>
    </xdr:to>
    <xdr:cxnSp macro="">
      <xdr:nvCxnSpPr>
        <xdr:cNvPr id="550" name="直線コネクタ 549"/>
        <xdr:cNvCxnSpPr/>
      </xdr:nvCxnSpPr>
      <xdr:spPr>
        <a:xfrm flipV="1">
          <a:off x="21323300" y="10199560"/>
          <a:ext cx="8382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65786</xdr:rowOff>
    </xdr:from>
    <xdr:to>
      <xdr:col>107</xdr:col>
      <xdr:colOff>101600</xdr:colOff>
      <xdr:row>59</xdr:row>
      <xdr:rowOff>167386</xdr:rowOff>
    </xdr:to>
    <xdr:sp macro="" textlink="">
      <xdr:nvSpPr>
        <xdr:cNvPr id="551" name="楕円 550"/>
        <xdr:cNvSpPr/>
      </xdr:nvSpPr>
      <xdr:spPr>
        <a:xfrm>
          <a:off x="20383500" y="1018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98298</xdr:rowOff>
    </xdr:from>
    <xdr:to>
      <xdr:col>111</xdr:col>
      <xdr:colOff>177800</xdr:colOff>
      <xdr:row>59</xdr:row>
      <xdr:rowOff>116586</xdr:rowOff>
    </xdr:to>
    <xdr:cxnSp macro="">
      <xdr:nvCxnSpPr>
        <xdr:cNvPr id="552" name="直線コネクタ 551"/>
        <xdr:cNvCxnSpPr/>
      </xdr:nvCxnSpPr>
      <xdr:spPr>
        <a:xfrm flipV="1">
          <a:off x="20434300" y="102138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56642</xdr:rowOff>
    </xdr:from>
    <xdr:to>
      <xdr:col>102</xdr:col>
      <xdr:colOff>165100</xdr:colOff>
      <xdr:row>59</xdr:row>
      <xdr:rowOff>158242</xdr:rowOff>
    </xdr:to>
    <xdr:sp macro="" textlink="">
      <xdr:nvSpPr>
        <xdr:cNvPr id="553" name="楕円 552"/>
        <xdr:cNvSpPr/>
      </xdr:nvSpPr>
      <xdr:spPr>
        <a:xfrm>
          <a:off x="194945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107442</xdr:rowOff>
    </xdr:from>
    <xdr:to>
      <xdr:col>107</xdr:col>
      <xdr:colOff>50800</xdr:colOff>
      <xdr:row>59</xdr:row>
      <xdr:rowOff>116586</xdr:rowOff>
    </xdr:to>
    <xdr:cxnSp macro="">
      <xdr:nvCxnSpPr>
        <xdr:cNvPr id="554" name="直線コネクタ 553"/>
        <xdr:cNvCxnSpPr/>
      </xdr:nvCxnSpPr>
      <xdr:spPr>
        <a:xfrm>
          <a:off x="19545300" y="102229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31640</xdr:rowOff>
    </xdr:from>
    <xdr:ext cx="469744" cy="259045"/>
    <xdr:sp macro="" textlink="">
      <xdr:nvSpPr>
        <xdr:cNvPr id="555" name="n_1aveValue【学校施設】&#10;一人当たり面積"/>
        <xdr:cNvSpPr txBox="1"/>
      </xdr:nvSpPr>
      <xdr:spPr>
        <a:xfrm>
          <a:off x="21075727" y="10490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62501</xdr:rowOff>
    </xdr:from>
    <xdr:ext cx="469744" cy="259045"/>
    <xdr:sp macro="" textlink="">
      <xdr:nvSpPr>
        <xdr:cNvPr id="556" name="n_2aveValue【学校施設】&#10;一人当たり面積"/>
        <xdr:cNvSpPr txBox="1"/>
      </xdr:nvSpPr>
      <xdr:spPr>
        <a:xfrm>
          <a:off x="20199427" y="1052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77932</xdr:rowOff>
    </xdr:from>
    <xdr:ext cx="469744" cy="259045"/>
    <xdr:sp macro="" textlink="">
      <xdr:nvSpPr>
        <xdr:cNvPr id="557" name="n_3aveValue【学校施設】&#10;一人当たり面積"/>
        <xdr:cNvSpPr txBox="1"/>
      </xdr:nvSpPr>
      <xdr:spPr>
        <a:xfrm>
          <a:off x="19310427" y="10536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165625</xdr:rowOff>
    </xdr:from>
    <xdr:ext cx="469744" cy="259045"/>
    <xdr:sp macro="" textlink="">
      <xdr:nvSpPr>
        <xdr:cNvPr id="558" name="n_1mainValue【学校施設】&#10;一人当たり面積"/>
        <xdr:cNvSpPr txBox="1"/>
      </xdr:nvSpPr>
      <xdr:spPr>
        <a:xfrm>
          <a:off x="21075727" y="9938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12463</xdr:rowOff>
    </xdr:from>
    <xdr:ext cx="469744" cy="259045"/>
    <xdr:sp macro="" textlink="">
      <xdr:nvSpPr>
        <xdr:cNvPr id="559" name="n_2mainValue【学校施設】&#10;一人当たり面積"/>
        <xdr:cNvSpPr txBox="1"/>
      </xdr:nvSpPr>
      <xdr:spPr>
        <a:xfrm>
          <a:off x="20199427" y="9956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3319</xdr:rowOff>
    </xdr:from>
    <xdr:ext cx="469744" cy="259045"/>
    <xdr:sp macro="" textlink="">
      <xdr:nvSpPr>
        <xdr:cNvPr id="560" name="n_3mainValue【学校施設】&#10;一人当たり面積"/>
        <xdr:cNvSpPr txBox="1"/>
      </xdr:nvSpPr>
      <xdr:spPr>
        <a:xfrm>
          <a:off x="19310427" y="99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1" name="正方形/長方形 56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2" name="正方形/長方形 56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3" name="正方形/長方形 56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4" name="正方形/長方形 56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65" name="正方形/長方形 56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66" name="正方形/長方形 56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67" name="正方形/長方形 56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68" name="正方形/長方形 56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69" name="テキスト ボックス 56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0" name="直線コネクタ 56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571" name="テキスト ボックス 570"/>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72" name="直線コネクタ 571"/>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573" name="テキスト ボックス 572"/>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74" name="直線コネクタ 573"/>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75" name="テキスト ボックス 574"/>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76" name="直線コネクタ 575"/>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77" name="テキスト ボックス 576"/>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78" name="直線コネクタ 577"/>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79" name="テキスト ボックス 578"/>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80" name="直線コネクタ 579"/>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581" name="テキスト ボックス 580"/>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2" name="直線コネクタ 58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3" name="テキスト ボックス 58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8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15239</xdr:rowOff>
    </xdr:from>
    <xdr:to>
      <xdr:col>85</xdr:col>
      <xdr:colOff>126364</xdr:colOff>
      <xdr:row>86</xdr:row>
      <xdr:rowOff>114300</xdr:rowOff>
    </xdr:to>
    <xdr:cxnSp macro="">
      <xdr:nvCxnSpPr>
        <xdr:cNvPr id="585" name="直線コネクタ 584"/>
        <xdr:cNvCxnSpPr/>
      </xdr:nvCxnSpPr>
      <xdr:spPr>
        <a:xfrm flipV="1">
          <a:off x="16318864" y="13388339"/>
          <a:ext cx="0" cy="14706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05111" cy="259045"/>
    <xdr:sp macro="" textlink="">
      <xdr:nvSpPr>
        <xdr:cNvPr id="586" name="【児童館】&#10;有形固定資産減価償却率最小値テキスト"/>
        <xdr:cNvSpPr txBox="1"/>
      </xdr:nvSpPr>
      <xdr:spPr>
        <a:xfrm>
          <a:off x="16357600" y="1486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87" name="直線コネクタ 586"/>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133366</xdr:rowOff>
    </xdr:from>
    <xdr:ext cx="405111" cy="259045"/>
    <xdr:sp macro="" textlink="">
      <xdr:nvSpPr>
        <xdr:cNvPr id="588" name="【児童館】&#10;有形固定資産減価償却率最大値テキスト"/>
        <xdr:cNvSpPr txBox="1"/>
      </xdr:nvSpPr>
      <xdr:spPr>
        <a:xfrm>
          <a:off x="16357600" y="13163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15239</xdr:rowOff>
    </xdr:from>
    <xdr:to>
      <xdr:col>86</xdr:col>
      <xdr:colOff>25400</xdr:colOff>
      <xdr:row>78</xdr:row>
      <xdr:rowOff>15239</xdr:rowOff>
    </xdr:to>
    <xdr:cxnSp macro="">
      <xdr:nvCxnSpPr>
        <xdr:cNvPr id="589" name="直線コネクタ 588"/>
        <xdr:cNvCxnSpPr/>
      </xdr:nvCxnSpPr>
      <xdr:spPr>
        <a:xfrm>
          <a:off x="16230600" y="1338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19066</xdr:rowOff>
    </xdr:from>
    <xdr:ext cx="405111" cy="259045"/>
    <xdr:sp macro="" textlink="">
      <xdr:nvSpPr>
        <xdr:cNvPr id="590" name="【児童館】&#10;有形固定資産減価償却率平均値テキスト"/>
        <xdr:cNvSpPr txBox="1"/>
      </xdr:nvSpPr>
      <xdr:spPr>
        <a:xfrm>
          <a:off x="16357600" y="14077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40639</xdr:rowOff>
    </xdr:from>
    <xdr:to>
      <xdr:col>85</xdr:col>
      <xdr:colOff>177800</xdr:colOff>
      <xdr:row>82</xdr:row>
      <xdr:rowOff>142239</xdr:rowOff>
    </xdr:to>
    <xdr:sp macro="" textlink="">
      <xdr:nvSpPr>
        <xdr:cNvPr id="591" name="フローチャート: 判断 590"/>
        <xdr:cNvSpPr/>
      </xdr:nvSpPr>
      <xdr:spPr>
        <a:xfrm>
          <a:off x="16268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63500</xdr:rowOff>
    </xdr:from>
    <xdr:to>
      <xdr:col>81</xdr:col>
      <xdr:colOff>101600</xdr:colOff>
      <xdr:row>82</xdr:row>
      <xdr:rowOff>165100</xdr:rowOff>
    </xdr:to>
    <xdr:sp macro="" textlink="">
      <xdr:nvSpPr>
        <xdr:cNvPr id="592" name="フローチャート: 判断 591"/>
        <xdr:cNvSpPr/>
      </xdr:nvSpPr>
      <xdr:spPr>
        <a:xfrm>
          <a:off x="15430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63500</xdr:rowOff>
    </xdr:from>
    <xdr:to>
      <xdr:col>76</xdr:col>
      <xdr:colOff>165100</xdr:colOff>
      <xdr:row>82</xdr:row>
      <xdr:rowOff>165100</xdr:rowOff>
    </xdr:to>
    <xdr:sp macro="" textlink="">
      <xdr:nvSpPr>
        <xdr:cNvPr id="593" name="フローチャート: 判断 592"/>
        <xdr:cNvSpPr/>
      </xdr:nvSpPr>
      <xdr:spPr>
        <a:xfrm>
          <a:off x="1454150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147320</xdr:rowOff>
    </xdr:from>
    <xdr:to>
      <xdr:col>72</xdr:col>
      <xdr:colOff>38100</xdr:colOff>
      <xdr:row>83</xdr:row>
      <xdr:rowOff>77470</xdr:rowOff>
    </xdr:to>
    <xdr:sp macro="" textlink="">
      <xdr:nvSpPr>
        <xdr:cNvPr id="594" name="フローチャート: 判断 593"/>
        <xdr:cNvSpPr/>
      </xdr:nvSpPr>
      <xdr:spPr>
        <a:xfrm>
          <a:off x="13652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95" name="テキスト ボックス 59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96" name="テキスト ボックス 59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97" name="テキスト ボックス 59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98" name="テキスト ボックス 59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99" name="テキスト ボックス 59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135889</xdr:rowOff>
    </xdr:from>
    <xdr:to>
      <xdr:col>85</xdr:col>
      <xdr:colOff>177800</xdr:colOff>
      <xdr:row>78</xdr:row>
      <xdr:rowOff>66039</xdr:rowOff>
    </xdr:to>
    <xdr:sp macro="" textlink="">
      <xdr:nvSpPr>
        <xdr:cNvPr id="600" name="楕円 599"/>
        <xdr:cNvSpPr/>
      </xdr:nvSpPr>
      <xdr:spPr>
        <a:xfrm>
          <a:off x="16268700" y="1333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88916</xdr:rowOff>
    </xdr:from>
    <xdr:ext cx="405111" cy="259045"/>
    <xdr:sp macro="" textlink="">
      <xdr:nvSpPr>
        <xdr:cNvPr id="601" name="【児童館】&#10;有形固定資産減価償却率該当値テキスト"/>
        <xdr:cNvSpPr txBox="1"/>
      </xdr:nvSpPr>
      <xdr:spPr>
        <a:xfrm>
          <a:off x="16357600" y="13290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143511</xdr:rowOff>
    </xdr:from>
    <xdr:to>
      <xdr:col>81</xdr:col>
      <xdr:colOff>101600</xdr:colOff>
      <xdr:row>78</xdr:row>
      <xdr:rowOff>73661</xdr:rowOff>
    </xdr:to>
    <xdr:sp macro="" textlink="">
      <xdr:nvSpPr>
        <xdr:cNvPr id="602" name="楕円 601"/>
        <xdr:cNvSpPr/>
      </xdr:nvSpPr>
      <xdr:spPr>
        <a:xfrm>
          <a:off x="15430500" y="1334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15239</xdr:rowOff>
    </xdr:from>
    <xdr:to>
      <xdr:col>85</xdr:col>
      <xdr:colOff>127000</xdr:colOff>
      <xdr:row>78</xdr:row>
      <xdr:rowOff>22861</xdr:rowOff>
    </xdr:to>
    <xdr:cxnSp macro="">
      <xdr:nvCxnSpPr>
        <xdr:cNvPr id="603" name="直線コネクタ 602"/>
        <xdr:cNvCxnSpPr/>
      </xdr:nvCxnSpPr>
      <xdr:spPr>
        <a:xfrm flipV="1">
          <a:off x="15481300" y="13388339"/>
          <a:ext cx="8382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151130</xdr:rowOff>
    </xdr:from>
    <xdr:to>
      <xdr:col>76</xdr:col>
      <xdr:colOff>165100</xdr:colOff>
      <xdr:row>78</xdr:row>
      <xdr:rowOff>81280</xdr:rowOff>
    </xdr:to>
    <xdr:sp macro="" textlink="">
      <xdr:nvSpPr>
        <xdr:cNvPr id="604" name="楕円 603"/>
        <xdr:cNvSpPr/>
      </xdr:nvSpPr>
      <xdr:spPr>
        <a:xfrm>
          <a:off x="14541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22861</xdr:rowOff>
    </xdr:from>
    <xdr:to>
      <xdr:col>81</xdr:col>
      <xdr:colOff>50800</xdr:colOff>
      <xdr:row>78</xdr:row>
      <xdr:rowOff>30480</xdr:rowOff>
    </xdr:to>
    <xdr:cxnSp macro="">
      <xdr:nvCxnSpPr>
        <xdr:cNvPr id="605" name="直線コネクタ 604"/>
        <xdr:cNvCxnSpPr/>
      </xdr:nvCxnSpPr>
      <xdr:spPr>
        <a:xfrm flipV="1">
          <a:off x="14592300" y="13395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25400</xdr:rowOff>
    </xdr:from>
    <xdr:to>
      <xdr:col>72</xdr:col>
      <xdr:colOff>38100</xdr:colOff>
      <xdr:row>78</xdr:row>
      <xdr:rowOff>127000</xdr:rowOff>
    </xdr:to>
    <xdr:sp macro="" textlink="">
      <xdr:nvSpPr>
        <xdr:cNvPr id="606" name="楕円 605"/>
        <xdr:cNvSpPr/>
      </xdr:nvSpPr>
      <xdr:spPr>
        <a:xfrm>
          <a:off x="13652500" y="1339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30480</xdr:rowOff>
    </xdr:from>
    <xdr:to>
      <xdr:col>76</xdr:col>
      <xdr:colOff>114300</xdr:colOff>
      <xdr:row>78</xdr:row>
      <xdr:rowOff>76200</xdr:rowOff>
    </xdr:to>
    <xdr:cxnSp macro="">
      <xdr:nvCxnSpPr>
        <xdr:cNvPr id="607" name="直線コネクタ 606"/>
        <xdr:cNvCxnSpPr/>
      </xdr:nvCxnSpPr>
      <xdr:spPr>
        <a:xfrm flipV="1">
          <a:off x="13703300" y="13403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156227</xdr:rowOff>
    </xdr:from>
    <xdr:ext cx="405111" cy="259045"/>
    <xdr:sp macro="" textlink="">
      <xdr:nvSpPr>
        <xdr:cNvPr id="608" name="n_1aveValue【児童館】&#10;有形固定資産減価償却率"/>
        <xdr:cNvSpPr txBox="1"/>
      </xdr:nvSpPr>
      <xdr:spPr>
        <a:xfrm>
          <a:off x="15266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156227</xdr:rowOff>
    </xdr:from>
    <xdr:ext cx="405111" cy="259045"/>
    <xdr:sp macro="" textlink="">
      <xdr:nvSpPr>
        <xdr:cNvPr id="609" name="n_2aveValue【児童館】&#10;有形固定資産減価償却率"/>
        <xdr:cNvSpPr txBox="1"/>
      </xdr:nvSpPr>
      <xdr:spPr>
        <a:xfrm>
          <a:off x="143897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68597</xdr:rowOff>
    </xdr:from>
    <xdr:ext cx="405111" cy="259045"/>
    <xdr:sp macro="" textlink="">
      <xdr:nvSpPr>
        <xdr:cNvPr id="610" name="n_3aveValue【児童館】&#10;有形固定資産減価償却率"/>
        <xdr:cNvSpPr txBox="1"/>
      </xdr:nvSpPr>
      <xdr:spPr>
        <a:xfrm>
          <a:off x="13500744"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76</xdr:row>
      <xdr:rowOff>90188</xdr:rowOff>
    </xdr:from>
    <xdr:ext cx="405111" cy="259045"/>
    <xdr:sp macro="" textlink="">
      <xdr:nvSpPr>
        <xdr:cNvPr id="611" name="n_1mainValue【児童館】&#10;有形固定資産減価償却率"/>
        <xdr:cNvSpPr txBox="1"/>
      </xdr:nvSpPr>
      <xdr:spPr>
        <a:xfrm>
          <a:off x="15266044" y="1312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76</xdr:row>
      <xdr:rowOff>97807</xdr:rowOff>
    </xdr:from>
    <xdr:ext cx="405111" cy="259045"/>
    <xdr:sp macro="" textlink="">
      <xdr:nvSpPr>
        <xdr:cNvPr id="612" name="n_2mainValue【児童館】&#10;有形固定資産減価償却率"/>
        <xdr:cNvSpPr txBox="1"/>
      </xdr:nvSpPr>
      <xdr:spPr>
        <a:xfrm>
          <a:off x="14389744" y="13128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76</xdr:row>
      <xdr:rowOff>143527</xdr:rowOff>
    </xdr:from>
    <xdr:ext cx="405111" cy="259045"/>
    <xdr:sp macro="" textlink="">
      <xdr:nvSpPr>
        <xdr:cNvPr id="613" name="n_3mainValue【児童館】&#10;有形固定資産減価償却率"/>
        <xdr:cNvSpPr txBox="1"/>
      </xdr:nvSpPr>
      <xdr:spPr>
        <a:xfrm>
          <a:off x="13500744" y="1317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4" name="正方形/長方形 61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5" name="正方形/長方形 61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6" name="正方形/長方形 61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7" name="正方形/長方形 61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8" name="正方形/長方形 61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9" name="正方形/長方形 61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20" name="正方形/長方形 61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21" name="正方形/長方形 62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2" name="テキスト ボックス 62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3" name="直線コネクタ 62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24" name="直線コネクタ 62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25" name="テキスト ボックス 62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26" name="直線コネクタ 62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27" name="テキスト ボックス 62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28" name="直線コネクタ 62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29" name="テキスト ボックス 62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30" name="直線コネクタ 62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31" name="テキスト ボックス 63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32" name="直線コネクタ 63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33" name="テキスト ボックス 63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4" name="直線コネクタ 63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5" name="テキスト ボックス 63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127000</xdr:rowOff>
    </xdr:from>
    <xdr:to>
      <xdr:col>116</xdr:col>
      <xdr:colOff>62864</xdr:colOff>
      <xdr:row>86</xdr:row>
      <xdr:rowOff>88900</xdr:rowOff>
    </xdr:to>
    <xdr:cxnSp macro="">
      <xdr:nvCxnSpPr>
        <xdr:cNvPr id="637" name="直線コネクタ 636"/>
        <xdr:cNvCxnSpPr/>
      </xdr:nvCxnSpPr>
      <xdr:spPr>
        <a:xfrm flipV="1">
          <a:off x="22160864" y="135001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92727</xdr:rowOff>
    </xdr:from>
    <xdr:ext cx="469744" cy="259045"/>
    <xdr:sp macro="" textlink="">
      <xdr:nvSpPr>
        <xdr:cNvPr id="638" name="【児童館】&#10;一人当たり面積最小値テキスト"/>
        <xdr:cNvSpPr txBox="1"/>
      </xdr:nvSpPr>
      <xdr:spPr>
        <a:xfrm>
          <a:off x="22199600" y="1483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88900</xdr:rowOff>
    </xdr:from>
    <xdr:to>
      <xdr:col>116</xdr:col>
      <xdr:colOff>152400</xdr:colOff>
      <xdr:row>86</xdr:row>
      <xdr:rowOff>88900</xdr:rowOff>
    </xdr:to>
    <xdr:cxnSp macro="">
      <xdr:nvCxnSpPr>
        <xdr:cNvPr id="639" name="直線コネクタ 638"/>
        <xdr:cNvCxnSpPr/>
      </xdr:nvCxnSpPr>
      <xdr:spPr>
        <a:xfrm>
          <a:off x="22072600" y="148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73677</xdr:rowOff>
    </xdr:from>
    <xdr:ext cx="469744" cy="259045"/>
    <xdr:sp macro="" textlink="">
      <xdr:nvSpPr>
        <xdr:cNvPr id="640" name="【児童館】&#10;一人当たり面積最大値テキスト"/>
        <xdr:cNvSpPr txBox="1"/>
      </xdr:nvSpPr>
      <xdr:spPr>
        <a:xfrm>
          <a:off x="22199600" y="1327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127000</xdr:rowOff>
    </xdr:from>
    <xdr:to>
      <xdr:col>116</xdr:col>
      <xdr:colOff>152400</xdr:colOff>
      <xdr:row>78</xdr:row>
      <xdr:rowOff>127000</xdr:rowOff>
    </xdr:to>
    <xdr:cxnSp macro="">
      <xdr:nvCxnSpPr>
        <xdr:cNvPr id="641" name="直線コネクタ 640"/>
        <xdr:cNvCxnSpPr/>
      </xdr:nvCxnSpPr>
      <xdr:spPr>
        <a:xfrm>
          <a:off x="22072600" y="1350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42"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31750</xdr:rowOff>
    </xdr:from>
    <xdr:to>
      <xdr:col>116</xdr:col>
      <xdr:colOff>114300</xdr:colOff>
      <xdr:row>83</xdr:row>
      <xdr:rowOff>133350</xdr:rowOff>
    </xdr:to>
    <xdr:sp macro="" textlink="">
      <xdr:nvSpPr>
        <xdr:cNvPr id="643" name="フローチャート: 判断 642"/>
        <xdr:cNvSpPr/>
      </xdr:nvSpPr>
      <xdr:spPr>
        <a:xfrm>
          <a:off x="221107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165100</xdr:rowOff>
    </xdr:from>
    <xdr:to>
      <xdr:col>112</xdr:col>
      <xdr:colOff>38100</xdr:colOff>
      <xdr:row>83</xdr:row>
      <xdr:rowOff>95250</xdr:rowOff>
    </xdr:to>
    <xdr:sp macro="" textlink="">
      <xdr:nvSpPr>
        <xdr:cNvPr id="644" name="フローチャート: 判断 643"/>
        <xdr:cNvSpPr/>
      </xdr:nvSpPr>
      <xdr:spPr>
        <a:xfrm>
          <a:off x="21272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165100</xdr:rowOff>
    </xdr:from>
    <xdr:to>
      <xdr:col>107</xdr:col>
      <xdr:colOff>101600</xdr:colOff>
      <xdr:row>83</xdr:row>
      <xdr:rowOff>95250</xdr:rowOff>
    </xdr:to>
    <xdr:sp macro="" textlink="">
      <xdr:nvSpPr>
        <xdr:cNvPr id="645" name="フローチャート: 判断 644"/>
        <xdr:cNvSpPr/>
      </xdr:nvSpPr>
      <xdr:spPr>
        <a:xfrm>
          <a:off x="20383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19050</xdr:rowOff>
    </xdr:from>
    <xdr:to>
      <xdr:col>102</xdr:col>
      <xdr:colOff>165100</xdr:colOff>
      <xdr:row>83</xdr:row>
      <xdr:rowOff>120650</xdr:rowOff>
    </xdr:to>
    <xdr:sp macro="" textlink="">
      <xdr:nvSpPr>
        <xdr:cNvPr id="646" name="フローチャート: 判断 645"/>
        <xdr:cNvSpPr/>
      </xdr:nvSpPr>
      <xdr:spPr>
        <a:xfrm>
          <a:off x="19494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7" name="テキスト ボックス 6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8" name="テキスト ボックス 6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9" name="テキスト ボックス 6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50" name="テキスト ボックス 6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51" name="テキスト ボックス 6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81</xdr:row>
      <xdr:rowOff>158750</xdr:rowOff>
    </xdr:from>
    <xdr:to>
      <xdr:col>116</xdr:col>
      <xdr:colOff>114300</xdr:colOff>
      <xdr:row>82</xdr:row>
      <xdr:rowOff>88900</xdr:rowOff>
    </xdr:to>
    <xdr:sp macro="" textlink="">
      <xdr:nvSpPr>
        <xdr:cNvPr id="652" name="楕円 651"/>
        <xdr:cNvSpPr/>
      </xdr:nvSpPr>
      <xdr:spPr>
        <a:xfrm>
          <a:off x="221107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10177</xdr:rowOff>
    </xdr:from>
    <xdr:ext cx="469744" cy="259045"/>
    <xdr:sp macro="" textlink="">
      <xdr:nvSpPr>
        <xdr:cNvPr id="653" name="【児童館】&#10;一人当たり面積該当値テキスト"/>
        <xdr:cNvSpPr txBox="1"/>
      </xdr:nvSpPr>
      <xdr:spPr>
        <a:xfrm>
          <a:off x="22199600" y="13897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0</xdr:rowOff>
    </xdr:from>
    <xdr:to>
      <xdr:col>112</xdr:col>
      <xdr:colOff>38100</xdr:colOff>
      <xdr:row>82</xdr:row>
      <xdr:rowOff>101600</xdr:rowOff>
    </xdr:to>
    <xdr:sp macro="" textlink="">
      <xdr:nvSpPr>
        <xdr:cNvPr id="654" name="楕円 653"/>
        <xdr:cNvSpPr/>
      </xdr:nvSpPr>
      <xdr:spPr>
        <a:xfrm>
          <a:off x="21272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38100</xdr:rowOff>
    </xdr:from>
    <xdr:to>
      <xdr:col>116</xdr:col>
      <xdr:colOff>63500</xdr:colOff>
      <xdr:row>82</xdr:row>
      <xdr:rowOff>50800</xdr:rowOff>
    </xdr:to>
    <xdr:cxnSp macro="">
      <xdr:nvCxnSpPr>
        <xdr:cNvPr id="655" name="直線コネクタ 654"/>
        <xdr:cNvCxnSpPr/>
      </xdr:nvCxnSpPr>
      <xdr:spPr>
        <a:xfrm flipV="1">
          <a:off x="21323300" y="140970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0</xdr:rowOff>
    </xdr:from>
    <xdr:to>
      <xdr:col>107</xdr:col>
      <xdr:colOff>101600</xdr:colOff>
      <xdr:row>82</xdr:row>
      <xdr:rowOff>101600</xdr:rowOff>
    </xdr:to>
    <xdr:sp macro="" textlink="">
      <xdr:nvSpPr>
        <xdr:cNvPr id="656" name="楕円 655"/>
        <xdr:cNvSpPr/>
      </xdr:nvSpPr>
      <xdr:spPr>
        <a:xfrm>
          <a:off x="20383500" y="1405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50800</xdr:rowOff>
    </xdr:from>
    <xdr:to>
      <xdr:col>111</xdr:col>
      <xdr:colOff>177800</xdr:colOff>
      <xdr:row>82</xdr:row>
      <xdr:rowOff>50800</xdr:rowOff>
    </xdr:to>
    <xdr:cxnSp macro="">
      <xdr:nvCxnSpPr>
        <xdr:cNvPr id="657" name="直線コネクタ 656"/>
        <xdr:cNvCxnSpPr/>
      </xdr:nvCxnSpPr>
      <xdr:spPr>
        <a:xfrm>
          <a:off x="20434300" y="14109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12700</xdr:rowOff>
    </xdr:from>
    <xdr:to>
      <xdr:col>102</xdr:col>
      <xdr:colOff>165100</xdr:colOff>
      <xdr:row>82</xdr:row>
      <xdr:rowOff>114300</xdr:rowOff>
    </xdr:to>
    <xdr:sp macro="" textlink="">
      <xdr:nvSpPr>
        <xdr:cNvPr id="658" name="楕円 657"/>
        <xdr:cNvSpPr/>
      </xdr:nvSpPr>
      <xdr:spPr>
        <a:xfrm>
          <a:off x="194945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50800</xdr:rowOff>
    </xdr:from>
    <xdr:to>
      <xdr:col>107</xdr:col>
      <xdr:colOff>50800</xdr:colOff>
      <xdr:row>82</xdr:row>
      <xdr:rowOff>63500</xdr:rowOff>
    </xdr:to>
    <xdr:cxnSp macro="">
      <xdr:nvCxnSpPr>
        <xdr:cNvPr id="659" name="直線コネクタ 658"/>
        <xdr:cNvCxnSpPr/>
      </xdr:nvCxnSpPr>
      <xdr:spPr>
        <a:xfrm flipV="1">
          <a:off x="19545300" y="14109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86377</xdr:rowOff>
    </xdr:from>
    <xdr:ext cx="469744" cy="259045"/>
    <xdr:sp macro="" textlink="">
      <xdr:nvSpPr>
        <xdr:cNvPr id="660" name="n_1aveValue【児童館】&#10;一人当たり面積"/>
        <xdr:cNvSpPr txBox="1"/>
      </xdr:nvSpPr>
      <xdr:spPr>
        <a:xfrm>
          <a:off x="210757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86377</xdr:rowOff>
    </xdr:from>
    <xdr:ext cx="469744" cy="259045"/>
    <xdr:sp macro="" textlink="">
      <xdr:nvSpPr>
        <xdr:cNvPr id="661" name="n_2aveValue【児童館】&#10;一人当たり面積"/>
        <xdr:cNvSpPr txBox="1"/>
      </xdr:nvSpPr>
      <xdr:spPr>
        <a:xfrm>
          <a:off x="20199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111777</xdr:rowOff>
    </xdr:from>
    <xdr:ext cx="469744" cy="259045"/>
    <xdr:sp macro="" textlink="">
      <xdr:nvSpPr>
        <xdr:cNvPr id="662" name="n_3aveValue【児童館】&#10;一人当たり面積"/>
        <xdr:cNvSpPr txBox="1"/>
      </xdr:nvSpPr>
      <xdr:spPr>
        <a:xfrm>
          <a:off x="193104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118127</xdr:rowOff>
    </xdr:from>
    <xdr:ext cx="469744" cy="259045"/>
    <xdr:sp macro="" textlink="">
      <xdr:nvSpPr>
        <xdr:cNvPr id="663" name="n_1mainValue【児童館】&#10;一人当たり面積"/>
        <xdr:cNvSpPr txBox="1"/>
      </xdr:nvSpPr>
      <xdr:spPr>
        <a:xfrm>
          <a:off x="210757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118127</xdr:rowOff>
    </xdr:from>
    <xdr:ext cx="469744" cy="259045"/>
    <xdr:sp macro="" textlink="">
      <xdr:nvSpPr>
        <xdr:cNvPr id="664" name="n_2mainValue【児童館】&#10;一人当たり面積"/>
        <xdr:cNvSpPr txBox="1"/>
      </xdr:nvSpPr>
      <xdr:spPr>
        <a:xfrm>
          <a:off x="20199427" y="13834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80</xdr:row>
      <xdr:rowOff>130827</xdr:rowOff>
    </xdr:from>
    <xdr:ext cx="469744" cy="259045"/>
    <xdr:sp macro="" textlink="">
      <xdr:nvSpPr>
        <xdr:cNvPr id="665" name="n_3mainValue【児童館】&#10;一人当たり面積"/>
        <xdr:cNvSpPr txBox="1"/>
      </xdr:nvSpPr>
      <xdr:spPr>
        <a:xfrm>
          <a:off x="19310427" y="1384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66" name="正方形/長方形 66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67" name="正方形/長方形 66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68" name="正方形/長方形 66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69" name="正方形/長方形 66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70" name="正方形/長方形 66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71" name="正方形/長方形 67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72" name="正方形/長方形 67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73" name="正方形/長方形 67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74" name="テキスト ボックス 67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75" name="直線コネクタ 67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676" name="テキスト ボックス 675"/>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77" name="直線コネクタ 676"/>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678" name="テキスト ボックス 677"/>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79" name="直線コネクタ 678"/>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80" name="テキスト ボックス 679"/>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81" name="直線コネクタ 680"/>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82" name="テキスト ボックス 681"/>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83" name="直線コネクタ 682"/>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684" name="テキスト ボックス 683"/>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85" name="直線コネクタ 68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86" name="テキスト ボックス 685"/>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87"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167639</xdr:rowOff>
    </xdr:from>
    <xdr:to>
      <xdr:col>85</xdr:col>
      <xdr:colOff>126364</xdr:colOff>
      <xdr:row>108</xdr:row>
      <xdr:rowOff>144780</xdr:rowOff>
    </xdr:to>
    <xdr:cxnSp macro="">
      <xdr:nvCxnSpPr>
        <xdr:cNvPr id="688" name="直線コネクタ 687"/>
        <xdr:cNvCxnSpPr/>
      </xdr:nvCxnSpPr>
      <xdr:spPr>
        <a:xfrm flipV="1">
          <a:off x="16318864" y="17312639"/>
          <a:ext cx="0" cy="1348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89" name="【公民館】&#10;有形固定資産減価償却率最小値テキスト"/>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90" name="直線コネクタ 689"/>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114316</xdr:rowOff>
    </xdr:from>
    <xdr:ext cx="405111" cy="259045"/>
    <xdr:sp macro="" textlink="">
      <xdr:nvSpPr>
        <xdr:cNvPr id="691" name="【公民館】&#10;有形固定資産減価償却率最大値テキスト"/>
        <xdr:cNvSpPr txBox="1"/>
      </xdr:nvSpPr>
      <xdr:spPr>
        <a:xfrm>
          <a:off x="16357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167639</xdr:rowOff>
    </xdr:from>
    <xdr:to>
      <xdr:col>86</xdr:col>
      <xdr:colOff>25400</xdr:colOff>
      <xdr:row>100</xdr:row>
      <xdr:rowOff>167639</xdr:rowOff>
    </xdr:to>
    <xdr:cxnSp macro="">
      <xdr:nvCxnSpPr>
        <xdr:cNvPr id="692" name="直線コネクタ 691"/>
        <xdr:cNvCxnSpPr/>
      </xdr:nvCxnSpPr>
      <xdr:spPr>
        <a:xfrm>
          <a:off x="16230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47262</xdr:rowOff>
    </xdr:from>
    <xdr:ext cx="405111" cy="259045"/>
    <xdr:sp macro="" textlink="">
      <xdr:nvSpPr>
        <xdr:cNvPr id="693" name="【公民館】&#10;有形固定資産減価償却率平均値テキスト"/>
        <xdr:cNvSpPr txBox="1"/>
      </xdr:nvSpPr>
      <xdr:spPr>
        <a:xfrm>
          <a:off x="16357600" y="180495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68835</xdr:rowOff>
    </xdr:from>
    <xdr:to>
      <xdr:col>85</xdr:col>
      <xdr:colOff>177800</xdr:colOff>
      <xdr:row>105</xdr:row>
      <xdr:rowOff>170435</xdr:rowOff>
    </xdr:to>
    <xdr:sp macro="" textlink="">
      <xdr:nvSpPr>
        <xdr:cNvPr id="694" name="フローチャート: 判断 693"/>
        <xdr:cNvSpPr/>
      </xdr:nvSpPr>
      <xdr:spPr>
        <a:xfrm>
          <a:off x="162687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66548</xdr:rowOff>
    </xdr:from>
    <xdr:to>
      <xdr:col>81</xdr:col>
      <xdr:colOff>101600</xdr:colOff>
      <xdr:row>105</xdr:row>
      <xdr:rowOff>168148</xdr:rowOff>
    </xdr:to>
    <xdr:sp macro="" textlink="">
      <xdr:nvSpPr>
        <xdr:cNvPr id="695" name="フローチャート: 判断 694"/>
        <xdr:cNvSpPr/>
      </xdr:nvSpPr>
      <xdr:spPr>
        <a:xfrm>
          <a:off x="15430500" y="1806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109982</xdr:rowOff>
    </xdr:from>
    <xdr:to>
      <xdr:col>76</xdr:col>
      <xdr:colOff>165100</xdr:colOff>
      <xdr:row>106</xdr:row>
      <xdr:rowOff>40132</xdr:rowOff>
    </xdr:to>
    <xdr:sp macro="" textlink="">
      <xdr:nvSpPr>
        <xdr:cNvPr id="696" name="フローチャート: 判断 695"/>
        <xdr:cNvSpPr/>
      </xdr:nvSpPr>
      <xdr:spPr>
        <a:xfrm>
          <a:off x="14541500" y="1811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97" name="フローチャート: 判断 696"/>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98" name="テキスト ボックス 69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99" name="テキスト ボックス 69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00" name="テキスト ボックス 69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01" name="テキスト ボックス 70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02" name="テキスト ボックス 70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96265</xdr:rowOff>
    </xdr:from>
    <xdr:to>
      <xdr:col>85</xdr:col>
      <xdr:colOff>177800</xdr:colOff>
      <xdr:row>104</xdr:row>
      <xdr:rowOff>26415</xdr:rowOff>
    </xdr:to>
    <xdr:sp macro="" textlink="">
      <xdr:nvSpPr>
        <xdr:cNvPr id="703" name="楕円 702"/>
        <xdr:cNvSpPr/>
      </xdr:nvSpPr>
      <xdr:spPr>
        <a:xfrm>
          <a:off x="162687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119142</xdr:rowOff>
    </xdr:from>
    <xdr:ext cx="405111" cy="259045"/>
    <xdr:sp macro="" textlink="">
      <xdr:nvSpPr>
        <xdr:cNvPr id="704" name="【公民館】&#10;有形固定資産減価償却率該当値テキスト"/>
        <xdr:cNvSpPr txBox="1"/>
      </xdr:nvSpPr>
      <xdr:spPr>
        <a:xfrm>
          <a:off x="16357600" y="17607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130556</xdr:rowOff>
    </xdr:from>
    <xdr:to>
      <xdr:col>81</xdr:col>
      <xdr:colOff>101600</xdr:colOff>
      <xdr:row>104</xdr:row>
      <xdr:rowOff>60706</xdr:rowOff>
    </xdr:to>
    <xdr:sp macro="" textlink="">
      <xdr:nvSpPr>
        <xdr:cNvPr id="705" name="楕円 704"/>
        <xdr:cNvSpPr/>
      </xdr:nvSpPr>
      <xdr:spPr>
        <a:xfrm>
          <a:off x="15430500" y="17789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147065</xdr:rowOff>
    </xdr:from>
    <xdr:to>
      <xdr:col>85</xdr:col>
      <xdr:colOff>127000</xdr:colOff>
      <xdr:row>104</xdr:row>
      <xdr:rowOff>9906</xdr:rowOff>
    </xdr:to>
    <xdr:cxnSp macro="">
      <xdr:nvCxnSpPr>
        <xdr:cNvPr id="706" name="直線コネクタ 705"/>
        <xdr:cNvCxnSpPr/>
      </xdr:nvCxnSpPr>
      <xdr:spPr>
        <a:xfrm flipV="1">
          <a:off x="15481300" y="17806415"/>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169418</xdr:rowOff>
    </xdr:from>
    <xdr:to>
      <xdr:col>76</xdr:col>
      <xdr:colOff>165100</xdr:colOff>
      <xdr:row>104</xdr:row>
      <xdr:rowOff>99568</xdr:rowOff>
    </xdr:to>
    <xdr:sp macro="" textlink="">
      <xdr:nvSpPr>
        <xdr:cNvPr id="707" name="楕円 706"/>
        <xdr:cNvSpPr/>
      </xdr:nvSpPr>
      <xdr:spPr>
        <a:xfrm>
          <a:off x="14541500" y="178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9906</xdr:rowOff>
    </xdr:from>
    <xdr:to>
      <xdr:col>81</xdr:col>
      <xdr:colOff>50800</xdr:colOff>
      <xdr:row>104</xdr:row>
      <xdr:rowOff>48768</xdr:rowOff>
    </xdr:to>
    <xdr:cxnSp macro="">
      <xdr:nvCxnSpPr>
        <xdr:cNvPr id="708" name="直線コネクタ 707"/>
        <xdr:cNvCxnSpPr/>
      </xdr:nvCxnSpPr>
      <xdr:spPr>
        <a:xfrm flipV="1">
          <a:off x="14592300" y="17840706"/>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41402</xdr:rowOff>
    </xdr:from>
    <xdr:to>
      <xdr:col>72</xdr:col>
      <xdr:colOff>38100</xdr:colOff>
      <xdr:row>104</xdr:row>
      <xdr:rowOff>143002</xdr:rowOff>
    </xdr:to>
    <xdr:sp macro="" textlink="">
      <xdr:nvSpPr>
        <xdr:cNvPr id="709" name="楕円 708"/>
        <xdr:cNvSpPr/>
      </xdr:nvSpPr>
      <xdr:spPr>
        <a:xfrm>
          <a:off x="13652500" y="17872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48768</xdr:rowOff>
    </xdr:from>
    <xdr:to>
      <xdr:col>76</xdr:col>
      <xdr:colOff>114300</xdr:colOff>
      <xdr:row>104</xdr:row>
      <xdr:rowOff>92202</xdr:rowOff>
    </xdr:to>
    <xdr:cxnSp macro="">
      <xdr:nvCxnSpPr>
        <xdr:cNvPr id="710" name="直線コネクタ 709"/>
        <xdr:cNvCxnSpPr/>
      </xdr:nvCxnSpPr>
      <xdr:spPr>
        <a:xfrm flipV="1">
          <a:off x="13703300" y="17879568"/>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159275</xdr:rowOff>
    </xdr:from>
    <xdr:ext cx="405111" cy="259045"/>
    <xdr:sp macro="" textlink="">
      <xdr:nvSpPr>
        <xdr:cNvPr id="711" name="n_1aveValue【公民館】&#10;有形固定資産減価償却率"/>
        <xdr:cNvSpPr txBox="1"/>
      </xdr:nvSpPr>
      <xdr:spPr>
        <a:xfrm>
          <a:off x="15266044" y="18161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31259</xdr:rowOff>
    </xdr:from>
    <xdr:ext cx="405111" cy="259045"/>
    <xdr:sp macro="" textlink="">
      <xdr:nvSpPr>
        <xdr:cNvPr id="712" name="n_2aveValue【公民館】&#10;有形固定資産減価償却率"/>
        <xdr:cNvSpPr txBox="1"/>
      </xdr:nvSpPr>
      <xdr:spPr>
        <a:xfrm>
          <a:off x="14389744" y="18204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140988</xdr:rowOff>
    </xdr:from>
    <xdr:ext cx="405111" cy="259045"/>
    <xdr:sp macro="" textlink="">
      <xdr:nvSpPr>
        <xdr:cNvPr id="713" name="n_3aveValue【公民館】&#10;有形固定資産減価償却率"/>
        <xdr:cNvSpPr txBox="1"/>
      </xdr:nvSpPr>
      <xdr:spPr>
        <a:xfrm>
          <a:off x="13500744" y="1814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77233</xdr:rowOff>
    </xdr:from>
    <xdr:ext cx="405111" cy="259045"/>
    <xdr:sp macro="" textlink="">
      <xdr:nvSpPr>
        <xdr:cNvPr id="714" name="n_1mainValue【公民館】&#10;有形固定資産減価償却率"/>
        <xdr:cNvSpPr txBox="1"/>
      </xdr:nvSpPr>
      <xdr:spPr>
        <a:xfrm>
          <a:off x="15266044" y="1756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116095</xdr:rowOff>
    </xdr:from>
    <xdr:ext cx="405111" cy="259045"/>
    <xdr:sp macro="" textlink="">
      <xdr:nvSpPr>
        <xdr:cNvPr id="715" name="n_2mainValue【公民館】&#10;有形固定資産減価償却率"/>
        <xdr:cNvSpPr txBox="1"/>
      </xdr:nvSpPr>
      <xdr:spPr>
        <a:xfrm>
          <a:off x="14389744" y="1760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159529</xdr:rowOff>
    </xdr:from>
    <xdr:ext cx="405111" cy="259045"/>
    <xdr:sp macro="" textlink="">
      <xdr:nvSpPr>
        <xdr:cNvPr id="716" name="n_3mainValue【公民館】&#10;有形固定資産減価償却率"/>
        <xdr:cNvSpPr txBox="1"/>
      </xdr:nvSpPr>
      <xdr:spPr>
        <a:xfrm>
          <a:off x="13500744" y="176474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17" name="正方形/長方形 7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18" name="正方形/長方形 7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19" name="正方形/長方形 7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20" name="正方形/長方形 7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21" name="正方形/長方形 7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22" name="正方形/長方形 7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23" name="正方形/長方形 7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24" name="正方形/長方形 7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25" name="テキスト ボックス 7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26" name="直線コネクタ 7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27" name="直線コネクタ 726"/>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28" name="テキスト ボックス 727"/>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29" name="直線コネクタ 728"/>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30" name="テキスト ボックス 729"/>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31" name="直線コネクタ 730"/>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32" name="テキスト ボックス 731"/>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33" name="直線コネクタ 732"/>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34" name="テキスト ボックス 733"/>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35" name="直線コネクタ 734"/>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36" name="テキスト ボックス 735"/>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37" name="直線コネクタ 736"/>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38" name="テキスト ボックス 737"/>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39" name="直線コネクタ 73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40" name="テキスト ボックス 73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4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107224</xdr:rowOff>
    </xdr:from>
    <xdr:to>
      <xdr:col>116</xdr:col>
      <xdr:colOff>62864</xdr:colOff>
      <xdr:row>108</xdr:row>
      <xdr:rowOff>134982</xdr:rowOff>
    </xdr:to>
    <xdr:cxnSp macro="">
      <xdr:nvCxnSpPr>
        <xdr:cNvPr id="742" name="直線コネクタ 741"/>
        <xdr:cNvCxnSpPr/>
      </xdr:nvCxnSpPr>
      <xdr:spPr>
        <a:xfrm flipV="1">
          <a:off x="22160864" y="17080774"/>
          <a:ext cx="0" cy="15708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138809</xdr:rowOff>
    </xdr:from>
    <xdr:ext cx="469744" cy="259045"/>
    <xdr:sp macro="" textlink="">
      <xdr:nvSpPr>
        <xdr:cNvPr id="743" name="【公民館】&#10;一人当たり面積最小値テキスト"/>
        <xdr:cNvSpPr txBox="1"/>
      </xdr:nvSpPr>
      <xdr:spPr>
        <a:xfrm>
          <a:off x="22199600" y="1865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134982</xdr:rowOff>
    </xdr:from>
    <xdr:to>
      <xdr:col>116</xdr:col>
      <xdr:colOff>152400</xdr:colOff>
      <xdr:row>108</xdr:row>
      <xdr:rowOff>134982</xdr:rowOff>
    </xdr:to>
    <xdr:cxnSp macro="">
      <xdr:nvCxnSpPr>
        <xdr:cNvPr id="744" name="直線コネクタ 743"/>
        <xdr:cNvCxnSpPr/>
      </xdr:nvCxnSpPr>
      <xdr:spPr>
        <a:xfrm>
          <a:off x="22072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53901</xdr:rowOff>
    </xdr:from>
    <xdr:ext cx="469744" cy="259045"/>
    <xdr:sp macro="" textlink="">
      <xdr:nvSpPr>
        <xdr:cNvPr id="745" name="【公民館】&#10;一人当たり面積最大値テキスト"/>
        <xdr:cNvSpPr txBox="1"/>
      </xdr:nvSpPr>
      <xdr:spPr>
        <a:xfrm>
          <a:off x="22199600" y="1685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107224</xdr:rowOff>
    </xdr:from>
    <xdr:to>
      <xdr:col>116</xdr:col>
      <xdr:colOff>152400</xdr:colOff>
      <xdr:row>99</xdr:row>
      <xdr:rowOff>107224</xdr:rowOff>
    </xdr:to>
    <xdr:cxnSp macro="">
      <xdr:nvCxnSpPr>
        <xdr:cNvPr id="746" name="直線コネクタ 745"/>
        <xdr:cNvCxnSpPr/>
      </xdr:nvCxnSpPr>
      <xdr:spPr>
        <a:xfrm>
          <a:off x="22072600" y="1708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51179</xdr:rowOff>
    </xdr:from>
    <xdr:ext cx="469744" cy="259045"/>
    <xdr:sp macro="" textlink="">
      <xdr:nvSpPr>
        <xdr:cNvPr id="747" name="【公民館】&#10;一人当たり面積平均値テキスト"/>
        <xdr:cNvSpPr txBox="1"/>
      </xdr:nvSpPr>
      <xdr:spPr>
        <a:xfrm>
          <a:off x="22199600" y="180534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72752</xdr:rowOff>
    </xdr:from>
    <xdr:to>
      <xdr:col>116</xdr:col>
      <xdr:colOff>114300</xdr:colOff>
      <xdr:row>106</xdr:row>
      <xdr:rowOff>2902</xdr:rowOff>
    </xdr:to>
    <xdr:sp macro="" textlink="">
      <xdr:nvSpPr>
        <xdr:cNvPr id="748" name="フローチャート: 判断 747"/>
        <xdr:cNvSpPr/>
      </xdr:nvSpPr>
      <xdr:spPr>
        <a:xfrm>
          <a:off x="22110700" y="1807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101</xdr:row>
      <xdr:rowOff>157662</xdr:rowOff>
    </xdr:from>
    <xdr:to>
      <xdr:col>112</xdr:col>
      <xdr:colOff>38100</xdr:colOff>
      <xdr:row>102</xdr:row>
      <xdr:rowOff>87812</xdr:rowOff>
    </xdr:to>
    <xdr:sp macro="" textlink="">
      <xdr:nvSpPr>
        <xdr:cNvPr id="749" name="フローチャート: 判断 748"/>
        <xdr:cNvSpPr/>
      </xdr:nvSpPr>
      <xdr:spPr>
        <a:xfrm>
          <a:off x="21272500" y="17474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750" name="フローチャート: 判断 749"/>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162561</xdr:rowOff>
    </xdr:from>
    <xdr:to>
      <xdr:col>102</xdr:col>
      <xdr:colOff>165100</xdr:colOff>
      <xdr:row>105</xdr:row>
      <xdr:rowOff>92711</xdr:rowOff>
    </xdr:to>
    <xdr:sp macro="" textlink="">
      <xdr:nvSpPr>
        <xdr:cNvPr id="751" name="フローチャート: 判断 750"/>
        <xdr:cNvSpPr/>
      </xdr:nvSpPr>
      <xdr:spPr>
        <a:xfrm>
          <a:off x="19494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52" name="テキスト ボックス 75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53" name="テキスト ボックス 75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54" name="テキスト ボックス 75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55" name="テキスト ボックス 75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56" name="テキスト ボックス 75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149498</xdr:rowOff>
    </xdr:from>
    <xdr:to>
      <xdr:col>116</xdr:col>
      <xdr:colOff>114300</xdr:colOff>
      <xdr:row>105</xdr:row>
      <xdr:rowOff>79648</xdr:rowOff>
    </xdr:to>
    <xdr:sp macro="" textlink="">
      <xdr:nvSpPr>
        <xdr:cNvPr id="757" name="楕円 756"/>
        <xdr:cNvSpPr/>
      </xdr:nvSpPr>
      <xdr:spPr>
        <a:xfrm>
          <a:off x="221107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925</xdr:rowOff>
    </xdr:from>
    <xdr:ext cx="469744" cy="259045"/>
    <xdr:sp macro="" textlink="">
      <xdr:nvSpPr>
        <xdr:cNvPr id="758" name="【公民館】&#10;一人当たり面積該当値テキスト"/>
        <xdr:cNvSpPr txBox="1"/>
      </xdr:nvSpPr>
      <xdr:spPr>
        <a:xfrm>
          <a:off x="22199600" y="1783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156029</xdr:rowOff>
    </xdr:from>
    <xdr:to>
      <xdr:col>112</xdr:col>
      <xdr:colOff>38100</xdr:colOff>
      <xdr:row>105</xdr:row>
      <xdr:rowOff>86179</xdr:rowOff>
    </xdr:to>
    <xdr:sp macro="" textlink="">
      <xdr:nvSpPr>
        <xdr:cNvPr id="759" name="楕円 758"/>
        <xdr:cNvSpPr/>
      </xdr:nvSpPr>
      <xdr:spPr>
        <a:xfrm>
          <a:off x="212725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28848</xdr:rowOff>
    </xdr:from>
    <xdr:to>
      <xdr:col>116</xdr:col>
      <xdr:colOff>63500</xdr:colOff>
      <xdr:row>105</xdr:row>
      <xdr:rowOff>35379</xdr:rowOff>
    </xdr:to>
    <xdr:cxnSp macro="">
      <xdr:nvCxnSpPr>
        <xdr:cNvPr id="760" name="直線コネクタ 759"/>
        <xdr:cNvCxnSpPr/>
      </xdr:nvCxnSpPr>
      <xdr:spPr>
        <a:xfrm flipV="1">
          <a:off x="21323300" y="18031098"/>
          <a:ext cx="8382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165826</xdr:rowOff>
    </xdr:from>
    <xdr:to>
      <xdr:col>107</xdr:col>
      <xdr:colOff>101600</xdr:colOff>
      <xdr:row>105</xdr:row>
      <xdr:rowOff>95976</xdr:rowOff>
    </xdr:to>
    <xdr:sp macro="" textlink="">
      <xdr:nvSpPr>
        <xdr:cNvPr id="761" name="楕円 760"/>
        <xdr:cNvSpPr/>
      </xdr:nvSpPr>
      <xdr:spPr>
        <a:xfrm>
          <a:off x="20383500" y="1799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35379</xdr:rowOff>
    </xdr:from>
    <xdr:to>
      <xdr:col>111</xdr:col>
      <xdr:colOff>177800</xdr:colOff>
      <xdr:row>105</xdr:row>
      <xdr:rowOff>45176</xdr:rowOff>
    </xdr:to>
    <xdr:cxnSp macro="">
      <xdr:nvCxnSpPr>
        <xdr:cNvPr id="762" name="直線コネクタ 761"/>
        <xdr:cNvCxnSpPr/>
      </xdr:nvCxnSpPr>
      <xdr:spPr>
        <a:xfrm flipV="1">
          <a:off x="20434300" y="18037629"/>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4173</xdr:rowOff>
    </xdr:from>
    <xdr:to>
      <xdr:col>102</xdr:col>
      <xdr:colOff>165100</xdr:colOff>
      <xdr:row>105</xdr:row>
      <xdr:rowOff>105773</xdr:rowOff>
    </xdr:to>
    <xdr:sp macro="" textlink="">
      <xdr:nvSpPr>
        <xdr:cNvPr id="763" name="楕円 762"/>
        <xdr:cNvSpPr/>
      </xdr:nvSpPr>
      <xdr:spPr>
        <a:xfrm>
          <a:off x="19494500" y="18006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45176</xdr:rowOff>
    </xdr:from>
    <xdr:to>
      <xdr:col>107</xdr:col>
      <xdr:colOff>50800</xdr:colOff>
      <xdr:row>105</xdr:row>
      <xdr:rowOff>54973</xdr:rowOff>
    </xdr:to>
    <xdr:cxnSp macro="">
      <xdr:nvCxnSpPr>
        <xdr:cNvPr id="764" name="直線コネクタ 763"/>
        <xdr:cNvCxnSpPr/>
      </xdr:nvCxnSpPr>
      <xdr:spPr>
        <a:xfrm flipV="1">
          <a:off x="19545300" y="18047426"/>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100</xdr:row>
      <xdr:rowOff>104339</xdr:rowOff>
    </xdr:from>
    <xdr:ext cx="469744" cy="259045"/>
    <xdr:sp macro="" textlink="">
      <xdr:nvSpPr>
        <xdr:cNvPr id="765" name="n_1aveValue【公民館】&#10;一人当たり面積"/>
        <xdr:cNvSpPr txBox="1"/>
      </xdr:nvSpPr>
      <xdr:spPr>
        <a:xfrm>
          <a:off x="21075727" y="17249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766" name="n_2aveValue【公民館】&#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109238</xdr:rowOff>
    </xdr:from>
    <xdr:ext cx="469744" cy="259045"/>
    <xdr:sp macro="" textlink="">
      <xdr:nvSpPr>
        <xdr:cNvPr id="767" name="n_3aveValue【公民館】&#10;一人当たり面積"/>
        <xdr:cNvSpPr txBox="1"/>
      </xdr:nvSpPr>
      <xdr:spPr>
        <a:xfrm>
          <a:off x="19310427" y="1776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77306</xdr:rowOff>
    </xdr:from>
    <xdr:ext cx="469744" cy="259045"/>
    <xdr:sp macro="" textlink="">
      <xdr:nvSpPr>
        <xdr:cNvPr id="768" name="n_1mainValue【公民館】&#10;一人当たり面積"/>
        <xdr:cNvSpPr txBox="1"/>
      </xdr:nvSpPr>
      <xdr:spPr>
        <a:xfrm>
          <a:off x="21075727" y="180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112503</xdr:rowOff>
    </xdr:from>
    <xdr:ext cx="469744" cy="259045"/>
    <xdr:sp macro="" textlink="">
      <xdr:nvSpPr>
        <xdr:cNvPr id="769" name="n_2mainValue【公民館】&#10;一人当たり面積"/>
        <xdr:cNvSpPr txBox="1"/>
      </xdr:nvSpPr>
      <xdr:spPr>
        <a:xfrm>
          <a:off x="20199427" y="1777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96900</xdr:rowOff>
    </xdr:from>
    <xdr:ext cx="469744" cy="259045"/>
    <xdr:sp macro="" textlink="">
      <xdr:nvSpPr>
        <xdr:cNvPr id="770" name="n_3mainValue【公民館】&#10;一人当たり面積"/>
        <xdr:cNvSpPr txBox="1"/>
      </xdr:nvSpPr>
      <xdr:spPr>
        <a:xfrm>
          <a:off x="19310427" y="18099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71" name="正方形/長方形 77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72" name="正方形/長方形 77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73" name="テキスト ボックス 77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学校、保育所、児童館等において、施設の老朽化が進んでいることから、有形固定資産減価償却率が類似団体平均より高い水準を示している。学校施設については、平成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年度から平成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まで耐震補強、外壁等大規模改修等に取り組むなど施設の長寿命化に努めている。公営住宅についても、老朽化改修に取り組んでいるところであり、他の施設についても公共施設等総合管理計画に則り、施設類型ごとの個別施設計画の策定を進め</a:t>
          </a:r>
          <a:r>
            <a:rPr lang="ja-JP" altLang="en-US" sz="1100" b="0" i="0" baseline="0">
              <a:solidFill>
                <a:schemeClr val="dk1"/>
              </a:solidFill>
              <a:effectLst/>
              <a:latin typeface="ＭＳ ゴシック" panose="020B0609070205080204" pitchFamily="49" charset="-128"/>
              <a:ea typeface="ＭＳ ゴシック" panose="020B0609070205080204" pitchFamily="49" charset="-128"/>
              <a:cs typeface="+mn-cs"/>
            </a:rPr>
            <a:t>、より一層の</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適正な維持管理に努めていく。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人当たり面積については、認定こども園・幼稚園・保育所が保育所の民営化を進めたことにより類似団体平均と比較して低い水準にあるが、学校及び公営住宅が類似団体平均と比較して高い水準にある。維持管理に係る経費の増加に留意しつつ、引き続き、教育環境の向上、居住環境の向上等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富山県上市町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20,712
20,458
236.71
10,125,441
9,804,681
254,041
6,189,209
8,599,038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15.6
110.4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59872</xdr:rowOff>
    </xdr:to>
    <xdr:cxnSp macro="">
      <xdr:nvCxnSpPr>
        <xdr:cNvPr id="57" name="直線コネクタ 56"/>
        <xdr:cNvCxnSpPr/>
      </xdr:nvCxnSpPr>
      <xdr:spPr>
        <a:xfrm flipV="1">
          <a:off x="4634865" y="5859780"/>
          <a:ext cx="0" cy="1400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63699</xdr:rowOff>
    </xdr:from>
    <xdr:ext cx="340478" cy="259045"/>
    <xdr:sp macro="" textlink="">
      <xdr:nvSpPr>
        <xdr:cNvPr id="58" name="【図書館】&#10;有形固定資産減価償却率最小値テキスト"/>
        <xdr:cNvSpPr txBox="1"/>
      </xdr:nvSpPr>
      <xdr:spPr>
        <a:xfrm>
          <a:off x="46736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59872</xdr:rowOff>
    </xdr:from>
    <xdr:to>
      <xdr:col>24</xdr:col>
      <xdr:colOff>152400</xdr:colOff>
      <xdr:row>42</xdr:row>
      <xdr:rowOff>59872</xdr:rowOff>
    </xdr:to>
    <xdr:cxnSp macro="">
      <xdr:nvCxnSpPr>
        <xdr:cNvPr id="59" name="直線コネクタ 58"/>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54446</xdr:rowOff>
    </xdr:from>
    <xdr:ext cx="405111" cy="259045"/>
    <xdr:sp macro="" textlink="">
      <xdr:nvSpPr>
        <xdr:cNvPr id="62" name="【図書館】&#10;有形固定資産減価償却率平均値テキスト"/>
        <xdr:cNvSpPr txBox="1"/>
      </xdr:nvSpPr>
      <xdr:spPr>
        <a:xfrm>
          <a:off x="4673600" y="63980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76019</xdr:rowOff>
    </xdr:from>
    <xdr:to>
      <xdr:col>24</xdr:col>
      <xdr:colOff>114300</xdr:colOff>
      <xdr:row>38</xdr:row>
      <xdr:rowOff>6169</xdr:rowOff>
    </xdr:to>
    <xdr:sp macro="" textlink="">
      <xdr:nvSpPr>
        <xdr:cNvPr id="63" name="フローチャート: 判断 62"/>
        <xdr:cNvSpPr/>
      </xdr:nvSpPr>
      <xdr:spPr>
        <a:xfrm>
          <a:off x="4584700" y="641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79284</xdr:rowOff>
    </xdr:from>
    <xdr:to>
      <xdr:col>20</xdr:col>
      <xdr:colOff>38100</xdr:colOff>
      <xdr:row>38</xdr:row>
      <xdr:rowOff>9434</xdr:rowOff>
    </xdr:to>
    <xdr:sp macro="" textlink="">
      <xdr:nvSpPr>
        <xdr:cNvPr id="64" name="フローチャート: 判断 63"/>
        <xdr:cNvSpPr/>
      </xdr:nvSpPr>
      <xdr:spPr>
        <a:xfrm>
          <a:off x="3746500" y="642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100511</xdr:rowOff>
    </xdr:from>
    <xdr:to>
      <xdr:col>15</xdr:col>
      <xdr:colOff>101600</xdr:colOff>
      <xdr:row>38</xdr:row>
      <xdr:rowOff>30662</xdr:rowOff>
    </xdr:to>
    <xdr:sp macro="" textlink="">
      <xdr:nvSpPr>
        <xdr:cNvPr id="65" name="フローチャート: 判断 64"/>
        <xdr:cNvSpPr/>
      </xdr:nvSpPr>
      <xdr:spPr>
        <a:xfrm>
          <a:off x="2857500" y="64441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15603</xdr:rowOff>
    </xdr:from>
    <xdr:to>
      <xdr:col>10</xdr:col>
      <xdr:colOff>165100</xdr:colOff>
      <xdr:row>38</xdr:row>
      <xdr:rowOff>117203</xdr:rowOff>
    </xdr:to>
    <xdr:sp macro="" textlink="">
      <xdr:nvSpPr>
        <xdr:cNvPr id="66" name="フローチャート: 判断 65"/>
        <xdr:cNvSpPr/>
      </xdr:nvSpPr>
      <xdr:spPr>
        <a:xfrm>
          <a:off x="1968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97246</xdr:rowOff>
    </xdr:from>
    <xdr:to>
      <xdr:col>24</xdr:col>
      <xdr:colOff>114300</xdr:colOff>
      <xdr:row>37</xdr:row>
      <xdr:rowOff>27396</xdr:rowOff>
    </xdr:to>
    <xdr:sp macro="" textlink="">
      <xdr:nvSpPr>
        <xdr:cNvPr id="72" name="楕円 71"/>
        <xdr:cNvSpPr/>
      </xdr:nvSpPr>
      <xdr:spPr>
        <a:xfrm>
          <a:off x="4584700" y="626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120123</xdr:rowOff>
    </xdr:from>
    <xdr:ext cx="405111" cy="259045"/>
    <xdr:sp macro="" textlink="">
      <xdr:nvSpPr>
        <xdr:cNvPr id="73" name="【図書館】&#10;有形固定資産減価償却率該当値テキスト"/>
        <xdr:cNvSpPr txBox="1"/>
      </xdr:nvSpPr>
      <xdr:spPr>
        <a:xfrm>
          <a:off x="4673600" y="61208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123372</xdr:rowOff>
    </xdr:from>
    <xdr:to>
      <xdr:col>20</xdr:col>
      <xdr:colOff>38100</xdr:colOff>
      <xdr:row>37</xdr:row>
      <xdr:rowOff>53522</xdr:rowOff>
    </xdr:to>
    <xdr:sp macro="" textlink="">
      <xdr:nvSpPr>
        <xdr:cNvPr id="74" name="楕円 73"/>
        <xdr:cNvSpPr/>
      </xdr:nvSpPr>
      <xdr:spPr>
        <a:xfrm>
          <a:off x="3746500" y="629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148046</xdr:rowOff>
    </xdr:from>
    <xdr:to>
      <xdr:col>24</xdr:col>
      <xdr:colOff>63500</xdr:colOff>
      <xdr:row>37</xdr:row>
      <xdr:rowOff>2722</xdr:rowOff>
    </xdr:to>
    <xdr:cxnSp macro="">
      <xdr:nvCxnSpPr>
        <xdr:cNvPr id="75" name="直線コネクタ 74"/>
        <xdr:cNvCxnSpPr/>
      </xdr:nvCxnSpPr>
      <xdr:spPr>
        <a:xfrm flipV="1">
          <a:off x="3797300" y="6320246"/>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156028</xdr:rowOff>
    </xdr:from>
    <xdr:to>
      <xdr:col>15</xdr:col>
      <xdr:colOff>101600</xdr:colOff>
      <xdr:row>37</xdr:row>
      <xdr:rowOff>86178</xdr:rowOff>
    </xdr:to>
    <xdr:sp macro="" textlink="">
      <xdr:nvSpPr>
        <xdr:cNvPr id="76" name="楕円 75"/>
        <xdr:cNvSpPr/>
      </xdr:nvSpPr>
      <xdr:spPr>
        <a:xfrm>
          <a:off x="2857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2722</xdr:rowOff>
    </xdr:from>
    <xdr:to>
      <xdr:col>19</xdr:col>
      <xdr:colOff>177800</xdr:colOff>
      <xdr:row>37</xdr:row>
      <xdr:rowOff>35378</xdr:rowOff>
    </xdr:to>
    <xdr:cxnSp macro="">
      <xdr:nvCxnSpPr>
        <xdr:cNvPr id="77" name="直線コネクタ 76"/>
        <xdr:cNvCxnSpPr/>
      </xdr:nvCxnSpPr>
      <xdr:spPr>
        <a:xfrm flipV="1">
          <a:off x="2908300" y="634637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17236</xdr:rowOff>
    </xdr:from>
    <xdr:to>
      <xdr:col>10</xdr:col>
      <xdr:colOff>165100</xdr:colOff>
      <xdr:row>37</xdr:row>
      <xdr:rowOff>118836</xdr:rowOff>
    </xdr:to>
    <xdr:sp macro="" textlink="">
      <xdr:nvSpPr>
        <xdr:cNvPr id="78" name="楕円 77"/>
        <xdr:cNvSpPr/>
      </xdr:nvSpPr>
      <xdr:spPr>
        <a:xfrm>
          <a:off x="1968500" y="636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35378</xdr:rowOff>
    </xdr:from>
    <xdr:to>
      <xdr:col>15</xdr:col>
      <xdr:colOff>50800</xdr:colOff>
      <xdr:row>37</xdr:row>
      <xdr:rowOff>68036</xdr:rowOff>
    </xdr:to>
    <xdr:cxnSp macro="">
      <xdr:nvCxnSpPr>
        <xdr:cNvPr id="79" name="直線コネクタ 78"/>
        <xdr:cNvCxnSpPr/>
      </xdr:nvCxnSpPr>
      <xdr:spPr>
        <a:xfrm flipV="1">
          <a:off x="2019300" y="637902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561</xdr:rowOff>
    </xdr:from>
    <xdr:ext cx="405111" cy="259045"/>
    <xdr:sp macro="" textlink="">
      <xdr:nvSpPr>
        <xdr:cNvPr id="80" name="n_1aveValue【図書館】&#10;有形固定資産減価償却率"/>
        <xdr:cNvSpPr txBox="1"/>
      </xdr:nvSpPr>
      <xdr:spPr>
        <a:xfrm>
          <a:off x="3582044" y="651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21789</xdr:rowOff>
    </xdr:from>
    <xdr:ext cx="405111" cy="259045"/>
    <xdr:sp macro="" textlink="">
      <xdr:nvSpPr>
        <xdr:cNvPr id="81" name="n_2aveValue【図書館】&#10;有形固定資産減価償却率"/>
        <xdr:cNvSpPr txBox="1"/>
      </xdr:nvSpPr>
      <xdr:spPr>
        <a:xfrm>
          <a:off x="2705744" y="653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108330</xdr:rowOff>
    </xdr:from>
    <xdr:ext cx="405111" cy="259045"/>
    <xdr:sp macro="" textlink="">
      <xdr:nvSpPr>
        <xdr:cNvPr id="82" name="n_3aveValue【図書館】&#10;有形固定資産減価償却率"/>
        <xdr:cNvSpPr txBox="1"/>
      </xdr:nvSpPr>
      <xdr:spPr>
        <a:xfrm>
          <a:off x="18167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70049</xdr:rowOff>
    </xdr:from>
    <xdr:ext cx="405111" cy="259045"/>
    <xdr:sp macro="" textlink="">
      <xdr:nvSpPr>
        <xdr:cNvPr id="83" name="n_1mainValue【図書館】&#10;有形固定資産減価償却率"/>
        <xdr:cNvSpPr txBox="1"/>
      </xdr:nvSpPr>
      <xdr:spPr>
        <a:xfrm>
          <a:off x="3582044" y="607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102705</xdr:rowOff>
    </xdr:from>
    <xdr:ext cx="405111" cy="259045"/>
    <xdr:sp macro="" textlink="">
      <xdr:nvSpPr>
        <xdr:cNvPr id="84" name="n_2mainValue【図書館】&#10;有形固定資産減価償却率"/>
        <xdr:cNvSpPr txBox="1"/>
      </xdr:nvSpPr>
      <xdr:spPr>
        <a:xfrm>
          <a:off x="2705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135363</xdr:rowOff>
    </xdr:from>
    <xdr:ext cx="405111" cy="259045"/>
    <xdr:sp macro="" textlink="">
      <xdr:nvSpPr>
        <xdr:cNvPr id="85" name="n_3mainValue【図書館】&#10;有形固定資産減価償却率"/>
        <xdr:cNvSpPr txBox="1"/>
      </xdr:nvSpPr>
      <xdr:spPr>
        <a:xfrm>
          <a:off x="1816744" y="6136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118110</xdr:rowOff>
    </xdr:from>
    <xdr:to>
      <xdr:col>54</xdr:col>
      <xdr:colOff>189865</xdr:colOff>
      <xdr:row>41</xdr:row>
      <xdr:rowOff>41910</xdr:rowOff>
    </xdr:to>
    <xdr:cxnSp macro="">
      <xdr:nvCxnSpPr>
        <xdr:cNvPr id="109" name="直線コネクタ 108"/>
        <xdr:cNvCxnSpPr/>
      </xdr:nvCxnSpPr>
      <xdr:spPr>
        <a:xfrm flipV="1">
          <a:off x="10476865" y="577596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45737</xdr:rowOff>
    </xdr:from>
    <xdr:ext cx="469744" cy="259045"/>
    <xdr:sp macro="" textlink="">
      <xdr:nvSpPr>
        <xdr:cNvPr id="110" name="【図書館】&#10;一人当たり面積最小値テキスト"/>
        <xdr:cNvSpPr txBox="1"/>
      </xdr:nvSpPr>
      <xdr:spPr>
        <a:xfrm>
          <a:off x="10515600"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41910</xdr:rowOff>
    </xdr:from>
    <xdr:to>
      <xdr:col>55</xdr:col>
      <xdr:colOff>88900</xdr:colOff>
      <xdr:row>41</xdr:row>
      <xdr:rowOff>41910</xdr:rowOff>
    </xdr:to>
    <xdr:cxnSp macro="">
      <xdr:nvCxnSpPr>
        <xdr:cNvPr id="111" name="直線コネクタ 110"/>
        <xdr:cNvCxnSpPr/>
      </xdr:nvCxnSpPr>
      <xdr:spPr>
        <a:xfrm>
          <a:off x="10388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64787</xdr:rowOff>
    </xdr:from>
    <xdr:ext cx="469744" cy="259045"/>
    <xdr:sp macro="" textlink="">
      <xdr:nvSpPr>
        <xdr:cNvPr id="112" name="【図書館】&#10;一人当たり面積最大値テキスト"/>
        <xdr:cNvSpPr txBox="1"/>
      </xdr:nvSpPr>
      <xdr:spPr>
        <a:xfrm>
          <a:off x="10515600" y="5551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118110</xdr:rowOff>
    </xdr:from>
    <xdr:to>
      <xdr:col>55</xdr:col>
      <xdr:colOff>88900</xdr:colOff>
      <xdr:row>33</xdr:row>
      <xdr:rowOff>118110</xdr:rowOff>
    </xdr:to>
    <xdr:cxnSp macro="">
      <xdr:nvCxnSpPr>
        <xdr:cNvPr id="113" name="直線コネクタ 112"/>
        <xdr:cNvCxnSpPr/>
      </xdr:nvCxnSpPr>
      <xdr:spPr>
        <a:xfrm>
          <a:off x="10388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44467</xdr:rowOff>
    </xdr:from>
    <xdr:ext cx="469744" cy="259045"/>
    <xdr:sp macro="" textlink="">
      <xdr:nvSpPr>
        <xdr:cNvPr id="114" name="【図書館】&#10;一人当たり面積平均値テキスト"/>
        <xdr:cNvSpPr txBox="1"/>
      </xdr:nvSpPr>
      <xdr:spPr>
        <a:xfrm>
          <a:off x="10515600" y="6559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21590</xdr:rowOff>
    </xdr:from>
    <xdr:to>
      <xdr:col>55</xdr:col>
      <xdr:colOff>50800</xdr:colOff>
      <xdr:row>39</xdr:row>
      <xdr:rowOff>123190</xdr:rowOff>
    </xdr:to>
    <xdr:sp macro="" textlink="">
      <xdr:nvSpPr>
        <xdr:cNvPr id="115" name="フローチャート: 判断 114"/>
        <xdr:cNvSpPr/>
      </xdr:nvSpPr>
      <xdr:spPr>
        <a:xfrm>
          <a:off x="104267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162560</xdr:rowOff>
    </xdr:from>
    <xdr:to>
      <xdr:col>50</xdr:col>
      <xdr:colOff>165100</xdr:colOff>
      <xdr:row>39</xdr:row>
      <xdr:rowOff>92710</xdr:rowOff>
    </xdr:to>
    <xdr:sp macro="" textlink="">
      <xdr:nvSpPr>
        <xdr:cNvPr id="116" name="フローチャート: 判断 115"/>
        <xdr:cNvSpPr/>
      </xdr:nvSpPr>
      <xdr:spPr>
        <a:xfrm>
          <a:off x="9588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29210</xdr:rowOff>
    </xdr:from>
    <xdr:to>
      <xdr:col>46</xdr:col>
      <xdr:colOff>38100</xdr:colOff>
      <xdr:row>39</xdr:row>
      <xdr:rowOff>130810</xdr:rowOff>
    </xdr:to>
    <xdr:sp macro="" textlink="">
      <xdr:nvSpPr>
        <xdr:cNvPr id="117" name="フローチャート: 判断 116"/>
        <xdr:cNvSpPr/>
      </xdr:nvSpPr>
      <xdr:spPr>
        <a:xfrm>
          <a:off x="8699500" y="671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36830</xdr:rowOff>
    </xdr:from>
    <xdr:to>
      <xdr:col>41</xdr:col>
      <xdr:colOff>101600</xdr:colOff>
      <xdr:row>39</xdr:row>
      <xdr:rowOff>138430</xdr:rowOff>
    </xdr:to>
    <xdr:sp macro="" textlink="">
      <xdr:nvSpPr>
        <xdr:cNvPr id="118" name="フローチャート: 判断 117"/>
        <xdr:cNvSpPr/>
      </xdr:nvSpPr>
      <xdr:spPr>
        <a:xfrm>
          <a:off x="7810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128270</xdr:rowOff>
    </xdr:from>
    <xdr:to>
      <xdr:col>55</xdr:col>
      <xdr:colOff>50800</xdr:colOff>
      <xdr:row>40</xdr:row>
      <xdr:rowOff>58420</xdr:rowOff>
    </xdr:to>
    <xdr:sp macro="" textlink="">
      <xdr:nvSpPr>
        <xdr:cNvPr id="124" name="楕円 123"/>
        <xdr:cNvSpPr/>
      </xdr:nvSpPr>
      <xdr:spPr>
        <a:xfrm>
          <a:off x="10426700" y="681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106697</xdr:rowOff>
    </xdr:from>
    <xdr:ext cx="469744" cy="259045"/>
    <xdr:sp macro="" textlink="">
      <xdr:nvSpPr>
        <xdr:cNvPr id="125" name="【図書館】&#10;一人当たり面積該当値テキスト"/>
        <xdr:cNvSpPr txBox="1"/>
      </xdr:nvSpPr>
      <xdr:spPr>
        <a:xfrm>
          <a:off x="10515600"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135890</xdr:rowOff>
    </xdr:from>
    <xdr:to>
      <xdr:col>50</xdr:col>
      <xdr:colOff>165100</xdr:colOff>
      <xdr:row>40</xdr:row>
      <xdr:rowOff>66040</xdr:rowOff>
    </xdr:to>
    <xdr:sp macro="" textlink="">
      <xdr:nvSpPr>
        <xdr:cNvPr id="126" name="楕円 125"/>
        <xdr:cNvSpPr/>
      </xdr:nvSpPr>
      <xdr:spPr>
        <a:xfrm>
          <a:off x="9588500" y="68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7620</xdr:rowOff>
    </xdr:from>
    <xdr:to>
      <xdr:col>55</xdr:col>
      <xdr:colOff>0</xdr:colOff>
      <xdr:row>40</xdr:row>
      <xdr:rowOff>15240</xdr:rowOff>
    </xdr:to>
    <xdr:cxnSp macro="">
      <xdr:nvCxnSpPr>
        <xdr:cNvPr id="127" name="直線コネクタ 126"/>
        <xdr:cNvCxnSpPr/>
      </xdr:nvCxnSpPr>
      <xdr:spPr>
        <a:xfrm flipV="1">
          <a:off x="9639300" y="6865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28" name="楕円 127"/>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15240</xdr:rowOff>
    </xdr:from>
    <xdr:to>
      <xdr:col>50</xdr:col>
      <xdr:colOff>114300</xdr:colOff>
      <xdr:row>40</xdr:row>
      <xdr:rowOff>22860</xdr:rowOff>
    </xdr:to>
    <xdr:cxnSp macro="">
      <xdr:nvCxnSpPr>
        <xdr:cNvPr id="129" name="直線コネクタ 128"/>
        <xdr:cNvCxnSpPr/>
      </xdr:nvCxnSpPr>
      <xdr:spPr>
        <a:xfrm flipV="1">
          <a:off x="8750300" y="68732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143510</xdr:rowOff>
    </xdr:from>
    <xdr:to>
      <xdr:col>41</xdr:col>
      <xdr:colOff>101600</xdr:colOff>
      <xdr:row>40</xdr:row>
      <xdr:rowOff>73660</xdr:rowOff>
    </xdr:to>
    <xdr:sp macro="" textlink="">
      <xdr:nvSpPr>
        <xdr:cNvPr id="130" name="楕円 129"/>
        <xdr:cNvSpPr/>
      </xdr:nvSpPr>
      <xdr:spPr>
        <a:xfrm>
          <a:off x="7810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22860</xdr:rowOff>
    </xdr:to>
    <xdr:cxnSp macro="">
      <xdr:nvCxnSpPr>
        <xdr:cNvPr id="131" name="直線コネクタ 130"/>
        <xdr:cNvCxnSpPr/>
      </xdr:nvCxnSpPr>
      <xdr:spPr>
        <a:xfrm>
          <a:off x="7861300" y="68808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109237</xdr:rowOff>
    </xdr:from>
    <xdr:ext cx="469744" cy="259045"/>
    <xdr:sp macro="" textlink="">
      <xdr:nvSpPr>
        <xdr:cNvPr id="132" name="n_1aveValue【図書館】&#10;一人当たり面積"/>
        <xdr:cNvSpPr txBox="1"/>
      </xdr:nvSpPr>
      <xdr:spPr>
        <a:xfrm>
          <a:off x="9391727" y="645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147337</xdr:rowOff>
    </xdr:from>
    <xdr:ext cx="469744" cy="259045"/>
    <xdr:sp macro="" textlink="">
      <xdr:nvSpPr>
        <xdr:cNvPr id="133" name="n_2aveValue【図書館】&#10;一人当たり面積"/>
        <xdr:cNvSpPr txBox="1"/>
      </xdr:nvSpPr>
      <xdr:spPr>
        <a:xfrm>
          <a:off x="8515427" y="6490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154957</xdr:rowOff>
    </xdr:from>
    <xdr:ext cx="469744" cy="259045"/>
    <xdr:sp macro="" textlink="">
      <xdr:nvSpPr>
        <xdr:cNvPr id="134" name="n_3aveValue【図書館】&#10;一人当たり面積"/>
        <xdr:cNvSpPr txBox="1"/>
      </xdr:nvSpPr>
      <xdr:spPr>
        <a:xfrm>
          <a:off x="7626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57167</xdr:rowOff>
    </xdr:from>
    <xdr:ext cx="469744" cy="259045"/>
    <xdr:sp macro="" textlink="">
      <xdr:nvSpPr>
        <xdr:cNvPr id="135" name="n_1mainValue【図書館】&#10;一人当たり面積"/>
        <xdr:cNvSpPr txBox="1"/>
      </xdr:nvSpPr>
      <xdr:spPr>
        <a:xfrm>
          <a:off x="9391727" y="69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64787</xdr:rowOff>
    </xdr:from>
    <xdr:ext cx="469744" cy="259045"/>
    <xdr:sp macro="" textlink="">
      <xdr:nvSpPr>
        <xdr:cNvPr id="136" name="n_2mainValue【図書館】&#10;一人当たり面積"/>
        <xdr:cNvSpPr txBox="1"/>
      </xdr:nvSpPr>
      <xdr:spPr>
        <a:xfrm>
          <a:off x="8515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64787</xdr:rowOff>
    </xdr:from>
    <xdr:ext cx="469744" cy="259045"/>
    <xdr:sp macro="" textlink="">
      <xdr:nvSpPr>
        <xdr:cNvPr id="137" name="n_3mainValue【図書館】&#10;一人当たり面積"/>
        <xdr:cNvSpPr txBox="1"/>
      </xdr:nvSpPr>
      <xdr:spPr>
        <a:xfrm>
          <a:off x="7626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163830</xdr:rowOff>
    </xdr:from>
    <xdr:to>
      <xdr:col>24</xdr:col>
      <xdr:colOff>62865</xdr:colOff>
      <xdr:row>63</xdr:row>
      <xdr:rowOff>150495</xdr:rowOff>
    </xdr:to>
    <xdr:cxnSp macro="">
      <xdr:nvCxnSpPr>
        <xdr:cNvPr id="162" name="直線コネクタ 161"/>
        <xdr:cNvCxnSpPr/>
      </xdr:nvCxnSpPr>
      <xdr:spPr>
        <a:xfrm flipV="1">
          <a:off x="4634865" y="9593580"/>
          <a:ext cx="0" cy="135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154322</xdr:rowOff>
    </xdr:from>
    <xdr:ext cx="405111" cy="259045"/>
    <xdr:sp macro="" textlink="">
      <xdr:nvSpPr>
        <xdr:cNvPr id="163" name="【体育館・プール】&#10;有形固定資産減価償却率最小値テキスト"/>
        <xdr:cNvSpPr txBox="1"/>
      </xdr:nvSpPr>
      <xdr:spPr>
        <a:xfrm>
          <a:off x="4673600" y="1095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150495</xdr:rowOff>
    </xdr:from>
    <xdr:to>
      <xdr:col>24</xdr:col>
      <xdr:colOff>152400</xdr:colOff>
      <xdr:row>63</xdr:row>
      <xdr:rowOff>150495</xdr:rowOff>
    </xdr:to>
    <xdr:cxnSp macro="">
      <xdr:nvCxnSpPr>
        <xdr:cNvPr id="164" name="直線コネクタ 163"/>
        <xdr:cNvCxnSpPr/>
      </xdr:nvCxnSpPr>
      <xdr:spPr>
        <a:xfrm>
          <a:off x="4546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110507</xdr:rowOff>
    </xdr:from>
    <xdr:ext cx="405111" cy="259045"/>
    <xdr:sp macro="" textlink="">
      <xdr:nvSpPr>
        <xdr:cNvPr id="165" name="【体育館・プール】&#10;有形固定資産減価償却率最大値テキスト"/>
        <xdr:cNvSpPr txBox="1"/>
      </xdr:nvSpPr>
      <xdr:spPr>
        <a:xfrm>
          <a:off x="4673600" y="936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163830</xdr:rowOff>
    </xdr:from>
    <xdr:to>
      <xdr:col>24</xdr:col>
      <xdr:colOff>152400</xdr:colOff>
      <xdr:row>55</xdr:row>
      <xdr:rowOff>163830</xdr:rowOff>
    </xdr:to>
    <xdr:cxnSp macro="">
      <xdr:nvCxnSpPr>
        <xdr:cNvPr id="166" name="直線コネクタ 165"/>
        <xdr:cNvCxnSpPr/>
      </xdr:nvCxnSpPr>
      <xdr:spPr>
        <a:xfrm>
          <a:off x="4546600" y="959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73042</xdr:rowOff>
    </xdr:from>
    <xdr:ext cx="405111" cy="259045"/>
    <xdr:sp macro="" textlink="">
      <xdr:nvSpPr>
        <xdr:cNvPr id="167" name="【体育館・プール】&#10;有形固定資産減価償却率平均値テキスト"/>
        <xdr:cNvSpPr txBox="1"/>
      </xdr:nvSpPr>
      <xdr:spPr>
        <a:xfrm>
          <a:off x="4673600" y="10017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50165</xdr:rowOff>
    </xdr:from>
    <xdr:to>
      <xdr:col>24</xdr:col>
      <xdr:colOff>114300</xdr:colOff>
      <xdr:row>59</xdr:row>
      <xdr:rowOff>151765</xdr:rowOff>
    </xdr:to>
    <xdr:sp macro="" textlink="">
      <xdr:nvSpPr>
        <xdr:cNvPr id="168" name="フローチャート: 判断 167"/>
        <xdr:cNvSpPr/>
      </xdr:nvSpPr>
      <xdr:spPr>
        <a:xfrm>
          <a:off x="4584700" y="1016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74930</xdr:rowOff>
    </xdr:from>
    <xdr:to>
      <xdr:col>20</xdr:col>
      <xdr:colOff>38100</xdr:colOff>
      <xdr:row>60</xdr:row>
      <xdr:rowOff>5080</xdr:rowOff>
    </xdr:to>
    <xdr:sp macro="" textlink="">
      <xdr:nvSpPr>
        <xdr:cNvPr id="169" name="フローチャート: 判断 168"/>
        <xdr:cNvSpPr/>
      </xdr:nvSpPr>
      <xdr:spPr>
        <a:xfrm>
          <a:off x="3746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82550</xdr:rowOff>
    </xdr:from>
    <xdr:to>
      <xdr:col>15</xdr:col>
      <xdr:colOff>101600</xdr:colOff>
      <xdr:row>60</xdr:row>
      <xdr:rowOff>12700</xdr:rowOff>
    </xdr:to>
    <xdr:sp macro="" textlink="">
      <xdr:nvSpPr>
        <xdr:cNvPr id="170" name="フローチャート: 判断 169"/>
        <xdr:cNvSpPr/>
      </xdr:nvSpPr>
      <xdr:spPr>
        <a:xfrm>
          <a:off x="2857500" y="1019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128270</xdr:rowOff>
    </xdr:from>
    <xdr:to>
      <xdr:col>10</xdr:col>
      <xdr:colOff>165100</xdr:colOff>
      <xdr:row>60</xdr:row>
      <xdr:rowOff>58420</xdr:rowOff>
    </xdr:to>
    <xdr:sp macro="" textlink="">
      <xdr:nvSpPr>
        <xdr:cNvPr id="171" name="フローチャート: 判断 170"/>
        <xdr:cNvSpPr/>
      </xdr:nvSpPr>
      <xdr:spPr>
        <a:xfrm>
          <a:off x="1968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99695</xdr:rowOff>
    </xdr:from>
    <xdr:to>
      <xdr:col>24</xdr:col>
      <xdr:colOff>114300</xdr:colOff>
      <xdr:row>64</xdr:row>
      <xdr:rowOff>29845</xdr:rowOff>
    </xdr:to>
    <xdr:sp macro="" textlink="">
      <xdr:nvSpPr>
        <xdr:cNvPr id="177" name="楕円 176"/>
        <xdr:cNvSpPr/>
      </xdr:nvSpPr>
      <xdr:spPr>
        <a:xfrm>
          <a:off x="4584700" y="1090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14622</xdr:rowOff>
    </xdr:from>
    <xdr:ext cx="405111" cy="259045"/>
    <xdr:sp macro="" textlink="">
      <xdr:nvSpPr>
        <xdr:cNvPr id="178" name="【体育館・プール】&#10;有形固定資産減価償却率該当値テキスト"/>
        <xdr:cNvSpPr txBox="1"/>
      </xdr:nvSpPr>
      <xdr:spPr>
        <a:xfrm>
          <a:off x="4673600" y="1081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137795</xdr:rowOff>
    </xdr:from>
    <xdr:to>
      <xdr:col>20</xdr:col>
      <xdr:colOff>38100</xdr:colOff>
      <xdr:row>64</xdr:row>
      <xdr:rowOff>67945</xdr:rowOff>
    </xdr:to>
    <xdr:sp macro="" textlink="">
      <xdr:nvSpPr>
        <xdr:cNvPr id="179" name="楕円 178"/>
        <xdr:cNvSpPr/>
      </xdr:nvSpPr>
      <xdr:spPr>
        <a:xfrm>
          <a:off x="3746500" y="1093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150495</xdr:rowOff>
    </xdr:from>
    <xdr:to>
      <xdr:col>24</xdr:col>
      <xdr:colOff>63500</xdr:colOff>
      <xdr:row>64</xdr:row>
      <xdr:rowOff>17145</xdr:rowOff>
    </xdr:to>
    <xdr:cxnSp macro="">
      <xdr:nvCxnSpPr>
        <xdr:cNvPr id="180" name="直線コネクタ 179"/>
        <xdr:cNvCxnSpPr/>
      </xdr:nvCxnSpPr>
      <xdr:spPr>
        <a:xfrm flipV="1">
          <a:off x="3797300" y="1095184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64</xdr:row>
      <xdr:rowOff>8255</xdr:rowOff>
    </xdr:from>
    <xdr:to>
      <xdr:col>15</xdr:col>
      <xdr:colOff>101600</xdr:colOff>
      <xdr:row>64</xdr:row>
      <xdr:rowOff>109855</xdr:rowOff>
    </xdr:to>
    <xdr:sp macro="" textlink="">
      <xdr:nvSpPr>
        <xdr:cNvPr id="181" name="楕円 180"/>
        <xdr:cNvSpPr/>
      </xdr:nvSpPr>
      <xdr:spPr>
        <a:xfrm>
          <a:off x="2857500" y="10981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17145</xdr:rowOff>
    </xdr:from>
    <xdr:to>
      <xdr:col>19</xdr:col>
      <xdr:colOff>177800</xdr:colOff>
      <xdr:row>64</xdr:row>
      <xdr:rowOff>59055</xdr:rowOff>
    </xdr:to>
    <xdr:cxnSp macro="">
      <xdr:nvCxnSpPr>
        <xdr:cNvPr id="182" name="直線コネクタ 181"/>
        <xdr:cNvCxnSpPr/>
      </xdr:nvCxnSpPr>
      <xdr:spPr>
        <a:xfrm flipV="1">
          <a:off x="2908300" y="109899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46355</xdr:rowOff>
    </xdr:from>
    <xdr:to>
      <xdr:col>10</xdr:col>
      <xdr:colOff>165100</xdr:colOff>
      <xdr:row>64</xdr:row>
      <xdr:rowOff>147955</xdr:rowOff>
    </xdr:to>
    <xdr:sp macro="" textlink="">
      <xdr:nvSpPr>
        <xdr:cNvPr id="183" name="楕円 182"/>
        <xdr:cNvSpPr/>
      </xdr:nvSpPr>
      <xdr:spPr>
        <a:xfrm>
          <a:off x="1968500" y="11019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59055</xdr:rowOff>
    </xdr:from>
    <xdr:to>
      <xdr:col>15</xdr:col>
      <xdr:colOff>50800</xdr:colOff>
      <xdr:row>64</xdr:row>
      <xdr:rowOff>97155</xdr:rowOff>
    </xdr:to>
    <xdr:cxnSp macro="">
      <xdr:nvCxnSpPr>
        <xdr:cNvPr id="184" name="直線コネクタ 183"/>
        <xdr:cNvCxnSpPr/>
      </xdr:nvCxnSpPr>
      <xdr:spPr>
        <a:xfrm flipV="1">
          <a:off x="2019300" y="1103185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21607</xdr:rowOff>
    </xdr:from>
    <xdr:ext cx="405111" cy="259045"/>
    <xdr:sp macro="" textlink="">
      <xdr:nvSpPr>
        <xdr:cNvPr id="185" name="n_1aveValue【体育館・プール】&#10;有形固定資産減価償却率"/>
        <xdr:cNvSpPr txBox="1"/>
      </xdr:nvSpPr>
      <xdr:spPr>
        <a:xfrm>
          <a:off x="3582044" y="996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29227</xdr:rowOff>
    </xdr:from>
    <xdr:ext cx="405111" cy="259045"/>
    <xdr:sp macro="" textlink="">
      <xdr:nvSpPr>
        <xdr:cNvPr id="186" name="n_2aveValue【体育館・プール】&#10;有形固定資産減価償却率"/>
        <xdr:cNvSpPr txBox="1"/>
      </xdr:nvSpPr>
      <xdr:spPr>
        <a:xfrm>
          <a:off x="2705744"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74947</xdr:rowOff>
    </xdr:from>
    <xdr:ext cx="405111" cy="259045"/>
    <xdr:sp macro="" textlink="">
      <xdr:nvSpPr>
        <xdr:cNvPr id="187" name="n_3aveValue【体育館・プール】&#10;有形固定資産減価償却率"/>
        <xdr:cNvSpPr txBox="1"/>
      </xdr:nvSpPr>
      <xdr:spPr>
        <a:xfrm>
          <a:off x="1816744"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64</xdr:row>
      <xdr:rowOff>59072</xdr:rowOff>
    </xdr:from>
    <xdr:ext cx="405111" cy="259045"/>
    <xdr:sp macro="" textlink="">
      <xdr:nvSpPr>
        <xdr:cNvPr id="188" name="n_1mainValue【体育館・プール】&#10;有形固定資産減価償却率"/>
        <xdr:cNvSpPr txBox="1"/>
      </xdr:nvSpPr>
      <xdr:spPr>
        <a:xfrm>
          <a:off x="3582044" y="11031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64</xdr:row>
      <xdr:rowOff>100982</xdr:rowOff>
    </xdr:from>
    <xdr:ext cx="405111" cy="259045"/>
    <xdr:sp macro="" textlink="">
      <xdr:nvSpPr>
        <xdr:cNvPr id="189" name="n_2mainValue【体育館・プール】&#10;有形固定資産減価償却率"/>
        <xdr:cNvSpPr txBox="1"/>
      </xdr:nvSpPr>
      <xdr:spPr>
        <a:xfrm>
          <a:off x="2705744" y="11073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139082</xdr:rowOff>
    </xdr:from>
    <xdr:ext cx="405111" cy="259045"/>
    <xdr:sp macro="" textlink="">
      <xdr:nvSpPr>
        <xdr:cNvPr id="190" name="n_3mainValue【体育館・プール】&#10;有形固定資産減価償却率"/>
        <xdr:cNvSpPr txBox="1"/>
      </xdr:nvSpPr>
      <xdr:spPr>
        <a:xfrm>
          <a:off x="1816744" y="11111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01" name="直線コネクタ 200"/>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02" name="テキスト ボックス 201"/>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3" name="直線コネクタ 202"/>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04" name="テキスト ボックス 203"/>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5" name="直線コネクタ 204"/>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06" name="テキスト ボックス 205"/>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7" name="直線コネクタ 206"/>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08" name="テキスト ボックス 207"/>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9" name="直線コネクタ 208"/>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10" name="テキスト ボックス 209"/>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11" name="直線コネクタ 210"/>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12" name="テキスト ボックス 211"/>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3" name="直線コネクタ 21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4" name="テキスト ボックス 21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160020</xdr:rowOff>
    </xdr:from>
    <xdr:to>
      <xdr:col>54</xdr:col>
      <xdr:colOff>189865</xdr:colOff>
      <xdr:row>64</xdr:row>
      <xdr:rowOff>55517</xdr:rowOff>
    </xdr:to>
    <xdr:cxnSp macro="">
      <xdr:nvCxnSpPr>
        <xdr:cNvPr id="216" name="直線コネクタ 215"/>
        <xdr:cNvCxnSpPr/>
      </xdr:nvCxnSpPr>
      <xdr:spPr>
        <a:xfrm flipV="1">
          <a:off x="10476865" y="9418320"/>
          <a:ext cx="0" cy="1609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59344</xdr:rowOff>
    </xdr:from>
    <xdr:ext cx="469744" cy="259045"/>
    <xdr:sp macro="" textlink="">
      <xdr:nvSpPr>
        <xdr:cNvPr id="217" name="【体育館・プール】&#10;一人当たり面積最小値テキスト"/>
        <xdr:cNvSpPr txBox="1"/>
      </xdr:nvSpPr>
      <xdr:spPr>
        <a:xfrm>
          <a:off x="10515600" y="1103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55517</xdr:rowOff>
    </xdr:from>
    <xdr:to>
      <xdr:col>55</xdr:col>
      <xdr:colOff>88900</xdr:colOff>
      <xdr:row>64</xdr:row>
      <xdr:rowOff>55517</xdr:rowOff>
    </xdr:to>
    <xdr:cxnSp macro="">
      <xdr:nvCxnSpPr>
        <xdr:cNvPr id="218" name="直線コネクタ 217"/>
        <xdr:cNvCxnSpPr/>
      </xdr:nvCxnSpPr>
      <xdr:spPr>
        <a:xfrm>
          <a:off x="10388600" y="11028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106697</xdr:rowOff>
    </xdr:from>
    <xdr:ext cx="469744" cy="259045"/>
    <xdr:sp macro="" textlink="">
      <xdr:nvSpPr>
        <xdr:cNvPr id="219" name="【体育館・プール】&#10;一人当たり面積最大値テキスト"/>
        <xdr:cNvSpPr txBox="1"/>
      </xdr:nvSpPr>
      <xdr:spPr>
        <a:xfrm>
          <a:off x="10515600" y="9193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160020</xdr:rowOff>
    </xdr:from>
    <xdr:to>
      <xdr:col>55</xdr:col>
      <xdr:colOff>88900</xdr:colOff>
      <xdr:row>54</xdr:row>
      <xdr:rowOff>160020</xdr:rowOff>
    </xdr:to>
    <xdr:cxnSp macro="">
      <xdr:nvCxnSpPr>
        <xdr:cNvPr id="220" name="直線コネクタ 219"/>
        <xdr:cNvCxnSpPr/>
      </xdr:nvCxnSpPr>
      <xdr:spPr>
        <a:xfrm>
          <a:off x="10388600" y="9418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161126</xdr:rowOff>
    </xdr:from>
    <xdr:ext cx="469744" cy="259045"/>
    <xdr:sp macro="" textlink="">
      <xdr:nvSpPr>
        <xdr:cNvPr id="221" name="【体育館・プール】&#10;一人当たり面積平均値テキスト"/>
        <xdr:cNvSpPr txBox="1"/>
      </xdr:nvSpPr>
      <xdr:spPr>
        <a:xfrm>
          <a:off x="10515600" y="106195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11249</xdr:rowOff>
    </xdr:from>
    <xdr:to>
      <xdr:col>55</xdr:col>
      <xdr:colOff>50800</xdr:colOff>
      <xdr:row>62</xdr:row>
      <xdr:rowOff>112849</xdr:rowOff>
    </xdr:to>
    <xdr:sp macro="" textlink="">
      <xdr:nvSpPr>
        <xdr:cNvPr id="222" name="フローチャート: 判断 221"/>
        <xdr:cNvSpPr/>
      </xdr:nvSpPr>
      <xdr:spPr>
        <a:xfrm>
          <a:off x="10426700" y="1064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166370</xdr:rowOff>
    </xdr:from>
    <xdr:to>
      <xdr:col>50</xdr:col>
      <xdr:colOff>165100</xdr:colOff>
      <xdr:row>62</xdr:row>
      <xdr:rowOff>96520</xdr:rowOff>
    </xdr:to>
    <xdr:sp macro="" textlink="">
      <xdr:nvSpPr>
        <xdr:cNvPr id="223" name="フローチャート: 判断 222"/>
        <xdr:cNvSpPr/>
      </xdr:nvSpPr>
      <xdr:spPr>
        <a:xfrm>
          <a:off x="9588500" y="1062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154940</xdr:rowOff>
    </xdr:from>
    <xdr:to>
      <xdr:col>46</xdr:col>
      <xdr:colOff>38100</xdr:colOff>
      <xdr:row>62</xdr:row>
      <xdr:rowOff>85090</xdr:rowOff>
    </xdr:to>
    <xdr:sp macro="" textlink="">
      <xdr:nvSpPr>
        <xdr:cNvPr id="224" name="フローチャート: 判断 223"/>
        <xdr:cNvSpPr/>
      </xdr:nvSpPr>
      <xdr:spPr>
        <a:xfrm>
          <a:off x="8699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52070</xdr:rowOff>
    </xdr:from>
    <xdr:to>
      <xdr:col>41</xdr:col>
      <xdr:colOff>101600</xdr:colOff>
      <xdr:row>62</xdr:row>
      <xdr:rowOff>153670</xdr:rowOff>
    </xdr:to>
    <xdr:sp macro="" textlink="">
      <xdr:nvSpPr>
        <xdr:cNvPr id="225" name="フローチャート: 判断 224"/>
        <xdr:cNvSpPr/>
      </xdr:nvSpPr>
      <xdr:spPr>
        <a:xfrm>
          <a:off x="7810500" y="1068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6" name="テキスト ボックス 225"/>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7" name="テキスト ボックス 226"/>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8" name="テキスト ボックス 227"/>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9" name="テキスト ボックス 228"/>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0" name="テキスト ボックス 229"/>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50437</xdr:rowOff>
    </xdr:from>
    <xdr:to>
      <xdr:col>55</xdr:col>
      <xdr:colOff>50800</xdr:colOff>
      <xdr:row>60</xdr:row>
      <xdr:rowOff>152037</xdr:rowOff>
    </xdr:to>
    <xdr:sp macro="" textlink="">
      <xdr:nvSpPr>
        <xdr:cNvPr id="231" name="楕円 230"/>
        <xdr:cNvSpPr/>
      </xdr:nvSpPr>
      <xdr:spPr>
        <a:xfrm>
          <a:off x="10426700" y="1033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73314</xdr:rowOff>
    </xdr:from>
    <xdr:ext cx="469744" cy="259045"/>
    <xdr:sp macro="" textlink="">
      <xdr:nvSpPr>
        <xdr:cNvPr id="232" name="【体育館・プール】&#10;一人当たり面積該当値テキスト"/>
        <xdr:cNvSpPr txBox="1"/>
      </xdr:nvSpPr>
      <xdr:spPr>
        <a:xfrm>
          <a:off x="10515600" y="10188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58601</xdr:rowOff>
    </xdr:from>
    <xdr:to>
      <xdr:col>50</xdr:col>
      <xdr:colOff>165100</xdr:colOff>
      <xdr:row>60</xdr:row>
      <xdr:rowOff>160201</xdr:rowOff>
    </xdr:to>
    <xdr:sp macro="" textlink="">
      <xdr:nvSpPr>
        <xdr:cNvPr id="233" name="楕円 232"/>
        <xdr:cNvSpPr/>
      </xdr:nvSpPr>
      <xdr:spPr>
        <a:xfrm>
          <a:off x="9588500" y="1034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101237</xdr:rowOff>
    </xdr:from>
    <xdr:to>
      <xdr:col>55</xdr:col>
      <xdr:colOff>0</xdr:colOff>
      <xdr:row>60</xdr:row>
      <xdr:rowOff>109401</xdr:rowOff>
    </xdr:to>
    <xdr:cxnSp macro="">
      <xdr:nvCxnSpPr>
        <xdr:cNvPr id="234" name="直線コネクタ 233"/>
        <xdr:cNvCxnSpPr/>
      </xdr:nvCxnSpPr>
      <xdr:spPr>
        <a:xfrm flipV="1">
          <a:off x="9639300" y="10388237"/>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70031</xdr:rowOff>
    </xdr:from>
    <xdr:to>
      <xdr:col>46</xdr:col>
      <xdr:colOff>38100</xdr:colOff>
      <xdr:row>61</xdr:row>
      <xdr:rowOff>181</xdr:rowOff>
    </xdr:to>
    <xdr:sp macro="" textlink="">
      <xdr:nvSpPr>
        <xdr:cNvPr id="235" name="楕円 234"/>
        <xdr:cNvSpPr/>
      </xdr:nvSpPr>
      <xdr:spPr>
        <a:xfrm>
          <a:off x="8699500" y="1035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109401</xdr:rowOff>
    </xdr:from>
    <xdr:to>
      <xdr:col>50</xdr:col>
      <xdr:colOff>114300</xdr:colOff>
      <xdr:row>60</xdr:row>
      <xdr:rowOff>120831</xdr:rowOff>
    </xdr:to>
    <xdr:cxnSp macro="">
      <xdr:nvCxnSpPr>
        <xdr:cNvPr id="236" name="直線コネクタ 235"/>
        <xdr:cNvCxnSpPr/>
      </xdr:nvCxnSpPr>
      <xdr:spPr>
        <a:xfrm flipV="1">
          <a:off x="8750300" y="10396401"/>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78196</xdr:rowOff>
    </xdr:from>
    <xdr:to>
      <xdr:col>41</xdr:col>
      <xdr:colOff>101600</xdr:colOff>
      <xdr:row>61</xdr:row>
      <xdr:rowOff>8346</xdr:rowOff>
    </xdr:to>
    <xdr:sp macro="" textlink="">
      <xdr:nvSpPr>
        <xdr:cNvPr id="237" name="楕円 236"/>
        <xdr:cNvSpPr/>
      </xdr:nvSpPr>
      <xdr:spPr>
        <a:xfrm>
          <a:off x="7810500" y="10365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120831</xdr:rowOff>
    </xdr:from>
    <xdr:to>
      <xdr:col>45</xdr:col>
      <xdr:colOff>177800</xdr:colOff>
      <xdr:row>60</xdr:row>
      <xdr:rowOff>128996</xdr:rowOff>
    </xdr:to>
    <xdr:cxnSp macro="">
      <xdr:nvCxnSpPr>
        <xdr:cNvPr id="238" name="直線コネクタ 237"/>
        <xdr:cNvCxnSpPr/>
      </xdr:nvCxnSpPr>
      <xdr:spPr>
        <a:xfrm flipV="1">
          <a:off x="7861300" y="10407831"/>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87647</xdr:rowOff>
    </xdr:from>
    <xdr:ext cx="469744" cy="259045"/>
    <xdr:sp macro="" textlink="">
      <xdr:nvSpPr>
        <xdr:cNvPr id="239" name="n_1aveValue【体育館・プール】&#10;一人当たり面積"/>
        <xdr:cNvSpPr txBox="1"/>
      </xdr:nvSpPr>
      <xdr:spPr>
        <a:xfrm>
          <a:off x="9391727"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76217</xdr:rowOff>
    </xdr:from>
    <xdr:ext cx="469744" cy="259045"/>
    <xdr:sp macro="" textlink="">
      <xdr:nvSpPr>
        <xdr:cNvPr id="240" name="n_2aveValue【体育館・プール】&#10;一人当たり面積"/>
        <xdr:cNvSpPr txBox="1"/>
      </xdr:nvSpPr>
      <xdr:spPr>
        <a:xfrm>
          <a:off x="8515427" y="10706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144797</xdr:rowOff>
    </xdr:from>
    <xdr:ext cx="469744" cy="259045"/>
    <xdr:sp macro="" textlink="">
      <xdr:nvSpPr>
        <xdr:cNvPr id="241" name="n_3aveValue【体育館・プール】&#10;一人当たり面積"/>
        <xdr:cNvSpPr txBox="1"/>
      </xdr:nvSpPr>
      <xdr:spPr>
        <a:xfrm>
          <a:off x="7626427" y="10774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5278</xdr:rowOff>
    </xdr:from>
    <xdr:ext cx="469744" cy="259045"/>
    <xdr:sp macro="" textlink="">
      <xdr:nvSpPr>
        <xdr:cNvPr id="242" name="n_1mainValue【体育館・プール】&#10;一人当たり面積"/>
        <xdr:cNvSpPr txBox="1"/>
      </xdr:nvSpPr>
      <xdr:spPr>
        <a:xfrm>
          <a:off x="9391727" y="10120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16708</xdr:rowOff>
    </xdr:from>
    <xdr:ext cx="469744" cy="259045"/>
    <xdr:sp macro="" textlink="">
      <xdr:nvSpPr>
        <xdr:cNvPr id="243" name="n_2mainValue【体育館・プール】&#10;一人当たり面積"/>
        <xdr:cNvSpPr txBox="1"/>
      </xdr:nvSpPr>
      <xdr:spPr>
        <a:xfrm>
          <a:off x="8515427" y="10132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24873</xdr:rowOff>
    </xdr:from>
    <xdr:ext cx="469744" cy="259045"/>
    <xdr:sp macro="" textlink="">
      <xdr:nvSpPr>
        <xdr:cNvPr id="244" name="n_3mainValue【体育館・プール】&#10;一人当たり面積"/>
        <xdr:cNvSpPr txBox="1"/>
      </xdr:nvSpPr>
      <xdr:spPr>
        <a:xfrm>
          <a:off x="7626427" y="10140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5" name="正方形/長方形 24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6" name="正方形/長方形 24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7" name="正方形/長方形 24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8" name="正方形/長方形 24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9" name="正方形/長方形 24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0" name="正方形/長方形 24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1" name="正方形/長方形 25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2" name="正方形/長方形 25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3" name="テキスト ボックス 25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4" name="直線コネクタ 25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5" name="テキスト ボックス 254"/>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6" name="直線コネクタ 25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7" name="テキスト ボックス 25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8" name="直線コネクタ 25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9" name="テキスト ボックス 25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0" name="直線コネクタ 25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1" name="テキスト ボックス 26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2" name="直線コネクタ 26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3" name="テキスト ボックス 26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4" name="直線コネクタ 26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5" name="テキスト ボックス 264"/>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6" name="直線コネクタ 26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7" name="テキスト ボックス 26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102870</xdr:rowOff>
    </xdr:from>
    <xdr:to>
      <xdr:col>24</xdr:col>
      <xdr:colOff>62865</xdr:colOff>
      <xdr:row>85</xdr:row>
      <xdr:rowOff>81914</xdr:rowOff>
    </xdr:to>
    <xdr:cxnSp macro="">
      <xdr:nvCxnSpPr>
        <xdr:cNvPr id="269" name="直線コネクタ 268"/>
        <xdr:cNvCxnSpPr/>
      </xdr:nvCxnSpPr>
      <xdr:spPr>
        <a:xfrm flipV="1">
          <a:off x="4634865" y="13475970"/>
          <a:ext cx="0" cy="1179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85741</xdr:rowOff>
    </xdr:from>
    <xdr:ext cx="405111" cy="259045"/>
    <xdr:sp macro="" textlink="">
      <xdr:nvSpPr>
        <xdr:cNvPr id="270" name="【福祉施設】&#10;有形固定資産減価償却率最小値テキスト"/>
        <xdr:cNvSpPr txBox="1"/>
      </xdr:nvSpPr>
      <xdr:spPr>
        <a:xfrm>
          <a:off x="4673600" y="1465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81914</xdr:rowOff>
    </xdr:from>
    <xdr:to>
      <xdr:col>24</xdr:col>
      <xdr:colOff>152400</xdr:colOff>
      <xdr:row>85</xdr:row>
      <xdr:rowOff>81914</xdr:rowOff>
    </xdr:to>
    <xdr:cxnSp macro="">
      <xdr:nvCxnSpPr>
        <xdr:cNvPr id="271" name="直線コネクタ 270"/>
        <xdr:cNvCxnSpPr/>
      </xdr:nvCxnSpPr>
      <xdr:spPr>
        <a:xfrm>
          <a:off x="4546600" y="1465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49547</xdr:rowOff>
    </xdr:from>
    <xdr:ext cx="405111" cy="259045"/>
    <xdr:sp macro="" textlink="">
      <xdr:nvSpPr>
        <xdr:cNvPr id="272" name="【福祉施設】&#10;有形固定資産減価償却率最大値テキスト"/>
        <xdr:cNvSpPr txBox="1"/>
      </xdr:nvSpPr>
      <xdr:spPr>
        <a:xfrm>
          <a:off x="4673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102870</xdr:rowOff>
    </xdr:from>
    <xdr:to>
      <xdr:col>24</xdr:col>
      <xdr:colOff>152400</xdr:colOff>
      <xdr:row>78</xdr:row>
      <xdr:rowOff>102870</xdr:rowOff>
    </xdr:to>
    <xdr:cxnSp macro="">
      <xdr:nvCxnSpPr>
        <xdr:cNvPr id="273" name="直線コネクタ 272"/>
        <xdr:cNvCxnSpPr/>
      </xdr:nvCxnSpPr>
      <xdr:spPr>
        <a:xfrm>
          <a:off x="4546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76216</xdr:rowOff>
    </xdr:from>
    <xdr:ext cx="405111" cy="259045"/>
    <xdr:sp macro="" textlink="">
      <xdr:nvSpPr>
        <xdr:cNvPr id="274" name="【福祉施設】&#10;有形固定資産減価償却率平均値テキスト"/>
        <xdr:cNvSpPr txBox="1"/>
      </xdr:nvSpPr>
      <xdr:spPr>
        <a:xfrm>
          <a:off x="4673600" y="141351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97789</xdr:rowOff>
    </xdr:from>
    <xdr:to>
      <xdr:col>24</xdr:col>
      <xdr:colOff>114300</xdr:colOff>
      <xdr:row>83</xdr:row>
      <xdr:rowOff>27939</xdr:rowOff>
    </xdr:to>
    <xdr:sp macro="" textlink="">
      <xdr:nvSpPr>
        <xdr:cNvPr id="275" name="フローチャート: 判断 274"/>
        <xdr:cNvSpPr/>
      </xdr:nvSpPr>
      <xdr:spPr>
        <a:xfrm>
          <a:off x="4584700" y="1415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114936</xdr:rowOff>
    </xdr:from>
    <xdr:to>
      <xdr:col>20</xdr:col>
      <xdr:colOff>38100</xdr:colOff>
      <xdr:row>83</xdr:row>
      <xdr:rowOff>45086</xdr:rowOff>
    </xdr:to>
    <xdr:sp macro="" textlink="">
      <xdr:nvSpPr>
        <xdr:cNvPr id="276" name="フローチャート: 判断 275"/>
        <xdr:cNvSpPr/>
      </xdr:nvSpPr>
      <xdr:spPr>
        <a:xfrm>
          <a:off x="3746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135889</xdr:rowOff>
    </xdr:from>
    <xdr:to>
      <xdr:col>15</xdr:col>
      <xdr:colOff>101600</xdr:colOff>
      <xdr:row>83</xdr:row>
      <xdr:rowOff>66039</xdr:rowOff>
    </xdr:to>
    <xdr:sp macro="" textlink="">
      <xdr:nvSpPr>
        <xdr:cNvPr id="277" name="フローチャート: 判断 276"/>
        <xdr:cNvSpPr/>
      </xdr:nvSpPr>
      <xdr:spPr>
        <a:xfrm>
          <a:off x="2857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141605</xdr:rowOff>
    </xdr:from>
    <xdr:to>
      <xdr:col>10</xdr:col>
      <xdr:colOff>165100</xdr:colOff>
      <xdr:row>83</xdr:row>
      <xdr:rowOff>71755</xdr:rowOff>
    </xdr:to>
    <xdr:sp macro="" textlink="">
      <xdr:nvSpPr>
        <xdr:cNvPr id="278" name="フローチャート: 判断 277"/>
        <xdr:cNvSpPr/>
      </xdr:nvSpPr>
      <xdr:spPr>
        <a:xfrm>
          <a:off x="1968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9" name="テキスト ボックス 27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0" name="テキスト ボックス 27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1" name="テキスト ボックス 28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2" name="テキスト ボックス 28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3" name="テキスト ボックス 28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170180</xdr:rowOff>
    </xdr:from>
    <xdr:to>
      <xdr:col>24</xdr:col>
      <xdr:colOff>114300</xdr:colOff>
      <xdr:row>79</xdr:row>
      <xdr:rowOff>100330</xdr:rowOff>
    </xdr:to>
    <xdr:sp macro="" textlink="">
      <xdr:nvSpPr>
        <xdr:cNvPr id="284" name="楕円 283"/>
        <xdr:cNvSpPr/>
      </xdr:nvSpPr>
      <xdr:spPr>
        <a:xfrm>
          <a:off x="4584700" y="1354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78</xdr:row>
      <xdr:rowOff>85107</xdr:rowOff>
    </xdr:from>
    <xdr:ext cx="405111" cy="259045"/>
    <xdr:sp macro="" textlink="">
      <xdr:nvSpPr>
        <xdr:cNvPr id="285" name="【福祉施設】&#10;有形固定資産減価償却率該当値テキスト"/>
        <xdr:cNvSpPr txBox="1"/>
      </xdr:nvSpPr>
      <xdr:spPr>
        <a:xfrm>
          <a:off x="4673600" y="13458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80645</xdr:rowOff>
    </xdr:from>
    <xdr:to>
      <xdr:col>20</xdr:col>
      <xdr:colOff>38100</xdr:colOff>
      <xdr:row>80</xdr:row>
      <xdr:rowOff>10795</xdr:rowOff>
    </xdr:to>
    <xdr:sp macro="" textlink="">
      <xdr:nvSpPr>
        <xdr:cNvPr id="286" name="楕円 285"/>
        <xdr:cNvSpPr/>
      </xdr:nvSpPr>
      <xdr:spPr>
        <a:xfrm>
          <a:off x="3746500" y="13625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49530</xdr:rowOff>
    </xdr:from>
    <xdr:to>
      <xdr:col>24</xdr:col>
      <xdr:colOff>63500</xdr:colOff>
      <xdr:row>79</xdr:row>
      <xdr:rowOff>131445</xdr:rowOff>
    </xdr:to>
    <xdr:cxnSp macro="">
      <xdr:nvCxnSpPr>
        <xdr:cNvPr id="287" name="直線コネクタ 286"/>
        <xdr:cNvCxnSpPr/>
      </xdr:nvCxnSpPr>
      <xdr:spPr>
        <a:xfrm flipV="1">
          <a:off x="3797300" y="1359408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79</xdr:row>
      <xdr:rowOff>130175</xdr:rowOff>
    </xdr:from>
    <xdr:to>
      <xdr:col>15</xdr:col>
      <xdr:colOff>101600</xdr:colOff>
      <xdr:row>80</xdr:row>
      <xdr:rowOff>60325</xdr:rowOff>
    </xdr:to>
    <xdr:sp macro="" textlink="">
      <xdr:nvSpPr>
        <xdr:cNvPr id="288" name="楕円 287"/>
        <xdr:cNvSpPr/>
      </xdr:nvSpPr>
      <xdr:spPr>
        <a:xfrm>
          <a:off x="2857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131445</xdr:rowOff>
    </xdr:from>
    <xdr:to>
      <xdr:col>19</xdr:col>
      <xdr:colOff>177800</xdr:colOff>
      <xdr:row>80</xdr:row>
      <xdr:rowOff>9525</xdr:rowOff>
    </xdr:to>
    <xdr:cxnSp macro="">
      <xdr:nvCxnSpPr>
        <xdr:cNvPr id="289" name="直線コネクタ 288"/>
        <xdr:cNvCxnSpPr/>
      </xdr:nvCxnSpPr>
      <xdr:spPr>
        <a:xfrm flipV="1">
          <a:off x="2908300" y="13675995"/>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40639</xdr:rowOff>
    </xdr:from>
    <xdr:to>
      <xdr:col>10</xdr:col>
      <xdr:colOff>165100</xdr:colOff>
      <xdr:row>80</xdr:row>
      <xdr:rowOff>142239</xdr:rowOff>
    </xdr:to>
    <xdr:sp macro="" textlink="">
      <xdr:nvSpPr>
        <xdr:cNvPr id="290" name="楕円 289"/>
        <xdr:cNvSpPr/>
      </xdr:nvSpPr>
      <xdr:spPr>
        <a:xfrm>
          <a:off x="1968500" y="1375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9525</xdr:rowOff>
    </xdr:from>
    <xdr:to>
      <xdr:col>15</xdr:col>
      <xdr:colOff>50800</xdr:colOff>
      <xdr:row>80</xdr:row>
      <xdr:rowOff>91439</xdr:rowOff>
    </xdr:to>
    <xdr:cxnSp macro="">
      <xdr:nvCxnSpPr>
        <xdr:cNvPr id="291" name="直線コネクタ 290"/>
        <xdr:cNvCxnSpPr/>
      </xdr:nvCxnSpPr>
      <xdr:spPr>
        <a:xfrm flipV="1">
          <a:off x="2019300" y="13725525"/>
          <a:ext cx="889000" cy="8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36213</xdr:rowOff>
    </xdr:from>
    <xdr:ext cx="405111" cy="259045"/>
    <xdr:sp macro="" textlink="">
      <xdr:nvSpPr>
        <xdr:cNvPr id="292" name="n_1aveValue【福祉施設】&#10;有形固定資産減価償却率"/>
        <xdr:cNvSpPr txBox="1"/>
      </xdr:nvSpPr>
      <xdr:spPr>
        <a:xfrm>
          <a:off x="35820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57166</xdr:rowOff>
    </xdr:from>
    <xdr:ext cx="405111" cy="259045"/>
    <xdr:sp macro="" textlink="">
      <xdr:nvSpPr>
        <xdr:cNvPr id="293" name="n_2aveValue【福祉施設】&#10;有形固定資産減価償却率"/>
        <xdr:cNvSpPr txBox="1"/>
      </xdr:nvSpPr>
      <xdr:spPr>
        <a:xfrm>
          <a:off x="2705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62882</xdr:rowOff>
    </xdr:from>
    <xdr:ext cx="405111" cy="259045"/>
    <xdr:sp macro="" textlink="">
      <xdr:nvSpPr>
        <xdr:cNvPr id="294" name="n_3aveValue【福祉施設】&#10;有形固定資産減価償却率"/>
        <xdr:cNvSpPr txBox="1"/>
      </xdr:nvSpPr>
      <xdr:spPr>
        <a:xfrm>
          <a:off x="18167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27322</xdr:rowOff>
    </xdr:from>
    <xdr:ext cx="405111" cy="259045"/>
    <xdr:sp macro="" textlink="">
      <xdr:nvSpPr>
        <xdr:cNvPr id="295" name="n_1mainValue【福祉施設】&#10;有形固定資産減価償却率"/>
        <xdr:cNvSpPr txBox="1"/>
      </xdr:nvSpPr>
      <xdr:spPr>
        <a:xfrm>
          <a:off x="3582044" y="1340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76852</xdr:rowOff>
    </xdr:from>
    <xdr:ext cx="405111" cy="259045"/>
    <xdr:sp macro="" textlink="">
      <xdr:nvSpPr>
        <xdr:cNvPr id="296" name="n_2mainValue【福祉施設】&#10;有形固定資産減価償却率"/>
        <xdr:cNvSpPr txBox="1"/>
      </xdr:nvSpPr>
      <xdr:spPr>
        <a:xfrm>
          <a:off x="27057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158766</xdr:rowOff>
    </xdr:from>
    <xdr:ext cx="405111" cy="259045"/>
    <xdr:sp macro="" textlink="">
      <xdr:nvSpPr>
        <xdr:cNvPr id="297" name="n_3mainValue【福祉施設】&#10;有形固定資産減価償却率"/>
        <xdr:cNvSpPr txBox="1"/>
      </xdr:nvSpPr>
      <xdr:spPr>
        <a:xfrm>
          <a:off x="1816744" y="13531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8" name="正方形/長方形 29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9" name="正方形/長方形 29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0" name="正方形/長方形 29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1" name="正方形/長方形 30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2" name="正方形/長方形 30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3" name="正方形/長方形 30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4" name="正方形/長方形 30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5" name="正方形/長方形 30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6" name="テキスト ボックス 30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7" name="直線コネクタ 30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8" name="直線コネクタ 30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9" name="テキスト ボックス 30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10" name="直線コネクタ 30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11" name="テキスト ボックス 31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12" name="直線コネクタ 31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13" name="テキスト ボックス 31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14" name="直線コネクタ 31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15" name="テキスト ボックス 31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6" name="直線コネクタ 31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7" name="テキスト ボックス 31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8" name="直線コネクタ 31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9" name="テキスト ボックス 31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144780</xdr:rowOff>
    </xdr:from>
    <xdr:to>
      <xdr:col>54</xdr:col>
      <xdr:colOff>189865</xdr:colOff>
      <xdr:row>86</xdr:row>
      <xdr:rowOff>49530</xdr:rowOff>
    </xdr:to>
    <xdr:cxnSp macro="">
      <xdr:nvCxnSpPr>
        <xdr:cNvPr id="321" name="直線コネクタ 320"/>
        <xdr:cNvCxnSpPr/>
      </xdr:nvCxnSpPr>
      <xdr:spPr>
        <a:xfrm flipV="1">
          <a:off x="10476865" y="1334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53357</xdr:rowOff>
    </xdr:from>
    <xdr:ext cx="469744" cy="259045"/>
    <xdr:sp macro="" textlink="">
      <xdr:nvSpPr>
        <xdr:cNvPr id="322" name="【福祉施設】&#10;一人当たり面積最小値テキスト"/>
        <xdr:cNvSpPr txBox="1"/>
      </xdr:nvSpPr>
      <xdr:spPr>
        <a:xfrm>
          <a:off x="10515600" y="1479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49530</xdr:rowOff>
    </xdr:from>
    <xdr:to>
      <xdr:col>55</xdr:col>
      <xdr:colOff>88900</xdr:colOff>
      <xdr:row>86</xdr:row>
      <xdr:rowOff>49530</xdr:rowOff>
    </xdr:to>
    <xdr:cxnSp macro="">
      <xdr:nvCxnSpPr>
        <xdr:cNvPr id="323" name="直線コネクタ 322"/>
        <xdr:cNvCxnSpPr/>
      </xdr:nvCxnSpPr>
      <xdr:spPr>
        <a:xfrm>
          <a:off x="10388600" y="1479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91457</xdr:rowOff>
    </xdr:from>
    <xdr:ext cx="469744" cy="259045"/>
    <xdr:sp macro="" textlink="">
      <xdr:nvSpPr>
        <xdr:cNvPr id="324" name="【福祉施設】&#10;一人当たり面積最大値テキスト"/>
        <xdr:cNvSpPr txBox="1"/>
      </xdr:nvSpPr>
      <xdr:spPr>
        <a:xfrm>
          <a:off x="10515600" y="1312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144780</xdr:rowOff>
    </xdr:from>
    <xdr:to>
      <xdr:col>55</xdr:col>
      <xdr:colOff>88900</xdr:colOff>
      <xdr:row>77</xdr:row>
      <xdr:rowOff>144780</xdr:rowOff>
    </xdr:to>
    <xdr:cxnSp macro="">
      <xdr:nvCxnSpPr>
        <xdr:cNvPr id="325" name="直線コネクタ 324"/>
        <xdr:cNvCxnSpPr/>
      </xdr:nvCxnSpPr>
      <xdr:spPr>
        <a:xfrm>
          <a:off x="10388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158766</xdr:rowOff>
    </xdr:from>
    <xdr:ext cx="469744" cy="259045"/>
    <xdr:sp macro="" textlink="">
      <xdr:nvSpPr>
        <xdr:cNvPr id="326" name="【福祉施設】&#10;一人当たり面積平均値テキスト"/>
        <xdr:cNvSpPr txBox="1"/>
      </xdr:nvSpPr>
      <xdr:spPr>
        <a:xfrm>
          <a:off x="10515600" y="142176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135889</xdr:rowOff>
    </xdr:from>
    <xdr:to>
      <xdr:col>55</xdr:col>
      <xdr:colOff>50800</xdr:colOff>
      <xdr:row>84</xdr:row>
      <xdr:rowOff>66039</xdr:rowOff>
    </xdr:to>
    <xdr:sp macro="" textlink="">
      <xdr:nvSpPr>
        <xdr:cNvPr id="327" name="フローチャート: 判断 326"/>
        <xdr:cNvSpPr/>
      </xdr:nvSpPr>
      <xdr:spPr>
        <a:xfrm>
          <a:off x="104267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135889</xdr:rowOff>
    </xdr:from>
    <xdr:to>
      <xdr:col>50</xdr:col>
      <xdr:colOff>165100</xdr:colOff>
      <xdr:row>84</xdr:row>
      <xdr:rowOff>66039</xdr:rowOff>
    </xdr:to>
    <xdr:sp macro="" textlink="">
      <xdr:nvSpPr>
        <xdr:cNvPr id="328" name="フローチャート: 判断 327"/>
        <xdr:cNvSpPr/>
      </xdr:nvSpPr>
      <xdr:spPr>
        <a:xfrm>
          <a:off x="9588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116839</xdr:rowOff>
    </xdr:from>
    <xdr:to>
      <xdr:col>46</xdr:col>
      <xdr:colOff>38100</xdr:colOff>
      <xdr:row>84</xdr:row>
      <xdr:rowOff>46989</xdr:rowOff>
    </xdr:to>
    <xdr:sp macro="" textlink="">
      <xdr:nvSpPr>
        <xdr:cNvPr id="329" name="フローチャート: 判断 328"/>
        <xdr:cNvSpPr/>
      </xdr:nvSpPr>
      <xdr:spPr>
        <a:xfrm>
          <a:off x="8699500" y="1434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44450</xdr:rowOff>
    </xdr:from>
    <xdr:to>
      <xdr:col>41</xdr:col>
      <xdr:colOff>101600</xdr:colOff>
      <xdr:row>84</xdr:row>
      <xdr:rowOff>146050</xdr:rowOff>
    </xdr:to>
    <xdr:sp macro="" textlink="">
      <xdr:nvSpPr>
        <xdr:cNvPr id="330" name="フローチャート: 判断 329"/>
        <xdr:cNvSpPr/>
      </xdr:nvSpPr>
      <xdr:spPr>
        <a:xfrm>
          <a:off x="7810500" y="1444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1" name="テキスト ボックス 33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2" name="テキスト ボックス 33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3" name="テキスト ボックス 33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4" name="テキスト ボックス 33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5" name="テキスト ボックス 33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170180</xdr:rowOff>
    </xdr:from>
    <xdr:to>
      <xdr:col>55</xdr:col>
      <xdr:colOff>50800</xdr:colOff>
      <xdr:row>86</xdr:row>
      <xdr:rowOff>100330</xdr:rowOff>
    </xdr:to>
    <xdr:sp macro="" textlink="">
      <xdr:nvSpPr>
        <xdr:cNvPr id="336" name="楕円 335"/>
        <xdr:cNvSpPr/>
      </xdr:nvSpPr>
      <xdr:spPr>
        <a:xfrm>
          <a:off x="10426700" y="14743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85107</xdr:rowOff>
    </xdr:from>
    <xdr:ext cx="469744" cy="259045"/>
    <xdr:sp macro="" textlink="">
      <xdr:nvSpPr>
        <xdr:cNvPr id="337" name="【福祉施設】&#10;一人当たり面積該当値テキスト"/>
        <xdr:cNvSpPr txBox="1"/>
      </xdr:nvSpPr>
      <xdr:spPr>
        <a:xfrm>
          <a:off x="10515600" y="14658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2539</xdr:rowOff>
    </xdr:from>
    <xdr:to>
      <xdr:col>50</xdr:col>
      <xdr:colOff>165100</xdr:colOff>
      <xdr:row>86</xdr:row>
      <xdr:rowOff>104139</xdr:rowOff>
    </xdr:to>
    <xdr:sp macro="" textlink="">
      <xdr:nvSpPr>
        <xdr:cNvPr id="338" name="楕円 337"/>
        <xdr:cNvSpPr/>
      </xdr:nvSpPr>
      <xdr:spPr>
        <a:xfrm>
          <a:off x="9588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49530</xdr:rowOff>
    </xdr:from>
    <xdr:to>
      <xdr:col>55</xdr:col>
      <xdr:colOff>0</xdr:colOff>
      <xdr:row>86</xdr:row>
      <xdr:rowOff>53339</xdr:rowOff>
    </xdr:to>
    <xdr:cxnSp macro="">
      <xdr:nvCxnSpPr>
        <xdr:cNvPr id="339" name="直線コネクタ 338"/>
        <xdr:cNvCxnSpPr/>
      </xdr:nvCxnSpPr>
      <xdr:spPr>
        <a:xfrm flipV="1">
          <a:off x="9639300" y="14794230"/>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2539</xdr:rowOff>
    </xdr:from>
    <xdr:to>
      <xdr:col>46</xdr:col>
      <xdr:colOff>38100</xdr:colOff>
      <xdr:row>86</xdr:row>
      <xdr:rowOff>104139</xdr:rowOff>
    </xdr:to>
    <xdr:sp macro="" textlink="">
      <xdr:nvSpPr>
        <xdr:cNvPr id="340" name="楕円 339"/>
        <xdr:cNvSpPr/>
      </xdr:nvSpPr>
      <xdr:spPr>
        <a:xfrm>
          <a:off x="8699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53339</xdr:rowOff>
    </xdr:from>
    <xdr:to>
      <xdr:col>50</xdr:col>
      <xdr:colOff>114300</xdr:colOff>
      <xdr:row>86</xdr:row>
      <xdr:rowOff>53339</xdr:rowOff>
    </xdr:to>
    <xdr:cxnSp macro="">
      <xdr:nvCxnSpPr>
        <xdr:cNvPr id="341" name="直線コネクタ 340"/>
        <xdr:cNvCxnSpPr/>
      </xdr:nvCxnSpPr>
      <xdr:spPr>
        <a:xfrm>
          <a:off x="8750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2539</xdr:rowOff>
    </xdr:from>
    <xdr:to>
      <xdr:col>41</xdr:col>
      <xdr:colOff>101600</xdr:colOff>
      <xdr:row>86</xdr:row>
      <xdr:rowOff>104139</xdr:rowOff>
    </xdr:to>
    <xdr:sp macro="" textlink="">
      <xdr:nvSpPr>
        <xdr:cNvPr id="342" name="楕円 341"/>
        <xdr:cNvSpPr/>
      </xdr:nvSpPr>
      <xdr:spPr>
        <a:xfrm>
          <a:off x="7810500" y="1474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53339</xdr:rowOff>
    </xdr:from>
    <xdr:to>
      <xdr:col>45</xdr:col>
      <xdr:colOff>177800</xdr:colOff>
      <xdr:row>86</xdr:row>
      <xdr:rowOff>53339</xdr:rowOff>
    </xdr:to>
    <xdr:cxnSp macro="">
      <xdr:nvCxnSpPr>
        <xdr:cNvPr id="343" name="直線コネクタ 342"/>
        <xdr:cNvCxnSpPr/>
      </xdr:nvCxnSpPr>
      <xdr:spPr>
        <a:xfrm>
          <a:off x="7861300" y="147980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82566</xdr:rowOff>
    </xdr:from>
    <xdr:ext cx="469744" cy="259045"/>
    <xdr:sp macro="" textlink="">
      <xdr:nvSpPr>
        <xdr:cNvPr id="344" name="n_1aveValue【福祉施設】&#10;一人当たり面積"/>
        <xdr:cNvSpPr txBox="1"/>
      </xdr:nvSpPr>
      <xdr:spPr>
        <a:xfrm>
          <a:off x="9391727" y="1414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63516</xdr:rowOff>
    </xdr:from>
    <xdr:ext cx="469744" cy="259045"/>
    <xdr:sp macro="" textlink="">
      <xdr:nvSpPr>
        <xdr:cNvPr id="345" name="n_2aveValue【福祉施設】&#10;一人当たり面積"/>
        <xdr:cNvSpPr txBox="1"/>
      </xdr:nvSpPr>
      <xdr:spPr>
        <a:xfrm>
          <a:off x="8515427" y="14122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162577</xdr:rowOff>
    </xdr:from>
    <xdr:ext cx="469744" cy="259045"/>
    <xdr:sp macro="" textlink="">
      <xdr:nvSpPr>
        <xdr:cNvPr id="346" name="n_3aveValue【福祉施設】&#10;一人当たり面積"/>
        <xdr:cNvSpPr txBox="1"/>
      </xdr:nvSpPr>
      <xdr:spPr>
        <a:xfrm>
          <a:off x="7626427" y="1422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95266</xdr:rowOff>
    </xdr:from>
    <xdr:ext cx="469744" cy="259045"/>
    <xdr:sp macro="" textlink="">
      <xdr:nvSpPr>
        <xdr:cNvPr id="347" name="n_1mainValue【福祉施設】&#10;一人当たり面積"/>
        <xdr:cNvSpPr txBox="1"/>
      </xdr:nvSpPr>
      <xdr:spPr>
        <a:xfrm>
          <a:off x="93917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95266</xdr:rowOff>
    </xdr:from>
    <xdr:ext cx="469744" cy="259045"/>
    <xdr:sp macro="" textlink="">
      <xdr:nvSpPr>
        <xdr:cNvPr id="348" name="n_2mainValue【福祉施設】&#10;一人当たり面積"/>
        <xdr:cNvSpPr txBox="1"/>
      </xdr:nvSpPr>
      <xdr:spPr>
        <a:xfrm>
          <a:off x="8515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95266</xdr:rowOff>
    </xdr:from>
    <xdr:ext cx="469744" cy="259045"/>
    <xdr:sp macro="" textlink="">
      <xdr:nvSpPr>
        <xdr:cNvPr id="349" name="n_3mainValue【福祉施設】&#10;一人当たり面積"/>
        <xdr:cNvSpPr txBox="1"/>
      </xdr:nvSpPr>
      <xdr:spPr>
        <a:xfrm>
          <a:off x="7626427" y="1483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0" name="正方形/長方形 34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1" name="正方形/長方形 35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2" name="正方形/長方形 35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3" name="正方形/長方形 35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4" name="正方形/長方形 35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5" name="正方形/長方形 35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6" name="正方形/長方形 35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7" name="正方形/長方形 356"/>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8" name="テキスト ボックス 357"/>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9" name="直線コネクタ 358"/>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60" name="テキスト ボックス 359"/>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61" name="直線コネクタ 360"/>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62" name="テキスト ボックス 361"/>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3" name="直線コネクタ 362"/>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4" name="テキスト ボックス 363"/>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5" name="直線コネクタ 364"/>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6" name="テキスト ボックス 365"/>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7" name="直線コネクタ 366"/>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8" name="テキスト ボックス 367"/>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9" name="直線コネクタ 368"/>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70" name="テキスト ボックス 369"/>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1" name="直線コネクタ 370"/>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2" name="テキスト ボックス 371"/>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1905</xdr:rowOff>
    </xdr:from>
    <xdr:to>
      <xdr:col>24</xdr:col>
      <xdr:colOff>62865</xdr:colOff>
      <xdr:row>108</xdr:row>
      <xdr:rowOff>9525</xdr:rowOff>
    </xdr:to>
    <xdr:cxnSp macro="">
      <xdr:nvCxnSpPr>
        <xdr:cNvPr id="374" name="直線コネクタ 373"/>
        <xdr:cNvCxnSpPr/>
      </xdr:nvCxnSpPr>
      <xdr:spPr>
        <a:xfrm flipV="1">
          <a:off x="4634865" y="17146905"/>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13352</xdr:rowOff>
    </xdr:from>
    <xdr:ext cx="405111" cy="259045"/>
    <xdr:sp macro="" textlink="">
      <xdr:nvSpPr>
        <xdr:cNvPr id="375" name="【市民会館】&#10;有形固定資産減価償却率最小値テキスト"/>
        <xdr:cNvSpPr txBox="1"/>
      </xdr:nvSpPr>
      <xdr:spPr>
        <a:xfrm>
          <a:off x="46736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9525</xdr:rowOff>
    </xdr:from>
    <xdr:to>
      <xdr:col>24</xdr:col>
      <xdr:colOff>152400</xdr:colOff>
      <xdr:row>108</xdr:row>
      <xdr:rowOff>9525</xdr:rowOff>
    </xdr:to>
    <xdr:cxnSp macro="">
      <xdr:nvCxnSpPr>
        <xdr:cNvPr id="376" name="直線コネクタ 375"/>
        <xdr:cNvCxnSpPr/>
      </xdr:nvCxnSpPr>
      <xdr:spPr>
        <a:xfrm>
          <a:off x="4546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120032</xdr:rowOff>
    </xdr:from>
    <xdr:ext cx="405111" cy="259045"/>
    <xdr:sp macro="" textlink="">
      <xdr:nvSpPr>
        <xdr:cNvPr id="377" name="【市民会館】&#10;有形固定資産減価償却率最大値テキスト"/>
        <xdr:cNvSpPr txBox="1"/>
      </xdr:nvSpPr>
      <xdr:spPr>
        <a:xfrm>
          <a:off x="4673600" y="1692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1905</xdr:rowOff>
    </xdr:from>
    <xdr:to>
      <xdr:col>24</xdr:col>
      <xdr:colOff>152400</xdr:colOff>
      <xdr:row>100</xdr:row>
      <xdr:rowOff>1905</xdr:rowOff>
    </xdr:to>
    <xdr:cxnSp macro="">
      <xdr:nvCxnSpPr>
        <xdr:cNvPr id="378" name="直線コネクタ 377"/>
        <xdr:cNvCxnSpPr/>
      </xdr:nvCxnSpPr>
      <xdr:spPr>
        <a:xfrm>
          <a:off x="4546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142891</xdr:rowOff>
    </xdr:from>
    <xdr:ext cx="405111" cy="259045"/>
    <xdr:sp macro="" textlink="">
      <xdr:nvSpPr>
        <xdr:cNvPr id="379" name="【市民会館】&#10;有形固定資産減価償却率平均値テキスト"/>
        <xdr:cNvSpPr txBox="1"/>
      </xdr:nvSpPr>
      <xdr:spPr>
        <a:xfrm>
          <a:off x="4673600" y="179736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164464</xdr:rowOff>
    </xdr:from>
    <xdr:to>
      <xdr:col>24</xdr:col>
      <xdr:colOff>114300</xdr:colOff>
      <xdr:row>105</xdr:row>
      <xdr:rowOff>94614</xdr:rowOff>
    </xdr:to>
    <xdr:sp macro="" textlink="">
      <xdr:nvSpPr>
        <xdr:cNvPr id="380" name="フローチャート: 判断 379"/>
        <xdr:cNvSpPr/>
      </xdr:nvSpPr>
      <xdr:spPr>
        <a:xfrm>
          <a:off x="4584700" y="17995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105</xdr:row>
      <xdr:rowOff>4445</xdr:rowOff>
    </xdr:from>
    <xdr:to>
      <xdr:col>20</xdr:col>
      <xdr:colOff>38100</xdr:colOff>
      <xdr:row>105</xdr:row>
      <xdr:rowOff>106045</xdr:rowOff>
    </xdr:to>
    <xdr:sp macro="" textlink="">
      <xdr:nvSpPr>
        <xdr:cNvPr id="381" name="フローチャート: 判断 380"/>
        <xdr:cNvSpPr/>
      </xdr:nvSpPr>
      <xdr:spPr>
        <a:xfrm>
          <a:off x="3746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46355</xdr:rowOff>
    </xdr:from>
    <xdr:to>
      <xdr:col>15</xdr:col>
      <xdr:colOff>101600</xdr:colOff>
      <xdr:row>105</xdr:row>
      <xdr:rowOff>147955</xdr:rowOff>
    </xdr:to>
    <xdr:sp macro="" textlink="">
      <xdr:nvSpPr>
        <xdr:cNvPr id="382" name="フローチャート: 判断 381"/>
        <xdr:cNvSpPr/>
      </xdr:nvSpPr>
      <xdr:spPr>
        <a:xfrm>
          <a:off x="2857500" y="1804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42545</xdr:rowOff>
    </xdr:from>
    <xdr:to>
      <xdr:col>10</xdr:col>
      <xdr:colOff>165100</xdr:colOff>
      <xdr:row>105</xdr:row>
      <xdr:rowOff>144145</xdr:rowOff>
    </xdr:to>
    <xdr:sp macro="" textlink="">
      <xdr:nvSpPr>
        <xdr:cNvPr id="383" name="フローチャート: 判断 382"/>
        <xdr:cNvSpPr/>
      </xdr:nvSpPr>
      <xdr:spPr>
        <a:xfrm>
          <a:off x="1968500" y="1804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4" name="テキスト ボックス 383"/>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5" name="テキスト ボックス 384"/>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6" name="テキスト ボックス 385"/>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7" name="テキスト ボックス 386"/>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8" name="テキスト ボックス 387"/>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100</xdr:row>
      <xdr:rowOff>149225</xdr:rowOff>
    </xdr:from>
    <xdr:to>
      <xdr:col>24</xdr:col>
      <xdr:colOff>114300</xdr:colOff>
      <xdr:row>101</xdr:row>
      <xdr:rowOff>79375</xdr:rowOff>
    </xdr:to>
    <xdr:sp macro="" textlink="">
      <xdr:nvSpPr>
        <xdr:cNvPr id="389" name="楕円 388"/>
        <xdr:cNvSpPr/>
      </xdr:nvSpPr>
      <xdr:spPr>
        <a:xfrm>
          <a:off x="4584700" y="17294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652</xdr:rowOff>
    </xdr:from>
    <xdr:ext cx="405111" cy="259045"/>
    <xdr:sp macro="" textlink="">
      <xdr:nvSpPr>
        <xdr:cNvPr id="390" name="【市民会館】&#10;有形固定資産減価償却率該当値テキスト"/>
        <xdr:cNvSpPr txBox="1"/>
      </xdr:nvSpPr>
      <xdr:spPr>
        <a:xfrm>
          <a:off x="4673600" y="1714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145414</xdr:rowOff>
    </xdr:from>
    <xdr:to>
      <xdr:col>20</xdr:col>
      <xdr:colOff>38100</xdr:colOff>
      <xdr:row>101</xdr:row>
      <xdr:rowOff>75564</xdr:rowOff>
    </xdr:to>
    <xdr:sp macro="" textlink="">
      <xdr:nvSpPr>
        <xdr:cNvPr id="391" name="楕円 390"/>
        <xdr:cNvSpPr/>
      </xdr:nvSpPr>
      <xdr:spPr>
        <a:xfrm>
          <a:off x="3746500" y="1729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24764</xdr:rowOff>
    </xdr:from>
    <xdr:to>
      <xdr:col>24</xdr:col>
      <xdr:colOff>63500</xdr:colOff>
      <xdr:row>101</xdr:row>
      <xdr:rowOff>28575</xdr:rowOff>
    </xdr:to>
    <xdr:cxnSp macro="">
      <xdr:nvCxnSpPr>
        <xdr:cNvPr id="392" name="直線コネクタ 391"/>
        <xdr:cNvCxnSpPr/>
      </xdr:nvCxnSpPr>
      <xdr:spPr>
        <a:xfrm>
          <a:off x="3797300" y="17341214"/>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137795</xdr:rowOff>
    </xdr:from>
    <xdr:to>
      <xdr:col>15</xdr:col>
      <xdr:colOff>101600</xdr:colOff>
      <xdr:row>101</xdr:row>
      <xdr:rowOff>67945</xdr:rowOff>
    </xdr:to>
    <xdr:sp macro="" textlink="">
      <xdr:nvSpPr>
        <xdr:cNvPr id="393" name="楕円 392"/>
        <xdr:cNvSpPr/>
      </xdr:nvSpPr>
      <xdr:spPr>
        <a:xfrm>
          <a:off x="2857500" y="17282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17145</xdr:rowOff>
    </xdr:from>
    <xdr:to>
      <xdr:col>19</xdr:col>
      <xdr:colOff>177800</xdr:colOff>
      <xdr:row>101</xdr:row>
      <xdr:rowOff>24764</xdr:rowOff>
    </xdr:to>
    <xdr:cxnSp macro="">
      <xdr:nvCxnSpPr>
        <xdr:cNvPr id="394" name="直線コネクタ 393"/>
        <xdr:cNvCxnSpPr/>
      </xdr:nvCxnSpPr>
      <xdr:spPr>
        <a:xfrm>
          <a:off x="2908300" y="17333595"/>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133986</xdr:rowOff>
    </xdr:from>
    <xdr:to>
      <xdr:col>10</xdr:col>
      <xdr:colOff>165100</xdr:colOff>
      <xdr:row>101</xdr:row>
      <xdr:rowOff>64136</xdr:rowOff>
    </xdr:to>
    <xdr:sp macro="" textlink="">
      <xdr:nvSpPr>
        <xdr:cNvPr id="395" name="楕円 394"/>
        <xdr:cNvSpPr/>
      </xdr:nvSpPr>
      <xdr:spPr>
        <a:xfrm>
          <a:off x="1968500" y="17278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13336</xdr:rowOff>
    </xdr:from>
    <xdr:to>
      <xdr:col>15</xdr:col>
      <xdr:colOff>50800</xdr:colOff>
      <xdr:row>101</xdr:row>
      <xdr:rowOff>17145</xdr:rowOff>
    </xdr:to>
    <xdr:cxnSp macro="">
      <xdr:nvCxnSpPr>
        <xdr:cNvPr id="396" name="直線コネクタ 395"/>
        <xdr:cNvCxnSpPr/>
      </xdr:nvCxnSpPr>
      <xdr:spPr>
        <a:xfrm>
          <a:off x="2019300" y="17329786"/>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97172</xdr:rowOff>
    </xdr:from>
    <xdr:ext cx="405111" cy="259045"/>
    <xdr:sp macro="" textlink="">
      <xdr:nvSpPr>
        <xdr:cNvPr id="397" name="n_1aveValue【市民会館】&#10;有形固定資産減価償却率"/>
        <xdr:cNvSpPr txBox="1"/>
      </xdr:nvSpPr>
      <xdr:spPr>
        <a:xfrm>
          <a:off x="3582044" y="18099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139082</xdr:rowOff>
    </xdr:from>
    <xdr:ext cx="405111" cy="259045"/>
    <xdr:sp macro="" textlink="">
      <xdr:nvSpPr>
        <xdr:cNvPr id="398" name="n_2aveValue【市民会館】&#10;有形固定資産減価償却率"/>
        <xdr:cNvSpPr txBox="1"/>
      </xdr:nvSpPr>
      <xdr:spPr>
        <a:xfrm>
          <a:off x="2705744" y="1814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135272</xdr:rowOff>
    </xdr:from>
    <xdr:ext cx="405111" cy="259045"/>
    <xdr:sp macro="" textlink="">
      <xdr:nvSpPr>
        <xdr:cNvPr id="399" name="n_3aveValue【市民会館】&#10;有形固定資産減価償却率"/>
        <xdr:cNvSpPr txBox="1"/>
      </xdr:nvSpPr>
      <xdr:spPr>
        <a:xfrm>
          <a:off x="1816744" y="1813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92091</xdr:rowOff>
    </xdr:from>
    <xdr:ext cx="405111" cy="259045"/>
    <xdr:sp macro="" textlink="">
      <xdr:nvSpPr>
        <xdr:cNvPr id="400" name="n_1mainValue【市民会館】&#10;有形固定資産減価償却率"/>
        <xdr:cNvSpPr txBox="1"/>
      </xdr:nvSpPr>
      <xdr:spPr>
        <a:xfrm>
          <a:off x="3582044" y="1706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99</xdr:row>
      <xdr:rowOff>84472</xdr:rowOff>
    </xdr:from>
    <xdr:ext cx="405111" cy="259045"/>
    <xdr:sp macro="" textlink="">
      <xdr:nvSpPr>
        <xdr:cNvPr id="401" name="n_2mainValue【市民会館】&#10;有形固定資産減価償却率"/>
        <xdr:cNvSpPr txBox="1"/>
      </xdr:nvSpPr>
      <xdr:spPr>
        <a:xfrm>
          <a:off x="2705744" y="1705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99</xdr:row>
      <xdr:rowOff>80663</xdr:rowOff>
    </xdr:from>
    <xdr:ext cx="405111" cy="259045"/>
    <xdr:sp macro="" textlink="">
      <xdr:nvSpPr>
        <xdr:cNvPr id="402" name="n_3mainValue【市民会館】&#10;有形固定資産減価償却率"/>
        <xdr:cNvSpPr txBox="1"/>
      </xdr:nvSpPr>
      <xdr:spPr>
        <a:xfrm>
          <a:off x="1816744" y="17054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3" name="正方形/長方形 40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4" name="正方形/長方形 40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5" name="正方形/長方形 40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6" name="正方形/長方形 40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7" name="正方形/長方形 40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8" name="正方形/長方形 40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9" name="正方形/長方形 40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0" name="正方形/長方形 40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1" name="テキスト ボックス 41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2" name="直線コネクタ 41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3" name="直線コネクタ 41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14" name="テキスト ボックス 41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5" name="直線コネクタ 41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16" name="テキスト ボックス 41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7" name="直線コネクタ 41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8" name="テキスト ボックス 41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9" name="直線コネクタ 41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20" name="テキスト ボックス 41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21" name="直線コネクタ 42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22" name="テキスト ボックス 42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3" name="直線コネクタ 42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24" name="テキスト ボックス 42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38100</xdr:rowOff>
    </xdr:from>
    <xdr:to>
      <xdr:col>54</xdr:col>
      <xdr:colOff>189865</xdr:colOff>
      <xdr:row>108</xdr:row>
      <xdr:rowOff>19050</xdr:rowOff>
    </xdr:to>
    <xdr:cxnSp macro="">
      <xdr:nvCxnSpPr>
        <xdr:cNvPr id="426" name="直線コネクタ 425"/>
        <xdr:cNvCxnSpPr/>
      </xdr:nvCxnSpPr>
      <xdr:spPr>
        <a:xfrm flipV="1">
          <a:off x="10476865" y="171831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22877</xdr:rowOff>
    </xdr:from>
    <xdr:ext cx="469744" cy="259045"/>
    <xdr:sp macro="" textlink="">
      <xdr:nvSpPr>
        <xdr:cNvPr id="427" name="【市民会館】&#10;一人当たり面積最小値テキスト"/>
        <xdr:cNvSpPr txBox="1"/>
      </xdr:nvSpPr>
      <xdr:spPr>
        <a:xfrm>
          <a:off x="105156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19050</xdr:rowOff>
    </xdr:from>
    <xdr:to>
      <xdr:col>55</xdr:col>
      <xdr:colOff>88900</xdr:colOff>
      <xdr:row>108</xdr:row>
      <xdr:rowOff>19050</xdr:rowOff>
    </xdr:to>
    <xdr:cxnSp macro="">
      <xdr:nvCxnSpPr>
        <xdr:cNvPr id="428" name="直線コネクタ 427"/>
        <xdr:cNvCxnSpPr/>
      </xdr:nvCxnSpPr>
      <xdr:spPr>
        <a:xfrm>
          <a:off x="10388600" y="18535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156227</xdr:rowOff>
    </xdr:from>
    <xdr:ext cx="469744" cy="259045"/>
    <xdr:sp macro="" textlink="">
      <xdr:nvSpPr>
        <xdr:cNvPr id="429" name="【市民会館】&#10;一人当たり面積最大値テキスト"/>
        <xdr:cNvSpPr txBox="1"/>
      </xdr:nvSpPr>
      <xdr:spPr>
        <a:xfrm>
          <a:off x="10515600" y="1695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38100</xdr:rowOff>
    </xdr:from>
    <xdr:to>
      <xdr:col>55</xdr:col>
      <xdr:colOff>88900</xdr:colOff>
      <xdr:row>100</xdr:row>
      <xdr:rowOff>38100</xdr:rowOff>
    </xdr:to>
    <xdr:cxnSp macro="">
      <xdr:nvCxnSpPr>
        <xdr:cNvPr id="430" name="直線コネクタ 429"/>
        <xdr:cNvCxnSpPr/>
      </xdr:nvCxnSpPr>
      <xdr:spPr>
        <a:xfrm>
          <a:off x="10388600" y="1718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133366</xdr:rowOff>
    </xdr:from>
    <xdr:ext cx="469744" cy="259045"/>
    <xdr:sp macro="" textlink="">
      <xdr:nvSpPr>
        <xdr:cNvPr id="431" name="【市民会館】&#10;一人当たり面積平均値テキスト"/>
        <xdr:cNvSpPr txBox="1"/>
      </xdr:nvSpPr>
      <xdr:spPr>
        <a:xfrm>
          <a:off x="10515600" y="17964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154939</xdr:rowOff>
    </xdr:from>
    <xdr:to>
      <xdr:col>55</xdr:col>
      <xdr:colOff>50800</xdr:colOff>
      <xdr:row>105</xdr:row>
      <xdr:rowOff>85089</xdr:rowOff>
    </xdr:to>
    <xdr:sp macro="" textlink="">
      <xdr:nvSpPr>
        <xdr:cNvPr id="432" name="フローチャート: 判断 431"/>
        <xdr:cNvSpPr/>
      </xdr:nvSpPr>
      <xdr:spPr>
        <a:xfrm>
          <a:off x="10426700" y="1798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151130</xdr:rowOff>
    </xdr:from>
    <xdr:to>
      <xdr:col>50</xdr:col>
      <xdr:colOff>165100</xdr:colOff>
      <xdr:row>105</xdr:row>
      <xdr:rowOff>81280</xdr:rowOff>
    </xdr:to>
    <xdr:sp macro="" textlink="">
      <xdr:nvSpPr>
        <xdr:cNvPr id="433" name="フローチャート: 判断 432"/>
        <xdr:cNvSpPr/>
      </xdr:nvSpPr>
      <xdr:spPr>
        <a:xfrm>
          <a:off x="9588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104</xdr:row>
      <xdr:rowOff>124461</xdr:rowOff>
    </xdr:from>
    <xdr:to>
      <xdr:col>46</xdr:col>
      <xdr:colOff>38100</xdr:colOff>
      <xdr:row>105</xdr:row>
      <xdr:rowOff>54611</xdr:rowOff>
    </xdr:to>
    <xdr:sp macro="" textlink="">
      <xdr:nvSpPr>
        <xdr:cNvPr id="434" name="フローチャート: 判断 433"/>
        <xdr:cNvSpPr/>
      </xdr:nvSpPr>
      <xdr:spPr>
        <a:xfrm>
          <a:off x="8699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104</xdr:row>
      <xdr:rowOff>139700</xdr:rowOff>
    </xdr:from>
    <xdr:to>
      <xdr:col>41</xdr:col>
      <xdr:colOff>101600</xdr:colOff>
      <xdr:row>105</xdr:row>
      <xdr:rowOff>69850</xdr:rowOff>
    </xdr:to>
    <xdr:sp macro="" textlink="">
      <xdr:nvSpPr>
        <xdr:cNvPr id="435" name="フローチャート: 判断 434"/>
        <xdr:cNvSpPr/>
      </xdr:nvSpPr>
      <xdr:spPr>
        <a:xfrm>
          <a:off x="7810500" y="179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6" name="テキスト ボックス 435"/>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7" name="テキスト ボックス 436"/>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8" name="テキスト ボックス 437"/>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9" name="テキスト ボックス 438"/>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0" name="テキスト ボックス 439"/>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102</xdr:row>
      <xdr:rowOff>67311</xdr:rowOff>
    </xdr:from>
    <xdr:to>
      <xdr:col>55</xdr:col>
      <xdr:colOff>50800</xdr:colOff>
      <xdr:row>102</xdr:row>
      <xdr:rowOff>168911</xdr:rowOff>
    </xdr:to>
    <xdr:sp macro="" textlink="">
      <xdr:nvSpPr>
        <xdr:cNvPr id="441" name="楕円 440"/>
        <xdr:cNvSpPr/>
      </xdr:nvSpPr>
      <xdr:spPr>
        <a:xfrm>
          <a:off x="10426700" y="1755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101</xdr:row>
      <xdr:rowOff>90188</xdr:rowOff>
    </xdr:from>
    <xdr:ext cx="469744" cy="259045"/>
    <xdr:sp macro="" textlink="">
      <xdr:nvSpPr>
        <xdr:cNvPr id="442" name="【市民会館】&#10;一人当たり面積該当値テキスト"/>
        <xdr:cNvSpPr txBox="1"/>
      </xdr:nvSpPr>
      <xdr:spPr>
        <a:xfrm>
          <a:off x="10515600" y="17406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102</xdr:row>
      <xdr:rowOff>78739</xdr:rowOff>
    </xdr:from>
    <xdr:to>
      <xdr:col>50</xdr:col>
      <xdr:colOff>165100</xdr:colOff>
      <xdr:row>103</xdr:row>
      <xdr:rowOff>8889</xdr:rowOff>
    </xdr:to>
    <xdr:sp macro="" textlink="">
      <xdr:nvSpPr>
        <xdr:cNvPr id="443" name="楕円 442"/>
        <xdr:cNvSpPr/>
      </xdr:nvSpPr>
      <xdr:spPr>
        <a:xfrm>
          <a:off x="9588500" y="17566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102</xdr:row>
      <xdr:rowOff>118111</xdr:rowOff>
    </xdr:from>
    <xdr:to>
      <xdr:col>55</xdr:col>
      <xdr:colOff>0</xdr:colOff>
      <xdr:row>102</xdr:row>
      <xdr:rowOff>129539</xdr:rowOff>
    </xdr:to>
    <xdr:cxnSp macro="">
      <xdr:nvCxnSpPr>
        <xdr:cNvPr id="444" name="直線コネクタ 443"/>
        <xdr:cNvCxnSpPr/>
      </xdr:nvCxnSpPr>
      <xdr:spPr>
        <a:xfrm flipV="1">
          <a:off x="9639300" y="1760601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102</xdr:row>
      <xdr:rowOff>93980</xdr:rowOff>
    </xdr:from>
    <xdr:to>
      <xdr:col>46</xdr:col>
      <xdr:colOff>38100</xdr:colOff>
      <xdr:row>103</xdr:row>
      <xdr:rowOff>24130</xdr:rowOff>
    </xdr:to>
    <xdr:sp macro="" textlink="">
      <xdr:nvSpPr>
        <xdr:cNvPr id="445" name="楕円 444"/>
        <xdr:cNvSpPr/>
      </xdr:nvSpPr>
      <xdr:spPr>
        <a:xfrm>
          <a:off x="8699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102</xdr:row>
      <xdr:rowOff>129539</xdr:rowOff>
    </xdr:from>
    <xdr:to>
      <xdr:col>50</xdr:col>
      <xdr:colOff>114300</xdr:colOff>
      <xdr:row>102</xdr:row>
      <xdr:rowOff>144780</xdr:rowOff>
    </xdr:to>
    <xdr:cxnSp macro="">
      <xdr:nvCxnSpPr>
        <xdr:cNvPr id="446" name="直線コネクタ 445"/>
        <xdr:cNvCxnSpPr/>
      </xdr:nvCxnSpPr>
      <xdr:spPr>
        <a:xfrm flipV="1">
          <a:off x="8750300" y="176174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102</xdr:row>
      <xdr:rowOff>105411</xdr:rowOff>
    </xdr:from>
    <xdr:to>
      <xdr:col>41</xdr:col>
      <xdr:colOff>101600</xdr:colOff>
      <xdr:row>103</xdr:row>
      <xdr:rowOff>35561</xdr:rowOff>
    </xdr:to>
    <xdr:sp macro="" textlink="">
      <xdr:nvSpPr>
        <xdr:cNvPr id="447" name="楕円 446"/>
        <xdr:cNvSpPr/>
      </xdr:nvSpPr>
      <xdr:spPr>
        <a:xfrm>
          <a:off x="7810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102</xdr:row>
      <xdr:rowOff>144780</xdr:rowOff>
    </xdr:from>
    <xdr:to>
      <xdr:col>45</xdr:col>
      <xdr:colOff>177800</xdr:colOff>
      <xdr:row>102</xdr:row>
      <xdr:rowOff>156211</xdr:rowOff>
    </xdr:to>
    <xdr:cxnSp macro="">
      <xdr:nvCxnSpPr>
        <xdr:cNvPr id="448" name="直線コネクタ 447"/>
        <xdr:cNvCxnSpPr/>
      </xdr:nvCxnSpPr>
      <xdr:spPr>
        <a:xfrm flipV="1">
          <a:off x="7861300" y="17632680"/>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72407</xdr:rowOff>
    </xdr:from>
    <xdr:ext cx="469744" cy="259045"/>
    <xdr:sp macro="" textlink="">
      <xdr:nvSpPr>
        <xdr:cNvPr id="449" name="n_1aveValue【市民会館】&#10;一人当たり面積"/>
        <xdr:cNvSpPr txBox="1"/>
      </xdr:nvSpPr>
      <xdr:spPr>
        <a:xfrm>
          <a:off x="9391727" y="18074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45738</xdr:rowOff>
    </xdr:from>
    <xdr:ext cx="469744" cy="259045"/>
    <xdr:sp macro="" textlink="">
      <xdr:nvSpPr>
        <xdr:cNvPr id="450" name="n_2aveValue【市民会館】&#10;一人当たり面積"/>
        <xdr:cNvSpPr txBox="1"/>
      </xdr:nvSpPr>
      <xdr:spPr>
        <a:xfrm>
          <a:off x="8515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60977</xdr:rowOff>
    </xdr:from>
    <xdr:ext cx="469744" cy="259045"/>
    <xdr:sp macro="" textlink="">
      <xdr:nvSpPr>
        <xdr:cNvPr id="451" name="n_3aveValue【市民会館】&#10;一人当たり面積"/>
        <xdr:cNvSpPr txBox="1"/>
      </xdr:nvSpPr>
      <xdr:spPr>
        <a:xfrm>
          <a:off x="7626427" y="1806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101</xdr:row>
      <xdr:rowOff>25416</xdr:rowOff>
    </xdr:from>
    <xdr:ext cx="469744" cy="259045"/>
    <xdr:sp macro="" textlink="">
      <xdr:nvSpPr>
        <xdr:cNvPr id="452" name="n_1mainValue【市民会館】&#10;一人当たり面積"/>
        <xdr:cNvSpPr txBox="1"/>
      </xdr:nvSpPr>
      <xdr:spPr>
        <a:xfrm>
          <a:off x="9391727" y="1734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40657</xdr:rowOff>
    </xdr:from>
    <xdr:ext cx="469744" cy="259045"/>
    <xdr:sp macro="" textlink="">
      <xdr:nvSpPr>
        <xdr:cNvPr id="453" name="n_2mainValue【市民会館】&#10;一人当たり面積"/>
        <xdr:cNvSpPr txBox="1"/>
      </xdr:nvSpPr>
      <xdr:spPr>
        <a:xfrm>
          <a:off x="8515427" y="1735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101</xdr:row>
      <xdr:rowOff>52088</xdr:rowOff>
    </xdr:from>
    <xdr:ext cx="469744" cy="259045"/>
    <xdr:sp macro="" textlink="">
      <xdr:nvSpPr>
        <xdr:cNvPr id="454" name="n_3mainValue【市民会館】&#10;一人当たり面積"/>
        <xdr:cNvSpPr txBox="1"/>
      </xdr:nvSpPr>
      <xdr:spPr>
        <a:xfrm>
          <a:off x="7626427" y="17368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5" name="正方形/長方形 45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6" name="正方形/長方形 45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7" name="正方形/長方形 45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8" name="正方形/長方形 45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9" name="正方形/長方形 45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0" name="正方形/長方形 45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1" name="正方形/長方形 46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2" name="正方形/長方形 46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3" name="テキスト ボックス 46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4" name="直線コネクタ 46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5" name="テキスト ボックス 46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6" name="直線コネクタ 46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7" name="テキスト ボックス 46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8" name="直線コネクタ 46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9" name="テキスト ボックス 46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0" name="直線コネクタ 46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1" name="テキスト ボックス 47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2" name="直線コネクタ 47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3" name="テキスト ボックス 47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4" name="直線コネクタ 47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5" name="テキスト ボックス 47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6" name="直線コネクタ 47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7" name="テキスト ボックス 47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8"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43815</xdr:rowOff>
    </xdr:from>
    <xdr:to>
      <xdr:col>85</xdr:col>
      <xdr:colOff>126364</xdr:colOff>
      <xdr:row>41</xdr:row>
      <xdr:rowOff>72390</xdr:rowOff>
    </xdr:to>
    <xdr:cxnSp macro="">
      <xdr:nvCxnSpPr>
        <xdr:cNvPr id="479" name="直線コネクタ 478"/>
        <xdr:cNvCxnSpPr/>
      </xdr:nvCxnSpPr>
      <xdr:spPr>
        <a:xfrm flipV="1">
          <a:off x="16318864" y="587311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76217</xdr:rowOff>
    </xdr:from>
    <xdr:ext cx="405111" cy="259045"/>
    <xdr:sp macro="" textlink="">
      <xdr:nvSpPr>
        <xdr:cNvPr id="480" name="【一般廃棄物処理施設】&#10;有形固定資産減価償却率最小値テキスト"/>
        <xdr:cNvSpPr txBox="1"/>
      </xdr:nvSpPr>
      <xdr:spPr>
        <a:xfrm>
          <a:off x="16357600" y="7105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72390</xdr:rowOff>
    </xdr:from>
    <xdr:to>
      <xdr:col>86</xdr:col>
      <xdr:colOff>25400</xdr:colOff>
      <xdr:row>41</xdr:row>
      <xdr:rowOff>72390</xdr:rowOff>
    </xdr:to>
    <xdr:cxnSp macro="">
      <xdr:nvCxnSpPr>
        <xdr:cNvPr id="481" name="直線コネクタ 480"/>
        <xdr:cNvCxnSpPr/>
      </xdr:nvCxnSpPr>
      <xdr:spPr>
        <a:xfrm>
          <a:off x="16230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161942</xdr:rowOff>
    </xdr:from>
    <xdr:ext cx="405111" cy="259045"/>
    <xdr:sp macro="" textlink="">
      <xdr:nvSpPr>
        <xdr:cNvPr id="482" name="【一般廃棄物処理施設】&#10;有形固定資産減価償却率最大値テキスト"/>
        <xdr:cNvSpPr txBox="1"/>
      </xdr:nvSpPr>
      <xdr:spPr>
        <a:xfrm>
          <a:off x="16357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43815</xdr:rowOff>
    </xdr:from>
    <xdr:to>
      <xdr:col>86</xdr:col>
      <xdr:colOff>25400</xdr:colOff>
      <xdr:row>34</xdr:row>
      <xdr:rowOff>43815</xdr:rowOff>
    </xdr:to>
    <xdr:cxnSp macro="">
      <xdr:nvCxnSpPr>
        <xdr:cNvPr id="483" name="直線コネクタ 482"/>
        <xdr:cNvCxnSpPr/>
      </xdr:nvCxnSpPr>
      <xdr:spPr>
        <a:xfrm>
          <a:off x="16230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105427</xdr:rowOff>
    </xdr:from>
    <xdr:ext cx="405111" cy="259045"/>
    <xdr:sp macro="" textlink="">
      <xdr:nvSpPr>
        <xdr:cNvPr id="484" name="【一般廃棄物処理施設】&#10;有形固定資産減価償却率平均値テキスト"/>
        <xdr:cNvSpPr txBox="1"/>
      </xdr:nvSpPr>
      <xdr:spPr>
        <a:xfrm>
          <a:off x="16357600" y="6277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82550</xdr:rowOff>
    </xdr:from>
    <xdr:to>
      <xdr:col>85</xdr:col>
      <xdr:colOff>177800</xdr:colOff>
      <xdr:row>38</xdr:row>
      <xdr:rowOff>12700</xdr:rowOff>
    </xdr:to>
    <xdr:sp macro="" textlink="">
      <xdr:nvSpPr>
        <xdr:cNvPr id="485" name="フローチャート: 判断 484"/>
        <xdr:cNvSpPr/>
      </xdr:nvSpPr>
      <xdr:spPr>
        <a:xfrm>
          <a:off x="162687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50165</xdr:rowOff>
    </xdr:from>
    <xdr:to>
      <xdr:col>81</xdr:col>
      <xdr:colOff>101600</xdr:colOff>
      <xdr:row>37</xdr:row>
      <xdr:rowOff>151765</xdr:rowOff>
    </xdr:to>
    <xdr:sp macro="" textlink="">
      <xdr:nvSpPr>
        <xdr:cNvPr id="486" name="フローチャート: 判断 485"/>
        <xdr:cNvSpPr/>
      </xdr:nvSpPr>
      <xdr:spPr>
        <a:xfrm>
          <a:off x="154305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76835</xdr:rowOff>
    </xdr:from>
    <xdr:to>
      <xdr:col>76</xdr:col>
      <xdr:colOff>165100</xdr:colOff>
      <xdr:row>38</xdr:row>
      <xdr:rowOff>6985</xdr:rowOff>
    </xdr:to>
    <xdr:sp macro="" textlink="">
      <xdr:nvSpPr>
        <xdr:cNvPr id="487" name="フローチャート: 判断 486"/>
        <xdr:cNvSpPr/>
      </xdr:nvSpPr>
      <xdr:spPr>
        <a:xfrm>
          <a:off x="145415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168275</xdr:rowOff>
    </xdr:from>
    <xdr:to>
      <xdr:col>72</xdr:col>
      <xdr:colOff>38100</xdr:colOff>
      <xdr:row>38</xdr:row>
      <xdr:rowOff>98425</xdr:rowOff>
    </xdr:to>
    <xdr:sp macro="" textlink="">
      <xdr:nvSpPr>
        <xdr:cNvPr id="488" name="フローチャート: 判断 487"/>
        <xdr:cNvSpPr/>
      </xdr:nvSpPr>
      <xdr:spPr>
        <a:xfrm>
          <a:off x="13652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9" name="テキスト ボックス 48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0" name="テキスト ボックス 48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1" name="テキスト ボックス 49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2" name="テキスト ボックス 49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3" name="テキスト ボックス 49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93980</xdr:rowOff>
    </xdr:from>
    <xdr:to>
      <xdr:col>85</xdr:col>
      <xdr:colOff>177800</xdr:colOff>
      <xdr:row>40</xdr:row>
      <xdr:rowOff>24130</xdr:rowOff>
    </xdr:to>
    <xdr:sp macro="" textlink="">
      <xdr:nvSpPr>
        <xdr:cNvPr id="494" name="楕円 493"/>
        <xdr:cNvSpPr/>
      </xdr:nvSpPr>
      <xdr:spPr>
        <a:xfrm>
          <a:off x="16268700" y="67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72407</xdr:rowOff>
    </xdr:from>
    <xdr:ext cx="405111" cy="259045"/>
    <xdr:sp macro="" textlink="">
      <xdr:nvSpPr>
        <xdr:cNvPr id="495" name="【一般廃棄物処理施設】&#10;有形固定資産減価償却率該当値テキスト"/>
        <xdr:cNvSpPr txBox="1"/>
      </xdr:nvSpPr>
      <xdr:spPr>
        <a:xfrm>
          <a:off x="16357600" y="675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156845</xdr:rowOff>
    </xdr:from>
    <xdr:to>
      <xdr:col>81</xdr:col>
      <xdr:colOff>101600</xdr:colOff>
      <xdr:row>40</xdr:row>
      <xdr:rowOff>86995</xdr:rowOff>
    </xdr:to>
    <xdr:sp macro="" textlink="">
      <xdr:nvSpPr>
        <xdr:cNvPr id="496" name="楕円 495"/>
        <xdr:cNvSpPr/>
      </xdr:nvSpPr>
      <xdr:spPr>
        <a:xfrm>
          <a:off x="15430500" y="684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144780</xdr:rowOff>
    </xdr:from>
    <xdr:to>
      <xdr:col>85</xdr:col>
      <xdr:colOff>127000</xdr:colOff>
      <xdr:row>40</xdr:row>
      <xdr:rowOff>36195</xdr:rowOff>
    </xdr:to>
    <xdr:cxnSp macro="">
      <xdr:nvCxnSpPr>
        <xdr:cNvPr id="497" name="直線コネクタ 496"/>
        <xdr:cNvCxnSpPr/>
      </xdr:nvCxnSpPr>
      <xdr:spPr>
        <a:xfrm flipV="1">
          <a:off x="15481300" y="6831330"/>
          <a:ext cx="8382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48260</xdr:rowOff>
    </xdr:from>
    <xdr:to>
      <xdr:col>76</xdr:col>
      <xdr:colOff>165100</xdr:colOff>
      <xdr:row>40</xdr:row>
      <xdr:rowOff>149860</xdr:rowOff>
    </xdr:to>
    <xdr:sp macro="" textlink="">
      <xdr:nvSpPr>
        <xdr:cNvPr id="498" name="楕円 497"/>
        <xdr:cNvSpPr/>
      </xdr:nvSpPr>
      <xdr:spPr>
        <a:xfrm>
          <a:off x="14541500" y="6906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36195</xdr:rowOff>
    </xdr:from>
    <xdr:to>
      <xdr:col>81</xdr:col>
      <xdr:colOff>50800</xdr:colOff>
      <xdr:row>40</xdr:row>
      <xdr:rowOff>99060</xdr:rowOff>
    </xdr:to>
    <xdr:cxnSp macro="">
      <xdr:nvCxnSpPr>
        <xdr:cNvPr id="499" name="直線コネクタ 498"/>
        <xdr:cNvCxnSpPr/>
      </xdr:nvCxnSpPr>
      <xdr:spPr>
        <a:xfrm flipV="1">
          <a:off x="14592300" y="689419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111125</xdr:rowOff>
    </xdr:from>
    <xdr:to>
      <xdr:col>72</xdr:col>
      <xdr:colOff>38100</xdr:colOff>
      <xdr:row>41</xdr:row>
      <xdr:rowOff>41275</xdr:rowOff>
    </xdr:to>
    <xdr:sp macro="" textlink="">
      <xdr:nvSpPr>
        <xdr:cNvPr id="500" name="楕円 499"/>
        <xdr:cNvSpPr/>
      </xdr:nvSpPr>
      <xdr:spPr>
        <a:xfrm>
          <a:off x="13652500" y="6969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99060</xdr:rowOff>
    </xdr:from>
    <xdr:to>
      <xdr:col>76</xdr:col>
      <xdr:colOff>114300</xdr:colOff>
      <xdr:row>40</xdr:row>
      <xdr:rowOff>161925</xdr:rowOff>
    </xdr:to>
    <xdr:cxnSp macro="">
      <xdr:nvCxnSpPr>
        <xdr:cNvPr id="501" name="直線コネクタ 500"/>
        <xdr:cNvCxnSpPr/>
      </xdr:nvCxnSpPr>
      <xdr:spPr>
        <a:xfrm flipV="1">
          <a:off x="13703300" y="6957060"/>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168292</xdr:rowOff>
    </xdr:from>
    <xdr:ext cx="405111" cy="259045"/>
    <xdr:sp macro="" textlink="">
      <xdr:nvSpPr>
        <xdr:cNvPr id="502" name="n_1aveValue【一般廃棄物処理施設】&#10;有形固定資産減価償却率"/>
        <xdr:cNvSpPr txBox="1"/>
      </xdr:nvSpPr>
      <xdr:spPr>
        <a:xfrm>
          <a:off x="15266044" y="616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503" name="n_2aveValue【一般廃棄物処理施設】&#10;有形固定資産減価償却率"/>
        <xdr:cNvSpPr txBox="1"/>
      </xdr:nvSpPr>
      <xdr:spPr>
        <a:xfrm>
          <a:off x="14389744" y="619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114952</xdr:rowOff>
    </xdr:from>
    <xdr:ext cx="405111" cy="259045"/>
    <xdr:sp macro="" textlink="">
      <xdr:nvSpPr>
        <xdr:cNvPr id="504" name="n_3aveValue【一般廃棄物処理施設】&#10;有形固定資産減価償却率"/>
        <xdr:cNvSpPr txBox="1"/>
      </xdr:nvSpPr>
      <xdr:spPr>
        <a:xfrm>
          <a:off x="13500744" y="6287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78122</xdr:rowOff>
    </xdr:from>
    <xdr:ext cx="405111" cy="259045"/>
    <xdr:sp macro="" textlink="">
      <xdr:nvSpPr>
        <xdr:cNvPr id="505" name="n_1mainValue【一般廃棄物処理施設】&#10;有形固定資産減価償却率"/>
        <xdr:cNvSpPr txBox="1"/>
      </xdr:nvSpPr>
      <xdr:spPr>
        <a:xfrm>
          <a:off x="15266044" y="693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140987</xdr:rowOff>
    </xdr:from>
    <xdr:ext cx="405111" cy="259045"/>
    <xdr:sp macro="" textlink="">
      <xdr:nvSpPr>
        <xdr:cNvPr id="506" name="n_2mainValue【一般廃棄物処理施設】&#10;有形固定資産減価償却率"/>
        <xdr:cNvSpPr txBox="1"/>
      </xdr:nvSpPr>
      <xdr:spPr>
        <a:xfrm>
          <a:off x="14389744" y="699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32402</xdr:rowOff>
    </xdr:from>
    <xdr:ext cx="405111" cy="259045"/>
    <xdr:sp macro="" textlink="">
      <xdr:nvSpPr>
        <xdr:cNvPr id="507" name="n_3mainValue【一般廃棄物処理施設】&#10;有形固定資産減価償却率"/>
        <xdr:cNvSpPr txBox="1"/>
      </xdr:nvSpPr>
      <xdr:spPr>
        <a:xfrm>
          <a:off x="13500744"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8" name="正方形/長方形 50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9" name="正方形/長方形 50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0" name="正方形/長方形 50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1" name="正方形/長方形 51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2" name="正方形/長方形 51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3" name="正方形/長方形 51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4" name="正方形/長方形 51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5" name="正方形/長方形 51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6" name="テキスト ボックス 51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7" name="直線コネクタ 51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8" name="直線コネクタ 517"/>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19" name="テキスト ボックス 518"/>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20" name="直線コネクタ 519"/>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521" name="テキスト ボックス 520"/>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22" name="直線コネクタ 521"/>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523" name="テキスト ボックス 522"/>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4" name="直線コネクタ 523"/>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525" name="テキスト ボックス 524"/>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6" name="直線コネクタ 525"/>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27" name="テキスト ボックス 526"/>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8" name="直線コネクタ 527"/>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29" name="テキスト ボックス 528"/>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0" name="直線コネクタ 52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1" name="テキスト ボックス 53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22182</xdr:rowOff>
    </xdr:from>
    <xdr:to>
      <xdr:col>116</xdr:col>
      <xdr:colOff>62864</xdr:colOff>
      <xdr:row>42</xdr:row>
      <xdr:rowOff>89733</xdr:rowOff>
    </xdr:to>
    <xdr:cxnSp macro="">
      <xdr:nvCxnSpPr>
        <xdr:cNvPr id="533" name="直線コネクタ 532"/>
        <xdr:cNvCxnSpPr/>
      </xdr:nvCxnSpPr>
      <xdr:spPr>
        <a:xfrm flipV="1">
          <a:off x="22160864" y="5851482"/>
          <a:ext cx="0" cy="143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93560</xdr:rowOff>
    </xdr:from>
    <xdr:ext cx="378565" cy="259045"/>
    <xdr:sp macro="" textlink="">
      <xdr:nvSpPr>
        <xdr:cNvPr id="534" name="【一般廃棄物処理施設】&#10;一人当たり有形固定資産（償却資産）額最小値テキスト"/>
        <xdr:cNvSpPr txBox="1"/>
      </xdr:nvSpPr>
      <xdr:spPr>
        <a:xfrm>
          <a:off x="22199600" y="7294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89733</xdr:rowOff>
    </xdr:from>
    <xdr:to>
      <xdr:col>116</xdr:col>
      <xdr:colOff>152400</xdr:colOff>
      <xdr:row>42</xdr:row>
      <xdr:rowOff>89733</xdr:rowOff>
    </xdr:to>
    <xdr:cxnSp macro="">
      <xdr:nvCxnSpPr>
        <xdr:cNvPr id="535" name="直線コネクタ 534"/>
        <xdr:cNvCxnSpPr/>
      </xdr:nvCxnSpPr>
      <xdr:spPr>
        <a:xfrm>
          <a:off x="22072600" y="7290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140309</xdr:rowOff>
    </xdr:from>
    <xdr:ext cx="599010" cy="259045"/>
    <xdr:sp macro="" textlink="">
      <xdr:nvSpPr>
        <xdr:cNvPr id="536" name="【一般廃棄物処理施設】&#10;一人当たり有形固定資産（償却資産）額最大値テキスト"/>
        <xdr:cNvSpPr txBox="1"/>
      </xdr:nvSpPr>
      <xdr:spPr>
        <a:xfrm>
          <a:off x="22199600" y="562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22182</xdr:rowOff>
    </xdr:from>
    <xdr:to>
      <xdr:col>116</xdr:col>
      <xdr:colOff>152400</xdr:colOff>
      <xdr:row>34</xdr:row>
      <xdr:rowOff>22182</xdr:rowOff>
    </xdr:to>
    <xdr:cxnSp macro="">
      <xdr:nvCxnSpPr>
        <xdr:cNvPr id="537" name="直線コネクタ 536"/>
        <xdr:cNvCxnSpPr/>
      </xdr:nvCxnSpPr>
      <xdr:spPr>
        <a:xfrm>
          <a:off x="22072600" y="5851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139244</xdr:rowOff>
    </xdr:from>
    <xdr:ext cx="534377" cy="259045"/>
    <xdr:sp macro="" textlink="">
      <xdr:nvSpPr>
        <xdr:cNvPr id="538" name="【一般廃棄物処理施設】&#10;一人当たり有形固定資産（償却資産）額平均値テキスト"/>
        <xdr:cNvSpPr txBox="1"/>
      </xdr:nvSpPr>
      <xdr:spPr>
        <a:xfrm>
          <a:off x="22199600" y="68257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116367</xdr:rowOff>
    </xdr:from>
    <xdr:to>
      <xdr:col>116</xdr:col>
      <xdr:colOff>114300</xdr:colOff>
      <xdr:row>41</xdr:row>
      <xdr:rowOff>46517</xdr:rowOff>
    </xdr:to>
    <xdr:sp macro="" textlink="">
      <xdr:nvSpPr>
        <xdr:cNvPr id="539" name="フローチャート: 判断 538"/>
        <xdr:cNvSpPr/>
      </xdr:nvSpPr>
      <xdr:spPr>
        <a:xfrm>
          <a:off x="22110700" y="697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140882</xdr:rowOff>
    </xdr:from>
    <xdr:to>
      <xdr:col>112</xdr:col>
      <xdr:colOff>38100</xdr:colOff>
      <xdr:row>41</xdr:row>
      <xdr:rowOff>71032</xdr:rowOff>
    </xdr:to>
    <xdr:sp macro="" textlink="">
      <xdr:nvSpPr>
        <xdr:cNvPr id="540" name="フローチャート: 判断 539"/>
        <xdr:cNvSpPr/>
      </xdr:nvSpPr>
      <xdr:spPr>
        <a:xfrm>
          <a:off x="21272500" y="6998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43528</xdr:rowOff>
    </xdr:from>
    <xdr:to>
      <xdr:col>107</xdr:col>
      <xdr:colOff>101600</xdr:colOff>
      <xdr:row>41</xdr:row>
      <xdr:rowOff>145128</xdr:rowOff>
    </xdr:to>
    <xdr:sp macro="" textlink="">
      <xdr:nvSpPr>
        <xdr:cNvPr id="541" name="フローチャート: 判断 540"/>
        <xdr:cNvSpPr/>
      </xdr:nvSpPr>
      <xdr:spPr>
        <a:xfrm>
          <a:off x="20383500" y="7072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25847</xdr:rowOff>
    </xdr:from>
    <xdr:to>
      <xdr:col>102</xdr:col>
      <xdr:colOff>165100</xdr:colOff>
      <xdr:row>41</xdr:row>
      <xdr:rowOff>127447</xdr:rowOff>
    </xdr:to>
    <xdr:sp macro="" textlink="">
      <xdr:nvSpPr>
        <xdr:cNvPr id="542" name="フローチャート: 判断 541"/>
        <xdr:cNvSpPr/>
      </xdr:nvSpPr>
      <xdr:spPr>
        <a:xfrm>
          <a:off x="19494500" y="70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3" name="テキスト ボックス 542"/>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4" name="テキスト ボックス 543"/>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5" name="テキスト ボックス 544"/>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6" name="テキスト ボックス 545"/>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7" name="テキスト ボックス 546"/>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36850</xdr:rowOff>
    </xdr:from>
    <xdr:to>
      <xdr:col>116</xdr:col>
      <xdr:colOff>114300</xdr:colOff>
      <xdr:row>42</xdr:row>
      <xdr:rowOff>138450</xdr:rowOff>
    </xdr:to>
    <xdr:sp macro="" textlink="">
      <xdr:nvSpPr>
        <xdr:cNvPr id="548" name="楕円 547"/>
        <xdr:cNvSpPr/>
      </xdr:nvSpPr>
      <xdr:spPr>
        <a:xfrm>
          <a:off x="22110700" y="723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123227</xdr:rowOff>
    </xdr:from>
    <xdr:ext cx="469744" cy="259045"/>
    <xdr:sp macro="" textlink="">
      <xdr:nvSpPr>
        <xdr:cNvPr id="549" name="【一般廃棄物処理施設】&#10;一人当たり有形固定資産（償却資産）額該当値テキスト"/>
        <xdr:cNvSpPr txBox="1"/>
      </xdr:nvSpPr>
      <xdr:spPr>
        <a:xfrm>
          <a:off x="22199600" y="715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36909</xdr:rowOff>
    </xdr:from>
    <xdr:to>
      <xdr:col>112</xdr:col>
      <xdr:colOff>38100</xdr:colOff>
      <xdr:row>42</xdr:row>
      <xdr:rowOff>138509</xdr:rowOff>
    </xdr:to>
    <xdr:sp macro="" textlink="">
      <xdr:nvSpPr>
        <xdr:cNvPr id="550" name="楕円 549"/>
        <xdr:cNvSpPr/>
      </xdr:nvSpPr>
      <xdr:spPr>
        <a:xfrm>
          <a:off x="21272500" y="72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87650</xdr:rowOff>
    </xdr:from>
    <xdr:to>
      <xdr:col>116</xdr:col>
      <xdr:colOff>63500</xdr:colOff>
      <xdr:row>42</xdr:row>
      <xdr:rowOff>87709</xdr:rowOff>
    </xdr:to>
    <xdr:cxnSp macro="">
      <xdr:nvCxnSpPr>
        <xdr:cNvPr id="551" name="直線コネクタ 550"/>
        <xdr:cNvCxnSpPr/>
      </xdr:nvCxnSpPr>
      <xdr:spPr>
        <a:xfrm flipV="1">
          <a:off x="21323300" y="7288550"/>
          <a:ext cx="838200" cy="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36980</xdr:rowOff>
    </xdr:from>
    <xdr:to>
      <xdr:col>107</xdr:col>
      <xdr:colOff>101600</xdr:colOff>
      <xdr:row>42</xdr:row>
      <xdr:rowOff>138580</xdr:rowOff>
    </xdr:to>
    <xdr:sp macro="" textlink="">
      <xdr:nvSpPr>
        <xdr:cNvPr id="552" name="楕円 551"/>
        <xdr:cNvSpPr/>
      </xdr:nvSpPr>
      <xdr:spPr>
        <a:xfrm>
          <a:off x="20383500" y="723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87709</xdr:rowOff>
    </xdr:from>
    <xdr:to>
      <xdr:col>111</xdr:col>
      <xdr:colOff>177800</xdr:colOff>
      <xdr:row>42</xdr:row>
      <xdr:rowOff>87780</xdr:rowOff>
    </xdr:to>
    <xdr:cxnSp macro="">
      <xdr:nvCxnSpPr>
        <xdr:cNvPr id="553" name="直線コネクタ 552"/>
        <xdr:cNvCxnSpPr/>
      </xdr:nvCxnSpPr>
      <xdr:spPr>
        <a:xfrm flipV="1">
          <a:off x="20434300" y="7288609"/>
          <a:ext cx="889000" cy="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42</xdr:row>
      <xdr:rowOff>37033</xdr:rowOff>
    </xdr:from>
    <xdr:to>
      <xdr:col>102</xdr:col>
      <xdr:colOff>165100</xdr:colOff>
      <xdr:row>42</xdr:row>
      <xdr:rowOff>138633</xdr:rowOff>
    </xdr:to>
    <xdr:sp macro="" textlink="">
      <xdr:nvSpPr>
        <xdr:cNvPr id="554" name="楕円 553"/>
        <xdr:cNvSpPr/>
      </xdr:nvSpPr>
      <xdr:spPr>
        <a:xfrm>
          <a:off x="19494500" y="723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87780</xdr:rowOff>
    </xdr:from>
    <xdr:to>
      <xdr:col>107</xdr:col>
      <xdr:colOff>50800</xdr:colOff>
      <xdr:row>42</xdr:row>
      <xdr:rowOff>87833</xdr:rowOff>
    </xdr:to>
    <xdr:cxnSp macro="">
      <xdr:nvCxnSpPr>
        <xdr:cNvPr id="555" name="直線コネクタ 554"/>
        <xdr:cNvCxnSpPr/>
      </xdr:nvCxnSpPr>
      <xdr:spPr>
        <a:xfrm flipV="1">
          <a:off x="19545300" y="7288680"/>
          <a:ext cx="889000" cy="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87559</xdr:rowOff>
    </xdr:from>
    <xdr:ext cx="534377" cy="259045"/>
    <xdr:sp macro="" textlink="">
      <xdr:nvSpPr>
        <xdr:cNvPr id="556" name="n_1aveValue【一般廃棄物処理施設】&#10;一人当たり有形固定資産（償却資産）額"/>
        <xdr:cNvSpPr txBox="1"/>
      </xdr:nvSpPr>
      <xdr:spPr>
        <a:xfrm>
          <a:off x="21043411" y="6774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161655</xdr:rowOff>
    </xdr:from>
    <xdr:ext cx="534377" cy="259045"/>
    <xdr:sp macro="" textlink="">
      <xdr:nvSpPr>
        <xdr:cNvPr id="557" name="n_2aveValue【一般廃棄物処理施設】&#10;一人当たり有形固定資産（償却資産）額"/>
        <xdr:cNvSpPr txBox="1"/>
      </xdr:nvSpPr>
      <xdr:spPr>
        <a:xfrm>
          <a:off x="20167111" y="6848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143974</xdr:rowOff>
    </xdr:from>
    <xdr:ext cx="534377" cy="259045"/>
    <xdr:sp macro="" textlink="">
      <xdr:nvSpPr>
        <xdr:cNvPr id="558" name="n_3aveValue【一般廃棄物処理施設】&#10;一人当たり有形固定資産（償却資産）額"/>
        <xdr:cNvSpPr txBox="1"/>
      </xdr:nvSpPr>
      <xdr:spPr>
        <a:xfrm>
          <a:off x="19278111" y="68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129636</xdr:rowOff>
    </xdr:from>
    <xdr:ext cx="469744" cy="259045"/>
    <xdr:sp macro="" textlink="">
      <xdr:nvSpPr>
        <xdr:cNvPr id="559" name="n_1mainValue【一般廃棄物処理施設】&#10;一人当たり有形固定資産（償却資産）額"/>
        <xdr:cNvSpPr txBox="1"/>
      </xdr:nvSpPr>
      <xdr:spPr>
        <a:xfrm>
          <a:off x="21075728" y="7330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129707</xdr:rowOff>
    </xdr:from>
    <xdr:ext cx="469744" cy="259045"/>
    <xdr:sp macro="" textlink="">
      <xdr:nvSpPr>
        <xdr:cNvPr id="560" name="n_2mainValue【一般廃棄物処理施設】&#10;一人当たり有形固定資産（償却資産）額"/>
        <xdr:cNvSpPr txBox="1"/>
      </xdr:nvSpPr>
      <xdr:spPr>
        <a:xfrm>
          <a:off x="20199428" y="7330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42</xdr:row>
      <xdr:rowOff>129760</xdr:rowOff>
    </xdr:from>
    <xdr:ext cx="469744" cy="259045"/>
    <xdr:sp macro="" textlink="">
      <xdr:nvSpPr>
        <xdr:cNvPr id="561" name="n_3mainValue【一般廃棄物処理施設】&#10;一人当たり有形固定資産（償却資産）額"/>
        <xdr:cNvSpPr txBox="1"/>
      </xdr:nvSpPr>
      <xdr:spPr>
        <a:xfrm>
          <a:off x="19310428" y="7330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2" name="正方形/長方形 56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3" name="正方形/長方形 56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4" name="正方形/長方形 56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5" name="正方形/長方形 56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6" name="正方形/長方形 56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7" name="正方形/長方形 56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8" name="正方形/長方形 56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9" name="正方形/長方形 56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0" name="テキスト ボックス 56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1" name="直線コネクタ 57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72" name="直線コネクタ 571"/>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73" name="テキスト ボックス 572"/>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74" name="直線コネクタ 573"/>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75" name="テキスト ボックス 574"/>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76" name="直線コネクタ 575"/>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77" name="テキスト ボックス 576"/>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78" name="直線コネクタ 577"/>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79" name="テキスト ボックス 578"/>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80" name="直線コネクタ 579"/>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81" name="テキスト ボックス 580"/>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3" name="テキスト ボックス 582"/>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95250</xdr:rowOff>
    </xdr:from>
    <xdr:to>
      <xdr:col>85</xdr:col>
      <xdr:colOff>126364</xdr:colOff>
      <xdr:row>63</xdr:row>
      <xdr:rowOff>57150</xdr:rowOff>
    </xdr:to>
    <xdr:cxnSp macro="">
      <xdr:nvCxnSpPr>
        <xdr:cNvPr id="585" name="直線コネクタ 584"/>
        <xdr:cNvCxnSpPr/>
      </xdr:nvCxnSpPr>
      <xdr:spPr>
        <a:xfrm flipV="1">
          <a:off x="16318864" y="95250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60977</xdr:rowOff>
    </xdr:from>
    <xdr:ext cx="405111" cy="259045"/>
    <xdr:sp macro="" textlink="">
      <xdr:nvSpPr>
        <xdr:cNvPr id="586" name="【保健センター・保健所】&#10;有形固定資産減価償却率最小値テキスト"/>
        <xdr:cNvSpPr txBox="1"/>
      </xdr:nvSpPr>
      <xdr:spPr>
        <a:xfrm>
          <a:off x="16357600" y="10862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57150</xdr:rowOff>
    </xdr:from>
    <xdr:to>
      <xdr:col>86</xdr:col>
      <xdr:colOff>25400</xdr:colOff>
      <xdr:row>63</xdr:row>
      <xdr:rowOff>57150</xdr:rowOff>
    </xdr:to>
    <xdr:cxnSp macro="">
      <xdr:nvCxnSpPr>
        <xdr:cNvPr id="587" name="直線コネクタ 586"/>
        <xdr:cNvCxnSpPr/>
      </xdr:nvCxnSpPr>
      <xdr:spPr>
        <a:xfrm>
          <a:off x="16230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41927</xdr:rowOff>
    </xdr:from>
    <xdr:ext cx="405111" cy="259045"/>
    <xdr:sp macro="" textlink="">
      <xdr:nvSpPr>
        <xdr:cNvPr id="588" name="【保健センター・保健所】&#10;有形固定資産減価償却率最大値テキスト"/>
        <xdr:cNvSpPr txBox="1"/>
      </xdr:nvSpPr>
      <xdr:spPr>
        <a:xfrm>
          <a:off x="16357600" y="9300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95250</xdr:rowOff>
    </xdr:from>
    <xdr:to>
      <xdr:col>86</xdr:col>
      <xdr:colOff>25400</xdr:colOff>
      <xdr:row>55</xdr:row>
      <xdr:rowOff>95250</xdr:rowOff>
    </xdr:to>
    <xdr:cxnSp macro="">
      <xdr:nvCxnSpPr>
        <xdr:cNvPr id="589" name="直線コネクタ 588"/>
        <xdr:cNvCxnSpPr/>
      </xdr:nvCxnSpPr>
      <xdr:spPr>
        <a:xfrm>
          <a:off x="16230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28592</xdr:rowOff>
    </xdr:from>
    <xdr:ext cx="405111" cy="259045"/>
    <xdr:sp macro="" textlink="">
      <xdr:nvSpPr>
        <xdr:cNvPr id="590" name="【保健センター・保健所】&#10;有形固定資産減価償却率平均値テキスト"/>
        <xdr:cNvSpPr txBox="1"/>
      </xdr:nvSpPr>
      <xdr:spPr>
        <a:xfrm>
          <a:off x="16357600" y="9972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50165</xdr:rowOff>
    </xdr:from>
    <xdr:to>
      <xdr:col>85</xdr:col>
      <xdr:colOff>177800</xdr:colOff>
      <xdr:row>58</xdr:row>
      <xdr:rowOff>151765</xdr:rowOff>
    </xdr:to>
    <xdr:sp macro="" textlink="">
      <xdr:nvSpPr>
        <xdr:cNvPr id="591" name="フローチャート: 判断 590"/>
        <xdr:cNvSpPr/>
      </xdr:nvSpPr>
      <xdr:spPr>
        <a:xfrm>
          <a:off x="16268700" y="999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88265</xdr:rowOff>
    </xdr:from>
    <xdr:to>
      <xdr:col>81</xdr:col>
      <xdr:colOff>101600</xdr:colOff>
      <xdr:row>59</xdr:row>
      <xdr:rowOff>18415</xdr:rowOff>
    </xdr:to>
    <xdr:sp macro="" textlink="">
      <xdr:nvSpPr>
        <xdr:cNvPr id="592" name="フローチャート: 判断 591"/>
        <xdr:cNvSpPr/>
      </xdr:nvSpPr>
      <xdr:spPr>
        <a:xfrm>
          <a:off x="15430500" y="1003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95885</xdr:rowOff>
    </xdr:from>
    <xdr:to>
      <xdr:col>76</xdr:col>
      <xdr:colOff>165100</xdr:colOff>
      <xdr:row>59</xdr:row>
      <xdr:rowOff>26035</xdr:rowOff>
    </xdr:to>
    <xdr:sp macro="" textlink="">
      <xdr:nvSpPr>
        <xdr:cNvPr id="593" name="フローチャート: 判断 592"/>
        <xdr:cNvSpPr/>
      </xdr:nvSpPr>
      <xdr:spPr>
        <a:xfrm>
          <a:off x="14541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132080</xdr:rowOff>
    </xdr:from>
    <xdr:to>
      <xdr:col>72</xdr:col>
      <xdr:colOff>38100</xdr:colOff>
      <xdr:row>59</xdr:row>
      <xdr:rowOff>62230</xdr:rowOff>
    </xdr:to>
    <xdr:sp macro="" textlink="">
      <xdr:nvSpPr>
        <xdr:cNvPr id="594" name="フローチャート: 判断 593"/>
        <xdr:cNvSpPr/>
      </xdr:nvSpPr>
      <xdr:spPr>
        <a:xfrm>
          <a:off x="13652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40640</xdr:rowOff>
    </xdr:from>
    <xdr:to>
      <xdr:col>85</xdr:col>
      <xdr:colOff>177800</xdr:colOff>
      <xdr:row>58</xdr:row>
      <xdr:rowOff>142240</xdr:rowOff>
    </xdr:to>
    <xdr:sp macro="" textlink="">
      <xdr:nvSpPr>
        <xdr:cNvPr id="600" name="楕円 599"/>
        <xdr:cNvSpPr/>
      </xdr:nvSpPr>
      <xdr:spPr>
        <a:xfrm>
          <a:off x="16268700" y="998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63517</xdr:rowOff>
    </xdr:from>
    <xdr:ext cx="405111" cy="259045"/>
    <xdr:sp macro="" textlink="">
      <xdr:nvSpPr>
        <xdr:cNvPr id="601" name="【保健センター・保健所】&#10;有形固定資産減価償却率該当値テキスト"/>
        <xdr:cNvSpPr txBox="1"/>
      </xdr:nvSpPr>
      <xdr:spPr>
        <a:xfrm>
          <a:off x="16357600" y="9836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95885</xdr:rowOff>
    </xdr:from>
    <xdr:to>
      <xdr:col>81</xdr:col>
      <xdr:colOff>101600</xdr:colOff>
      <xdr:row>59</xdr:row>
      <xdr:rowOff>26035</xdr:rowOff>
    </xdr:to>
    <xdr:sp macro="" textlink="">
      <xdr:nvSpPr>
        <xdr:cNvPr id="602" name="楕円 601"/>
        <xdr:cNvSpPr/>
      </xdr:nvSpPr>
      <xdr:spPr>
        <a:xfrm>
          <a:off x="15430500" y="1003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91440</xdr:rowOff>
    </xdr:from>
    <xdr:to>
      <xdr:col>85</xdr:col>
      <xdr:colOff>127000</xdr:colOff>
      <xdr:row>58</xdr:row>
      <xdr:rowOff>146685</xdr:rowOff>
    </xdr:to>
    <xdr:cxnSp macro="">
      <xdr:nvCxnSpPr>
        <xdr:cNvPr id="603" name="直線コネクタ 602"/>
        <xdr:cNvCxnSpPr/>
      </xdr:nvCxnSpPr>
      <xdr:spPr>
        <a:xfrm flipV="1">
          <a:off x="15481300" y="10035540"/>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153035</xdr:rowOff>
    </xdr:from>
    <xdr:to>
      <xdr:col>76</xdr:col>
      <xdr:colOff>165100</xdr:colOff>
      <xdr:row>59</xdr:row>
      <xdr:rowOff>83185</xdr:rowOff>
    </xdr:to>
    <xdr:sp macro="" textlink="">
      <xdr:nvSpPr>
        <xdr:cNvPr id="604" name="楕円 603"/>
        <xdr:cNvSpPr/>
      </xdr:nvSpPr>
      <xdr:spPr>
        <a:xfrm>
          <a:off x="14541500" y="1009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146685</xdr:rowOff>
    </xdr:from>
    <xdr:to>
      <xdr:col>81</xdr:col>
      <xdr:colOff>50800</xdr:colOff>
      <xdr:row>59</xdr:row>
      <xdr:rowOff>32385</xdr:rowOff>
    </xdr:to>
    <xdr:cxnSp macro="">
      <xdr:nvCxnSpPr>
        <xdr:cNvPr id="605" name="直線コネクタ 604"/>
        <xdr:cNvCxnSpPr/>
      </xdr:nvCxnSpPr>
      <xdr:spPr>
        <a:xfrm flipV="1">
          <a:off x="14592300" y="1009078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8255</xdr:rowOff>
    </xdr:from>
    <xdr:to>
      <xdr:col>72</xdr:col>
      <xdr:colOff>38100</xdr:colOff>
      <xdr:row>59</xdr:row>
      <xdr:rowOff>109855</xdr:rowOff>
    </xdr:to>
    <xdr:sp macro="" textlink="">
      <xdr:nvSpPr>
        <xdr:cNvPr id="606" name="楕円 605"/>
        <xdr:cNvSpPr/>
      </xdr:nvSpPr>
      <xdr:spPr>
        <a:xfrm>
          <a:off x="13652500" y="1012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32385</xdr:rowOff>
    </xdr:from>
    <xdr:to>
      <xdr:col>76</xdr:col>
      <xdr:colOff>114300</xdr:colOff>
      <xdr:row>59</xdr:row>
      <xdr:rowOff>59055</xdr:rowOff>
    </xdr:to>
    <xdr:cxnSp macro="">
      <xdr:nvCxnSpPr>
        <xdr:cNvPr id="607" name="直線コネクタ 606"/>
        <xdr:cNvCxnSpPr/>
      </xdr:nvCxnSpPr>
      <xdr:spPr>
        <a:xfrm flipV="1">
          <a:off x="13703300" y="10147935"/>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34942</xdr:rowOff>
    </xdr:from>
    <xdr:ext cx="405111" cy="259045"/>
    <xdr:sp macro="" textlink="">
      <xdr:nvSpPr>
        <xdr:cNvPr id="608" name="n_1aveValue【保健センター・保健所】&#10;有形固定資産減価償却率"/>
        <xdr:cNvSpPr txBox="1"/>
      </xdr:nvSpPr>
      <xdr:spPr>
        <a:xfrm>
          <a:off x="15266044" y="980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609" name="n_2aveValue【保健センター・保健所】&#10;有形固定資産減価償却率"/>
        <xdr:cNvSpPr txBox="1"/>
      </xdr:nvSpPr>
      <xdr:spPr>
        <a:xfrm>
          <a:off x="14389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78757</xdr:rowOff>
    </xdr:from>
    <xdr:ext cx="405111" cy="259045"/>
    <xdr:sp macro="" textlink="">
      <xdr:nvSpPr>
        <xdr:cNvPr id="610" name="n_3aveValue【保健センター・保健所】&#10;有形固定資産減価償却率"/>
        <xdr:cNvSpPr txBox="1"/>
      </xdr:nvSpPr>
      <xdr:spPr>
        <a:xfrm>
          <a:off x="13500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17162</xdr:rowOff>
    </xdr:from>
    <xdr:ext cx="405111" cy="259045"/>
    <xdr:sp macro="" textlink="">
      <xdr:nvSpPr>
        <xdr:cNvPr id="611" name="n_1mainValue【保健センター・保健所】&#10;有形固定資産減価償却率"/>
        <xdr:cNvSpPr txBox="1"/>
      </xdr:nvSpPr>
      <xdr:spPr>
        <a:xfrm>
          <a:off x="15266044" y="10132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74312</xdr:rowOff>
    </xdr:from>
    <xdr:ext cx="405111" cy="259045"/>
    <xdr:sp macro="" textlink="">
      <xdr:nvSpPr>
        <xdr:cNvPr id="612" name="n_2mainValue【保健センター・保健所】&#10;有形固定資産減価償却率"/>
        <xdr:cNvSpPr txBox="1"/>
      </xdr:nvSpPr>
      <xdr:spPr>
        <a:xfrm>
          <a:off x="14389744" y="10189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100982</xdr:rowOff>
    </xdr:from>
    <xdr:ext cx="405111" cy="259045"/>
    <xdr:sp macro="" textlink="">
      <xdr:nvSpPr>
        <xdr:cNvPr id="613" name="n_3mainValue【保健センター・保健所】&#10;有形固定資産減価償却率"/>
        <xdr:cNvSpPr txBox="1"/>
      </xdr:nvSpPr>
      <xdr:spPr>
        <a:xfrm>
          <a:off x="13500744" y="10216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24" name="直線コネクタ 62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25" name="テキスト ボックス 62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26" name="直線コネクタ 62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27" name="テキスト ボックス 62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28" name="直線コネクタ 62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29" name="テキスト ボックス 62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30" name="直線コネクタ 62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31" name="テキスト ボックス 63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32" name="直線コネクタ 63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33" name="テキスト ボックス 63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4" name="直線コネクタ 63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5" name="テキスト ボックス 63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99060</xdr:rowOff>
    </xdr:from>
    <xdr:to>
      <xdr:col>116</xdr:col>
      <xdr:colOff>62864</xdr:colOff>
      <xdr:row>64</xdr:row>
      <xdr:rowOff>38100</xdr:rowOff>
    </xdr:to>
    <xdr:cxnSp macro="">
      <xdr:nvCxnSpPr>
        <xdr:cNvPr id="637" name="直線コネクタ 636"/>
        <xdr:cNvCxnSpPr/>
      </xdr:nvCxnSpPr>
      <xdr:spPr>
        <a:xfrm flipV="1">
          <a:off x="22160864" y="9700260"/>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63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639" name="直線コネクタ 63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45737</xdr:rowOff>
    </xdr:from>
    <xdr:ext cx="469744" cy="259045"/>
    <xdr:sp macro="" textlink="">
      <xdr:nvSpPr>
        <xdr:cNvPr id="640" name="【保健センター・保健所】&#10;一人当たり面積最大値テキスト"/>
        <xdr:cNvSpPr txBox="1"/>
      </xdr:nvSpPr>
      <xdr:spPr>
        <a:xfrm>
          <a:off x="22199600" y="947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99060</xdr:rowOff>
    </xdr:from>
    <xdr:to>
      <xdr:col>116</xdr:col>
      <xdr:colOff>152400</xdr:colOff>
      <xdr:row>56</xdr:row>
      <xdr:rowOff>99060</xdr:rowOff>
    </xdr:to>
    <xdr:cxnSp macro="">
      <xdr:nvCxnSpPr>
        <xdr:cNvPr id="641" name="直線コネクタ 640"/>
        <xdr:cNvCxnSpPr/>
      </xdr:nvCxnSpPr>
      <xdr:spPr>
        <a:xfrm>
          <a:off x="22072600" y="970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83837</xdr:rowOff>
    </xdr:from>
    <xdr:ext cx="469744" cy="259045"/>
    <xdr:sp macro="" textlink="">
      <xdr:nvSpPr>
        <xdr:cNvPr id="642" name="【保健センター・保健所】&#10;一人当たり面積平均値テキスト"/>
        <xdr:cNvSpPr txBox="1"/>
      </xdr:nvSpPr>
      <xdr:spPr>
        <a:xfrm>
          <a:off x="22199600" y="1071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105410</xdr:rowOff>
    </xdr:from>
    <xdr:to>
      <xdr:col>116</xdr:col>
      <xdr:colOff>114300</xdr:colOff>
      <xdr:row>63</xdr:row>
      <xdr:rowOff>35560</xdr:rowOff>
    </xdr:to>
    <xdr:sp macro="" textlink="">
      <xdr:nvSpPr>
        <xdr:cNvPr id="643" name="フローチャート: 判断 642"/>
        <xdr:cNvSpPr/>
      </xdr:nvSpPr>
      <xdr:spPr>
        <a:xfrm>
          <a:off x="221107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105410</xdr:rowOff>
    </xdr:from>
    <xdr:to>
      <xdr:col>112</xdr:col>
      <xdr:colOff>38100</xdr:colOff>
      <xdr:row>63</xdr:row>
      <xdr:rowOff>35560</xdr:rowOff>
    </xdr:to>
    <xdr:sp macro="" textlink="">
      <xdr:nvSpPr>
        <xdr:cNvPr id="644" name="フローチャート: 判断 643"/>
        <xdr:cNvSpPr/>
      </xdr:nvSpPr>
      <xdr:spPr>
        <a:xfrm>
          <a:off x="21272500" y="1073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120650</xdr:rowOff>
    </xdr:from>
    <xdr:to>
      <xdr:col>107</xdr:col>
      <xdr:colOff>101600</xdr:colOff>
      <xdr:row>63</xdr:row>
      <xdr:rowOff>50800</xdr:rowOff>
    </xdr:to>
    <xdr:sp macro="" textlink="">
      <xdr:nvSpPr>
        <xdr:cNvPr id="645" name="フローチャート: 判断 644"/>
        <xdr:cNvSpPr/>
      </xdr:nvSpPr>
      <xdr:spPr>
        <a:xfrm>
          <a:off x="20383500" y="1075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116840</xdr:rowOff>
    </xdr:from>
    <xdr:to>
      <xdr:col>102</xdr:col>
      <xdr:colOff>165100</xdr:colOff>
      <xdr:row>63</xdr:row>
      <xdr:rowOff>46990</xdr:rowOff>
    </xdr:to>
    <xdr:sp macro="" textlink="">
      <xdr:nvSpPr>
        <xdr:cNvPr id="646" name="フローチャート: 判断 645"/>
        <xdr:cNvSpPr/>
      </xdr:nvSpPr>
      <xdr:spPr>
        <a:xfrm>
          <a:off x="19494500" y="1074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7" name="テキスト ボックス 64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8" name="テキスト ボックス 64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9" name="テキスト ボックス 64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0" name="テキスト ボックス 64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1" name="テキスト ボックス 65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86360</xdr:rowOff>
    </xdr:from>
    <xdr:to>
      <xdr:col>116</xdr:col>
      <xdr:colOff>114300</xdr:colOff>
      <xdr:row>58</xdr:row>
      <xdr:rowOff>16510</xdr:rowOff>
    </xdr:to>
    <xdr:sp macro="" textlink="">
      <xdr:nvSpPr>
        <xdr:cNvPr id="652" name="楕円 651"/>
        <xdr:cNvSpPr/>
      </xdr:nvSpPr>
      <xdr:spPr>
        <a:xfrm>
          <a:off x="22110700" y="985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56</xdr:row>
      <xdr:rowOff>109237</xdr:rowOff>
    </xdr:from>
    <xdr:ext cx="469744" cy="259045"/>
    <xdr:sp macro="" textlink="">
      <xdr:nvSpPr>
        <xdr:cNvPr id="653" name="【保健センター・保健所】&#10;一人当たり面積該当値テキスト"/>
        <xdr:cNvSpPr txBox="1"/>
      </xdr:nvSpPr>
      <xdr:spPr>
        <a:xfrm>
          <a:off x="22199600" y="971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97790</xdr:rowOff>
    </xdr:from>
    <xdr:to>
      <xdr:col>112</xdr:col>
      <xdr:colOff>38100</xdr:colOff>
      <xdr:row>58</xdr:row>
      <xdr:rowOff>27940</xdr:rowOff>
    </xdr:to>
    <xdr:sp macro="" textlink="">
      <xdr:nvSpPr>
        <xdr:cNvPr id="654" name="楕円 653"/>
        <xdr:cNvSpPr/>
      </xdr:nvSpPr>
      <xdr:spPr>
        <a:xfrm>
          <a:off x="21272500" y="987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57</xdr:row>
      <xdr:rowOff>137160</xdr:rowOff>
    </xdr:from>
    <xdr:to>
      <xdr:col>116</xdr:col>
      <xdr:colOff>63500</xdr:colOff>
      <xdr:row>57</xdr:row>
      <xdr:rowOff>148590</xdr:rowOff>
    </xdr:to>
    <xdr:cxnSp macro="">
      <xdr:nvCxnSpPr>
        <xdr:cNvPr id="655" name="直線コネクタ 654"/>
        <xdr:cNvCxnSpPr/>
      </xdr:nvCxnSpPr>
      <xdr:spPr>
        <a:xfrm flipV="1">
          <a:off x="21323300" y="990981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116840</xdr:rowOff>
    </xdr:from>
    <xdr:to>
      <xdr:col>107</xdr:col>
      <xdr:colOff>101600</xdr:colOff>
      <xdr:row>58</xdr:row>
      <xdr:rowOff>46990</xdr:rowOff>
    </xdr:to>
    <xdr:sp macro="" textlink="">
      <xdr:nvSpPr>
        <xdr:cNvPr id="656" name="楕円 655"/>
        <xdr:cNvSpPr/>
      </xdr:nvSpPr>
      <xdr:spPr>
        <a:xfrm>
          <a:off x="20383500" y="988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148590</xdr:rowOff>
    </xdr:from>
    <xdr:to>
      <xdr:col>111</xdr:col>
      <xdr:colOff>177800</xdr:colOff>
      <xdr:row>57</xdr:row>
      <xdr:rowOff>167640</xdr:rowOff>
    </xdr:to>
    <xdr:cxnSp macro="">
      <xdr:nvCxnSpPr>
        <xdr:cNvPr id="657" name="直線コネクタ 656"/>
        <xdr:cNvCxnSpPr/>
      </xdr:nvCxnSpPr>
      <xdr:spPr>
        <a:xfrm flipV="1">
          <a:off x="20434300" y="992124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128270</xdr:rowOff>
    </xdr:from>
    <xdr:to>
      <xdr:col>102</xdr:col>
      <xdr:colOff>165100</xdr:colOff>
      <xdr:row>58</xdr:row>
      <xdr:rowOff>58420</xdr:rowOff>
    </xdr:to>
    <xdr:sp macro="" textlink="">
      <xdr:nvSpPr>
        <xdr:cNvPr id="658" name="楕円 657"/>
        <xdr:cNvSpPr/>
      </xdr:nvSpPr>
      <xdr:spPr>
        <a:xfrm>
          <a:off x="19494500" y="990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167640</xdr:rowOff>
    </xdr:from>
    <xdr:to>
      <xdr:col>107</xdr:col>
      <xdr:colOff>50800</xdr:colOff>
      <xdr:row>58</xdr:row>
      <xdr:rowOff>7620</xdr:rowOff>
    </xdr:to>
    <xdr:cxnSp macro="">
      <xdr:nvCxnSpPr>
        <xdr:cNvPr id="659" name="直線コネクタ 658"/>
        <xdr:cNvCxnSpPr/>
      </xdr:nvCxnSpPr>
      <xdr:spPr>
        <a:xfrm flipV="1">
          <a:off x="19545300" y="99402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26687</xdr:rowOff>
    </xdr:from>
    <xdr:ext cx="469744" cy="259045"/>
    <xdr:sp macro="" textlink="">
      <xdr:nvSpPr>
        <xdr:cNvPr id="660" name="n_1aveValue【保健センター・保健所】&#10;一人当たり面積"/>
        <xdr:cNvSpPr txBox="1"/>
      </xdr:nvSpPr>
      <xdr:spPr>
        <a:xfrm>
          <a:off x="21075727" y="1082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41927</xdr:rowOff>
    </xdr:from>
    <xdr:ext cx="469744" cy="259045"/>
    <xdr:sp macro="" textlink="">
      <xdr:nvSpPr>
        <xdr:cNvPr id="661" name="n_2aveValue【保健センター・保健所】&#10;一人当たり面積"/>
        <xdr:cNvSpPr txBox="1"/>
      </xdr:nvSpPr>
      <xdr:spPr>
        <a:xfrm>
          <a:off x="20199427" y="1084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38117</xdr:rowOff>
    </xdr:from>
    <xdr:ext cx="469744" cy="259045"/>
    <xdr:sp macro="" textlink="">
      <xdr:nvSpPr>
        <xdr:cNvPr id="662" name="n_3aveValue【保健センター・保健所】&#10;一人当たり面積"/>
        <xdr:cNvSpPr txBox="1"/>
      </xdr:nvSpPr>
      <xdr:spPr>
        <a:xfrm>
          <a:off x="19310427" y="1083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56</xdr:row>
      <xdr:rowOff>44467</xdr:rowOff>
    </xdr:from>
    <xdr:ext cx="469744" cy="259045"/>
    <xdr:sp macro="" textlink="">
      <xdr:nvSpPr>
        <xdr:cNvPr id="663" name="n_1mainValue【保健センター・保健所】&#10;一人当たり面積"/>
        <xdr:cNvSpPr txBox="1"/>
      </xdr:nvSpPr>
      <xdr:spPr>
        <a:xfrm>
          <a:off x="21075727" y="964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56</xdr:row>
      <xdr:rowOff>63517</xdr:rowOff>
    </xdr:from>
    <xdr:ext cx="469744" cy="259045"/>
    <xdr:sp macro="" textlink="">
      <xdr:nvSpPr>
        <xdr:cNvPr id="664" name="n_2mainValue【保健センター・保健所】&#10;一人当たり面積"/>
        <xdr:cNvSpPr txBox="1"/>
      </xdr:nvSpPr>
      <xdr:spPr>
        <a:xfrm>
          <a:off x="20199427" y="966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56</xdr:row>
      <xdr:rowOff>74947</xdr:rowOff>
    </xdr:from>
    <xdr:ext cx="469744" cy="259045"/>
    <xdr:sp macro="" textlink="">
      <xdr:nvSpPr>
        <xdr:cNvPr id="665" name="n_3mainValue【保健センター・保健所】&#10;一人当たり面積"/>
        <xdr:cNvSpPr txBox="1"/>
      </xdr:nvSpPr>
      <xdr:spPr>
        <a:xfrm>
          <a:off x="19310427" y="967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6" name="正方形/長方形 6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7" name="正方形/長方形 6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8" name="正方形/長方形 6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9" name="正方形/長方形 6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0" name="正方形/長方形 6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1" name="正方形/長方形 6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2" name="正方形/長方形 6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3" name="正方形/長方形 6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4" name="テキスト ボックス 6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5" name="直線コネクタ 6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6" name="直線コネクタ 6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7" name="テキスト ボックス 6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8" name="直線コネクタ 6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9" name="テキスト ボックス 6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80" name="直線コネクタ 6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1" name="テキスト ボックス 6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2" name="直線コネクタ 6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3" name="テキスト ボックス 6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4" name="直線コネクタ 6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5" name="テキスト ボックス 6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6" name="直線コネクタ 6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7" name="テキスト ボックス 6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8" name="直線コネクタ 6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9" name="テキスト ボックス 6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88719</xdr:rowOff>
    </xdr:from>
    <xdr:to>
      <xdr:col>85</xdr:col>
      <xdr:colOff>126364</xdr:colOff>
      <xdr:row>86</xdr:row>
      <xdr:rowOff>168729</xdr:rowOff>
    </xdr:to>
    <xdr:cxnSp macro="">
      <xdr:nvCxnSpPr>
        <xdr:cNvPr id="691" name="直線コネクタ 690"/>
        <xdr:cNvCxnSpPr/>
      </xdr:nvCxnSpPr>
      <xdr:spPr>
        <a:xfrm flipV="1">
          <a:off x="16318864" y="13290369"/>
          <a:ext cx="0"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340478" cy="259045"/>
    <xdr:sp macro="" textlink="">
      <xdr:nvSpPr>
        <xdr:cNvPr id="692" name="【消防施設】&#10;有形固定資産減価償却率最小値テキスト"/>
        <xdr:cNvSpPr txBox="1"/>
      </xdr:nvSpPr>
      <xdr:spPr>
        <a:xfrm>
          <a:off x="16357600" y="1491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93" name="直線コネクタ 692"/>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35396</xdr:rowOff>
    </xdr:from>
    <xdr:ext cx="405111" cy="259045"/>
    <xdr:sp macro="" textlink="">
      <xdr:nvSpPr>
        <xdr:cNvPr id="694" name="【消防施設】&#10;有形固定資産減価償却率最大値テキスト"/>
        <xdr:cNvSpPr txBox="1"/>
      </xdr:nvSpPr>
      <xdr:spPr>
        <a:xfrm>
          <a:off x="16357600" y="13065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88719</xdr:rowOff>
    </xdr:from>
    <xdr:to>
      <xdr:col>86</xdr:col>
      <xdr:colOff>25400</xdr:colOff>
      <xdr:row>77</xdr:row>
      <xdr:rowOff>88719</xdr:rowOff>
    </xdr:to>
    <xdr:cxnSp macro="">
      <xdr:nvCxnSpPr>
        <xdr:cNvPr id="695" name="直線コネクタ 694"/>
        <xdr:cNvCxnSpPr/>
      </xdr:nvCxnSpPr>
      <xdr:spPr>
        <a:xfrm>
          <a:off x="16230600" y="13290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143708</xdr:rowOff>
    </xdr:from>
    <xdr:ext cx="405111" cy="259045"/>
    <xdr:sp macro="" textlink="">
      <xdr:nvSpPr>
        <xdr:cNvPr id="696" name="【消防施設】&#10;有形固定資産減価償却率平均値テキスト"/>
        <xdr:cNvSpPr txBox="1"/>
      </xdr:nvSpPr>
      <xdr:spPr>
        <a:xfrm>
          <a:off x="16357600" y="140311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165281</xdr:rowOff>
    </xdr:from>
    <xdr:to>
      <xdr:col>85</xdr:col>
      <xdr:colOff>177800</xdr:colOff>
      <xdr:row>82</xdr:row>
      <xdr:rowOff>95431</xdr:rowOff>
    </xdr:to>
    <xdr:sp macro="" textlink="">
      <xdr:nvSpPr>
        <xdr:cNvPr id="697" name="フローチャート: 判断 696"/>
        <xdr:cNvSpPr/>
      </xdr:nvSpPr>
      <xdr:spPr>
        <a:xfrm>
          <a:off x="16268700" y="1405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26488</xdr:rowOff>
    </xdr:from>
    <xdr:to>
      <xdr:col>81</xdr:col>
      <xdr:colOff>101600</xdr:colOff>
      <xdr:row>82</xdr:row>
      <xdr:rowOff>128088</xdr:rowOff>
    </xdr:to>
    <xdr:sp macro="" textlink="">
      <xdr:nvSpPr>
        <xdr:cNvPr id="698" name="フローチャート: 判断 697"/>
        <xdr:cNvSpPr/>
      </xdr:nvSpPr>
      <xdr:spPr>
        <a:xfrm>
          <a:off x="15430500" y="1408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96701</xdr:rowOff>
    </xdr:from>
    <xdr:to>
      <xdr:col>76</xdr:col>
      <xdr:colOff>165100</xdr:colOff>
      <xdr:row>83</xdr:row>
      <xdr:rowOff>26851</xdr:rowOff>
    </xdr:to>
    <xdr:sp macro="" textlink="">
      <xdr:nvSpPr>
        <xdr:cNvPr id="699" name="フローチャート: 判断 698"/>
        <xdr:cNvSpPr/>
      </xdr:nvSpPr>
      <xdr:spPr>
        <a:xfrm>
          <a:off x="14541500" y="1415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127726</xdr:rowOff>
    </xdr:from>
    <xdr:to>
      <xdr:col>72</xdr:col>
      <xdr:colOff>38100</xdr:colOff>
      <xdr:row>83</xdr:row>
      <xdr:rowOff>57876</xdr:rowOff>
    </xdr:to>
    <xdr:sp macro="" textlink="">
      <xdr:nvSpPr>
        <xdr:cNvPr id="700" name="フローチャート: 判断 699"/>
        <xdr:cNvSpPr/>
      </xdr:nvSpPr>
      <xdr:spPr>
        <a:xfrm>
          <a:off x="13652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1" name="テキスト ボックス 70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2" name="テキスト ボックス 70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3" name="テキスト ボックス 70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4" name="テキスト ボックス 70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5" name="テキスト ボックス 70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101600</xdr:rowOff>
    </xdr:from>
    <xdr:to>
      <xdr:col>85</xdr:col>
      <xdr:colOff>177800</xdr:colOff>
      <xdr:row>80</xdr:row>
      <xdr:rowOff>31750</xdr:rowOff>
    </xdr:to>
    <xdr:sp macro="" textlink="">
      <xdr:nvSpPr>
        <xdr:cNvPr id="706" name="楕円 705"/>
        <xdr:cNvSpPr/>
      </xdr:nvSpPr>
      <xdr:spPr>
        <a:xfrm>
          <a:off x="16268700" y="1364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124477</xdr:rowOff>
    </xdr:from>
    <xdr:ext cx="405111" cy="259045"/>
    <xdr:sp macro="" textlink="">
      <xdr:nvSpPr>
        <xdr:cNvPr id="707" name="【消防施設】&#10;有形固定資産減価償却率該当値テキスト"/>
        <xdr:cNvSpPr txBox="1"/>
      </xdr:nvSpPr>
      <xdr:spPr>
        <a:xfrm>
          <a:off x="16357600" y="1349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109764</xdr:rowOff>
    </xdr:from>
    <xdr:to>
      <xdr:col>81</xdr:col>
      <xdr:colOff>101600</xdr:colOff>
      <xdr:row>80</xdr:row>
      <xdr:rowOff>39914</xdr:rowOff>
    </xdr:to>
    <xdr:sp macro="" textlink="">
      <xdr:nvSpPr>
        <xdr:cNvPr id="708" name="楕円 707"/>
        <xdr:cNvSpPr/>
      </xdr:nvSpPr>
      <xdr:spPr>
        <a:xfrm>
          <a:off x="15430500" y="1365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152400</xdr:rowOff>
    </xdr:from>
    <xdr:to>
      <xdr:col>85</xdr:col>
      <xdr:colOff>127000</xdr:colOff>
      <xdr:row>79</xdr:row>
      <xdr:rowOff>160564</xdr:rowOff>
    </xdr:to>
    <xdr:cxnSp macro="">
      <xdr:nvCxnSpPr>
        <xdr:cNvPr id="709" name="直線コネクタ 708"/>
        <xdr:cNvCxnSpPr/>
      </xdr:nvCxnSpPr>
      <xdr:spPr>
        <a:xfrm flipV="1">
          <a:off x="15481300" y="1369695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142421</xdr:rowOff>
    </xdr:from>
    <xdr:to>
      <xdr:col>76</xdr:col>
      <xdr:colOff>165100</xdr:colOff>
      <xdr:row>80</xdr:row>
      <xdr:rowOff>72571</xdr:rowOff>
    </xdr:to>
    <xdr:sp macro="" textlink="">
      <xdr:nvSpPr>
        <xdr:cNvPr id="710" name="楕円 709"/>
        <xdr:cNvSpPr/>
      </xdr:nvSpPr>
      <xdr:spPr>
        <a:xfrm>
          <a:off x="14541500" y="136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160564</xdr:rowOff>
    </xdr:from>
    <xdr:to>
      <xdr:col>81</xdr:col>
      <xdr:colOff>50800</xdr:colOff>
      <xdr:row>80</xdr:row>
      <xdr:rowOff>21771</xdr:rowOff>
    </xdr:to>
    <xdr:cxnSp macro="">
      <xdr:nvCxnSpPr>
        <xdr:cNvPr id="711" name="直線コネクタ 710"/>
        <xdr:cNvCxnSpPr/>
      </xdr:nvCxnSpPr>
      <xdr:spPr>
        <a:xfrm flipV="1">
          <a:off x="14592300" y="137051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162016</xdr:rowOff>
    </xdr:from>
    <xdr:to>
      <xdr:col>72</xdr:col>
      <xdr:colOff>38100</xdr:colOff>
      <xdr:row>80</xdr:row>
      <xdr:rowOff>92166</xdr:rowOff>
    </xdr:to>
    <xdr:sp macro="" textlink="">
      <xdr:nvSpPr>
        <xdr:cNvPr id="712" name="楕円 711"/>
        <xdr:cNvSpPr/>
      </xdr:nvSpPr>
      <xdr:spPr>
        <a:xfrm>
          <a:off x="13652500" y="1370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21771</xdr:rowOff>
    </xdr:from>
    <xdr:to>
      <xdr:col>76</xdr:col>
      <xdr:colOff>114300</xdr:colOff>
      <xdr:row>80</xdr:row>
      <xdr:rowOff>41366</xdr:rowOff>
    </xdr:to>
    <xdr:cxnSp macro="">
      <xdr:nvCxnSpPr>
        <xdr:cNvPr id="713" name="直線コネクタ 712"/>
        <xdr:cNvCxnSpPr/>
      </xdr:nvCxnSpPr>
      <xdr:spPr>
        <a:xfrm flipV="1">
          <a:off x="13703300" y="13737771"/>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119215</xdr:rowOff>
    </xdr:from>
    <xdr:ext cx="405111" cy="259045"/>
    <xdr:sp macro="" textlink="">
      <xdr:nvSpPr>
        <xdr:cNvPr id="714" name="n_1aveValue【消防施設】&#10;有形固定資産減価償却率"/>
        <xdr:cNvSpPr txBox="1"/>
      </xdr:nvSpPr>
      <xdr:spPr>
        <a:xfrm>
          <a:off x="15266044" y="14178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17978</xdr:rowOff>
    </xdr:from>
    <xdr:ext cx="405111" cy="259045"/>
    <xdr:sp macro="" textlink="">
      <xdr:nvSpPr>
        <xdr:cNvPr id="715" name="n_2aveValue【消防施設】&#10;有形固定資産減価償却率"/>
        <xdr:cNvSpPr txBox="1"/>
      </xdr:nvSpPr>
      <xdr:spPr>
        <a:xfrm>
          <a:off x="14389744" y="14248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49003</xdr:rowOff>
    </xdr:from>
    <xdr:ext cx="405111" cy="259045"/>
    <xdr:sp macro="" textlink="">
      <xdr:nvSpPr>
        <xdr:cNvPr id="716" name="n_3aveValue【消防施設】&#10;有形固定資産減価償却率"/>
        <xdr:cNvSpPr txBox="1"/>
      </xdr:nvSpPr>
      <xdr:spPr>
        <a:xfrm>
          <a:off x="13500744" y="1427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56441</xdr:rowOff>
    </xdr:from>
    <xdr:ext cx="405111" cy="259045"/>
    <xdr:sp macro="" textlink="">
      <xdr:nvSpPr>
        <xdr:cNvPr id="717" name="n_1mainValue【消防施設】&#10;有形固定資産減価償却率"/>
        <xdr:cNvSpPr txBox="1"/>
      </xdr:nvSpPr>
      <xdr:spPr>
        <a:xfrm>
          <a:off x="15266044" y="1342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89098</xdr:rowOff>
    </xdr:from>
    <xdr:ext cx="405111" cy="259045"/>
    <xdr:sp macro="" textlink="">
      <xdr:nvSpPr>
        <xdr:cNvPr id="718" name="n_2mainValue【消防施設】&#10;有形固定資産減価償却率"/>
        <xdr:cNvSpPr txBox="1"/>
      </xdr:nvSpPr>
      <xdr:spPr>
        <a:xfrm>
          <a:off x="14389744" y="1346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108693</xdr:rowOff>
    </xdr:from>
    <xdr:ext cx="405111" cy="259045"/>
    <xdr:sp macro="" textlink="">
      <xdr:nvSpPr>
        <xdr:cNvPr id="719" name="n_3mainValue【消防施設】&#10;有形固定資産減価償却率"/>
        <xdr:cNvSpPr txBox="1"/>
      </xdr:nvSpPr>
      <xdr:spPr>
        <a:xfrm>
          <a:off x="13500744" y="13481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20" name="正方形/長方形 71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1" name="正方形/長方形 72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2" name="正方形/長方形 72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3" name="正方形/長方形 72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4" name="正方形/長方形 72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5" name="正方形/長方形 72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6" name="正方形/長方形 72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7" name="正方形/長方形 72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8" name="テキスト ボックス 72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9" name="直線コネクタ 72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30" name="直線コネクタ 72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1" name="テキスト ボックス 73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2" name="直線コネクタ 73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3" name="テキスト ボックス 73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4" name="直線コネクタ 73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5" name="テキスト ボックス 73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6" name="直線コネクタ 73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7" name="テキスト ボックス 73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8" name="直線コネクタ 73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9" name="テキスト ボックス 73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40" name="直線コネクタ 73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1" name="テキスト ボックス 74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8889</xdr:rowOff>
    </xdr:from>
    <xdr:to>
      <xdr:col>116</xdr:col>
      <xdr:colOff>62864</xdr:colOff>
      <xdr:row>86</xdr:row>
      <xdr:rowOff>96520</xdr:rowOff>
    </xdr:to>
    <xdr:cxnSp macro="">
      <xdr:nvCxnSpPr>
        <xdr:cNvPr id="743" name="直線コネクタ 742"/>
        <xdr:cNvCxnSpPr/>
      </xdr:nvCxnSpPr>
      <xdr:spPr>
        <a:xfrm flipV="1">
          <a:off x="22160864" y="1355343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100347</xdr:rowOff>
    </xdr:from>
    <xdr:ext cx="469744" cy="259045"/>
    <xdr:sp macro="" textlink="">
      <xdr:nvSpPr>
        <xdr:cNvPr id="744" name="【消防施設】&#10;一人当たり面積最小値テキスト"/>
        <xdr:cNvSpPr txBox="1"/>
      </xdr:nvSpPr>
      <xdr:spPr>
        <a:xfrm>
          <a:off x="22199600" y="14845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96520</xdr:rowOff>
    </xdr:from>
    <xdr:to>
      <xdr:col>116</xdr:col>
      <xdr:colOff>152400</xdr:colOff>
      <xdr:row>86</xdr:row>
      <xdr:rowOff>96520</xdr:rowOff>
    </xdr:to>
    <xdr:cxnSp macro="">
      <xdr:nvCxnSpPr>
        <xdr:cNvPr id="745" name="直線コネクタ 744"/>
        <xdr:cNvCxnSpPr/>
      </xdr:nvCxnSpPr>
      <xdr:spPr>
        <a:xfrm>
          <a:off x="22072600" y="1484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127016</xdr:rowOff>
    </xdr:from>
    <xdr:ext cx="469744" cy="259045"/>
    <xdr:sp macro="" textlink="">
      <xdr:nvSpPr>
        <xdr:cNvPr id="746" name="【消防施設】&#10;一人当たり面積最大値テキスト"/>
        <xdr:cNvSpPr txBox="1"/>
      </xdr:nvSpPr>
      <xdr:spPr>
        <a:xfrm>
          <a:off x="22199600" y="1332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8889</xdr:rowOff>
    </xdr:from>
    <xdr:to>
      <xdr:col>116</xdr:col>
      <xdr:colOff>152400</xdr:colOff>
      <xdr:row>79</xdr:row>
      <xdr:rowOff>8889</xdr:rowOff>
    </xdr:to>
    <xdr:cxnSp macro="">
      <xdr:nvCxnSpPr>
        <xdr:cNvPr id="747" name="直線コネクタ 746"/>
        <xdr:cNvCxnSpPr/>
      </xdr:nvCxnSpPr>
      <xdr:spPr>
        <a:xfrm>
          <a:off x="22072600" y="1355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90188</xdr:rowOff>
    </xdr:from>
    <xdr:ext cx="469744" cy="259045"/>
    <xdr:sp macro="" textlink="">
      <xdr:nvSpPr>
        <xdr:cNvPr id="748" name="【消防施設】&#10;一人当たり面積平均値テキスト"/>
        <xdr:cNvSpPr txBox="1"/>
      </xdr:nvSpPr>
      <xdr:spPr>
        <a:xfrm>
          <a:off x="22199600" y="146634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111761</xdr:rowOff>
    </xdr:from>
    <xdr:to>
      <xdr:col>116</xdr:col>
      <xdr:colOff>114300</xdr:colOff>
      <xdr:row>86</xdr:row>
      <xdr:rowOff>41911</xdr:rowOff>
    </xdr:to>
    <xdr:sp macro="" textlink="">
      <xdr:nvSpPr>
        <xdr:cNvPr id="749" name="フローチャート: 判断 748"/>
        <xdr:cNvSpPr/>
      </xdr:nvSpPr>
      <xdr:spPr>
        <a:xfrm>
          <a:off x="22110700" y="1468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120650</xdr:rowOff>
    </xdr:from>
    <xdr:to>
      <xdr:col>112</xdr:col>
      <xdr:colOff>38100</xdr:colOff>
      <xdr:row>86</xdr:row>
      <xdr:rowOff>50800</xdr:rowOff>
    </xdr:to>
    <xdr:sp macro="" textlink="">
      <xdr:nvSpPr>
        <xdr:cNvPr id="750" name="フローチャート: 判断 749"/>
        <xdr:cNvSpPr/>
      </xdr:nvSpPr>
      <xdr:spPr>
        <a:xfrm>
          <a:off x="21272500" y="1469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114300</xdr:rowOff>
    </xdr:from>
    <xdr:to>
      <xdr:col>107</xdr:col>
      <xdr:colOff>101600</xdr:colOff>
      <xdr:row>86</xdr:row>
      <xdr:rowOff>44450</xdr:rowOff>
    </xdr:to>
    <xdr:sp macro="" textlink="">
      <xdr:nvSpPr>
        <xdr:cNvPr id="751" name="フローチャート: 判断 750"/>
        <xdr:cNvSpPr/>
      </xdr:nvSpPr>
      <xdr:spPr>
        <a:xfrm>
          <a:off x="20383500" y="1468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52" name="フローチャート: 判断 751"/>
        <xdr:cNvSpPr/>
      </xdr:nvSpPr>
      <xdr:spPr>
        <a:xfrm>
          <a:off x="19494500" y="1470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3" name="テキスト ボックス 752"/>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4" name="テキスト ボックス 753"/>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5" name="テキスト ボックス 754"/>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6" name="テキスト ボックス 755"/>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7" name="テキスト ボックス 756"/>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93980</xdr:rowOff>
    </xdr:from>
    <xdr:to>
      <xdr:col>116</xdr:col>
      <xdr:colOff>114300</xdr:colOff>
      <xdr:row>86</xdr:row>
      <xdr:rowOff>24130</xdr:rowOff>
    </xdr:to>
    <xdr:sp macro="" textlink="">
      <xdr:nvSpPr>
        <xdr:cNvPr id="758" name="楕円 757"/>
        <xdr:cNvSpPr/>
      </xdr:nvSpPr>
      <xdr:spPr>
        <a:xfrm>
          <a:off x="221107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53357</xdr:rowOff>
    </xdr:from>
    <xdr:ext cx="469744" cy="259045"/>
    <xdr:sp macro="" textlink="">
      <xdr:nvSpPr>
        <xdr:cNvPr id="759" name="【消防施設】&#10;一人当たり面積該当値テキスト"/>
        <xdr:cNvSpPr txBox="1"/>
      </xdr:nvSpPr>
      <xdr:spPr>
        <a:xfrm>
          <a:off x="22199600" y="14455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95250</xdr:rowOff>
    </xdr:from>
    <xdr:to>
      <xdr:col>112</xdr:col>
      <xdr:colOff>38100</xdr:colOff>
      <xdr:row>86</xdr:row>
      <xdr:rowOff>25400</xdr:rowOff>
    </xdr:to>
    <xdr:sp macro="" textlink="">
      <xdr:nvSpPr>
        <xdr:cNvPr id="760" name="楕円 759"/>
        <xdr:cNvSpPr/>
      </xdr:nvSpPr>
      <xdr:spPr>
        <a:xfrm>
          <a:off x="21272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144780</xdr:rowOff>
    </xdr:from>
    <xdr:to>
      <xdr:col>116</xdr:col>
      <xdr:colOff>63500</xdr:colOff>
      <xdr:row>85</xdr:row>
      <xdr:rowOff>146050</xdr:rowOff>
    </xdr:to>
    <xdr:cxnSp macro="">
      <xdr:nvCxnSpPr>
        <xdr:cNvPr id="761" name="直線コネクタ 760"/>
        <xdr:cNvCxnSpPr/>
      </xdr:nvCxnSpPr>
      <xdr:spPr>
        <a:xfrm flipV="1">
          <a:off x="21323300" y="14718030"/>
          <a:ext cx="8382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96520</xdr:rowOff>
    </xdr:from>
    <xdr:to>
      <xdr:col>107</xdr:col>
      <xdr:colOff>101600</xdr:colOff>
      <xdr:row>86</xdr:row>
      <xdr:rowOff>26670</xdr:rowOff>
    </xdr:to>
    <xdr:sp macro="" textlink="">
      <xdr:nvSpPr>
        <xdr:cNvPr id="762" name="楕円 761"/>
        <xdr:cNvSpPr/>
      </xdr:nvSpPr>
      <xdr:spPr>
        <a:xfrm>
          <a:off x="20383500" y="14669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146050</xdr:rowOff>
    </xdr:from>
    <xdr:to>
      <xdr:col>111</xdr:col>
      <xdr:colOff>177800</xdr:colOff>
      <xdr:row>85</xdr:row>
      <xdr:rowOff>147320</xdr:rowOff>
    </xdr:to>
    <xdr:cxnSp macro="">
      <xdr:nvCxnSpPr>
        <xdr:cNvPr id="763" name="直線コネクタ 762"/>
        <xdr:cNvCxnSpPr/>
      </xdr:nvCxnSpPr>
      <xdr:spPr>
        <a:xfrm flipV="1">
          <a:off x="20434300" y="147193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87630</xdr:rowOff>
    </xdr:from>
    <xdr:to>
      <xdr:col>102</xdr:col>
      <xdr:colOff>165100</xdr:colOff>
      <xdr:row>86</xdr:row>
      <xdr:rowOff>17780</xdr:rowOff>
    </xdr:to>
    <xdr:sp macro="" textlink="">
      <xdr:nvSpPr>
        <xdr:cNvPr id="764" name="楕円 763"/>
        <xdr:cNvSpPr/>
      </xdr:nvSpPr>
      <xdr:spPr>
        <a:xfrm>
          <a:off x="19494500" y="1466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138430</xdr:rowOff>
    </xdr:from>
    <xdr:to>
      <xdr:col>107</xdr:col>
      <xdr:colOff>50800</xdr:colOff>
      <xdr:row>85</xdr:row>
      <xdr:rowOff>147320</xdr:rowOff>
    </xdr:to>
    <xdr:cxnSp macro="">
      <xdr:nvCxnSpPr>
        <xdr:cNvPr id="765" name="直線コネクタ 764"/>
        <xdr:cNvCxnSpPr/>
      </xdr:nvCxnSpPr>
      <xdr:spPr>
        <a:xfrm>
          <a:off x="19545300" y="14711680"/>
          <a:ext cx="8890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41927</xdr:rowOff>
    </xdr:from>
    <xdr:ext cx="469744" cy="259045"/>
    <xdr:sp macro="" textlink="">
      <xdr:nvSpPr>
        <xdr:cNvPr id="766" name="n_1aveValue【消防施設】&#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35577</xdr:rowOff>
    </xdr:from>
    <xdr:ext cx="469744" cy="259045"/>
    <xdr:sp macro="" textlink="">
      <xdr:nvSpPr>
        <xdr:cNvPr id="767" name="n_2aveValue【消防施設】&#10;一人当たり面積"/>
        <xdr:cNvSpPr txBox="1"/>
      </xdr:nvSpPr>
      <xdr:spPr>
        <a:xfrm>
          <a:off x="20199427" y="14780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68" name="n_3ave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41927</xdr:rowOff>
    </xdr:from>
    <xdr:ext cx="469744" cy="259045"/>
    <xdr:sp macro="" textlink="">
      <xdr:nvSpPr>
        <xdr:cNvPr id="769" name="n_1mainValue【消防施設】&#10;一人当たり面積"/>
        <xdr:cNvSpPr txBox="1"/>
      </xdr:nvSpPr>
      <xdr:spPr>
        <a:xfrm>
          <a:off x="21075727" y="1444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43197</xdr:rowOff>
    </xdr:from>
    <xdr:ext cx="469744" cy="259045"/>
    <xdr:sp macro="" textlink="">
      <xdr:nvSpPr>
        <xdr:cNvPr id="770" name="n_2mainValue【消防施設】&#10;一人当たり面積"/>
        <xdr:cNvSpPr txBox="1"/>
      </xdr:nvSpPr>
      <xdr:spPr>
        <a:xfrm>
          <a:off x="20199427" y="14444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34307</xdr:rowOff>
    </xdr:from>
    <xdr:ext cx="469744" cy="259045"/>
    <xdr:sp macro="" textlink="">
      <xdr:nvSpPr>
        <xdr:cNvPr id="771" name="n_3mainValue【消防施設】&#10;一人当たり面積"/>
        <xdr:cNvSpPr txBox="1"/>
      </xdr:nvSpPr>
      <xdr:spPr>
        <a:xfrm>
          <a:off x="19310427" y="1443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2" name="正方形/長方形 77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3" name="正方形/長方形 77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4" name="正方形/長方形 77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5" name="正方形/長方形 77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6" name="正方形/長方形 77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7" name="正方形/長方形 77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8" name="正方形/長方形 77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9" name="正方形/長方形 77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80" name="テキスト ボックス 77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1" name="直線コネクタ 78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2" name="直線コネクタ 78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3" name="テキスト ボックス 782"/>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4" name="直線コネクタ 78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5" name="テキスト ボックス 78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6" name="直線コネクタ 78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7" name="テキスト ボックス 78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8" name="直線コネクタ 78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9" name="テキスト ボックス 78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90" name="直線コネクタ 78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1" name="テキスト ボックス 79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2" name="直線コネクタ 79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3" name="テキスト ボックス 792"/>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4" name="直線コネクタ 79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5" name="テキスト ボックス 794"/>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12519</xdr:rowOff>
    </xdr:from>
    <xdr:to>
      <xdr:col>85</xdr:col>
      <xdr:colOff>126364</xdr:colOff>
      <xdr:row>108</xdr:row>
      <xdr:rowOff>100693</xdr:rowOff>
    </xdr:to>
    <xdr:cxnSp macro="">
      <xdr:nvCxnSpPr>
        <xdr:cNvPr id="797" name="直線コネクタ 796"/>
        <xdr:cNvCxnSpPr/>
      </xdr:nvCxnSpPr>
      <xdr:spPr>
        <a:xfrm flipV="1">
          <a:off x="16318864" y="17157519"/>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104520</xdr:rowOff>
    </xdr:from>
    <xdr:ext cx="340478" cy="259045"/>
    <xdr:sp macro="" textlink="">
      <xdr:nvSpPr>
        <xdr:cNvPr id="798" name="【庁舎】&#10;有形固定資産減価償却率最小値テキスト"/>
        <xdr:cNvSpPr txBox="1"/>
      </xdr:nvSpPr>
      <xdr:spPr>
        <a:xfrm>
          <a:off x="16357600" y="186211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100693</xdr:rowOff>
    </xdr:from>
    <xdr:to>
      <xdr:col>86</xdr:col>
      <xdr:colOff>25400</xdr:colOff>
      <xdr:row>108</xdr:row>
      <xdr:rowOff>100693</xdr:rowOff>
    </xdr:to>
    <xdr:cxnSp macro="">
      <xdr:nvCxnSpPr>
        <xdr:cNvPr id="799" name="直線コネクタ 798"/>
        <xdr:cNvCxnSpPr/>
      </xdr:nvCxnSpPr>
      <xdr:spPr>
        <a:xfrm>
          <a:off x="16230600" y="186172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130646</xdr:rowOff>
    </xdr:from>
    <xdr:ext cx="405111" cy="259045"/>
    <xdr:sp macro="" textlink="">
      <xdr:nvSpPr>
        <xdr:cNvPr id="800" name="【庁舎】&#10;有形固定資産減価償却率最大値テキスト"/>
        <xdr:cNvSpPr txBox="1"/>
      </xdr:nvSpPr>
      <xdr:spPr>
        <a:xfrm>
          <a:off x="16357600" y="16932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12519</xdr:rowOff>
    </xdr:from>
    <xdr:to>
      <xdr:col>86</xdr:col>
      <xdr:colOff>25400</xdr:colOff>
      <xdr:row>100</xdr:row>
      <xdr:rowOff>12519</xdr:rowOff>
    </xdr:to>
    <xdr:cxnSp macro="">
      <xdr:nvCxnSpPr>
        <xdr:cNvPr id="801" name="直線コネクタ 800"/>
        <xdr:cNvCxnSpPr/>
      </xdr:nvCxnSpPr>
      <xdr:spPr>
        <a:xfrm>
          <a:off x="16230600" y="17157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100165</xdr:rowOff>
    </xdr:from>
    <xdr:ext cx="405111" cy="259045"/>
    <xdr:sp macro="" textlink="">
      <xdr:nvSpPr>
        <xdr:cNvPr id="802" name="【庁舎】&#10;有形固定資産減価償却率平均値テキスト"/>
        <xdr:cNvSpPr txBox="1"/>
      </xdr:nvSpPr>
      <xdr:spPr>
        <a:xfrm>
          <a:off x="16357600" y="177595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121738</xdr:rowOff>
    </xdr:from>
    <xdr:to>
      <xdr:col>85</xdr:col>
      <xdr:colOff>177800</xdr:colOff>
      <xdr:row>104</xdr:row>
      <xdr:rowOff>51888</xdr:rowOff>
    </xdr:to>
    <xdr:sp macro="" textlink="">
      <xdr:nvSpPr>
        <xdr:cNvPr id="803" name="フローチャート: 判断 802"/>
        <xdr:cNvSpPr/>
      </xdr:nvSpPr>
      <xdr:spPr>
        <a:xfrm>
          <a:off x="162687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121738</xdr:rowOff>
    </xdr:from>
    <xdr:to>
      <xdr:col>81</xdr:col>
      <xdr:colOff>101600</xdr:colOff>
      <xdr:row>104</xdr:row>
      <xdr:rowOff>51888</xdr:rowOff>
    </xdr:to>
    <xdr:sp macro="" textlink="">
      <xdr:nvSpPr>
        <xdr:cNvPr id="804" name="フローチャート: 判断 803"/>
        <xdr:cNvSpPr/>
      </xdr:nvSpPr>
      <xdr:spPr>
        <a:xfrm>
          <a:off x="15430500" y="1778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151130</xdr:rowOff>
    </xdr:from>
    <xdr:to>
      <xdr:col>76</xdr:col>
      <xdr:colOff>165100</xdr:colOff>
      <xdr:row>104</xdr:row>
      <xdr:rowOff>81280</xdr:rowOff>
    </xdr:to>
    <xdr:sp macro="" textlink="">
      <xdr:nvSpPr>
        <xdr:cNvPr id="805" name="フローチャート: 判断 804"/>
        <xdr:cNvSpPr/>
      </xdr:nvSpPr>
      <xdr:spPr>
        <a:xfrm>
          <a:off x="14541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12337</xdr:rowOff>
    </xdr:from>
    <xdr:to>
      <xdr:col>72</xdr:col>
      <xdr:colOff>38100</xdr:colOff>
      <xdr:row>104</xdr:row>
      <xdr:rowOff>113937</xdr:rowOff>
    </xdr:to>
    <xdr:sp macro="" textlink="">
      <xdr:nvSpPr>
        <xdr:cNvPr id="806" name="フローチャート: 判断 805"/>
        <xdr:cNvSpPr/>
      </xdr:nvSpPr>
      <xdr:spPr>
        <a:xfrm>
          <a:off x="13652500" y="1784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7" name="テキスト ボックス 80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8" name="テキスト ボックス 80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9" name="テキスト ボックス 80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10" name="テキスト ボックス 80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1" name="テキスト ボックス 81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100</xdr:row>
      <xdr:rowOff>133169</xdr:rowOff>
    </xdr:from>
    <xdr:to>
      <xdr:col>85</xdr:col>
      <xdr:colOff>177800</xdr:colOff>
      <xdr:row>101</xdr:row>
      <xdr:rowOff>63319</xdr:rowOff>
    </xdr:to>
    <xdr:sp macro="" textlink="">
      <xdr:nvSpPr>
        <xdr:cNvPr id="812" name="楕円 811"/>
        <xdr:cNvSpPr/>
      </xdr:nvSpPr>
      <xdr:spPr>
        <a:xfrm>
          <a:off x="16268700" y="1727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99</xdr:row>
      <xdr:rowOff>156046</xdr:rowOff>
    </xdr:from>
    <xdr:ext cx="405111" cy="259045"/>
    <xdr:sp macro="" textlink="">
      <xdr:nvSpPr>
        <xdr:cNvPr id="813" name="【庁舎】&#10;有形固定資産減価償却率該当値テキスト"/>
        <xdr:cNvSpPr txBox="1"/>
      </xdr:nvSpPr>
      <xdr:spPr>
        <a:xfrm>
          <a:off x="16357600" y="17129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141332</xdr:rowOff>
    </xdr:from>
    <xdr:to>
      <xdr:col>81</xdr:col>
      <xdr:colOff>101600</xdr:colOff>
      <xdr:row>101</xdr:row>
      <xdr:rowOff>71482</xdr:rowOff>
    </xdr:to>
    <xdr:sp macro="" textlink="">
      <xdr:nvSpPr>
        <xdr:cNvPr id="814" name="楕円 813"/>
        <xdr:cNvSpPr/>
      </xdr:nvSpPr>
      <xdr:spPr>
        <a:xfrm>
          <a:off x="15430500" y="172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12519</xdr:rowOff>
    </xdr:from>
    <xdr:to>
      <xdr:col>85</xdr:col>
      <xdr:colOff>127000</xdr:colOff>
      <xdr:row>101</xdr:row>
      <xdr:rowOff>20682</xdr:rowOff>
    </xdr:to>
    <xdr:cxnSp macro="">
      <xdr:nvCxnSpPr>
        <xdr:cNvPr id="815" name="直線コネクタ 814"/>
        <xdr:cNvCxnSpPr/>
      </xdr:nvCxnSpPr>
      <xdr:spPr>
        <a:xfrm flipV="1">
          <a:off x="15481300" y="17328969"/>
          <a:ext cx="8382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30299</xdr:rowOff>
    </xdr:from>
    <xdr:to>
      <xdr:col>76</xdr:col>
      <xdr:colOff>165100</xdr:colOff>
      <xdr:row>100</xdr:row>
      <xdr:rowOff>131899</xdr:rowOff>
    </xdr:to>
    <xdr:sp macro="" textlink="">
      <xdr:nvSpPr>
        <xdr:cNvPr id="816" name="楕円 815"/>
        <xdr:cNvSpPr/>
      </xdr:nvSpPr>
      <xdr:spPr>
        <a:xfrm>
          <a:off x="145415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81099</xdr:rowOff>
    </xdr:from>
    <xdr:to>
      <xdr:col>81</xdr:col>
      <xdr:colOff>50800</xdr:colOff>
      <xdr:row>101</xdr:row>
      <xdr:rowOff>20682</xdr:rowOff>
    </xdr:to>
    <xdr:cxnSp macro="">
      <xdr:nvCxnSpPr>
        <xdr:cNvPr id="817" name="直線コネクタ 816"/>
        <xdr:cNvCxnSpPr/>
      </xdr:nvCxnSpPr>
      <xdr:spPr>
        <a:xfrm>
          <a:off x="14592300" y="17226099"/>
          <a:ext cx="889000" cy="111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100</xdr:row>
      <xdr:rowOff>40095</xdr:rowOff>
    </xdr:from>
    <xdr:to>
      <xdr:col>72</xdr:col>
      <xdr:colOff>38100</xdr:colOff>
      <xdr:row>100</xdr:row>
      <xdr:rowOff>141695</xdr:rowOff>
    </xdr:to>
    <xdr:sp macro="" textlink="">
      <xdr:nvSpPr>
        <xdr:cNvPr id="818" name="楕円 817"/>
        <xdr:cNvSpPr/>
      </xdr:nvSpPr>
      <xdr:spPr>
        <a:xfrm>
          <a:off x="13652500" y="1718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81099</xdr:rowOff>
    </xdr:from>
    <xdr:to>
      <xdr:col>76</xdr:col>
      <xdr:colOff>114300</xdr:colOff>
      <xdr:row>100</xdr:row>
      <xdr:rowOff>90895</xdr:rowOff>
    </xdr:to>
    <xdr:cxnSp macro="">
      <xdr:nvCxnSpPr>
        <xdr:cNvPr id="819" name="直線コネクタ 818"/>
        <xdr:cNvCxnSpPr/>
      </xdr:nvCxnSpPr>
      <xdr:spPr>
        <a:xfrm flipV="1">
          <a:off x="13703300" y="17226099"/>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43015</xdr:rowOff>
    </xdr:from>
    <xdr:ext cx="405111" cy="259045"/>
    <xdr:sp macro="" textlink="">
      <xdr:nvSpPr>
        <xdr:cNvPr id="820" name="n_1aveValue【庁舎】&#10;有形固定資産減価償却率"/>
        <xdr:cNvSpPr txBox="1"/>
      </xdr:nvSpPr>
      <xdr:spPr>
        <a:xfrm>
          <a:off x="15266044" y="1787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72407</xdr:rowOff>
    </xdr:from>
    <xdr:ext cx="405111" cy="259045"/>
    <xdr:sp macro="" textlink="">
      <xdr:nvSpPr>
        <xdr:cNvPr id="821" name="n_2aveValue【庁舎】&#10;有形固定資産減価償却率"/>
        <xdr:cNvSpPr txBox="1"/>
      </xdr:nvSpPr>
      <xdr:spPr>
        <a:xfrm>
          <a:off x="143897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105064</xdr:rowOff>
    </xdr:from>
    <xdr:ext cx="405111" cy="259045"/>
    <xdr:sp macro="" textlink="">
      <xdr:nvSpPr>
        <xdr:cNvPr id="822" name="n_3aveValue【庁舎】&#10;有形固定資産減価償却率"/>
        <xdr:cNvSpPr txBox="1"/>
      </xdr:nvSpPr>
      <xdr:spPr>
        <a:xfrm>
          <a:off x="13500744" y="1793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88009</xdr:rowOff>
    </xdr:from>
    <xdr:ext cx="405111" cy="259045"/>
    <xdr:sp macro="" textlink="">
      <xdr:nvSpPr>
        <xdr:cNvPr id="823" name="n_1mainValue【庁舎】&#10;有形固定資産減価償却率"/>
        <xdr:cNvSpPr txBox="1"/>
      </xdr:nvSpPr>
      <xdr:spPr>
        <a:xfrm>
          <a:off x="15266044" y="17061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98</xdr:row>
      <xdr:rowOff>148426</xdr:rowOff>
    </xdr:from>
    <xdr:ext cx="405111" cy="259045"/>
    <xdr:sp macro="" textlink="">
      <xdr:nvSpPr>
        <xdr:cNvPr id="824" name="n_2mainValue【庁舎】&#10;有形固定資産減価償却率"/>
        <xdr:cNvSpPr txBox="1"/>
      </xdr:nvSpPr>
      <xdr:spPr>
        <a:xfrm>
          <a:off x="14389744" y="16950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98</xdr:row>
      <xdr:rowOff>158222</xdr:rowOff>
    </xdr:from>
    <xdr:ext cx="405111" cy="259045"/>
    <xdr:sp macro="" textlink="">
      <xdr:nvSpPr>
        <xdr:cNvPr id="825" name="n_3mainValue【庁舎】&#10;有形固定資産減価償却率"/>
        <xdr:cNvSpPr txBox="1"/>
      </xdr:nvSpPr>
      <xdr:spPr>
        <a:xfrm>
          <a:off x="13500744" y="16960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6" name="正方形/長方形 82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7" name="正方形/長方形 82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8" name="正方形/長方形 82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9" name="正方形/長方形 82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30" name="正方形/長方形 82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1" name="正方形/長方形 83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2" name="正方形/長方形 83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3" name="正方形/長方形 83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4" name="テキスト ボックス 83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5" name="直線コネクタ 83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6" name="直線コネクタ 83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7" name="テキスト ボックス 83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8" name="直線コネクタ 83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9" name="テキスト ボックス 83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40" name="直線コネクタ 83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1" name="テキスト ボックス 84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2" name="直線コネクタ 84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3" name="テキスト ボックス 84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4" name="直線コネクタ 84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5" name="テキスト ボックス 84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6" name="直線コネクタ 84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7" name="テキスト ボックス 84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8" name="直線コネクタ 84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9" name="テキスト ボックス 84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5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63137</xdr:rowOff>
    </xdr:from>
    <xdr:to>
      <xdr:col>116</xdr:col>
      <xdr:colOff>62864</xdr:colOff>
      <xdr:row>109</xdr:row>
      <xdr:rowOff>1088</xdr:rowOff>
    </xdr:to>
    <xdr:cxnSp macro="">
      <xdr:nvCxnSpPr>
        <xdr:cNvPr id="851" name="直線コネクタ 850"/>
        <xdr:cNvCxnSpPr/>
      </xdr:nvCxnSpPr>
      <xdr:spPr>
        <a:xfrm flipV="1">
          <a:off x="22160864" y="17208137"/>
          <a:ext cx="0" cy="1481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4915</xdr:rowOff>
    </xdr:from>
    <xdr:ext cx="469744" cy="259045"/>
    <xdr:sp macro="" textlink="">
      <xdr:nvSpPr>
        <xdr:cNvPr id="852" name="【庁舎】&#10;一人当たり面積最小値テキスト"/>
        <xdr:cNvSpPr txBox="1"/>
      </xdr:nvSpPr>
      <xdr:spPr>
        <a:xfrm>
          <a:off x="22199600" y="18692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1088</xdr:rowOff>
    </xdr:from>
    <xdr:to>
      <xdr:col>116</xdr:col>
      <xdr:colOff>152400</xdr:colOff>
      <xdr:row>109</xdr:row>
      <xdr:rowOff>1088</xdr:rowOff>
    </xdr:to>
    <xdr:cxnSp macro="">
      <xdr:nvCxnSpPr>
        <xdr:cNvPr id="853" name="直線コネクタ 852"/>
        <xdr:cNvCxnSpPr/>
      </xdr:nvCxnSpPr>
      <xdr:spPr>
        <a:xfrm>
          <a:off x="22072600" y="18689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9814</xdr:rowOff>
    </xdr:from>
    <xdr:ext cx="469744" cy="259045"/>
    <xdr:sp macro="" textlink="">
      <xdr:nvSpPr>
        <xdr:cNvPr id="854" name="【庁舎】&#10;一人当たり面積最大値テキスト"/>
        <xdr:cNvSpPr txBox="1"/>
      </xdr:nvSpPr>
      <xdr:spPr>
        <a:xfrm>
          <a:off x="22199600" y="1698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63137</xdr:rowOff>
    </xdr:from>
    <xdr:to>
      <xdr:col>116</xdr:col>
      <xdr:colOff>152400</xdr:colOff>
      <xdr:row>100</xdr:row>
      <xdr:rowOff>63137</xdr:rowOff>
    </xdr:to>
    <xdr:cxnSp macro="">
      <xdr:nvCxnSpPr>
        <xdr:cNvPr id="855" name="直線コネクタ 854"/>
        <xdr:cNvCxnSpPr/>
      </xdr:nvCxnSpPr>
      <xdr:spPr>
        <a:xfrm>
          <a:off x="22072600" y="1720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97263</xdr:rowOff>
    </xdr:from>
    <xdr:ext cx="469744" cy="259045"/>
    <xdr:sp macro="" textlink="">
      <xdr:nvSpPr>
        <xdr:cNvPr id="856" name="【庁舎】&#10;一人当たり面積平均値テキスト"/>
        <xdr:cNvSpPr txBox="1"/>
      </xdr:nvSpPr>
      <xdr:spPr>
        <a:xfrm>
          <a:off x="22199600" y="18099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74386</xdr:rowOff>
    </xdr:from>
    <xdr:to>
      <xdr:col>116</xdr:col>
      <xdr:colOff>114300</xdr:colOff>
      <xdr:row>107</xdr:row>
      <xdr:rowOff>4536</xdr:rowOff>
    </xdr:to>
    <xdr:sp macro="" textlink="">
      <xdr:nvSpPr>
        <xdr:cNvPr id="857" name="フローチャート: 判断 856"/>
        <xdr:cNvSpPr/>
      </xdr:nvSpPr>
      <xdr:spPr>
        <a:xfrm>
          <a:off x="221107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69487</xdr:rowOff>
    </xdr:from>
    <xdr:to>
      <xdr:col>112</xdr:col>
      <xdr:colOff>38100</xdr:colOff>
      <xdr:row>106</xdr:row>
      <xdr:rowOff>171087</xdr:rowOff>
    </xdr:to>
    <xdr:sp macro="" textlink="">
      <xdr:nvSpPr>
        <xdr:cNvPr id="858" name="フローチャート: 判断 857"/>
        <xdr:cNvSpPr/>
      </xdr:nvSpPr>
      <xdr:spPr>
        <a:xfrm>
          <a:off x="21272500" y="1824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9" name="フローチャート: 判断 858"/>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121738</xdr:rowOff>
    </xdr:from>
    <xdr:to>
      <xdr:col>102</xdr:col>
      <xdr:colOff>165100</xdr:colOff>
      <xdr:row>107</xdr:row>
      <xdr:rowOff>51888</xdr:rowOff>
    </xdr:to>
    <xdr:sp macro="" textlink="">
      <xdr:nvSpPr>
        <xdr:cNvPr id="860" name="フローチャート: 判断 859"/>
        <xdr:cNvSpPr/>
      </xdr:nvSpPr>
      <xdr:spPr>
        <a:xfrm>
          <a:off x="19494500" y="18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1" name="テキスト ボックス 8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2" name="テキスト ボックス 8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3" name="テキスト ボックス 8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4" name="テキスト ボックス 8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5" name="テキスト ボックス 8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103777</xdr:rowOff>
    </xdr:from>
    <xdr:to>
      <xdr:col>116</xdr:col>
      <xdr:colOff>114300</xdr:colOff>
      <xdr:row>107</xdr:row>
      <xdr:rowOff>33927</xdr:rowOff>
    </xdr:to>
    <xdr:sp macro="" textlink="">
      <xdr:nvSpPr>
        <xdr:cNvPr id="866" name="楕円 865"/>
        <xdr:cNvSpPr/>
      </xdr:nvSpPr>
      <xdr:spPr>
        <a:xfrm>
          <a:off x="22110700" y="1827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82204</xdr:rowOff>
    </xdr:from>
    <xdr:ext cx="469744" cy="259045"/>
    <xdr:sp macro="" textlink="">
      <xdr:nvSpPr>
        <xdr:cNvPr id="867" name="【庁舎】&#10;一人当たり面積該当値テキスト"/>
        <xdr:cNvSpPr txBox="1"/>
      </xdr:nvSpPr>
      <xdr:spPr>
        <a:xfrm>
          <a:off x="22199600" y="18255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108676</xdr:rowOff>
    </xdr:from>
    <xdr:to>
      <xdr:col>112</xdr:col>
      <xdr:colOff>38100</xdr:colOff>
      <xdr:row>107</xdr:row>
      <xdr:rowOff>38826</xdr:rowOff>
    </xdr:to>
    <xdr:sp macro="" textlink="">
      <xdr:nvSpPr>
        <xdr:cNvPr id="868" name="楕円 867"/>
        <xdr:cNvSpPr/>
      </xdr:nvSpPr>
      <xdr:spPr>
        <a:xfrm>
          <a:off x="21272500" y="18282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154577</xdr:rowOff>
    </xdr:from>
    <xdr:to>
      <xdr:col>116</xdr:col>
      <xdr:colOff>63500</xdr:colOff>
      <xdr:row>106</xdr:row>
      <xdr:rowOff>159476</xdr:rowOff>
    </xdr:to>
    <xdr:cxnSp macro="">
      <xdr:nvCxnSpPr>
        <xdr:cNvPr id="869" name="直線コネクタ 868"/>
        <xdr:cNvCxnSpPr/>
      </xdr:nvCxnSpPr>
      <xdr:spPr>
        <a:xfrm flipV="1">
          <a:off x="21323300" y="183282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22134</xdr:rowOff>
    </xdr:from>
    <xdr:to>
      <xdr:col>107</xdr:col>
      <xdr:colOff>101600</xdr:colOff>
      <xdr:row>106</xdr:row>
      <xdr:rowOff>123734</xdr:rowOff>
    </xdr:to>
    <xdr:sp macro="" textlink="">
      <xdr:nvSpPr>
        <xdr:cNvPr id="870" name="楕円 869"/>
        <xdr:cNvSpPr/>
      </xdr:nvSpPr>
      <xdr:spPr>
        <a:xfrm>
          <a:off x="20383500" y="1819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72934</xdr:rowOff>
    </xdr:from>
    <xdr:to>
      <xdr:col>111</xdr:col>
      <xdr:colOff>177800</xdr:colOff>
      <xdr:row>106</xdr:row>
      <xdr:rowOff>159476</xdr:rowOff>
    </xdr:to>
    <xdr:cxnSp macro="">
      <xdr:nvCxnSpPr>
        <xdr:cNvPr id="871" name="直線コネクタ 870"/>
        <xdr:cNvCxnSpPr/>
      </xdr:nvCxnSpPr>
      <xdr:spPr>
        <a:xfrm>
          <a:off x="20434300" y="18246634"/>
          <a:ext cx="889000" cy="8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118473</xdr:rowOff>
    </xdr:from>
    <xdr:to>
      <xdr:col>102</xdr:col>
      <xdr:colOff>165100</xdr:colOff>
      <xdr:row>107</xdr:row>
      <xdr:rowOff>48623</xdr:rowOff>
    </xdr:to>
    <xdr:sp macro="" textlink="">
      <xdr:nvSpPr>
        <xdr:cNvPr id="872" name="楕円 871"/>
        <xdr:cNvSpPr/>
      </xdr:nvSpPr>
      <xdr:spPr>
        <a:xfrm>
          <a:off x="19494500" y="1829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72934</xdr:rowOff>
    </xdr:from>
    <xdr:to>
      <xdr:col>107</xdr:col>
      <xdr:colOff>50800</xdr:colOff>
      <xdr:row>106</xdr:row>
      <xdr:rowOff>169273</xdr:rowOff>
    </xdr:to>
    <xdr:cxnSp macro="">
      <xdr:nvCxnSpPr>
        <xdr:cNvPr id="873" name="直線コネクタ 872"/>
        <xdr:cNvCxnSpPr/>
      </xdr:nvCxnSpPr>
      <xdr:spPr>
        <a:xfrm flipV="1">
          <a:off x="19545300" y="18246634"/>
          <a:ext cx="889000" cy="96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16164</xdr:rowOff>
    </xdr:from>
    <xdr:ext cx="469744" cy="259045"/>
    <xdr:sp macro="" textlink="">
      <xdr:nvSpPr>
        <xdr:cNvPr id="874" name="n_1aveValue【庁舎】&#10;一人当たり面積"/>
        <xdr:cNvSpPr txBox="1"/>
      </xdr:nvSpPr>
      <xdr:spPr>
        <a:xfrm>
          <a:off x="21075727" y="18018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160582</xdr:rowOff>
    </xdr:from>
    <xdr:ext cx="469744" cy="259045"/>
    <xdr:sp macro="" textlink="">
      <xdr:nvSpPr>
        <xdr:cNvPr id="875" name="n_2aveValue【庁舎】&#10;一人当たり面積"/>
        <xdr:cNvSpPr txBox="1"/>
      </xdr:nvSpPr>
      <xdr:spPr>
        <a:xfrm>
          <a:off x="20199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43015</xdr:rowOff>
    </xdr:from>
    <xdr:ext cx="469744" cy="259045"/>
    <xdr:sp macro="" textlink="">
      <xdr:nvSpPr>
        <xdr:cNvPr id="876" name="n_3aveValue【庁舎】&#10;一人当たり面積"/>
        <xdr:cNvSpPr txBox="1"/>
      </xdr:nvSpPr>
      <xdr:spPr>
        <a:xfrm>
          <a:off x="19310427" y="18388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29953</xdr:rowOff>
    </xdr:from>
    <xdr:ext cx="469744" cy="259045"/>
    <xdr:sp macro="" textlink="">
      <xdr:nvSpPr>
        <xdr:cNvPr id="877" name="n_1mainValue【庁舎】&#10;一人当たり面積"/>
        <xdr:cNvSpPr txBox="1"/>
      </xdr:nvSpPr>
      <xdr:spPr>
        <a:xfrm>
          <a:off x="21075727" y="1837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140261</xdr:rowOff>
    </xdr:from>
    <xdr:ext cx="469744" cy="259045"/>
    <xdr:sp macro="" textlink="">
      <xdr:nvSpPr>
        <xdr:cNvPr id="878" name="n_2mainValue【庁舎】&#10;一人当たり面積"/>
        <xdr:cNvSpPr txBox="1"/>
      </xdr:nvSpPr>
      <xdr:spPr>
        <a:xfrm>
          <a:off x="20199427" y="17971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65150</xdr:rowOff>
    </xdr:from>
    <xdr:ext cx="469744" cy="259045"/>
    <xdr:sp macro="" textlink="">
      <xdr:nvSpPr>
        <xdr:cNvPr id="879" name="n_3mainValue【庁舎】&#10;一人当たり面積"/>
        <xdr:cNvSpPr txBox="1"/>
      </xdr:nvSpPr>
      <xdr:spPr>
        <a:xfrm>
          <a:off x="19310427" y="180674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80" name="正方形/長方形 87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1" name="正方形/長方形 88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2" name="テキスト ボックス 88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庁舎、消防施設において、施設の老朽化が進んでいることから、有形固定資産減価償却率が類似団体平均より高い水準を示している。役場庁舎は、平成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21</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22</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年度に耐震等大規模改修を実施し、また、消防庁舎は平成</a:t>
          </a:r>
          <a:r>
            <a:rPr lang="en-US"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25</a:t>
          </a:r>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年度に外壁改修を実施するなど、施設の長寿命化に努めている。他の施設についても公共施設等総合管理計画に則り、施設類型ごとの個別施設計画の策定を進め、より一層の適正な維持管理に努めていく。</a:t>
          </a:r>
          <a:endParaRPr lang="ja-JP" altLang="ja-JP" sz="1400">
            <a:effectLst/>
            <a:latin typeface="ＭＳ ゴシック" panose="020B0609070205080204" pitchFamily="49" charset="-128"/>
            <a:ea typeface="ＭＳ ゴシック" panose="020B0609070205080204" pitchFamily="49" charset="-128"/>
          </a:endParaRPr>
        </a:p>
        <a:p>
          <a:r>
            <a:rPr lang="ja-JP" altLang="ja-JP" sz="1100" b="0" i="0" baseline="0">
              <a:solidFill>
                <a:schemeClr val="dk1"/>
              </a:solidFill>
              <a:effectLst/>
              <a:latin typeface="ＭＳ ゴシック" panose="020B0609070205080204" pitchFamily="49" charset="-128"/>
              <a:ea typeface="ＭＳ ゴシック" panose="020B0609070205080204" pitchFamily="49" charset="-128"/>
              <a:cs typeface="+mn-cs"/>
            </a:rPr>
            <a:t>一人当たり面積については、保健センターを複合施設として整備しているため、類似団体平均と比較して高い水準にある。他の施設については、比較的類似団体平均に近い水準を示している。いずれの施設においても、維持管理に係る経費の増加に留意しつつ、引き続き、行政サービスの維持・向上に努めていく。</a:t>
          </a:r>
          <a:endParaRPr lang="ja-JP" altLang="ja-JP" sz="1400">
            <a:effectLst/>
            <a:latin typeface="ＭＳ ゴシック" panose="020B0609070205080204" pitchFamily="49" charset="-128"/>
            <a:ea typeface="ＭＳ ゴシック" panose="020B0609070205080204" pitchFamily="49" charset="-128"/>
          </a:endParaRPr>
        </a:p>
        <a:p>
          <a:endParaRPr kumimoji="1" lang="ja-JP" altLang="en-US" sz="1300">
            <a:latin typeface="ＭＳ ゴシック" panose="020B0609070205080204" pitchFamily="49" charset="-128"/>
            <a:ea typeface="ＭＳ ゴシック" panose="020B0609070205080204" pitchFamily="49"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36001;&#25919;&#29366;&#27841;&#36039;&#26009;&#38598;&#12305;_163228_&#19978;&#24066;&#30010;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BX51">
            <v>139.4</v>
          </cell>
          <cell r="CF51">
            <v>131.69999999999999</v>
          </cell>
          <cell r="CN51">
            <v>118.6</v>
          </cell>
          <cell r="CV51">
            <v>110.4</v>
          </cell>
        </row>
        <row r="53">
          <cell r="BX53">
            <v>60.6</v>
          </cell>
          <cell r="CF53">
            <v>62.1</v>
          </cell>
          <cell r="CN53">
            <v>63.7</v>
          </cell>
          <cell r="CV53">
            <v>65.3</v>
          </cell>
        </row>
        <row r="55">
          <cell r="AN55" t="str">
            <v>類似団体内平均値</v>
          </cell>
          <cell r="BX55">
            <v>20.2</v>
          </cell>
          <cell r="CF55">
            <v>15.5</v>
          </cell>
          <cell r="CN55">
            <v>14</v>
          </cell>
          <cell r="CV55">
            <v>11.4</v>
          </cell>
        </row>
        <row r="57">
          <cell r="BX57">
            <v>54.5</v>
          </cell>
          <cell r="CF57">
            <v>57.7</v>
          </cell>
          <cell r="CN57">
            <v>57.8</v>
          </cell>
          <cell r="CV57">
            <v>59.2</v>
          </cell>
        </row>
        <row r="72">
          <cell r="BP72" t="str">
            <v>H26</v>
          </cell>
          <cell r="BX72" t="str">
            <v>H27</v>
          </cell>
          <cell r="CF72" t="str">
            <v>H28</v>
          </cell>
          <cell r="CN72" t="str">
            <v>H29</v>
          </cell>
          <cell r="CV72" t="str">
            <v>H30</v>
          </cell>
        </row>
        <row r="73">
          <cell r="AN73" t="str">
            <v>当該団体値</v>
          </cell>
          <cell r="BP73">
            <v>161.6</v>
          </cell>
          <cell r="BX73">
            <v>139.4</v>
          </cell>
          <cell r="CF73">
            <v>131.69999999999999</v>
          </cell>
          <cell r="CN73">
            <v>118.6</v>
          </cell>
          <cell r="CV73">
            <v>110.4</v>
          </cell>
        </row>
        <row r="75">
          <cell r="BP75">
            <v>16.2</v>
          </cell>
          <cell r="BX75">
            <v>14.7</v>
          </cell>
          <cell r="CF75">
            <v>14.5</v>
          </cell>
          <cell r="CN75">
            <v>15.1</v>
          </cell>
          <cell r="CV75">
            <v>15.6</v>
          </cell>
        </row>
        <row r="77">
          <cell r="AN77" t="str">
            <v>類似団体内平均値</v>
          </cell>
          <cell r="BP77">
            <v>20.3</v>
          </cell>
          <cell r="BX77">
            <v>20.2</v>
          </cell>
          <cell r="CF77">
            <v>15.5</v>
          </cell>
          <cell r="CN77">
            <v>14</v>
          </cell>
          <cell r="CV77">
            <v>11.4</v>
          </cell>
        </row>
        <row r="79">
          <cell r="BP79">
            <v>7.7</v>
          </cell>
          <cell r="BX79">
            <v>7.1</v>
          </cell>
          <cell r="CF79">
            <v>6.6</v>
          </cell>
          <cell r="CN79">
            <v>6.5</v>
          </cell>
          <cell r="CV79">
            <v>6.7</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79</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81</v>
      </c>
      <c r="C3" s="608"/>
      <c r="D3" s="608"/>
      <c r="E3" s="609"/>
      <c r="F3" s="609"/>
      <c r="G3" s="609"/>
      <c r="H3" s="609"/>
      <c r="I3" s="609"/>
      <c r="J3" s="609"/>
      <c r="K3" s="609"/>
      <c r="L3" s="609" t="s">
        <v>82</v>
      </c>
      <c r="M3" s="609"/>
      <c r="N3" s="609"/>
      <c r="O3" s="609"/>
      <c r="P3" s="609"/>
      <c r="Q3" s="609"/>
      <c r="R3" s="612"/>
      <c r="S3" s="612"/>
      <c r="T3" s="612"/>
      <c r="U3" s="612"/>
      <c r="V3" s="613"/>
      <c r="W3" s="506" t="s">
        <v>83</v>
      </c>
      <c r="X3" s="507"/>
      <c r="Y3" s="507"/>
      <c r="Z3" s="507"/>
      <c r="AA3" s="507"/>
      <c r="AB3" s="608"/>
      <c r="AC3" s="612" t="s">
        <v>84</v>
      </c>
      <c r="AD3" s="507"/>
      <c r="AE3" s="507"/>
      <c r="AF3" s="507"/>
      <c r="AG3" s="507"/>
      <c r="AH3" s="507"/>
      <c r="AI3" s="507"/>
      <c r="AJ3" s="507"/>
      <c r="AK3" s="507"/>
      <c r="AL3" s="574"/>
      <c r="AM3" s="506" t="s">
        <v>85</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86</v>
      </c>
      <c r="BO3" s="507"/>
      <c r="BP3" s="507"/>
      <c r="BQ3" s="507"/>
      <c r="BR3" s="507"/>
      <c r="BS3" s="507"/>
      <c r="BT3" s="507"/>
      <c r="BU3" s="574"/>
      <c r="BV3" s="506" t="s">
        <v>87</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88</v>
      </c>
      <c r="CU3" s="507"/>
      <c r="CV3" s="507"/>
      <c r="CW3" s="507"/>
      <c r="CX3" s="507"/>
      <c r="CY3" s="507"/>
      <c r="CZ3" s="507"/>
      <c r="DA3" s="574"/>
      <c r="DB3" s="506" t="s">
        <v>89</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90</v>
      </c>
      <c r="AZ4" s="420"/>
      <c r="BA4" s="420"/>
      <c r="BB4" s="420"/>
      <c r="BC4" s="420"/>
      <c r="BD4" s="420"/>
      <c r="BE4" s="420"/>
      <c r="BF4" s="420"/>
      <c r="BG4" s="420"/>
      <c r="BH4" s="420"/>
      <c r="BI4" s="420"/>
      <c r="BJ4" s="420"/>
      <c r="BK4" s="420"/>
      <c r="BL4" s="420"/>
      <c r="BM4" s="421"/>
      <c r="BN4" s="422">
        <v>10125441</v>
      </c>
      <c r="BO4" s="423"/>
      <c r="BP4" s="423"/>
      <c r="BQ4" s="423"/>
      <c r="BR4" s="423"/>
      <c r="BS4" s="423"/>
      <c r="BT4" s="423"/>
      <c r="BU4" s="424"/>
      <c r="BV4" s="422">
        <v>9640678</v>
      </c>
      <c r="BW4" s="423"/>
      <c r="BX4" s="423"/>
      <c r="BY4" s="423"/>
      <c r="BZ4" s="423"/>
      <c r="CA4" s="423"/>
      <c r="CB4" s="423"/>
      <c r="CC4" s="424"/>
      <c r="CD4" s="600" t="s">
        <v>91</v>
      </c>
      <c r="CE4" s="601"/>
      <c r="CF4" s="601"/>
      <c r="CG4" s="601"/>
      <c r="CH4" s="601"/>
      <c r="CI4" s="601"/>
      <c r="CJ4" s="601"/>
      <c r="CK4" s="601"/>
      <c r="CL4" s="601"/>
      <c r="CM4" s="601"/>
      <c r="CN4" s="601"/>
      <c r="CO4" s="601"/>
      <c r="CP4" s="601"/>
      <c r="CQ4" s="601"/>
      <c r="CR4" s="601"/>
      <c r="CS4" s="602"/>
      <c r="CT4" s="603">
        <v>4.0999999999999996</v>
      </c>
      <c r="CU4" s="604"/>
      <c r="CV4" s="604"/>
      <c r="CW4" s="604"/>
      <c r="CX4" s="604"/>
      <c r="CY4" s="604"/>
      <c r="CZ4" s="604"/>
      <c r="DA4" s="605"/>
      <c r="DB4" s="603">
        <v>3.6</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92</v>
      </c>
      <c r="AN5" s="401"/>
      <c r="AO5" s="401"/>
      <c r="AP5" s="401"/>
      <c r="AQ5" s="401"/>
      <c r="AR5" s="401"/>
      <c r="AS5" s="401"/>
      <c r="AT5" s="402"/>
      <c r="AU5" s="484" t="s">
        <v>93</v>
      </c>
      <c r="AV5" s="485"/>
      <c r="AW5" s="485"/>
      <c r="AX5" s="485"/>
      <c r="AY5" s="407" t="s">
        <v>94</v>
      </c>
      <c r="AZ5" s="408"/>
      <c r="BA5" s="408"/>
      <c r="BB5" s="408"/>
      <c r="BC5" s="408"/>
      <c r="BD5" s="408"/>
      <c r="BE5" s="408"/>
      <c r="BF5" s="408"/>
      <c r="BG5" s="408"/>
      <c r="BH5" s="408"/>
      <c r="BI5" s="408"/>
      <c r="BJ5" s="408"/>
      <c r="BK5" s="408"/>
      <c r="BL5" s="408"/>
      <c r="BM5" s="409"/>
      <c r="BN5" s="427">
        <v>9804681</v>
      </c>
      <c r="BO5" s="428"/>
      <c r="BP5" s="428"/>
      <c r="BQ5" s="428"/>
      <c r="BR5" s="428"/>
      <c r="BS5" s="428"/>
      <c r="BT5" s="428"/>
      <c r="BU5" s="429"/>
      <c r="BV5" s="427">
        <v>9393463</v>
      </c>
      <c r="BW5" s="428"/>
      <c r="BX5" s="428"/>
      <c r="BY5" s="428"/>
      <c r="BZ5" s="428"/>
      <c r="CA5" s="428"/>
      <c r="CB5" s="428"/>
      <c r="CC5" s="429"/>
      <c r="CD5" s="436" t="s">
        <v>95</v>
      </c>
      <c r="CE5" s="437"/>
      <c r="CF5" s="437"/>
      <c r="CG5" s="437"/>
      <c r="CH5" s="437"/>
      <c r="CI5" s="437"/>
      <c r="CJ5" s="437"/>
      <c r="CK5" s="437"/>
      <c r="CL5" s="437"/>
      <c r="CM5" s="437"/>
      <c r="CN5" s="437"/>
      <c r="CO5" s="437"/>
      <c r="CP5" s="437"/>
      <c r="CQ5" s="437"/>
      <c r="CR5" s="437"/>
      <c r="CS5" s="438"/>
      <c r="CT5" s="397">
        <v>83.1</v>
      </c>
      <c r="CU5" s="398"/>
      <c r="CV5" s="398"/>
      <c r="CW5" s="398"/>
      <c r="CX5" s="398"/>
      <c r="CY5" s="398"/>
      <c r="CZ5" s="398"/>
      <c r="DA5" s="399"/>
      <c r="DB5" s="397">
        <v>87</v>
      </c>
      <c r="DC5" s="398"/>
      <c r="DD5" s="398"/>
      <c r="DE5" s="398"/>
      <c r="DF5" s="398"/>
      <c r="DG5" s="398"/>
      <c r="DH5" s="398"/>
      <c r="DI5" s="399"/>
      <c r="DJ5" s="185"/>
      <c r="DK5" s="185"/>
      <c r="DL5" s="185"/>
      <c r="DM5" s="185"/>
      <c r="DN5" s="185"/>
      <c r="DO5" s="185"/>
    </row>
    <row r="6" spans="1:119" ht="18.75" customHeight="1" x14ac:dyDescent="0.15">
      <c r="A6" s="186"/>
      <c r="B6" s="580" t="s">
        <v>96</v>
      </c>
      <c r="C6" s="441"/>
      <c r="D6" s="441"/>
      <c r="E6" s="581"/>
      <c r="F6" s="581"/>
      <c r="G6" s="581"/>
      <c r="H6" s="581"/>
      <c r="I6" s="581"/>
      <c r="J6" s="581"/>
      <c r="K6" s="581"/>
      <c r="L6" s="581" t="s">
        <v>97</v>
      </c>
      <c r="M6" s="581"/>
      <c r="N6" s="581"/>
      <c r="O6" s="581"/>
      <c r="P6" s="581"/>
      <c r="Q6" s="581"/>
      <c r="R6" s="465"/>
      <c r="S6" s="465"/>
      <c r="T6" s="465"/>
      <c r="U6" s="465"/>
      <c r="V6" s="587"/>
      <c r="W6" s="518" t="s">
        <v>98</v>
      </c>
      <c r="X6" s="440"/>
      <c r="Y6" s="440"/>
      <c r="Z6" s="440"/>
      <c r="AA6" s="440"/>
      <c r="AB6" s="441"/>
      <c r="AC6" s="592" t="s">
        <v>99</v>
      </c>
      <c r="AD6" s="593"/>
      <c r="AE6" s="593"/>
      <c r="AF6" s="593"/>
      <c r="AG6" s="593"/>
      <c r="AH6" s="593"/>
      <c r="AI6" s="593"/>
      <c r="AJ6" s="593"/>
      <c r="AK6" s="593"/>
      <c r="AL6" s="594"/>
      <c r="AM6" s="496" t="s">
        <v>100</v>
      </c>
      <c r="AN6" s="401"/>
      <c r="AO6" s="401"/>
      <c r="AP6" s="401"/>
      <c r="AQ6" s="401"/>
      <c r="AR6" s="401"/>
      <c r="AS6" s="401"/>
      <c r="AT6" s="402"/>
      <c r="AU6" s="484" t="s">
        <v>101</v>
      </c>
      <c r="AV6" s="485"/>
      <c r="AW6" s="485"/>
      <c r="AX6" s="485"/>
      <c r="AY6" s="407" t="s">
        <v>102</v>
      </c>
      <c r="AZ6" s="408"/>
      <c r="BA6" s="408"/>
      <c r="BB6" s="408"/>
      <c r="BC6" s="408"/>
      <c r="BD6" s="408"/>
      <c r="BE6" s="408"/>
      <c r="BF6" s="408"/>
      <c r="BG6" s="408"/>
      <c r="BH6" s="408"/>
      <c r="BI6" s="408"/>
      <c r="BJ6" s="408"/>
      <c r="BK6" s="408"/>
      <c r="BL6" s="408"/>
      <c r="BM6" s="409"/>
      <c r="BN6" s="427">
        <v>320760</v>
      </c>
      <c r="BO6" s="428"/>
      <c r="BP6" s="428"/>
      <c r="BQ6" s="428"/>
      <c r="BR6" s="428"/>
      <c r="BS6" s="428"/>
      <c r="BT6" s="428"/>
      <c r="BU6" s="429"/>
      <c r="BV6" s="427">
        <v>247215</v>
      </c>
      <c r="BW6" s="428"/>
      <c r="BX6" s="428"/>
      <c r="BY6" s="428"/>
      <c r="BZ6" s="428"/>
      <c r="CA6" s="428"/>
      <c r="CB6" s="428"/>
      <c r="CC6" s="429"/>
      <c r="CD6" s="436" t="s">
        <v>103</v>
      </c>
      <c r="CE6" s="437"/>
      <c r="CF6" s="437"/>
      <c r="CG6" s="437"/>
      <c r="CH6" s="437"/>
      <c r="CI6" s="437"/>
      <c r="CJ6" s="437"/>
      <c r="CK6" s="437"/>
      <c r="CL6" s="437"/>
      <c r="CM6" s="437"/>
      <c r="CN6" s="437"/>
      <c r="CO6" s="437"/>
      <c r="CP6" s="437"/>
      <c r="CQ6" s="437"/>
      <c r="CR6" s="437"/>
      <c r="CS6" s="438"/>
      <c r="CT6" s="577">
        <v>87.9</v>
      </c>
      <c r="CU6" s="578"/>
      <c r="CV6" s="578"/>
      <c r="CW6" s="578"/>
      <c r="CX6" s="578"/>
      <c r="CY6" s="578"/>
      <c r="CZ6" s="578"/>
      <c r="DA6" s="579"/>
      <c r="DB6" s="577">
        <v>92</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104</v>
      </c>
      <c r="AN7" s="401"/>
      <c r="AO7" s="401"/>
      <c r="AP7" s="401"/>
      <c r="AQ7" s="401"/>
      <c r="AR7" s="401"/>
      <c r="AS7" s="401"/>
      <c r="AT7" s="402"/>
      <c r="AU7" s="484" t="s">
        <v>105</v>
      </c>
      <c r="AV7" s="485"/>
      <c r="AW7" s="485"/>
      <c r="AX7" s="485"/>
      <c r="AY7" s="407" t="s">
        <v>106</v>
      </c>
      <c r="AZ7" s="408"/>
      <c r="BA7" s="408"/>
      <c r="BB7" s="408"/>
      <c r="BC7" s="408"/>
      <c r="BD7" s="408"/>
      <c r="BE7" s="408"/>
      <c r="BF7" s="408"/>
      <c r="BG7" s="408"/>
      <c r="BH7" s="408"/>
      <c r="BI7" s="408"/>
      <c r="BJ7" s="408"/>
      <c r="BK7" s="408"/>
      <c r="BL7" s="408"/>
      <c r="BM7" s="409"/>
      <c r="BN7" s="427">
        <v>66719</v>
      </c>
      <c r="BO7" s="428"/>
      <c r="BP7" s="428"/>
      <c r="BQ7" s="428"/>
      <c r="BR7" s="428"/>
      <c r="BS7" s="428"/>
      <c r="BT7" s="428"/>
      <c r="BU7" s="429"/>
      <c r="BV7" s="427">
        <v>20815</v>
      </c>
      <c r="BW7" s="428"/>
      <c r="BX7" s="428"/>
      <c r="BY7" s="428"/>
      <c r="BZ7" s="428"/>
      <c r="CA7" s="428"/>
      <c r="CB7" s="428"/>
      <c r="CC7" s="429"/>
      <c r="CD7" s="436" t="s">
        <v>107</v>
      </c>
      <c r="CE7" s="437"/>
      <c r="CF7" s="437"/>
      <c r="CG7" s="437"/>
      <c r="CH7" s="437"/>
      <c r="CI7" s="437"/>
      <c r="CJ7" s="437"/>
      <c r="CK7" s="437"/>
      <c r="CL7" s="437"/>
      <c r="CM7" s="437"/>
      <c r="CN7" s="437"/>
      <c r="CO7" s="437"/>
      <c r="CP7" s="437"/>
      <c r="CQ7" s="437"/>
      <c r="CR7" s="437"/>
      <c r="CS7" s="438"/>
      <c r="CT7" s="427">
        <v>6189209</v>
      </c>
      <c r="CU7" s="428"/>
      <c r="CV7" s="428"/>
      <c r="CW7" s="428"/>
      <c r="CX7" s="428"/>
      <c r="CY7" s="428"/>
      <c r="CZ7" s="428"/>
      <c r="DA7" s="429"/>
      <c r="DB7" s="427">
        <v>6294634</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108</v>
      </c>
      <c r="AN8" s="401"/>
      <c r="AO8" s="401"/>
      <c r="AP8" s="401"/>
      <c r="AQ8" s="401"/>
      <c r="AR8" s="401"/>
      <c r="AS8" s="401"/>
      <c r="AT8" s="402"/>
      <c r="AU8" s="484" t="s">
        <v>109</v>
      </c>
      <c r="AV8" s="485"/>
      <c r="AW8" s="485"/>
      <c r="AX8" s="485"/>
      <c r="AY8" s="407" t="s">
        <v>110</v>
      </c>
      <c r="AZ8" s="408"/>
      <c r="BA8" s="408"/>
      <c r="BB8" s="408"/>
      <c r="BC8" s="408"/>
      <c r="BD8" s="408"/>
      <c r="BE8" s="408"/>
      <c r="BF8" s="408"/>
      <c r="BG8" s="408"/>
      <c r="BH8" s="408"/>
      <c r="BI8" s="408"/>
      <c r="BJ8" s="408"/>
      <c r="BK8" s="408"/>
      <c r="BL8" s="408"/>
      <c r="BM8" s="409"/>
      <c r="BN8" s="427">
        <v>254041</v>
      </c>
      <c r="BO8" s="428"/>
      <c r="BP8" s="428"/>
      <c r="BQ8" s="428"/>
      <c r="BR8" s="428"/>
      <c r="BS8" s="428"/>
      <c r="BT8" s="428"/>
      <c r="BU8" s="429"/>
      <c r="BV8" s="427">
        <v>226400</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0.46</v>
      </c>
      <c r="CU8" s="541"/>
      <c r="CV8" s="541"/>
      <c r="CW8" s="541"/>
      <c r="CX8" s="541"/>
      <c r="CY8" s="541"/>
      <c r="CZ8" s="541"/>
      <c r="DA8" s="542"/>
      <c r="DB8" s="540">
        <v>0.47</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20930</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27641</v>
      </c>
      <c r="BO9" s="428"/>
      <c r="BP9" s="428"/>
      <c r="BQ9" s="428"/>
      <c r="BR9" s="428"/>
      <c r="BS9" s="428"/>
      <c r="BT9" s="428"/>
      <c r="BU9" s="429"/>
      <c r="BV9" s="427">
        <v>-113764</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12.2</v>
      </c>
      <c r="CU9" s="398"/>
      <c r="CV9" s="398"/>
      <c r="CW9" s="398"/>
      <c r="CX9" s="398"/>
      <c r="CY9" s="398"/>
      <c r="CZ9" s="398"/>
      <c r="DA9" s="399"/>
      <c r="DB9" s="397">
        <v>12.4</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21965</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1145</v>
      </c>
      <c r="BO10" s="428"/>
      <c r="BP10" s="428"/>
      <c r="BQ10" s="428"/>
      <c r="BR10" s="428"/>
      <c r="BS10" s="428"/>
      <c r="BT10" s="428"/>
      <c r="BU10" s="429"/>
      <c r="BV10" s="427">
        <v>1536</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127</v>
      </c>
      <c r="AV11" s="485"/>
      <c r="AW11" s="485"/>
      <c r="AX11" s="485"/>
      <c r="AY11" s="407" t="s">
        <v>128</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129</v>
      </c>
      <c r="CE11" s="437"/>
      <c r="CF11" s="437"/>
      <c r="CG11" s="437"/>
      <c r="CH11" s="437"/>
      <c r="CI11" s="437"/>
      <c r="CJ11" s="437"/>
      <c r="CK11" s="437"/>
      <c r="CL11" s="437"/>
      <c r="CM11" s="437"/>
      <c r="CN11" s="437"/>
      <c r="CO11" s="437"/>
      <c r="CP11" s="437"/>
      <c r="CQ11" s="437"/>
      <c r="CR11" s="437"/>
      <c r="CS11" s="438"/>
      <c r="CT11" s="540" t="s">
        <v>130</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20712</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136</v>
      </c>
      <c r="AV12" s="485"/>
      <c r="AW12" s="485"/>
      <c r="AX12" s="485"/>
      <c r="AY12" s="407" t="s">
        <v>137</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0</v>
      </c>
      <c r="BW12" s="428"/>
      <c r="BX12" s="428"/>
      <c r="BY12" s="428"/>
      <c r="BZ12" s="428"/>
      <c r="CA12" s="428"/>
      <c r="CB12" s="428"/>
      <c r="CC12" s="429"/>
      <c r="CD12" s="436" t="s">
        <v>138</v>
      </c>
      <c r="CE12" s="437"/>
      <c r="CF12" s="437"/>
      <c r="CG12" s="437"/>
      <c r="CH12" s="437"/>
      <c r="CI12" s="437"/>
      <c r="CJ12" s="437"/>
      <c r="CK12" s="437"/>
      <c r="CL12" s="437"/>
      <c r="CM12" s="437"/>
      <c r="CN12" s="437"/>
      <c r="CO12" s="437"/>
      <c r="CP12" s="437"/>
      <c r="CQ12" s="437"/>
      <c r="CR12" s="437"/>
      <c r="CS12" s="438"/>
      <c r="CT12" s="540" t="s">
        <v>130</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20458</v>
      </c>
      <c r="S13" s="531"/>
      <c r="T13" s="531"/>
      <c r="U13" s="531"/>
      <c r="V13" s="532"/>
      <c r="W13" s="518" t="s">
        <v>140</v>
      </c>
      <c r="X13" s="440"/>
      <c r="Y13" s="440"/>
      <c r="Z13" s="440"/>
      <c r="AA13" s="440"/>
      <c r="AB13" s="441"/>
      <c r="AC13" s="403">
        <v>460</v>
      </c>
      <c r="AD13" s="404"/>
      <c r="AE13" s="404"/>
      <c r="AF13" s="404"/>
      <c r="AG13" s="405"/>
      <c r="AH13" s="403">
        <v>578</v>
      </c>
      <c r="AI13" s="404"/>
      <c r="AJ13" s="404"/>
      <c r="AK13" s="404"/>
      <c r="AL13" s="406"/>
      <c r="AM13" s="496" t="s">
        <v>141</v>
      </c>
      <c r="AN13" s="401"/>
      <c r="AO13" s="401"/>
      <c r="AP13" s="401"/>
      <c r="AQ13" s="401"/>
      <c r="AR13" s="401"/>
      <c r="AS13" s="401"/>
      <c r="AT13" s="402"/>
      <c r="AU13" s="484" t="s">
        <v>136</v>
      </c>
      <c r="AV13" s="485"/>
      <c r="AW13" s="485"/>
      <c r="AX13" s="485"/>
      <c r="AY13" s="407" t="s">
        <v>142</v>
      </c>
      <c r="AZ13" s="408"/>
      <c r="BA13" s="408"/>
      <c r="BB13" s="408"/>
      <c r="BC13" s="408"/>
      <c r="BD13" s="408"/>
      <c r="BE13" s="408"/>
      <c r="BF13" s="408"/>
      <c r="BG13" s="408"/>
      <c r="BH13" s="408"/>
      <c r="BI13" s="408"/>
      <c r="BJ13" s="408"/>
      <c r="BK13" s="408"/>
      <c r="BL13" s="408"/>
      <c r="BM13" s="409"/>
      <c r="BN13" s="427">
        <v>28786</v>
      </c>
      <c r="BO13" s="428"/>
      <c r="BP13" s="428"/>
      <c r="BQ13" s="428"/>
      <c r="BR13" s="428"/>
      <c r="BS13" s="428"/>
      <c r="BT13" s="428"/>
      <c r="BU13" s="429"/>
      <c r="BV13" s="427">
        <v>-112228</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15.6</v>
      </c>
      <c r="CU13" s="398"/>
      <c r="CV13" s="398"/>
      <c r="CW13" s="398"/>
      <c r="CX13" s="398"/>
      <c r="CY13" s="398"/>
      <c r="CZ13" s="398"/>
      <c r="DA13" s="399"/>
      <c r="DB13" s="397">
        <v>15.1</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20957</v>
      </c>
      <c r="S14" s="531"/>
      <c r="T14" s="531"/>
      <c r="U14" s="531"/>
      <c r="V14" s="532"/>
      <c r="W14" s="533"/>
      <c r="X14" s="443"/>
      <c r="Y14" s="443"/>
      <c r="Z14" s="443"/>
      <c r="AA14" s="443"/>
      <c r="AB14" s="444"/>
      <c r="AC14" s="523">
        <v>4.4000000000000004</v>
      </c>
      <c r="AD14" s="524"/>
      <c r="AE14" s="524"/>
      <c r="AF14" s="524"/>
      <c r="AG14" s="525"/>
      <c r="AH14" s="523">
        <v>5.2</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110.4</v>
      </c>
      <c r="CU14" s="535"/>
      <c r="CV14" s="535"/>
      <c r="CW14" s="535"/>
      <c r="CX14" s="535"/>
      <c r="CY14" s="535"/>
      <c r="CZ14" s="535"/>
      <c r="DA14" s="536"/>
      <c r="DB14" s="534">
        <v>118.6</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20723</v>
      </c>
      <c r="S15" s="531"/>
      <c r="T15" s="531"/>
      <c r="U15" s="531"/>
      <c r="V15" s="532"/>
      <c r="W15" s="518" t="s">
        <v>147</v>
      </c>
      <c r="X15" s="440"/>
      <c r="Y15" s="440"/>
      <c r="Z15" s="440"/>
      <c r="AA15" s="440"/>
      <c r="AB15" s="441"/>
      <c r="AC15" s="403">
        <v>3862</v>
      </c>
      <c r="AD15" s="404"/>
      <c r="AE15" s="404"/>
      <c r="AF15" s="404"/>
      <c r="AG15" s="405"/>
      <c r="AH15" s="403">
        <v>4161</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2415535</v>
      </c>
      <c r="BO15" s="423"/>
      <c r="BP15" s="423"/>
      <c r="BQ15" s="423"/>
      <c r="BR15" s="423"/>
      <c r="BS15" s="423"/>
      <c r="BT15" s="423"/>
      <c r="BU15" s="424"/>
      <c r="BV15" s="422">
        <v>2525899</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37</v>
      </c>
      <c r="AD16" s="524"/>
      <c r="AE16" s="524"/>
      <c r="AF16" s="524"/>
      <c r="AG16" s="525"/>
      <c r="AH16" s="523">
        <v>37.6</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5213563</v>
      </c>
      <c r="BO16" s="428"/>
      <c r="BP16" s="428"/>
      <c r="BQ16" s="428"/>
      <c r="BR16" s="428"/>
      <c r="BS16" s="428"/>
      <c r="BT16" s="428"/>
      <c r="BU16" s="429"/>
      <c r="BV16" s="427">
        <v>5284111</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6108</v>
      </c>
      <c r="AD17" s="404"/>
      <c r="AE17" s="404"/>
      <c r="AF17" s="404"/>
      <c r="AG17" s="405"/>
      <c r="AH17" s="403">
        <v>6336</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3039223</v>
      </c>
      <c r="BO17" s="428"/>
      <c r="BP17" s="428"/>
      <c r="BQ17" s="428"/>
      <c r="BR17" s="428"/>
      <c r="BS17" s="428"/>
      <c r="BT17" s="428"/>
      <c r="BU17" s="429"/>
      <c r="BV17" s="427">
        <v>3191929</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236.71</v>
      </c>
      <c r="M18" s="492"/>
      <c r="N18" s="492"/>
      <c r="O18" s="492"/>
      <c r="P18" s="492"/>
      <c r="Q18" s="492"/>
      <c r="R18" s="493"/>
      <c r="S18" s="493"/>
      <c r="T18" s="493"/>
      <c r="U18" s="493"/>
      <c r="V18" s="494"/>
      <c r="W18" s="508"/>
      <c r="X18" s="509"/>
      <c r="Y18" s="509"/>
      <c r="Z18" s="509"/>
      <c r="AA18" s="509"/>
      <c r="AB18" s="519"/>
      <c r="AC18" s="391">
        <v>58.6</v>
      </c>
      <c r="AD18" s="392"/>
      <c r="AE18" s="392"/>
      <c r="AF18" s="392"/>
      <c r="AG18" s="495"/>
      <c r="AH18" s="391">
        <v>57.2</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5408351</v>
      </c>
      <c r="BO18" s="428"/>
      <c r="BP18" s="428"/>
      <c r="BQ18" s="428"/>
      <c r="BR18" s="428"/>
      <c r="BS18" s="428"/>
      <c r="BT18" s="428"/>
      <c r="BU18" s="429"/>
      <c r="BV18" s="427">
        <v>5561176</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88</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7387049</v>
      </c>
      <c r="BO19" s="428"/>
      <c r="BP19" s="428"/>
      <c r="BQ19" s="428"/>
      <c r="BR19" s="428"/>
      <c r="BS19" s="428"/>
      <c r="BT19" s="428"/>
      <c r="BU19" s="429"/>
      <c r="BV19" s="427">
        <v>7365958</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7395</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8599038</v>
      </c>
      <c r="BO23" s="428"/>
      <c r="BP23" s="428"/>
      <c r="BQ23" s="428"/>
      <c r="BR23" s="428"/>
      <c r="BS23" s="428"/>
      <c r="BT23" s="428"/>
      <c r="BU23" s="429"/>
      <c r="BV23" s="427">
        <v>8657361</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8220</v>
      </c>
      <c r="R24" s="404"/>
      <c r="S24" s="404"/>
      <c r="T24" s="404"/>
      <c r="U24" s="404"/>
      <c r="V24" s="405"/>
      <c r="W24" s="469"/>
      <c r="X24" s="460"/>
      <c r="Y24" s="461"/>
      <c r="Z24" s="400" t="s">
        <v>171</v>
      </c>
      <c r="AA24" s="401"/>
      <c r="AB24" s="401"/>
      <c r="AC24" s="401"/>
      <c r="AD24" s="401"/>
      <c r="AE24" s="401"/>
      <c r="AF24" s="401"/>
      <c r="AG24" s="402"/>
      <c r="AH24" s="403">
        <v>135</v>
      </c>
      <c r="AI24" s="404"/>
      <c r="AJ24" s="404"/>
      <c r="AK24" s="404"/>
      <c r="AL24" s="405"/>
      <c r="AM24" s="403">
        <v>420795</v>
      </c>
      <c r="AN24" s="404"/>
      <c r="AO24" s="404"/>
      <c r="AP24" s="404"/>
      <c r="AQ24" s="404"/>
      <c r="AR24" s="405"/>
      <c r="AS24" s="403">
        <v>3117</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7151879</v>
      </c>
      <c r="BO24" s="428"/>
      <c r="BP24" s="428"/>
      <c r="BQ24" s="428"/>
      <c r="BR24" s="428"/>
      <c r="BS24" s="428"/>
      <c r="BT24" s="428"/>
      <c r="BU24" s="429"/>
      <c r="BV24" s="427">
        <v>7319570</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1</v>
      </c>
      <c r="M25" s="404"/>
      <c r="N25" s="404"/>
      <c r="O25" s="404"/>
      <c r="P25" s="405"/>
      <c r="Q25" s="403">
        <v>6830</v>
      </c>
      <c r="R25" s="404"/>
      <c r="S25" s="404"/>
      <c r="T25" s="404"/>
      <c r="U25" s="404"/>
      <c r="V25" s="405"/>
      <c r="W25" s="469"/>
      <c r="X25" s="460"/>
      <c r="Y25" s="461"/>
      <c r="Z25" s="400" t="s">
        <v>174</v>
      </c>
      <c r="AA25" s="401"/>
      <c r="AB25" s="401"/>
      <c r="AC25" s="401"/>
      <c r="AD25" s="401"/>
      <c r="AE25" s="401"/>
      <c r="AF25" s="401"/>
      <c r="AG25" s="402"/>
      <c r="AH25" s="403" t="s">
        <v>175</v>
      </c>
      <c r="AI25" s="404"/>
      <c r="AJ25" s="404"/>
      <c r="AK25" s="404"/>
      <c r="AL25" s="405"/>
      <c r="AM25" s="403" t="s">
        <v>175</v>
      </c>
      <c r="AN25" s="404"/>
      <c r="AO25" s="404"/>
      <c r="AP25" s="404"/>
      <c r="AQ25" s="404"/>
      <c r="AR25" s="405"/>
      <c r="AS25" s="403" t="s">
        <v>176</v>
      </c>
      <c r="AT25" s="404"/>
      <c r="AU25" s="404"/>
      <c r="AV25" s="404"/>
      <c r="AW25" s="404"/>
      <c r="AX25" s="406"/>
      <c r="AY25" s="419" t="s">
        <v>177</v>
      </c>
      <c r="AZ25" s="420"/>
      <c r="BA25" s="420"/>
      <c r="BB25" s="420"/>
      <c r="BC25" s="420"/>
      <c r="BD25" s="420"/>
      <c r="BE25" s="420"/>
      <c r="BF25" s="420"/>
      <c r="BG25" s="420"/>
      <c r="BH25" s="420"/>
      <c r="BI25" s="420"/>
      <c r="BJ25" s="420"/>
      <c r="BK25" s="420"/>
      <c r="BL25" s="420"/>
      <c r="BM25" s="421"/>
      <c r="BN25" s="422">
        <v>431257</v>
      </c>
      <c r="BO25" s="423"/>
      <c r="BP25" s="423"/>
      <c r="BQ25" s="423"/>
      <c r="BR25" s="423"/>
      <c r="BS25" s="423"/>
      <c r="BT25" s="423"/>
      <c r="BU25" s="424"/>
      <c r="BV25" s="422">
        <v>122474</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178</v>
      </c>
      <c r="F26" s="401"/>
      <c r="G26" s="401"/>
      <c r="H26" s="401"/>
      <c r="I26" s="401"/>
      <c r="J26" s="401"/>
      <c r="K26" s="402"/>
      <c r="L26" s="403">
        <v>1</v>
      </c>
      <c r="M26" s="404"/>
      <c r="N26" s="404"/>
      <c r="O26" s="404"/>
      <c r="P26" s="405"/>
      <c r="Q26" s="403">
        <v>6050</v>
      </c>
      <c r="R26" s="404"/>
      <c r="S26" s="404"/>
      <c r="T26" s="404"/>
      <c r="U26" s="404"/>
      <c r="V26" s="405"/>
      <c r="W26" s="469"/>
      <c r="X26" s="460"/>
      <c r="Y26" s="461"/>
      <c r="Z26" s="400" t="s">
        <v>179</v>
      </c>
      <c r="AA26" s="482"/>
      <c r="AB26" s="482"/>
      <c r="AC26" s="482"/>
      <c r="AD26" s="482"/>
      <c r="AE26" s="482"/>
      <c r="AF26" s="482"/>
      <c r="AG26" s="483"/>
      <c r="AH26" s="403">
        <v>8</v>
      </c>
      <c r="AI26" s="404"/>
      <c r="AJ26" s="404"/>
      <c r="AK26" s="404"/>
      <c r="AL26" s="405"/>
      <c r="AM26" s="403">
        <v>23136</v>
      </c>
      <c r="AN26" s="404"/>
      <c r="AO26" s="404"/>
      <c r="AP26" s="404"/>
      <c r="AQ26" s="404"/>
      <c r="AR26" s="405"/>
      <c r="AS26" s="403">
        <v>2892</v>
      </c>
      <c r="AT26" s="404"/>
      <c r="AU26" s="404"/>
      <c r="AV26" s="404"/>
      <c r="AW26" s="404"/>
      <c r="AX26" s="406"/>
      <c r="AY26" s="436" t="s">
        <v>180</v>
      </c>
      <c r="AZ26" s="437"/>
      <c r="BA26" s="437"/>
      <c r="BB26" s="437"/>
      <c r="BC26" s="437"/>
      <c r="BD26" s="437"/>
      <c r="BE26" s="437"/>
      <c r="BF26" s="437"/>
      <c r="BG26" s="437"/>
      <c r="BH26" s="437"/>
      <c r="BI26" s="437"/>
      <c r="BJ26" s="437"/>
      <c r="BK26" s="437"/>
      <c r="BL26" s="437"/>
      <c r="BM26" s="438"/>
      <c r="BN26" s="427" t="s">
        <v>176</v>
      </c>
      <c r="BO26" s="428"/>
      <c r="BP26" s="428"/>
      <c r="BQ26" s="428"/>
      <c r="BR26" s="428"/>
      <c r="BS26" s="428"/>
      <c r="BT26" s="428"/>
      <c r="BU26" s="429"/>
      <c r="BV26" s="427" t="s">
        <v>176</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181</v>
      </c>
      <c r="F27" s="401"/>
      <c r="G27" s="401"/>
      <c r="H27" s="401"/>
      <c r="I27" s="401"/>
      <c r="J27" s="401"/>
      <c r="K27" s="402"/>
      <c r="L27" s="403">
        <v>1</v>
      </c>
      <c r="M27" s="404"/>
      <c r="N27" s="404"/>
      <c r="O27" s="404"/>
      <c r="P27" s="405"/>
      <c r="Q27" s="403">
        <v>3600</v>
      </c>
      <c r="R27" s="404"/>
      <c r="S27" s="404"/>
      <c r="T27" s="404"/>
      <c r="U27" s="404"/>
      <c r="V27" s="405"/>
      <c r="W27" s="469"/>
      <c r="X27" s="460"/>
      <c r="Y27" s="461"/>
      <c r="Z27" s="400" t="s">
        <v>182</v>
      </c>
      <c r="AA27" s="401"/>
      <c r="AB27" s="401"/>
      <c r="AC27" s="401"/>
      <c r="AD27" s="401"/>
      <c r="AE27" s="401"/>
      <c r="AF27" s="401"/>
      <c r="AG27" s="402"/>
      <c r="AH27" s="403">
        <v>1</v>
      </c>
      <c r="AI27" s="404"/>
      <c r="AJ27" s="404"/>
      <c r="AK27" s="404"/>
      <c r="AL27" s="405"/>
      <c r="AM27" s="403" t="s">
        <v>183</v>
      </c>
      <c r="AN27" s="404"/>
      <c r="AO27" s="404"/>
      <c r="AP27" s="404"/>
      <c r="AQ27" s="404"/>
      <c r="AR27" s="405"/>
      <c r="AS27" s="403" t="s">
        <v>184</v>
      </c>
      <c r="AT27" s="404"/>
      <c r="AU27" s="404"/>
      <c r="AV27" s="404"/>
      <c r="AW27" s="404"/>
      <c r="AX27" s="406"/>
      <c r="AY27" s="433" t="s">
        <v>185</v>
      </c>
      <c r="AZ27" s="434"/>
      <c r="BA27" s="434"/>
      <c r="BB27" s="434"/>
      <c r="BC27" s="434"/>
      <c r="BD27" s="434"/>
      <c r="BE27" s="434"/>
      <c r="BF27" s="434"/>
      <c r="BG27" s="434"/>
      <c r="BH27" s="434"/>
      <c r="BI27" s="434"/>
      <c r="BJ27" s="434"/>
      <c r="BK27" s="434"/>
      <c r="BL27" s="434"/>
      <c r="BM27" s="435"/>
      <c r="BN27" s="430" t="s">
        <v>176</v>
      </c>
      <c r="BO27" s="431"/>
      <c r="BP27" s="431"/>
      <c r="BQ27" s="431"/>
      <c r="BR27" s="431"/>
      <c r="BS27" s="431"/>
      <c r="BT27" s="431"/>
      <c r="BU27" s="432"/>
      <c r="BV27" s="430" t="s">
        <v>176</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186</v>
      </c>
      <c r="F28" s="401"/>
      <c r="G28" s="401"/>
      <c r="H28" s="401"/>
      <c r="I28" s="401"/>
      <c r="J28" s="401"/>
      <c r="K28" s="402"/>
      <c r="L28" s="403">
        <v>1</v>
      </c>
      <c r="M28" s="404"/>
      <c r="N28" s="404"/>
      <c r="O28" s="404"/>
      <c r="P28" s="405"/>
      <c r="Q28" s="403">
        <v>3100</v>
      </c>
      <c r="R28" s="404"/>
      <c r="S28" s="404"/>
      <c r="T28" s="404"/>
      <c r="U28" s="404"/>
      <c r="V28" s="405"/>
      <c r="W28" s="469"/>
      <c r="X28" s="460"/>
      <c r="Y28" s="461"/>
      <c r="Z28" s="400" t="s">
        <v>187</v>
      </c>
      <c r="AA28" s="401"/>
      <c r="AB28" s="401"/>
      <c r="AC28" s="401"/>
      <c r="AD28" s="401"/>
      <c r="AE28" s="401"/>
      <c r="AF28" s="401"/>
      <c r="AG28" s="402"/>
      <c r="AH28" s="403" t="s">
        <v>176</v>
      </c>
      <c r="AI28" s="404"/>
      <c r="AJ28" s="404"/>
      <c r="AK28" s="404"/>
      <c r="AL28" s="405"/>
      <c r="AM28" s="403" t="s">
        <v>176</v>
      </c>
      <c r="AN28" s="404"/>
      <c r="AO28" s="404"/>
      <c r="AP28" s="404"/>
      <c r="AQ28" s="404"/>
      <c r="AR28" s="405"/>
      <c r="AS28" s="403" t="s">
        <v>176</v>
      </c>
      <c r="AT28" s="404"/>
      <c r="AU28" s="404"/>
      <c r="AV28" s="404"/>
      <c r="AW28" s="404"/>
      <c r="AX28" s="406"/>
      <c r="AY28" s="410" t="s">
        <v>188</v>
      </c>
      <c r="AZ28" s="411"/>
      <c r="BA28" s="411"/>
      <c r="BB28" s="412"/>
      <c r="BC28" s="419" t="s">
        <v>48</v>
      </c>
      <c r="BD28" s="420"/>
      <c r="BE28" s="420"/>
      <c r="BF28" s="420"/>
      <c r="BG28" s="420"/>
      <c r="BH28" s="420"/>
      <c r="BI28" s="420"/>
      <c r="BJ28" s="420"/>
      <c r="BK28" s="420"/>
      <c r="BL28" s="420"/>
      <c r="BM28" s="421"/>
      <c r="BN28" s="422">
        <v>1278537</v>
      </c>
      <c r="BO28" s="423"/>
      <c r="BP28" s="423"/>
      <c r="BQ28" s="423"/>
      <c r="BR28" s="423"/>
      <c r="BS28" s="423"/>
      <c r="BT28" s="423"/>
      <c r="BU28" s="424"/>
      <c r="BV28" s="422">
        <v>1277392</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189</v>
      </c>
      <c r="F29" s="401"/>
      <c r="G29" s="401"/>
      <c r="H29" s="401"/>
      <c r="I29" s="401"/>
      <c r="J29" s="401"/>
      <c r="K29" s="402"/>
      <c r="L29" s="403">
        <v>10</v>
      </c>
      <c r="M29" s="404"/>
      <c r="N29" s="404"/>
      <c r="O29" s="404"/>
      <c r="P29" s="405"/>
      <c r="Q29" s="403">
        <v>2900</v>
      </c>
      <c r="R29" s="404"/>
      <c r="S29" s="404"/>
      <c r="T29" s="404"/>
      <c r="U29" s="404"/>
      <c r="V29" s="405"/>
      <c r="W29" s="470"/>
      <c r="X29" s="471"/>
      <c r="Y29" s="472"/>
      <c r="Z29" s="400" t="s">
        <v>190</v>
      </c>
      <c r="AA29" s="401"/>
      <c r="AB29" s="401"/>
      <c r="AC29" s="401"/>
      <c r="AD29" s="401"/>
      <c r="AE29" s="401"/>
      <c r="AF29" s="401"/>
      <c r="AG29" s="402"/>
      <c r="AH29" s="403">
        <v>136</v>
      </c>
      <c r="AI29" s="404"/>
      <c r="AJ29" s="404"/>
      <c r="AK29" s="404"/>
      <c r="AL29" s="405"/>
      <c r="AM29" s="403">
        <v>424060</v>
      </c>
      <c r="AN29" s="404"/>
      <c r="AO29" s="404"/>
      <c r="AP29" s="404"/>
      <c r="AQ29" s="404"/>
      <c r="AR29" s="405"/>
      <c r="AS29" s="403">
        <v>3118</v>
      </c>
      <c r="AT29" s="404"/>
      <c r="AU29" s="404"/>
      <c r="AV29" s="404"/>
      <c r="AW29" s="404"/>
      <c r="AX29" s="406"/>
      <c r="AY29" s="413"/>
      <c r="AZ29" s="414"/>
      <c r="BA29" s="414"/>
      <c r="BB29" s="415"/>
      <c r="BC29" s="407" t="s">
        <v>191</v>
      </c>
      <c r="BD29" s="408"/>
      <c r="BE29" s="408"/>
      <c r="BF29" s="408"/>
      <c r="BG29" s="408"/>
      <c r="BH29" s="408"/>
      <c r="BI29" s="408"/>
      <c r="BJ29" s="408"/>
      <c r="BK29" s="408"/>
      <c r="BL29" s="408"/>
      <c r="BM29" s="409"/>
      <c r="BN29" s="427">
        <v>710807</v>
      </c>
      <c r="BO29" s="428"/>
      <c r="BP29" s="428"/>
      <c r="BQ29" s="428"/>
      <c r="BR29" s="428"/>
      <c r="BS29" s="428"/>
      <c r="BT29" s="428"/>
      <c r="BU29" s="429"/>
      <c r="BV29" s="427">
        <v>550701</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192</v>
      </c>
      <c r="X30" s="480"/>
      <c r="Y30" s="480"/>
      <c r="Z30" s="480"/>
      <c r="AA30" s="480"/>
      <c r="AB30" s="480"/>
      <c r="AC30" s="480"/>
      <c r="AD30" s="480"/>
      <c r="AE30" s="480"/>
      <c r="AF30" s="480"/>
      <c r="AG30" s="481"/>
      <c r="AH30" s="391">
        <v>95.3</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629866</v>
      </c>
      <c r="BO30" s="431"/>
      <c r="BP30" s="431"/>
      <c r="BQ30" s="431"/>
      <c r="BR30" s="431"/>
      <c r="BS30" s="431"/>
      <c r="BT30" s="431"/>
      <c r="BU30" s="432"/>
      <c r="BV30" s="430">
        <v>610193</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193</v>
      </c>
      <c r="D32" s="213"/>
      <c r="E32" s="213"/>
      <c r="F32" s="210"/>
      <c r="G32" s="210"/>
      <c r="H32" s="210"/>
      <c r="I32" s="210"/>
      <c r="J32" s="210"/>
      <c r="K32" s="210"/>
      <c r="L32" s="210"/>
      <c r="M32" s="210"/>
      <c r="N32" s="210"/>
      <c r="O32" s="210"/>
      <c r="P32" s="210"/>
      <c r="Q32" s="210"/>
      <c r="R32" s="210"/>
      <c r="S32" s="210"/>
      <c r="T32" s="210"/>
      <c r="U32" s="210" t="s">
        <v>194</v>
      </c>
      <c r="V32" s="210"/>
      <c r="W32" s="210"/>
      <c r="X32" s="210"/>
      <c r="Y32" s="210"/>
      <c r="Z32" s="210"/>
      <c r="AA32" s="210"/>
      <c r="AB32" s="210"/>
      <c r="AC32" s="210"/>
      <c r="AD32" s="210"/>
      <c r="AE32" s="210"/>
      <c r="AF32" s="210"/>
      <c r="AG32" s="210"/>
      <c r="AH32" s="210"/>
      <c r="AI32" s="210"/>
      <c r="AJ32" s="210"/>
      <c r="AK32" s="210"/>
      <c r="AL32" s="210"/>
      <c r="AM32" s="214" t="s">
        <v>195</v>
      </c>
      <c r="AN32" s="210"/>
      <c r="AO32" s="210"/>
      <c r="AP32" s="210"/>
      <c r="AQ32" s="210"/>
      <c r="AR32" s="210"/>
      <c r="AS32" s="214"/>
      <c r="AT32" s="214"/>
      <c r="AU32" s="214"/>
      <c r="AV32" s="214"/>
      <c r="AW32" s="214"/>
      <c r="AX32" s="214"/>
      <c r="AY32" s="214"/>
      <c r="AZ32" s="214"/>
      <c r="BA32" s="214"/>
      <c r="BB32" s="210"/>
      <c r="BC32" s="214"/>
      <c r="BD32" s="210"/>
      <c r="BE32" s="214" t="s">
        <v>196</v>
      </c>
      <c r="BF32" s="210"/>
      <c r="BG32" s="210"/>
      <c r="BH32" s="210"/>
      <c r="BI32" s="210"/>
      <c r="BJ32" s="214"/>
      <c r="BK32" s="214"/>
      <c r="BL32" s="214"/>
      <c r="BM32" s="214"/>
      <c r="BN32" s="214"/>
      <c r="BO32" s="214"/>
      <c r="BP32" s="214"/>
      <c r="BQ32" s="214"/>
      <c r="BR32" s="210"/>
      <c r="BS32" s="210"/>
      <c r="BT32" s="210"/>
      <c r="BU32" s="210"/>
      <c r="BV32" s="210"/>
      <c r="BW32" s="210" t="s">
        <v>197</v>
      </c>
      <c r="BX32" s="210"/>
      <c r="BY32" s="210"/>
      <c r="BZ32" s="210"/>
      <c r="CA32" s="210"/>
      <c r="CB32" s="214"/>
      <c r="CC32" s="214"/>
      <c r="CD32" s="214"/>
      <c r="CE32" s="214"/>
      <c r="CF32" s="214"/>
      <c r="CG32" s="214"/>
      <c r="CH32" s="214"/>
      <c r="CI32" s="214"/>
      <c r="CJ32" s="214"/>
      <c r="CK32" s="214"/>
      <c r="CL32" s="214"/>
      <c r="CM32" s="214"/>
      <c r="CN32" s="214"/>
      <c r="CO32" s="214" t="s">
        <v>198</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199</v>
      </c>
      <c r="D33" s="390"/>
      <c r="E33" s="389" t="s">
        <v>200</v>
      </c>
      <c r="F33" s="389"/>
      <c r="G33" s="389"/>
      <c r="H33" s="389"/>
      <c r="I33" s="389"/>
      <c r="J33" s="389"/>
      <c r="K33" s="389"/>
      <c r="L33" s="389"/>
      <c r="M33" s="389"/>
      <c r="N33" s="389"/>
      <c r="O33" s="389"/>
      <c r="P33" s="389"/>
      <c r="Q33" s="389"/>
      <c r="R33" s="389"/>
      <c r="S33" s="389"/>
      <c r="T33" s="215"/>
      <c r="U33" s="390" t="s">
        <v>199</v>
      </c>
      <c r="V33" s="390"/>
      <c r="W33" s="389" t="s">
        <v>200</v>
      </c>
      <c r="X33" s="389"/>
      <c r="Y33" s="389"/>
      <c r="Z33" s="389"/>
      <c r="AA33" s="389"/>
      <c r="AB33" s="389"/>
      <c r="AC33" s="389"/>
      <c r="AD33" s="389"/>
      <c r="AE33" s="389"/>
      <c r="AF33" s="389"/>
      <c r="AG33" s="389"/>
      <c r="AH33" s="389"/>
      <c r="AI33" s="389"/>
      <c r="AJ33" s="389"/>
      <c r="AK33" s="389"/>
      <c r="AL33" s="215"/>
      <c r="AM33" s="390" t="s">
        <v>199</v>
      </c>
      <c r="AN33" s="390"/>
      <c r="AO33" s="389" t="s">
        <v>201</v>
      </c>
      <c r="AP33" s="389"/>
      <c r="AQ33" s="389"/>
      <c r="AR33" s="389"/>
      <c r="AS33" s="389"/>
      <c r="AT33" s="389"/>
      <c r="AU33" s="389"/>
      <c r="AV33" s="389"/>
      <c r="AW33" s="389"/>
      <c r="AX33" s="389"/>
      <c r="AY33" s="389"/>
      <c r="AZ33" s="389"/>
      <c r="BA33" s="389"/>
      <c r="BB33" s="389"/>
      <c r="BC33" s="389"/>
      <c r="BD33" s="216"/>
      <c r="BE33" s="389" t="s">
        <v>202</v>
      </c>
      <c r="BF33" s="389"/>
      <c r="BG33" s="389" t="s">
        <v>203</v>
      </c>
      <c r="BH33" s="389"/>
      <c r="BI33" s="389"/>
      <c r="BJ33" s="389"/>
      <c r="BK33" s="389"/>
      <c r="BL33" s="389"/>
      <c r="BM33" s="389"/>
      <c r="BN33" s="389"/>
      <c r="BO33" s="389"/>
      <c r="BP33" s="389"/>
      <c r="BQ33" s="389"/>
      <c r="BR33" s="389"/>
      <c r="BS33" s="389"/>
      <c r="BT33" s="389"/>
      <c r="BU33" s="389"/>
      <c r="BV33" s="216"/>
      <c r="BW33" s="390" t="s">
        <v>202</v>
      </c>
      <c r="BX33" s="390"/>
      <c r="BY33" s="389" t="s">
        <v>204</v>
      </c>
      <c r="BZ33" s="389"/>
      <c r="CA33" s="389"/>
      <c r="CB33" s="389"/>
      <c r="CC33" s="389"/>
      <c r="CD33" s="389"/>
      <c r="CE33" s="389"/>
      <c r="CF33" s="389"/>
      <c r="CG33" s="389"/>
      <c r="CH33" s="389"/>
      <c r="CI33" s="389"/>
      <c r="CJ33" s="389"/>
      <c r="CK33" s="389"/>
      <c r="CL33" s="389"/>
      <c r="CM33" s="389"/>
      <c r="CN33" s="215"/>
      <c r="CO33" s="390" t="s">
        <v>199</v>
      </c>
      <c r="CP33" s="390"/>
      <c r="CQ33" s="389" t="s">
        <v>205</v>
      </c>
      <c r="CR33" s="389"/>
      <c r="CS33" s="389"/>
      <c r="CT33" s="389"/>
      <c r="CU33" s="389"/>
      <c r="CV33" s="389"/>
      <c r="CW33" s="389"/>
      <c r="CX33" s="389"/>
      <c r="CY33" s="389"/>
      <c r="CZ33" s="389"/>
      <c r="DA33" s="389"/>
      <c r="DB33" s="389"/>
      <c r="DC33" s="389"/>
      <c r="DD33" s="389"/>
      <c r="DE33" s="389"/>
      <c r="DF33" s="215"/>
      <c r="DG33" s="388" t="s">
        <v>206</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4</v>
      </c>
      <c r="V34" s="386"/>
      <c r="W34" s="385" t="str">
        <f>IF('各会計、関係団体の財政状況及び健全化判断比率'!B28="","",'各会計、関係団体の財政状況及び健全化判断比率'!B28)</f>
        <v>国民健康保険事業特別会計</v>
      </c>
      <c r="X34" s="385"/>
      <c r="Y34" s="385"/>
      <c r="Z34" s="385"/>
      <c r="AA34" s="385"/>
      <c r="AB34" s="385"/>
      <c r="AC34" s="385"/>
      <c r="AD34" s="385"/>
      <c r="AE34" s="385"/>
      <c r="AF34" s="385"/>
      <c r="AG34" s="385"/>
      <c r="AH34" s="385"/>
      <c r="AI34" s="385"/>
      <c r="AJ34" s="385"/>
      <c r="AK34" s="385"/>
      <c r="AL34" s="213"/>
      <c r="AM34" s="386">
        <f>IF(AO34="","",MAX(C34:D43,U34:V43)+1)</f>
        <v>6</v>
      </c>
      <c r="AN34" s="386"/>
      <c r="AO34" s="385" t="str">
        <f>IF('各会計、関係団体の財政状況及び健全化判断比率'!B30="","",'各会計、関係団体の財政状況及び健全化判断比率'!B30)</f>
        <v>水道事業会計</v>
      </c>
      <c r="AP34" s="385"/>
      <c r="AQ34" s="385"/>
      <c r="AR34" s="385"/>
      <c r="AS34" s="385"/>
      <c r="AT34" s="385"/>
      <c r="AU34" s="385"/>
      <c r="AV34" s="385"/>
      <c r="AW34" s="385"/>
      <c r="AX34" s="385"/>
      <c r="AY34" s="385"/>
      <c r="AZ34" s="385"/>
      <c r="BA34" s="385"/>
      <c r="BB34" s="385"/>
      <c r="BC34" s="385"/>
      <c r="BD34" s="213"/>
      <c r="BE34" s="386">
        <f>IF(BG34="","",MAX(C34:D43,U34:V43,AM34:AN43)+1)</f>
        <v>8</v>
      </c>
      <c r="BF34" s="386"/>
      <c r="BG34" s="385" t="str">
        <f>IF('各会計、関係団体の財政状況及び健全化判断比率'!B32="","",'各会計、関係団体の財政状況及び健全化判断比率'!B32)</f>
        <v>農業集落排水事業特別会計</v>
      </c>
      <c r="BH34" s="385"/>
      <c r="BI34" s="385"/>
      <c r="BJ34" s="385"/>
      <c r="BK34" s="385"/>
      <c r="BL34" s="385"/>
      <c r="BM34" s="385"/>
      <c r="BN34" s="385"/>
      <c r="BO34" s="385"/>
      <c r="BP34" s="385"/>
      <c r="BQ34" s="385"/>
      <c r="BR34" s="385"/>
      <c r="BS34" s="385"/>
      <c r="BT34" s="385"/>
      <c r="BU34" s="385"/>
      <c r="BV34" s="213"/>
      <c r="BW34" s="386">
        <f>IF(BY34="","",MAX(C34:D43,U34:V43,AM34:AN43,BE34:BF43)+1)</f>
        <v>11</v>
      </c>
      <c r="BX34" s="386"/>
      <c r="BY34" s="385" t="str">
        <f>IF('各会計、関係団体の財政状況及び健全化判断比率'!B68="","",'各会計、関係団体の財政状況及び健全化判断比率'!B68)</f>
        <v>富山県市町村会館管理組合（一般会計）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21</v>
      </c>
      <c r="CP34" s="386"/>
      <c r="CQ34" s="385" t="str">
        <f>IF('各会計、関係団体の財政状況及び健全化判断比率'!BS7="","",'各会計、関係団体の財政状況及び健全化判断比率'!BS7)</f>
        <v>株式会社上市まちづくり公社</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土地取得事業特別会計</v>
      </c>
      <c r="F35" s="385"/>
      <c r="G35" s="385"/>
      <c r="H35" s="385"/>
      <c r="I35" s="385"/>
      <c r="J35" s="385"/>
      <c r="K35" s="385"/>
      <c r="L35" s="385"/>
      <c r="M35" s="385"/>
      <c r="N35" s="385"/>
      <c r="O35" s="385"/>
      <c r="P35" s="385"/>
      <c r="Q35" s="385"/>
      <c r="R35" s="385"/>
      <c r="S35" s="385"/>
      <c r="T35" s="213"/>
      <c r="U35" s="386">
        <f>IF(W35="","",U34+1)</f>
        <v>5</v>
      </c>
      <c r="V35" s="386"/>
      <c r="W35" s="385" t="str">
        <f>IF('各会計、関係団体の財政状況及び健全化判断比率'!B29="","",'各会計、関係団体の財政状況及び健全化判断比率'!B29)</f>
        <v>後期高齢者医療事業特別会計</v>
      </c>
      <c r="X35" s="385"/>
      <c r="Y35" s="385"/>
      <c r="Z35" s="385"/>
      <c r="AA35" s="385"/>
      <c r="AB35" s="385"/>
      <c r="AC35" s="385"/>
      <c r="AD35" s="385"/>
      <c r="AE35" s="385"/>
      <c r="AF35" s="385"/>
      <c r="AG35" s="385"/>
      <c r="AH35" s="385"/>
      <c r="AI35" s="385"/>
      <c r="AJ35" s="385"/>
      <c r="AK35" s="385"/>
      <c r="AL35" s="213"/>
      <c r="AM35" s="386">
        <f t="shared" ref="AM35:AM43" si="0">IF(AO35="","",AM34+1)</f>
        <v>7</v>
      </c>
      <c r="AN35" s="386"/>
      <c r="AO35" s="385" t="str">
        <f>IF('各会計、関係団体の財政状況及び健全化判断比率'!B31="","",'各会計、関係団体の財政状況及び健全化判断比率'!B31)</f>
        <v>病院事業会計</v>
      </c>
      <c r="AP35" s="385"/>
      <c r="AQ35" s="385"/>
      <c r="AR35" s="385"/>
      <c r="AS35" s="385"/>
      <c r="AT35" s="385"/>
      <c r="AU35" s="385"/>
      <c r="AV35" s="385"/>
      <c r="AW35" s="385"/>
      <c r="AX35" s="385"/>
      <c r="AY35" s="385"/>
      <c r="AZ35" s="385"/>
      <c r="BA35" s="385"/>
      <c r="BB35" s="385"/>
      <c r="BC35" s="385"/>
      <c r="BD35" s="213"/>
      <c r="BE35" s="386">
        <f t="shared" ref="BE35:BE43" si="1">IF(BG35="","",BE34+1)</f>
        <v>9</v>
      </c>
      <c r="BF35" s="386"/>
      <c r="BG35" s="385" t="str">
        <f>IF('各会計、関係団体の財政状況及び健全化判断比率'!B33="","",'各会計、関係団体の財政状況及び健全化判断比率'!B33)</f>
        <v>下水道事業特別会計</v>
      </c>
      <c r="BH35" s="385"/>
      <c r="BI35" s="385"/>
      <c r="BJ35" s="385"/>
      <c r="BK35" s="385"/>
      <c r="BL35" s="385"/>
      <c r="BM35" s="385"/>
      <c r="BN35" s="385"/>
      <c r="BO35" s="385"/>
      <c r="BP35" s="385"/>
      <c r="BQ35" s="385"/>
      <c r="BR35" s="385"/>
      <c r="BS35" s="385"/>
      <c r="BT35" s="385"/>
      <c r="BU35" s="385"/>
      <c r="BV35" s="213"/>
      <c r="BW35" s="386">
        <f t="shared" ref="BW35:BW43" si="2">IF(BY35="","",BW34+1)</f>
        <v>12</v>
      </c>
      <c r="BX35" s="386"/>
      <c r="BY35" s="385" t="str">
        <f>IF('各会計、関係団体の財政状況及び健全化判断比率'!B69="","",'各会計、関係団体の財政状況及び健全化判断比率'!B69)</f>
        <v>富山市町村総合事務組合（一般会計）</v>
      </c>
      <c r="BZ35" s="385"/>
      <c r="CA35" s="385"/>
      <c r="CB35" s="385"/>
      <c r="CC35" s="385"/>
      <c r="CD35" s="385"/>
      <c r="CE35" s="385"/>
      <c r="CF35" s="385"/>
      <c r="CG35" s="385"/>
      <c r="CH35" s="385"/>
      <c r="CI35" s="385"/>
      <c r="CJ35" s="385"/>
      <c r="CK35" s="385"/>
      <c r="CL35" s="385"/>
      <c r="CM35" s="385"/>
      <c r="CN35" s="213"/>
      <c r="CO35" s="386" t="str">
        <f t="shared" ref="CO35:CO43" si="3">IF(CQ35="","",CO34+1)</f>
        <v/>
      </c>
      <c r="CP35" s="386"/>
      <c r="CQ35" s="385" t="str">
        <f>IF('各会計、関係団体の財政状況及び健全化判断比率'!BS8="","",'各会計、関係団体の財政状況及び健全化判断比率'!BS8)</f>
        <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墓地公園事業特別会計</v>
      </c>
      <c r="F36" s="385"/>
      <c r="G36" s="385"/>
      <c r="H36" s="385"/>
      <c r="I36" s="385"/>
      <c r="J36" s="385"/>
      <c r="K36" s="385"/>
      <c r="L36" s="385"/>
      <c r="M36" s="385"/>
      <c r="N36" s="385"/>
      <c r="O36" s="385"/>
      <c r="P36" s="385"/>
      <c r="Q36" s="385"/>
      <c r="R36" s="385"/>
      <c r="S36" s="385"/>
      <c r="T36" s="213"/>
      <c r="U36" s="386" t="str">
        <f t="shared" ref="U36:U43" si="4">IF(W36="","",U35+1)</f>
        <v/>
      </c>
      <c r="V36" s="386"/>
      <c r="W36" s="385"/>
      <c r="X36" s="385"/>
      <c r="Y36" s="385"/>
      <c r="Z36" s="385"/>
      <c r="AA36" s="385"/>
      <c r="AB36" s="385"/>
      <c r="AC36" s="385"/>
      <c r="AD36" s="385"/>
      <c r="AE36" s="385"/>
      <c r="AF36" s="385"/>
      <c r="AG36" s="385"/>
      <c r="AH36" s="385"/>
      <c r="AI36" s="385"/>
      <c r="AJ36" s="385"/>
      <c r="AK36" s="385"/>
      <c r="AL36" s="213"/>
      <c r="AM36" s="386" t="str">
        <f t="shared" si="0"/>
        <v/>
      </c>
      <c r="AN36" s="386"/>
      <c r="AO36" s="385"/>
      <c r="AP36" s="385"/>
      <c r="AQ36" s="385"/>
      <c r="AR36" s="385"/>
      <c r="AS36" s="385"/>
      <c r="AT36" s="385"/>
      <c r="AU36" s="385"/>
      <c r="AV36" s="385"/>
      <c r="AW36" s="385"/>
      <c r="AX36" s="385"/>
      <c r="AY36" s="385"/>
      <c r="AZ36" s="385"/>
      <c r="BA36" s="385"/>
      <c r="BB36" s="385"/>
      <c r="BC36" s="385"/>
      <c r="BD36" s="213"/>
      <c r="BE36" s="386">
        <f t="shared" si="1"/>
        <v>10</v>
      </c>
      <c r="BF36" s="386"/>
      <c r="BG36" s="385" t="str">
        <f>IF('各会計、関係団体の財政状況及び健全化判断比率'!B34="","",'各会計、関係団体の財政状況及び健全化判断比率'!B34)</f>
        <v>地域開発事業特別会計</v>
      </c>
      <c r="BH36" s="385"/>
      <c r="BI36" s="385"/>
      <c r="BJ36" s="385"/>
      <c r="BK36" s="385"/>
      <c r="BL36" s="385"/>
      <c r="BM36" s="385"/>
      <c r="BN36" s="385"/>
      <c r="BO36" s="385"/>
      <c r="BP36" s="385"/>
      <c r="BQ36" s="385"/>
      <c r="BR36" s="385"/>
      <c r="BS36" s="385"/>
      <c r="BT36" s="385"/>
      <c r="BU36" s="385"/>
      <c r="BV36" s="213"/>
      <c r="BW36" s="386">
        <f t="shared" si="2"/>
        <v>13</v>
      </c>
      <c r="BX36" s="386"/>
      <c r="BY36" s="385" t="str">
        <f>IF('各会計、関係団体の財政状況及び健全化判断比率'!B70="","",'各会計、関係団体の財政状況及び健全化判断比率'!B70)</f>
        <v>滑川中新川地区広域情報事務組合（一般会計）</v>
      </c>
      <c r="BZ36" s="385"/>
      <c r="CA36" s="385"/>
      <c r="CB36" s="385"/>
      <c r="CC36" s="385"/>
      <c r="CD36" s="385"/>
      <c r="CE36" s="385"/>
      <c r="CF36" s="385"/>
      <c r="CG36" s="385"/>
      <c r="CH36" s="385"/>
      <c r="CI36" s="385"/>
      <c r="CJ36" s="385"/>
      <c r="CK36" s="385"/>
      <c r="CL36" s="385"/>
      <c r="CM36" s="385"/>
      <c r="CN36" s="213"/>
      <c r="CO36" s="386" t="str">
        <f t="shared" si="3"/>
        <v/>
      </c>
      <c r="CP36" s="386"/>
      <c r="CQ36" s="385" t="str">
        <f>IF('各会計、関係団体の財政状況及び健全化判断比率'!BS9="","",'各会計、関係団体の財政状況及び健全化判断比率'!BS9)</f>
        <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t="str">
        <f>IF(E37="","",C36+1)</f>
        <v/>
      </c>
      <c r="D37" s="386"/>
      <c r="E37" s="385" t="str">
        <f>IF('各会計、関係団体の財政状況及び健全化判断比率'!B10="","",'各会計、関係団体の財政状況及び健全化判断比率'!B10)</f>
        <v/>
      </c>
      <c r="F37" s="385"/>
      <c r="G37" s="385"/>
      <c r="H37" s="385"/>
      <c r="I37" s="385"/>
      <c r="J37" s="385"/>
      <c r="K37" s="385"/>
      <c r="L37" s="385"/>
      <c r="M37" s="385"/>
      <c r="N37" s="385"/>
      <c r="O37" s="385"/>
      <c r="P37" s="385"/>
      <c r="Q37" s="385"/>
      <c r="R37" s="385"/>
      <c r="S37" s="385"/>
      <c r="T37" s="213"/>
      <c r="U37" s="386" t="str">
        <f t="shared" si="4"/>
        <v/>
      </c>
      <c r="V37" s="386"/>
      <c r="W37" s="385"/>
      <c r="X37" s="385"/>
      <c r="Y37" s="385"/>
      <c r="Z37" s="385"/>
      <c r="AA37" s="385"/>
      <c r="AB37" s="385"/>
      <c r="AC37" s="385"/>
      <c r="AD37" s="385"/>
      <c r="AE37" s="385"/>
      <c r="AF37" s="385"/>
      <c r="AG37" s="385"/>
      <c r="AH37" s="385"/>
      <c r="AI37" s="385"/>
      <c r="AJ37" s="385"/>
      <c r="AK37" s="385"/>
      <c r="AL37" s="213"/>
      <c r="AM37" s="386" t="str">
        <f t="shared" si="0"/>
        <v/>
      </c>
      <c r="AN37" s="386"/>
      <c r="AO37" s="385"/>
      <c r="AP37" s="385"/>
      <c r="AQ37" s="385"/>
      <c r="AR37" s="385"/>
      <c r="AS37" s="385"/>
      <c r="AT37" s="385"/>
      <c r="AU37" s="385"/>
      <c r="AV37" s="385"/>
      <c r="AW37" s="385"/>
      <c r="AX37" s="385"/>
      <c r="AY37" s="385"/>
      <c r="AZ37" s="385"/>
      <c r="BA37" s="385"/>
      <c r="BB37" s="385"/>
      <c r="BC37" s="385"/>
      <c r="BD37" s="213"/>
      <c r="BE37" s="386" t="str">
        <f t="shared" si="1"/>
        <v/>
      </c>
      <c r="BF37" s="386"/>
      <c r="BG37" s="385"/>
      <c r="BH37" s="385"/>
      <c r="BI37" s="385"/>
      <c r="BJ37" s="385"/>
      <c r="BK37" s="385"/>
      <c r="BL37" s="385"/>
      <c r="BM37" s="385"/>
      <c r="BN37" s="385"/>
      <c r="BO37" s="385"/>
      <c r="BP37" s="385"/>
      <c r="BQ37" s="385"/>
      <c r="BR37" s="385"/>
      <c r="BS37" s="385"/>
      <c r="BT37" s="385"/>
      <c r="BU37" s="385"/>
      <c r="BV37" s="213"/>
      <c r="BW37" s="386">
        <f t="shared" si="2"/>
        <v>14</v>
      </c>
      <c r="BX37" s="386"/>
      <c r="BY37" s="385" t="str">
        <f>IF('各会計、関係団体の財政状況及び健全化判断比率'!B71="","",'各会計、関係団体の財政状況及び健全化判断比率'!B71)</f>
        <v>富山県後期高齢者医療広域連合（一般会計）</v>
      </c>
      <c r="BZ37" s="385"/>
      <c r="CA37" s="385"/>
      <c r="CB37" s="385"/>
      <c r="CC37" s="385"/>
      <c r="CD37" s="385"/>
      <c r="CE37" s="385"/>
      <c r="CF37" s="385"/>
      <c r="CG37" s="385"/>
      <c r="CH37" s="385"/>
      <c r="CI37" s="385"/>
      <c r="CJ37" s="385"/>
      <c r="CK37" s="385"/>
      <c r="CL37" s="385"/>
      <c r="CM37" s="385"/>
      <c r="CN37" s="213"/>
      <c r="CO37" s="386" t="str">
        <f t="shared" si="3"/>
        <v/>
      </c>
      <c r="CP37" s="386"/>
      <c r="CQ37" s="385" t="str">
        <f>IF('各会計、関係団体の財政状況及び健全化判断比率'!BS10="","",'各会計、関係団体の財政状況及び健全化判断比率'!BS10)</f>
        <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t="str">
        <f t="shared" ref="C38:C43" si="5">IF(E38="","",C37+1)</f>
        <v/>
      </c>
      <c r="D38" s="386"/>
      <c r="E38" s="385" t="str">
        <f>IF('各会計、関係団体の財政状況及び健全化判断比率'!B11="","",'各会計、関係団体の財政状況及び健全化判断比率'!B11)</f>
        <v/>
      </c>
      <c r="F38" s="385"/>
      <c r="G38" s="385"/>
      <c r="H38" s="385"/>
      <c r="I38" s="385"/>
      <c r="J38" s="385"/>
      <c r="K38" s="385"/>
      <c r="L38" s="385"/>
      <c r="M38" s="385"/>
      <c r="N38" s="385"/>
      <c r="O38" s="385"/>
      <c r="P38" s="385"/>
      <c r="Q38" s="385"/>
      <c r="R38" s="385"/>
      <c r="S38" s="385"/>
      <c r="T38" s="213"/>
      <c r="U38" s="386" t="str">
        <f t="shared" si="4"/>
        <v/>
      </c>
      <c r="V38" s="386"/>
      <c r="W38" s="385"/>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t="str">
        <f t="shared" si="1"/>
        <v/>
      </c>
      <c r="BF38" s="386"/>
      <c r="BG38" s="385"/>
      <c r="BH38" s="385"/>
      <c r="BI38" s="385"/>
      <c r="BJ38" s="385"/>
      <c r="BK38" s="385"/>
      <c r="BL38" s="385"/>
      <c r="BM38" s="385"/>
      <c r="BN38" s="385"/>
      <c r="BO38" s="385"/>
      <c r="BP38" s="385"/>
      <c r="BQ38" s="385"/>
      <c r="BR38" s="385"/>
      <c r="BS38" s="385"/>
      <c r="BT38" s="385"/>
      <c r="BU38" s="385"/>
      <c r="BV38" s="213"/>
      <c r="BW38" s="386">
        <f t="shared" si="2"/>
        <v>15</v>
      </c>
      <c r="BX38" s="386"/>
      <c r="BY38" s="385" t="str">
        <f>IF('各会計、関係団体の財政状況及び健全化判断比率'!B72="","",'各会計、関係団体の財政状況及び健全化判断比率'!B72)</f>
        <v>富山県後期高齢者医療広域連合（後期高齢者医療事業特別会計）</v>
      </c>
      <c r="BZ38" s="385"/>
      <c r="CA38" s="385"/>
      <c r="CB38" s="385"/>
      <c r="CC38" s="385"/>
      <c r="CD38" s="385"/>
      <c r="CE38" s="385"/>
      <c r="CF38" s="385"/>
      <c r="CG38" s="385"/>
      <c r="CH38" s="385"/>
      <c r="CI38" s="385"/>
      <c r="CJ38" s="385"/>
      <c r="CK38" s="385"/>
      <c r="CL38" s="385"/>
      <c r="CM38" s="385"/>
      <c r="CN38" s="213"/>
      <c r="CO38" s="386" t="str">
        <f t="shared" si="3"/>
        <v/>
      </c>
      <c r="CP38" s="386"/>
      <c r="CQ38" s="385" t="str">
        <f>IF('各会計、関係団体の財政状況及び健全化判断比率'!BS11="","",'各会計、関係団体の財政状況及び健全化判断比率'!BS11)</f>
        <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t="str">
        <f t="shared" si="5"/>
        <v/>
      </c>
      <c r="D39" s="386"/>
      <c r="E39" s="385" t="str">
        <f>IF('各会計、関係団体の財政状況及び健全化判断比率'!B12="","",'各会計、関係団体の財政状況及び健全化判断比率'!B12)</f>
        <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16</v>
      </c>
      <c r="BX39" s="386"/>
      <c r="BY39" s="385" t="str">
        <f>IF('各会計、関係団体の財政状況及び健全化判断比率'!B73="","",'各会計、関係団体の財政状況及び健全化判断比率'!B73)</f>
        <v>中新川広域行政事務組合（一般会計）</v>
      </c>
      <c r="BZ39" s="385"/>
      <c r="CA39" s="385"/>
      <c r="CB39" s="385"/>
      <c r="CC39" s="385"/>
      <c r="CD39" s="385"/>
      <c r="CE39" s="385"/>
      <c r="CF39" s="385"/>
      <c r="CG39" s="385"/>
      <c r="CH39" s="385"/>
      <c r="CI39" s="385"/>
      <c r="CJ39" s="385"/>
      <c r="CK39" s="385"/>
      <c r="CL39" s="385"/>
      <c r="CM39" s="385"/>
      <c r="CN39" s="213"/>
      <c r="CO39" s="386" t="str">
        <f t="shared" si="3"/>
        <v/>
      </c>
      <c r="CP39" s="386"/>
      <c r="CQ39" s="385" t="str">
        <f>IF('各会計、関係団体の財政状況及び健全化判断比率'!BS12="","",'各会計、関係団体の財政状況及び健全化判断比率'!BS12)</f>
        <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t="str">
        <f t="shared" si="5"/>
        <v/>
      </c>
      <c r="D40" s="386"/>
      <c r="E40" s="385" t="str">
        <f>IF('各会計、関係団体の財政状況及び健全化判断比率'!B13="","",'各会計、関係団体の財政状況及び健全化判断比率'!B13)</f>
        <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f t="shared" si="2"/>
        <v>17</v>
      </c>
      <c r="BX40" s="386"/>
      <c r="BY40" s="385" t="str">
        <f>IF('各会計、関係団体の財政状況及び健全化判断比率'!B74="","",'各会計、関係団体の財政状況及び健全化判断比率'!B74)</f>
        <v>中新川広域行政事務組合（介護保険事業特別会計）</v>
      </c>
      <c r="BZ40" s="385"/>
      <c r="CA40" s="385"/>
      <c r="CB40" s="385"/>
      <c r="CC40" s="385"/>
      <c r="CD40" s="385"/>
      <c r="CE40" s="385"/>
      <c r="CF40" s="385"/>
      <c r="CG40" s="385"/>
      <c r="CH40" s="385"/>
      <c r="CI40" s="385"/>
      <c r="CJ40" s="385"/>
      <c r="CK40" s="385"/>
      <c r="CL40" s="385"/>
      <c r="CM40" s="385"/>
      <c r="CN40" s="213"/>
      <c r="CO40" s="386" t="str">
        <f t="shared" si="3"/>
        <v/>
      </c>
      <c r="CP40" s="386"/>
      <c r="CQ40" s="385" t="str">
        <f>IF('各会計、関係団体の財政状況及び健全化判断比率'!BS13="","",'各会計、関係団体の財政状況及び健全化判断比率'!BS13)</f>
        <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f t="shared" si="2"/>
        <v>18</v>
      </c>
      <c r="BX41" s="386"/>
      <c r="BY41" s="385" t="str">
        <f>IF('各会計、関係団体の財政状況及び健全化判断比率'!B75="","",'各会計、関係団体の財政状況及び健全化判断比率'!B75)</f>
        <v>中新川広域行政事務組合（訪問看護事業特別会計）</v>
      </c>
      <c r="BZ41" s="385"/>
      <c r="CA41" s="385"/>
      <c r="CB41" s="385"/>
      <c r="CC41" s="385"/>
      <c r="CD41" s="385"/>
      <c r="CE41" s="385"/>
      <c r="CF41" s="385"/>
      <c r="CG41" s="385"/>
      <c r="CH41" s="385"/>
      <c r="CI41" s="385"/>
      <c r="CJ41" s="385"/>
      <c r="CK41" s="385"/>
      <c r="CL41" s="385"/>
      <c r="CM41" s="385"/>
      <c r="CN41" s="213"/>
      <c r="CO41" s="386" t="str">
        <f t="shared" si="3"/>
        <v/>
      </c>
      <c r="CP41" s="386"/>
      <c r="CQ41" s="385" t="str">
        <f>IF('各会計、関係団体の財政状況及び健全化判断比率'!BS14="","",'各会計、関係団体の財政状況及び健全化判断比率'!BS14)</f>
        <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f t="shared" si="2"/>
        <v>19</v>
      </c>
      <c r="BX42" s="386"/>
      <c r="BY42" s="385" t="str">
        <f>IF('各会計、関係団体の財政状況及び健全化判断比率'!B76="","",'各会計、関係団体の財政状況及び健全化判断比率'!B76)</f>
        <v>中新川広域行政事務組合（下水道事業会計）</v>
      </c>
      <c r="BZ42" s="385"/>
      <c r="CA42" s="385"/>
      <c r="CB42" s="385"/>
      <c r="CC42" s="385"/>
      <c r="CD42" s="385"/>
      <c r="CE42" s="385"/>
      <c r="CF42" s="385"/>
      <c r="CG42" s="385"/>
      <c r="CH42" s="385"/>
      <c r="CI42" s="385"/>
      <c r="CJ42" s="385"/>
      <c r="CK42" s="385"/>
      <c r="CL42" s="385"/>
      <c r="CM42" s="385"/>
      <c r="CN42" s="213"/>
      <c r="CO42" s="386" t="str">
        <f t="shared" si="3"/>
        <v/>
      </c>
      <c r="CP42" s="386"/>
      <c r="CQ42" s="385" t="str">
        <f>IF('各会計、関係団体の財政状況及び健全化判断比率'!BS15="","",'各会計、関係団体の財政状況及び健全化判断比率'!BS15)</f>
        <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f t="shared" si="2"/>
        <v>20</v>
      </c>
      <c r="BX43" s="386"/>
      <c r="BY43" s="385" t="str">
        <f>IF('各会計、関係団体の財政状況及び健全化判断比率'!B77="","",'各会計、関係団体の財政状況及び健全化判断比率'!B77)</f>
        <v>富山地区広域圏事務組合（一般会計）</v>
      </c>
      <c r="BZ43" s="385"/>
      <c r="CA43" s="385"/>
      <c r="CB43" s="385"/>
      <c r="CC43" s="385"/>
      <c r="CD43" s="385"/>
      <c r="CE43" s="385"/>
      <c r="CF43" s="385"/>
      <c r="CG43" s="385"/>
      <c r="CH43" s="385"/>
      <c r="CI43" s="385"/>
      <c r="CJ43" s="385"/>
      <c r="CK43" s="385"/>
      <c r="CL43" s="385"/>
      <c r="CM43" s="385"/>
      <c r="CN43" s="213"/>
      <c r="CO43" s="386" t="str">
        <f t="shared" si="3"/>
        <v/>
      </c>
      <c r="CP43" s="386"/>
      <c r="CQ43" s="385" t="str">
        <f>IF('各会計、関係団体の財政状況及び健全化判断比率'!BS16="","",'各会計、関係団体の財政状況及び健全化判断比率'!BS16)</f>
        <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Nccqfwb4Iw0LSTLPDfLlIoXf1Eu+jNlTnGATeYwVp0nHaI2NQ2wAwV9apcoaqfsgp52wzPK5MD2I8ixKOcZrFA==" saltValue="bwKZEIBfU+dKJH4ma/QDa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215</v>
      </c>
      <c r="DI1" s="756"/>
      <c r="DJ1" s="756"/>
      <c r="DK1" s="756"/>
      <c r="DL1" s="756"/>
      <c r="DM1" s="756"/>
      <c r="DN1" s="757"/>
      <c r="DO1" s="225"/>
      <c r="DP1" s="755" t="s">
        <v>216</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218</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219</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220</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221</v>
      </c>
      <c r="S4" s="698"/>
      <c r="T4" s="698"/>
      <c r="U4" s="698"/>
      <c r="V4" s="698"/>
      <c r="W4" s="698"/>
      <c r="X4" s="698"/>
      <c r="Y4" s="699"/>
      <c r="Z4" s="697" t="s">
        <v>222</v>
      </c>
      <c r="AA4" s="698"/>
      <c r="AB4" s="698"/>
      <c r="AC4" s="699"/>
      <c r="AD4" s="697" t="s">
        <v>223</v>
      </c>
      <c r="AE4" s="698"/>
      <c r="AF4" s="698"/>
      <c r="AG4" s="698"/>
      <c r="AH4" s="698"/>
      <c r="AI4" s="698"/>
      <c r="AJ4" s="698"/>
      <c r="AK4" s="699"/>
      <c r="AL4" s="697" t="s">
        <v>222</v>
      </c>
      <c r="AM4" s="698"/>
      <c r="AN4" s="698"/>
      <c r="AO4" s="699"/>
      <c r="AP4" s="758" t="s">
        <v>224</v>
      </c>
      <c r="AQ4" s="758"/>
      <c r="AR4" s="758"/>
      <c r="AS4" s="758"/>
      <c r="AT4" s="758"/>
      <c r="AU4" s="758"/>
      <c r="AV4" s="758"/>
      <c r="AW4" s="758"/>
      <c r="AX4" s="758"/>
      <c r="AY4" s="758"/>
      <c r="AZ4" s="758"/>
      <c r="BA4" s="758"/>
      <c r="BB4" s="758"/>
      <c r="BC4" s="758"/>
      <c r="BD4" s="758"/>
      <c r="BE4" s="758"/>
      <c r="BF4" s="758"/>
      <c r="BG4" s="758" t="s">
        <v>225</v>
      </c>
      <c r="BH4" s="758"/>
      <c r="BI4" s="758"/>
      <c r="BJ4" s="758"/>
      <c r="BK4" s="758"/>
      <c r="BL4" s="758"/>
      <c r="BM4" s="758"/>
      <c r="BN4" s="758"/>
      <c r="BO4" s="758" t="s">
        <v>222</v>
      </c>
      <c r="BP4" s="758"/>
      <c r="BQ4" s="758"/>
      <c r="BR4" s="758"/>
      <c r="BS4" s="758" t="s">
        <v>226</v>
      </c>
      <c r="BT4" s="758"/>
      <c r="BU4" s="758"/>
      <c r="BV4" s="758"/>
      <c r="BW4" s="758"/>
      <c r="BX4" s="758"/>
      <c r="BY4" s="758"/>
      <c r="BZ4" s="758"/>
      <c r="CA4" s="758"/>
      <c r="CB4" s="758"/>
      <c r="CD4" s="740" t="s">
        <v>227</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228</v>
      </c>
      <c r="C5" s="723"/>
      <c r="D5" s="723"/>
      <c r="E5" s="723"/>
      <c r="F5" s="723"/>
      <c r="G5" s="723"/>
      <c r="H5" s="723"/>
      <c r="I5" s="723"/>
      <c r="J5" s="723"/>
      <c r="K5" s="723"/>
      <c r="L5" s="723"/>
      <c r="M5" s="723"/>
      <c r="N5" s="723"/>
      <c r="O5" s="723"/>
      <c r="P5" s="723"/>
      <c r="Q5" s="724"/>
      <c r="R5" s="688">
        <v>2766708</v>
      </c>
      <c r="S5" s="689"/>
      <c r="T5" s="689"/>
      <c r="U5" s="689"/>
      <c r="V5" s="689"/>
      <c r="W5" s="689"/>
      <c r="X5" s="689"/>
      <c r="Y5" s="735"/>
      <c r="Z5" s="753">
        <v>27.3</v>
      </c>
      <c r="AA5" s="753"/>
      <c r="AB5" s="753"/>
      <c r="AC5" s="753"/>
      <c r="AD5" s="754">
        <v>2766708</v>
      </c>
      <c r="AE5" s="754"/>
      <c r="AF5" s="754"/>
      <c r="AG5" s="754"/>
      <c r="AH5" s="754"/>
      <c r="AI5" s="754"/>
      <c r="AJ5" s="754"/>
      <c r="AK5" s="754"/>
      <c r="AL5" s="736">
        <v>44.9</v>
      </c>
      <c r="AM5" s="705"/>
      <c r="AN5" s="705"/>
      <c r="AO5" s="737"/>
      <c r="AP5" s="722" t="s">
        <v>229</v>
      </c>
      <c r="AQ5" s="723"/>
      <c r="AR5" s="723"/>
      <c r="AS5" s="723"/>
      <c r="AT5" s="723"/>
      <c r="AU5" s="723"/>
      <c r="AV5" s="723"/>
      <c r="AW5" s="723"/>
      <c r="AX5" s="723"/>
      <c r="AY5" s="723"/>
      <c r="AZ5" s="723"/>
      <c r="BA5" s="723"/>
      <c r="BB5" s="723"/>
      <c r="BC5" s="723"/>
      <c r="BD5" s="723"/>
      <c r="BE5" s="723"/>
      <c r="BF5" s="724"/>
      <c r="BG5" s="623">
        <v>2764293</v>
      </c>
      <c r="BH5" s="626"/>
      <c r="BI5" s="626"/>
      <c r="BJ5" s="626"/>
      <c r="BK5" s="626"/>
      <c r="BL5" s="626"/>
      <c r="BM5" s="626"/>
      <c r="BN5" s="627"/>
      <c r="BO5" s="685">
        <v>99.9</v>
      </c>
      <c r="BP5" s="685"/>
      <c r="BQ5" s="685"/>
      <c r="BR5" s="685"/>
      <c r="BS5" s="686">
        <v>145335</v>
      </c>
      <c r="BT5" s="686"/>
      <c r="BU5" s="686"/>
      <c r="BV5" s="686"/>
      <c r="BW5" s="686"/>
      <c r="BX5" s="686"/>
      <c r="BY5" s="686"/>
      <c r="BZ5" s="686"/>
      <c r="CA5" s="686"/>
      <c r="CB5" s="727"/>
      <c r="CD5" s="740" t="s">
        <v>224</v>
      </c>
      <c r="CE5" s="741"/>
      <c r="CF5" s="741"/>
      <c r="CG5" s="741"/>
      <c r="CH5" s="741"/>
      <c r="CI5" s="741"/>
      <c r="CJ5" s="741"/>
      <c r="CK5" s="741"/>
      <c r="CL5" s="741"/>
      <c r="CM5" s="741"/>
      <c r="CN5" s="741"/>
      <c r="CO5" s="741"/>
      <c r="CP5" s="741"/>
      <c r="CQ5" s="742"/>
      <c r="CR5" s="740" t="s">
        <v>230</v>
      </c>
      <c r="CS5" s="741"/>
      <c r="CT5" s="741"/>
      <c r="CU5" s="741"/>
      <c r="CV5" s="741"/>
      <c r="CW5" s="741"/>
      <c r="CX5" s="741"/>
      <c r="CY5" s="742"/>
      <c r="CZ5" s="740" t="s">
        <v>222</v>
      </c>
      <c r="DA5" s="741"/>
      <c r="DB5" s="741"/>
      <c r="DC5" s="742"/>
      <c r="DD5" s="740" t="s">
        <v>231</v>
      </c>
      <c r="DE5" s="741"/>
      <c r="DF5" s="741"/>
      <c r="DG5" s="741"/>
      <c r="DH5" s="741"/>
      <c r="DI5" s="741"/>
      <c r="DJ5" s="741"/>
      <c r="DK5" s="741"/>
      <c r="DL5" s="741"/>
      <c r="DM5" s="741"/>
      <c r="DN5" s="741"/>
      <c r="DO5" s="741"/>
      <c r="DP5" s="742"/>
      <c r="DQ5" s="740" t="s">
        <v>232</v>
      </c>
      <c r="DR5" s="741"/>
      <c r="DS5" s="741"/>
      <c r="DT5" s="741"/>
      <c r="DU5" s="741"/>
      <c r="DV5" s="741"/>
      <c r="DW5" s="741"/>
      <c r="DX5" s="741"/>
      <c r="DY5" s="741"/>
      <c r="DZ5" s="741"/>
      <c r="EA5" s="741"/>
      <c r="EB5" s="741"/>
      <c r="EC5" s="742"/>
    </row>
    <row r="6" spans="2:143" ht="11.25" customHeight="1" x14ac:dyDescent="0.15">
      <c r="B6" s="620" t="s">
        <v>233</v>
      </c>
      <c r="C6" s="621"/>
      <c r="D6" s="621"/>
      <c r="E6" s="621"/>
      <c r="F6" s="621"/>
      <c r="G6" s="621"/>
      <c r="H6" s="621"/>
      <c r="I6" s="621"/>
      <c r="J6" s="621"/>
      <c r="K6" s="621"/>
      <c r="L6" s="621"/>
      <c r="M6" s="621"/>
      <c r="N6" s="621"/>
      <c r="O6" s="621"/>
      <c r="P6" s="621"/>
      <c r="Q6" s="622"/>
      <c r="R6" s="623">
        <v>115488</v>
      </c>
      <c r="S6" s="626"/>
      <c r="T6" s="626"/>
      <c r="U6" s="626"/>
      <c r="V6" s="626"/>
      <c r="W6" s="626"/>
      <c r="X6" s="626"/>
      <c r="Y6" s="627"/>
      <c r="Z6" s="685">
        <v>1.1000000000000001</v>
      </c>
      <c r="AA6" s="685"/>
      <c r="AB6" s="685"/>
      <c r="AC6" s="685"/>
      <c r="AD6" s="686">
        <v>115488</v>
      </c>
      <c r="AE6" s="686"/>
      <c r="AF6" s="686"/>
      <c r="AG6" s="686"/>
      <c r="AH6" s="686"/>
      <c r="AI6" s="686"/>
      <c r="AJ6" s="686"/>
      <c r="AK6" s="686"/>
      <c r="AL6" s="628">
        <v>1.9</v>
      </c>
      <c r="AM6" s="629"/>
      <c r="AN6" s="629"/>
      <c r="AO6" s="687"/>
      <c r="AP6" s="620" t="s">
        <v>234</v>
      </c>
      <c r="AQ6" s="621"/>
      <c r="AR6" s="621"/>
      <c r="AS6" s="621"/>
      <c r="AT6" s="621"/>
      <c r="AU6" s="621"/>
      <c r="AV6" s="621"/>
      <c r="AW6" s="621"/>
      <c r="AX6" s="621"/>
      <c r="AY6" s="621"/>
      <c r="AZ6" s="621"/>
      <c r="BA6" s="621"/>
      <c r="BB6" s="621"/>
      <c r="BC6" s="621"/>
      <c r="BD6" s="621"/>
      <c r="BE6" s="621"/>
      <c r="BF6" s="622"/>
      <c r="BG6" s="623">
        <v>2764293</v>
      </c>
      <c r="BH6" s="626"/>
      <c r="BI6" s="626"/>
      <c r="BJ6" s="626"/>
      <c r="BK6" s="626"/>
      <c r="BL6" s="626"/>
      <c r="BM6" s="626"/>
      <c r="BN6" s="627"/>
      <c r="BO6" s="685">
        <v>99.9</v>
      </c>
      <c r="BP6" s="685"/>
      <c r="BQ6" s="685"/>
      <c r="BR6" s="685"/>
      <c r="BS6" s="686">
        <v>145335</v>
      </c>
      <c r="BT6" s="686"/>
      <c r="BU6" s="686"/>
      <c r="BV6" s="686"/>
      <c r="BW6" s="686"/>
      <c r="BX6" s="686"/>
      <c r="BY6" s="686"/>
      <c r="BZ6" s="686"/>
      <c r="CA6" s="686"/>
      <c r="CB6" s="727"/>
      <c r="CD6" s="694" t="s">
        <v>235</v>
      </c>
      <c r="CE6" s="695"/>
      <c r="CF6" s="695"/>
      <c r="CG6" s="695"/>
      <c r="CH6" s="695"/>
      <c r="CI6" s="695"/>
      <c r="CJ6" s="695"/>
      <c r="CK6" s="695"/>
      <c r="CL6" s="695"/>
      <c r="CM6" s="695"/>
      <c r="CN6" s="695"/>
      <c r="CO6" s="695"/>
      <c r="CP6" s="695"/>
      <c r="CQ6" s="696"/>
      <c r="CR6" s="623">
        <v>93453</v>
      </c>
      <c r="CS6" s="626"/>
      <c r="CT6" s="626"/>
      <c r="CU6" s="626"/>
      <c r="CV6" s="626"/>
      <c r="CW6" s="626"/>
      <c r="CX6" s="626"/>
      <c r="CY6" s="627"/>
      <c r="CZ6" s="736">
        <v>1</v>
      </c>
      <c r="DA6" s="705"/>
      <c r="DB6" s="705"/>
      <c r="DC6" s="739"/>
      <c r="DD6" s="631" t="s">
        <v>236</v>
      </c>
      <c r="DE6" s="626"/>
      <c r="DF6" s="626"/>
      <c r="DG6" s="626"/>
      <c r="DH6" s="626"/>
      <c r="DI6" s="626"/>
      <c r="DJ6" s="626"/>
      <c r="DK6" s="626"/>
      <c r="DL6" s="626"/>
      <c r="DM6" s="626"/>
      <c r="DN6" s="626"/>
      <c r="DO6" s="626"/>
      <c r="DP6" s="627"/>
      <c r="DQ6" s="631">
        <v>93453</v>
      </c>
      <c r="DR6" s="626"/>
      <c r="DS6" s="626"/>
      <c r="DT6" s="626"/>
      <c r="DU6" s="626"/>
      <c r="DV6" s="626"/>
      <c r="DW6" s="626"/>
      <c r="DX6" s="626"/>
      <c r="DY6" s="626"/>
      <c r="DZ6" s="626"/>
      <c r="EA6" s="626"/>
      <c r="EB6" s="626"/>
      <c r="EC6" s="666"/>
    </row>
    <row r="7" spans="2:143" ht="11.25" customHeight="1" x14ac:dyDescent="0.15">
      <c r="B7" s="620" t="s">
        <v>237</v>
      </c>
      <c r="C7" s="621"/>
      <c r="D7" s="621"/>
      <c r="E7" s="621"/>
      <c r="F7" s="621"/>
      <c r="G7" s="621"/>
      <c r="H7" s="621"/>
      <c r="I7" s="621"/>
      <c r="J7" s="621"/>
      <c r="K7" s="621"/>
      <c r="L7" s="621"/>
      <c r="M7" s="621"/>
      <c r="N7" s="621"/>
      <c r="O7" s="621"/>
      <c r="P7" s="621"/>
      <c r="Q7" s="622"/>
      <c r="R7" s="623">
        <v>4880</v>
      </c>
      <c r="S7" s="626"/>
      <c r="T7" s="626"/>
      <c r="U7" s="626"/>
      <c r="V7" s="626"/>
      <c r="W7" s="626"/>
      <c r="X7" s="626"/>
      <c r="Y7" s="627"/>
      <c r="Z7" s="685">
        <v>0</v>
      </c>
      <c r="AA7" s="685"/>
      <c r="AB7" s="685"/>
      <c r="AC7" s="685"/>
      <c r="AD7" s="686">
        <v>4880</v>
      </c>
      <c r="AE7" s="686"/>
      <c r="AF7" s="686"/>
      <c r="AG7" s="686"/>
      <c r="AH7" s="686"/>
      <c r="AI7" s="686"/>
      <c r="AJ7" s="686"/>
      <c r="AK7" s="686"/>
      <c r="AL7" s="628">
        <v>0.1</v>
      </c>
      <c r="AM7" s="629"/>
      <c r="AN7" s="629"/>
      <c r="AO7" s="687"/>
      <c r="AP7" s="620" t="s">
        <v>238</v>
      </c>
      <c r="AQ7" s="621"/>
      <c r="AR7" s="621"/>
      <c r="AS7" s="621"/>
      <c r="AT7" s="621"/>
      <c r="AU7" s="621"/>
      <c r="AV7" s="621"/>
      <c r="AW7" s="621"/>
      <c r="AX7" s="621"/>
      <c r="AY7" s="621"/>
      <c r="AZ7" s="621"/>
      <c r="BA7" s="621"/>
      <c r="BB7" s="621"/>
      <c r="BC7" s="621"/>
      <c r="BD7" s="621"/>
      <c r="BE7" s="621"/>
      <c r="BF7" s="622"/>
      <c r="BG7" s="623">
        <v>1256294</v>
      </c>
      <c r="BH7" s="626"/>
      <c r="BI7" s="626"/>
      <c r="BJ7" s="626"/>
      <c r="BK7" s="626"/>
      <c r="BL7" s="626"/>
      <c r="BM7" s="626"/>
      <c r="BN7" s="627"/>
      <c r="BO7" s="685">
        <v>45.4</v>
      </c>
      <c r="BP7" s="685"/>
      <c r="BQ7" s="685"/>
      <c r="BR7" s="685"/>
      <c r="BS7" s="686">
        <v>58894</v>
      </c>
      <c r="BT7" s="686"/>
      <c r="BU7" s="686"/>
      <c r="BV7" s="686"/>
      <c r="BW7" s="686"/>
      <c r="BX7" s="686"/>
      <c r="BY7" s="686"/>
      <c r="BZ7" s="686"/>
      <c r="CA7" s="686"/>
      <c r="CB7" s="727"/>
      <c r="CD7" s="667" t="s">
        <v>239</v>
      </c>
      <c r="CE7" s="664"/>
      <c r="CF7" s="664"/>
      <c r="CG7" s="664"/>
      <c r="CH7" s="664"/>
      <c r="CI7" s="664"/>
      <c r="CJ7" s="664"/>
      <c r="CK7" s="664"/>
      <c r="CL7" s="664"/>
      <c r="CM7" s="664"/>
      <c r="CN7" s="664"/>
      <c r="CO7" s="664"/>
      <c r="CP7" s="664"/>
      <c r="CQ7" s="665"/>
      <c r="CR7" s="623">
        <v>950298</v>
      </c>
      <c r="CS7" s="626"/>
      <c r="CT7" s="626"/>
      <c r="CU7" s="626"/>
      <c r="CV7" s="626"/>
      <c r="CW7" s="626"/>
      <c r="CX7" s="626"/>
      <c r="CY7" s="627"/>
      <c r="CZ7" s="685">
        <v>9.6999999999999993</v>
      </c>
      <c r="DA7" s="685"/>
      <c r="DB7" s="685"/>
      <c r="DC7" s="685"/>
      <c r="DD7" s="631">
        <v>6890</v>
      </c>
      <c r="DE7" s="626"/>
      <c r="DF7" s="626"/>
      <c r="DG7" s="626"/>
      <c r="DH7" s="626"/>
      <c r="DI7" s="626"/>
      <c r="DJ7" s="626"/>
      <c r="DK7" s="626"/>
      <c r="DL7" s="626"/>
      <c r="DM7" s="626"/>
      <c r="DN7" s="626"/>
      <c r="DO7" s="626"/>
      <c r="DP7" s="627"/>
      <c r="DQ7" s="631">
        <v>863642</v>
      </c>
      <c r="DR7" s="626"/>
      <c r="DS7" s="626"/>
      <c r="DT7" s="626"/>
      <c r="DU7" s="626"/>
      <c r="DV7" s="626"/>
      <c r="DW7" s="626"/>
      <c r="DX7" s="626"/>
      <c r="DY7" s="626"/>
      <c r="DZ7" s="626"/>
      <c r="EA7" s="626"/>
      <c r="EB7" s="626"/>
      <c r="EC7" s="666"/>
    </row>
    <row r="8" spans="2:143" ht="11.25" customHeight="1" x14ac:dyDescent="0.15">
      <c r="B8" s="620" t="s">
        <v>240</v>
      </c>
      <c r="C8" s="621"/>
      <c r="D8" s="621"/>
      <c r="E8" s="621"/>
      <c r="F8" s="621"/>
      <c r="G8" s="621"/>
      <c r="H8" s="621"/>
      <c r="I8" s="621"/>
      <c r="J8" s="621"/>
      <c r="K8" s="621"/>
      <c r="L8" s="621"/>
      <c r="M8" s="621"/>
      <c r="N8" s="621"/>
      <c r="O8" s="621"/>
      <c r="P8" s="621"/>
      <c r="Q8" s="622"/>
      <c r="R8" s="623">
        <v>10895</v>
      </c>
      <c r="S8" s="626"/>
      <c r="T8" s="626"/>
      <c r="U8" s="626"/>
      <c r="V8" s="626"/>
      <c r="W8" s="626"/>
      <c r="X8" s="626"/>
      <c r="Y8" s="627"/>
      <c r="Z8" s="685">
        <v>0.1</v>
      </c>
      <c r="AA8" s="685"/>
      <c r="AB8" s="685"/>
      <c r="AC8" s="685"/>
      <c r="AD8" s="686">
        <v>10895</v>
      </c>
      <c r="AE8" s="686"/>
      <c r="AF8" s="686"/>
      <c r="AG8" s="686"/>
      <c r="AH8" s="686"/>
      <c r="AI8" s="686"/>
      <c r="AJ8" s="686"/>
      <c r="AK8" s="686"/>
      <c r="AL8" s="628">
        <v>0.2</v>
      </c>
      <c r="AM8" s="629"/>
      <c r="AN8" s="629"/>
      <c r="AO8" s="687"/>
      <c r="AP8" s="620" t="s">
        <v>241</v>
      </c>
      <c r="AQ8" s="621"/>
      <c r="AR8" s="621"/>
      <c r="AS8" s="621"/>
      <c r="AT8" s="621"/>
      <c r="AU8" s="621"/>
      <c r="AV8" s="621"/>
      <c r="AW8" s="621"/>
      <c r="AX8" s="621"/>
      <c r="AY8" s="621"/>
      <c r="AZ8" s="621"/>
      <c r="BA8" s="621"/>
      <c r="BB8" s="621"/>
      <c r="BC8" s="621"/>
      <c r="BD8" s="621"/>
      <c r="BE8" s="621"/>
      <c r="BF8" s="622"/>
      <c r="BG8" s="623">
        <v>36993</v>
      </c>
      <c r="BH8" s="626"/>
      <c r="BI8" s="626"/>
      <c r="BJ8" s="626"/>
      <c r="BK8" s="626"/>
      <c r="BL8" s="626"/>
      <c r="BM8" s="626"/>
      <c r="BN8" s="627"/>
      <c r="BO8" s="685">
        <v>1.3</v>
      </c>
      <c r="BP8" s="685"/>
      <c r="BQ8" s="685"/>
      <c r="BR8" s="685"/>
      <c r="BS8" s="631" t="s">
        <v>242</v>
      </c>
      <c r="BT8" s="626"/>
      <c r="BU8" s="626"/>
      <c r="BV8" s="626"/>
      <c r="BW8" s="626"/>
      <c r="BX8" s="626"/>
      <c r="BY8" s="626"/>
      <c r="BZ8" s="626"/>
      <c r="CA8" s="626"/>
      <c r="CB8" s="666"/>
      <c r="CD8" s="667" t="s">
        <v>243</v>
      </c>
      <c r="CE8" s="664"/>
      <c r="CF8" s="664"/>
      <c r="CG8" s="664"/>
      <c r="CH8" s="664"/>
      <c r="CI8" s="664"/>
      <c r="CJ8" s="664"/>
      <c r="CK8" s="664"/>
      <c r="CL8" s="664"/>
      <c r="CM8" s="664"/>
      <c r="CN8" s="664"/>
      <c r="CO8" s="664"/>
      <c r="CP8" s="664"/>
      <c r="CQ8" s="665"/>
      <c r="CR8" s="623">
        <v>2973348</v>
      </c>
      <c r="CS8" s="626"/>
      <c r="CT8" s="626"/>
      <c r="CU8" s="626"/>
      <c r="CV8" s="626"/>
      <c r="CW8" s="626"/>
      <c r="CX8" s="626"/>
      <c r="CY8" s="627"/>
      <c r="CZ8" s="685">
        <v>30.3</v>
      </c>
      <c r="DA8" s="685"/>
      <c r="DB8" s="685"/>
      <c r="DC8" s="685"/>
      <c r="DD8" s="631">
        <v>72896</v>
      </c>
      <c r="DE8" s="626"/>
      <c r="DF8" s="626"/>
      <c r="DG8" s="626"/>
      <c r="DH8" s="626"/>
      <c r="DI8" s="626"/>
      <c r="DJ8" s="626"/>
      <c r="DK8" s="626"/>
      <c r="DL8" s="626"/>
      <c r="DM8" s="626"/>
      <c r="DN8" s="626"/>
      <c r="DO8" s="626"/>
      <c r="DP8" s="627"/>
      <c r="DQ8" s="631">
        <v>1704443</v>
      </c>
      <c r="DR8" s="626"/>
      <c r="DS8" s="626"/>
      <c r="DT8" s="626"/>
      <c r="DU8" s="626"/>
      <c r="DV8" s="626"/>
      <c r="DW8" s="626"/>
      <c r="DX8" s="626"/>
      <c r="DY8" s="626"/>
      <c r="DZ8" s="626"/>
      <c r="EA8" s="626"/>
      <c r="EB8" s="626"/>
      <c r="EC8" s="666"/>
    </row>
    <row r="9" spans="2:143" ht="11.25" customHeight="1" x14ac:dyDescent="0.15">
      <c r="B9" s="620" t="s">
        <v>244</v>
      </c>
      <c r="C9" s="621"/>
      <c r="D9" s="621"/>
      <c r="E9" s="621"/>
      <c r="F9" s="621"/>
      <c r="G9" s="621"/>
      <c r="H9" s="621"/>
      <c r="I9" s="621"/>
      <c r="J9" s="621"/>
      <c r="K9" s="621"/>
      <c r="L9" s="621"/>
      <c r="M9" s="621"/>
      <c r="N9" s="621"/>
      <c r="O9" s="621"/>
      <c r="P9" s="621"/>
      <c r="Q9" s="622"/>
      <c r="R9" s="623">
        <v>8993</v>
      </c>
      <c r="S9" s="626"/>
      <c r="T9" s="626"/>
      <c r="U9" s="626"/>
      <c r="V9" s="626"/>
      <c r="W9" s="626"/>
      <c r="X9" s="626"/>
      <c r="Y9" s="627"/>
      <c r="Z9" s="685">
        <v>0.1</v>
      </c>
      <c r="AA9" s="685"/>
      <c r="AB9" s="685"/>
      <c r="AC9" s="685"/>
      <c r="AD9" s="686">
        <v>8993</v>
      </c>
      <c r="AE9" s="686"/>
      <c r="AF9" s="686"/>
      <c r="AG9" s="686"/>
      <c r="AH9" s="686"/>
      <c r="AI9" s="686"/>
      <c r="AJ9" s="686"/>
      <c r="AK9" s="686"/>
      <c r="AL9" s="628">
        <v>0.1</v>
      </c>
      <c r="AM9" s="629"/>
      <c r="AN9" s="629"/>
      <c r="AO9" s="687"/>
      <c r="AP9" s="620" t="s">
        <v>245</v>
      </c>
      <c r="AQ9" s="621"/>
      <c r="AR9" s="621"/>
      <c r="AS9" s="621"/>
      <c r="AT9" s="621"/>
      <c r="AU9" s="621"/>
      <c r="AV9" s="621"/>
      <c r="AW9" s="621"/>
      <c r="AX9" s="621"/>
      <c r="AY9" s="621"/>
      <c r="AZ9" s="621"/>
      <c r="BA9" s="621"/>
      <c r="BB9" s="621"/>
      <c r="BC9" s="621"/>
      <c r="BD9" s="621"/>
      <c r="BE9" s="621"/>
      <c r="BF9" s="622"/>
      <c r="BG9" s="623">
        <v>913813</v>
      </c>
      <c r="BH9" s="626"/>
      <c r="BI9" s="626"/>
      <c r="BJ9" s="626"/>
      <c r="BK9" s="626"/>
      <c r="BL9" s="626"/>
      <c r="BM9" s="626"/>
      <c r="BN9" s="627"/>
      <c r="BO9" s="685">
        <v>33</v>
      </c>
      <c r="BP9" s="685"/>
      <c r="BQ9" s="685"/>
      <c r="BR9" s="685"/>
      <c r="BS9" s="631" t="s">
        <v>176</v>
      </c>
      <c r="BT9" s="626"/>
      <c r="BU9" s="626"/>
      <c r="BV9" s="626"/>
      <c r="BW9" s="626"/>
      <c r="BX9" s="626"/>
      <c r="BY9" s="626"/>
      <c r="BZ9" s="626"/>
      <c r="CA9" s="626"/>
      <c r="CB9" s="666"/>
      <c r="CD9" s="667" t="s">
        <v>246</v>
      </c>
      <c r="CE9" s="664"/>
      <c r="CF9" s="664"/>
      <c r="CG9" s="664"/>
      <c r="CH9" s="664"/>
      <c r="CI9" s="664"/>
      <c r="CJ9" s="664"/>
      <c r="CK9" s="664"/>
      <c r="CL9" s="664"/>
      <c r="CM9" s="664"/>
      <c r="CN9" s="664"/>
      <c r="CO9" s="664"/>
      <c r="CP9" s="664"/>
      <c r="CQ9" s="665"/>
      <c r="CR9" s="623">
        <v>1014505</v>
      </c>
      <c r="CS9" s="626"/>
      <c r="CT9" s="626"/>
      <c r="CU9" s="626"/>
      <c r="CV9" s="626"/>
      <c r="CW9" s="626"/>
      <c r="CX9" s="626"/>
      <c r="CY9" s="627"/>
      <c r="CZ9" s="685">
        <v>10.3</v>
      </c>
      <c r="DA9" s="685"/>
      <c r="DB9" s="685"/>
      <c r="DC9" s="685"/>
      <c r="DD9" s="631">
        <v>3989</v>
      </c>
      <c r="DE9" s="626"/>
      <c r="DF9" s="626"/>
      <c r="DG9" s="626"/>
      <c r="DH9" s="626"/>
      <c r="DI9" s="626"/>
      <c r="DJ9" s="626"/>
      <c r="DK9" s="626"/>
      <c r="DL9" s="626"/>
      <c r="DM9" s="626"/>
      <c r="DN9" s="626"/>
      <c r="DO9" s="626"/>
      <c r="DP9" s="627"/>
      <c r="DQ9" s="631">
        <v>981734</v>
      </c>
      <c r="DR9" s="626"/>
      <c r="DS9" s="626"/>
      <c r="DT9" s="626"/>
      <c r="DU9" s="626"/>
      <c r="DV9" s="626"/>
      <c r="DW9" s="626"/>
      <c r="DX9" s="626"/>
      <c r="DY9" s="626"/>
      <c r="DZ9" s="626"/>
      <c r="EA9" s="626"/>
      <c r="EB9" s="626"/>
      <c r="EC9" s="666"/>
    </row>
    <row r="10" spans="2:143" ht="11.25" customHeight="1" x14ac:dyDescent="0.15">
      <c r="B10" s="620" t="s">
        <v>247</v>
      </c>
      <c r="C10" s="621"/>
      <c r="D10" s="621"/>
      <c r="E10" s="621"/>
      <c r="F10" s="621"/>
      <c r="G10" s="621"/>
      <c r="H10" s="621"/>
      <c r="I10" s="621"/>
      <c r="J10" s="621"/>
      <c r="K10" s="621"/>
      <c r="L10" s="621"/>
      <c r="M10" s="621"/>
      <c r="N10" s="621"/>
      <c r="O10" s="621"/>
      <c r="P10" s="621"/>
      <c r="Q10" s="622"/>
      <c r="R10" s="623" t="s">
        <v>176</v>
      </c>
      <c r="S10" s="626"/>
      <c r="T10" s="626"/>
      <c r="U10" s="626"/>
      <c r="V10" s="626"/>
      <c r="W10" s="626"/>
      <c r="X10" s="626"/>
      <c r="Y10" s="627"/>
      <c r="Z10" s="685" t="s">
        <v>236</v>
      </c>
      <c r="AA10" s="685"/>
      <c r="AB10" s="685"/>
      <c r="AC10" s="685"/>
      <c r="AD10" s="686" t="s">
        <v>176</v>
      </c>
      <c r="AE10" s="686"/>
      <c r="AF10" s="686"/>
      <c r="AG10" s="686"/>
      <c r="AH10" s="686"/>
      <c r="AI10" s="686"/>
      <c r="AJ10" s="686"/>
      <c r="AK10" s="686"/>
      <c r="AL10" s="628" t="s">
        <v>242</v>
      </c>
      <c r="AM10" s="629"/>
      <c r="AN10" s="629"/>
      <c r="AO10" s="687"/>
      <c r="AP10" s="620" t="s">
        <v>248</v>
      </c>
      <c r="AQ10" s="621"/>
      <c r="AR10" s="621"/>
      <c r="AS10" s="621"/>
      <c r="AT10" s="621"/>
      <c r="AU10" s="621"/>
      <c r="AV10" s="621"/>
      <c r="AW10" s="621"/>
      <c r="AX10" s="621"/>
      <c r="AY10" s="621"/>
      <c r="AZ10" s="621"/>
      <c r="BA10" s="621"/>
      <c r="BB10" s="621"/>
      <c r="BC10" s="621"/>
      <c r="BD10" s="621"/>
      <c r="BE10" s="621"/>
      <c r="BF10" s="622"/>
      <c r="BG10" s="623">
        <v>52682</v>
      </c>
      <c r="BH10" s="626"/>
      <c r="BI10" s="626"/>
      <c r="BJ10" s="626"/>
      <c r="BK10" s="626"/>
      <c r="BL10" s="626"/>
      <c r="BM10" s="626"/>
      <c r="BN10" s="627"/>
      <c r="BO10" s="685">
        <v>1.9</v>
      </c>
      <c r="BP10" s="685"/>
      <c r="BQ10" s="685"/>
      <c r="BR10" s="685"/>
      <c r="BS10" s="631">
        <v>8755</v>
      </c>
      <c r="BT10" s="626"/>
      <c r="BU10" s="626"/>
      <c r="BV10" s="626"/>
      <c r="BW10" s="626"/>
      <c r="BX10" s="626"/>
      <c r="BY10" s="626"/>
      <c r="BZ10" s="626"/>
      <c r="CA10" s="626"/>
      <c r="CB10" s="666"/>
      <c r="CD10" s="667" t="s">
        <v>249</v>
      </c>
      <c r="CE10" s="664"/>
      <c r="CF10" s="664"/>
      <c r="CG10" s="664"/>
      <c r="CH10" s="664"/>
      <c r="CI10" s="664"/>
      <c r="CJ10" s="664"/>
      <c r="CK10" s="664"/>
      <c r="CL10" s="664"/>
      <c r="CM10" s="664"/>
      <c r="CN10" s="664"/>
      <c r="CO10" s="664"/>
      <c r="CP10" s="664"/>
      <c r="CQ10" s="665"/>
      <c r="CR10" s="623">
        <v>41063</v>
      </c>
      <c r="CS10" s="626"/>
      <c r="CT10" s="626"/>
      <c r="CU10" s="626"/>
      <c r="CV10" s="626"/>
      <c r="CW10" s="626"/>
      <c r="CX10" s="626"/>
      <c r="CY10" s="627"/>
      <c r="CZ10" s="685">
        <v>0.4</v>
      </c>
      <c r="DA10" s="685"/>
      <c r="DB10" s="685"/>
      <c r="DC10" s="685"/>
      <c r="DD10" s="631">
        <v>2120</v>
      </c>
      <c r="DE10" s="626"/>
      <c r="DF10" s="626"/>
      <c r="DG10" s="626"/>
      <c r="DH10" s="626"/>
      <c r="DI10" s="626"/>
      <c r="DJ10" s="626"/>
      <c r="DK10" s="626"/>
      <c r="DL10" s="626"/>
      <c r="DM10" s="626"/>
      <c r="DN10" s="626"/>
      <c r="DO10" s="626"/>
      <c r="DP10" s="627"/>
      <c r="DQ10" s="631">
        <v>18012</v>
      </c>
      <c r="DR10" s="626"/>
      <c r="DS10" s="626"/>
      <c r="DT10" s="626"/>
      <c r="DU10" s="626"/>
      <c r="DV10" s="626"/>
      <c r="DW10" s="626"/>
      <c r="DX10" s="626"/>
      <c r="DY10" s="626"/>
      <c r="DZ10" s="626"/>
      <c r="EA10" s="626"/>
      <c r="EB10" s="626"/>
      <c r="EC10" s="666"/>
    </row>
    <row r="11" spans="2:143" ht="11.25" customHeight="1" x14ac:dyDescent="0.15">
      <c r="B11" s="620" t="s">
        <v>250</v>
      </c>
      <c r="C11" s="621"/>
      <c r="D11" s="621"/>
      <c r="E11" s="621"/>
      <c r="F11" s="621"/>
      <c r="G11" s="621"/>
      <c r="H11" s="621"/>
      <c r="I11" s="621"/>
      <c r="J11" s="621"/>
      <c r="K11" s="621"/>
      <c r="L11" s="621"/>
      <c r="M11" s="621"/>
      <c r="N11" s="621"/>
      <c r="O11" s="621"/>
      <c r="P11" s="621"/>
      <c r="Q11" s="622"/>
      <c r="R11" s="623" t="s">
        <v>236</v>
      </c>
      <c r="S11" s="626"/>
      <c r="T11" s="626"/>
      <c r="U11" s="626"/>
      <c r="V11" s="626"/>
      <c r="W11" s="626"/>
      <c r="X11" s="626"/>
      <c r="Y11" s="627"/>
      <c r="Z11" s="685" t="s">
        <v>242</v>
      </c>
      <c r="AA11" s="685"/>
      <c r="AB11" s="685"/>
      <c r="AC11" s="685"/>
      <c r="AD11" s="686" t="s">
        <v>242</v>
      </c>
      <c r="AE11" s="686"/>
      <c r="AF11" s="686"/>
      <c r="AG11" s="686"/>
      <c r="AH11" s="686"/>
      <c r="AI11" s="686"/>
      <c r="AJ11" s="686"/>
      <c r="AK11" s="686"/>
      <c r="AL11" s="628" t="s">
        <v>236</v>
      </c>
      <c r="AM11" s="629"/>
      <c r="AN11" s="629"/>
      <c r="AO11" s="687"/>
      <c r="AP11" s="620" t="s">
        <v>251</v>
      </c>
      <c r="AQ11" s="621"/>
      <c r="AR11" s="621"/>
      <c r="AS11" s="621"/>
      <c r="AT11" s="621"/>
      <c r="AU11" s="621"/>
      <c r="AV11" s="621"/>
      <c r="AW11" s="621"/>
      <c r="AX11" s="621"/>
      <c r="AY11" s="621"/>
      <c r="AZ11" s="621"/>
      <c r="BA11" s="621"/>
      <c r="BB11" s="621"/>
      <c r="BC11" s="621"/>
      <c r="BD11" s="621"/>
      <c r="BE11" s="621"/>
      <c r="BF11" s="622"/>
      <c r="BG11" s="623">
        <v>252806</v>
      </c>
      <c r="BH11" s="626"/>
      <c r="BI11" s="626"/>
      <c r="BJ11" s="626"/>
      <c r="BK11" s="626"/>
      <c r="BL11" s="626"/>
      <c r="BM11" s="626"/>
      <c r="BN11" s="627"/>
      <c r="BO11" s="685">
        <v>9.1</v>
      </c>
      <c r="BP11" s="685"/>
      <c r="BQ11" s="685"/>
      <c r="BR11" s="685"/>
      <c r="BS11" s="631">
        <v>50139</v>
      </c>
      <c r="BT11" s="626"/>
      <c r="BU11" s="626"/>
      <c r="BV11" s="626"/>
      <c r="BW11" s="626"/>
      <c r="BX11" s="626"/>
      <c r="BY11" s="626"/>
      <c r="BZ11" s="626"/>
      <c r="CA11" s="626"/>
      <c r="CB11" s="666"/>
      <c r="CD11" s="667" t="s">
        <v>252</v>
      </c>
      <c r="CE11" s="664"/>
      <c r="CF11" s="664"/>
      <c r="CG11" s="664"/>
      <c r="CH11" s="664"/>
      <c r="CI11" s="664"/>
      <c r="CJ11" s="664"/>
      <c r="CK11" s="664"/>
      <c r="CL11" s="664"/>
      <c r="CM11" s="664"/>
      <c r="CN11" s="664"/>
      <c r="CO11" s="664"/>
      <c r="CP11" s="664"/>
      <c r="CQ11" s="665"/>
      <c r="CR11" s="623">
        <v>627582</v>
      </c>
      <c r="CS11" s="626"/>
      <c r="CT11" s="626"/>
      <c r="CU11" s="626"/>
      <c r="CV11" s="626"/>
      <c r="CW11" s="626"/>
      <c r="CX11" s="626"/>
      <c r="CY11" s="627"/>
      <c r="CZ11" s="685">
        <v>6.4</v>
      </c>
      <c r="DA11" s="685"/>
      <c r="DB11" s="685"/>
      <c r="DC11" s="685"/>
      <c r="DD11" s="631">
        <v>323760</v>
      </c>
      <c r="DE11" s="626"/>
      <c r="DF11" s="626"/>
      <c r="DG11" s="626"/>
      <c r="DH11" s="626"/>
      <c r="DI11" s="626"/>
      <c r="DJ11" s="626"/>
      <c r="DK11" s="626"/>
      <c r="DL11" s="626"/>
      <c r="DM11" s="626"/>
      <c r="DN11" s="626"/>
      <c r="DO11" s="626"/>
      <c r="DP11" s="627"/>
      <c r="DQ11" s="631">
        <v>274823</v>
      </c>
      <c r="DR11" s="626"/>
      <c r="DS11" s="626"/>
      <c r="DT11" s="626"/>
      <c r="DU11" s="626"/>
      <c r="DV11" s="626"/>
      <c r="DW11" s="626"/>
      <c r="DX11" s="626"/>
      <c r="DY11" s="626"/>
      <c r="DZ11" s="626"/>
      <c r="EA11" s="626"/>
      <c r="EB11" s="626"/>
      <c r="EC11" s="666"/>
    </row>
    <row r="12" spans="2:143" ht="11.25" customHeight="1" x14ac:dyDescent="0.15">
      <c r="B12" s="620" t="s">
        <v>253</v>
      </c>
      <c r="C12" s="621"/>
      <c r="D12" s="621"/>
      <c r="E12" s="621"/>
      <c r="F12" s="621"/>
      <c r="G12" s="621"/>
      <c r="H12" s="621"/>
      <c r="I12" s="621"/>
      <c r="J12" s="621"/>
      <c r="K12" s="621"/>
      <c r="L12" s="621"/>
      <c r="M12" s="621"/>
      <c r="N12" s="621"/>
      <c r="O12" s="621"/>
      <c r="P12" s="621"/>
      <c r="Q12" s="622"/>
      <c r="R12" s="623">
        <v>387228</v>
      </c>
      <c r="S12" s="626"/>
      <c r="T12" s="626"/>
      <c r="U12" s="626"/>
      <c r="V12" s="626"/>
      <c r="W12" s="626"/>
      <c r="X12" s="626"/>
      <c r="Y12" s="627"/>
      <c r="Z12" s="685">
        <v>3.8</v>
      </c>
      <c r="AA12" s="685"/>
      <c r="AB12" s="685"/>
      <c r="AC12" s="685"/>
      <c r="AD12" s="686">
        <v>387228</v>
      </c>
      <c r="AE12" s="686"/>
      <c r="AF12" s="686"/>
      <c r="AG12" s="686"/>
      <c r="AH12" s="686"/>
      <c r="AI12" s="686"/>
      <c r="AJ12" s="686"/>
      <c r="AK12" s="686"/>
      <c r="AL12" s="628">
        <v>6.3</v>
      </c>
      <c r="AM12" s="629"/>
      <c r="AN12" s="629"/>
      <c r="AO12" s="687"/>
      <c r="AP12" s="620" t="s">
        <v>254</v>
      </c>
      <c r="AQ12" s="621"/>
      <c r="AR12" s="621"/>
      <c r="AS12" s="621"/>
      <c r="AT12" s="621"/>
      <c r="AU12" s="621"/>
      <c r="AV12" s="621"/>
      <c r="AW12" s="621"/>
      <c r="AX12" s="621"/>
      <c r="AY12" s="621"/>
      <c r="AZ12" s="621"/>
      <c r="BA12" s="621"/>
      <c r="BB12" s="621"/>
      <c r="BC12" s="621"/>
      <c r="BD12" s="621"/>
      <c r="BE12" s="621"/>
      <c r="BF12" s="622"/>
      <c r="BG12" s="623">
        <v>1331574</v>
      </c>
      <c r="BH12" s="626"/>
      <c r="BI12" s="626"/>
      <c r="BJ12" s="626"/>
      <c r="BK12" s="626"/>
      <c r="BL12" s="626"/>
      <c r="BM12" s="626"/>
      <c r="BN12" s="627"/>
      <c r="BO12" s="685">
        <v>48.1</v>
      </c>
      <c r="BP12" s="685"/>
      <c r="BQ12" s="685"/>
      <c r="BR12" s="685"/>
      <c r="BS12" s="631">
        <v>86441</v>
      </c>
      <c r="BT12" s="626"/>
      <c r="BU12" s="626"/>
      <c r="BV12" s="626"/>
      <c r="BW12" s="626"/>
      <c r="BX12" s="626"/>
      <c r="BY12" s="626"/>
      <c r="BZ12" s="626"/>
      <c r="CA12" s="626"/>
      <c r="CB12" s="666"/>
      <c r="CD12" s="667" t="s">
        <v>255</v>
      </c>
      <c r="CE12" s="664"/>
      <c r="CF12" s="664"/>
      <c r="CG12" s="664"/>
      <c r="CH12" s="664"/>
      <c r="CI12" s="664"/>
      <c r="CJ12" s="664"/>
      <c r="CK12" s="664"/>
      <c r="CL12" s="664"/>
      <c r="CM12" s="664"/>
      <c r="CN12" s="664"/>
      <c r="CO12" s="664"/>
      <c r="CP12" s="664"/>
      <c r="CQ12" s="665"/>
      <c r="CR12" s="623">
        <v>525629</v>
      </c>
      <c r="CS12" s="626"/>
      <c r="CT12" s="626"/>
      <c r="CU12" s="626"/>
      <c r="CV12" s="626"/>
      <c r="CW12" s="626"/>
      <c r="CX12" s="626"/>
      <c r="CY12" s="627"/>
      <c r="CZ12" s="685">
        <v>5.4</v>
      </c>
      <c r="DA12" s="685"/>
      <c r="DB12" s="685"/>
      <c r="DC12" s="685"/>
      <c r="DD12" s="631">
        <v>9172</v>
      </c>
      <c r="DE12" s="626"/>
      <c r="DF12" s="626"/>
      <c r="DG12" s="626"/>
      <c r="DH12" s="626"/>
      <c r="DI12" s="626"/>
      <c r="DJ12" s="626"/>
      <c r="DK12" s="626"/>
      <c r="DL12" s="626"/>
      <c r="DM12" s="626"/>
      <c r="DN12" s="626"/>
      <c r="DO12" s="626"/>
      <c r="DP12" s="627"/>
      <c r="DQ12" s="631">
        <v>164747</v>
      </c>
      <c r="DR12" s="626"/>
      <c r="DS12" s="626"/>
      <c r="DT12" s="626"/>
      <c r="DU12" s="626"/>
      <c r="DV12" s="626"/>
      <c r="DW12" s="626"/>
      <c r="DX12" s="626"/>
      <c r="DY12" s="626"/>
      <c r="DZ12" s="626"/>
      <c r="EA12" s="626"/>
      <c r="EB12" s="626"/>
      <c r="EC12" s="666"/>
    </row>
    <row r="13" spans="2:143" ht="11.25" customHeight="1" x14ac:dyDescent="0.15">
      <c r="B13" s="620" t="s">
        <v>256</v>
      </c>
      <c r="C13" s="621"/>
      <c r="D13" s="621"/>
      <c r="E13" s="621"/>
      <c r="F13" s="621"/>
      <c r="G13" s="621"/>
      <c r="H13" s="621"/>
      <c r="I13" s="621"/>
      <c r="J13" s="621"/>
      <c r="K13" s="621"/>
      <c r="L13" s="621"/>
      <c r="M13" s="621"/>
      <c r="N13" s="621"/>
      <c r="O13" s="621"/>
      <c r="P13" s="621"/>
      <c r="Q13" s="622"/>
      <c r="R13" s="623" t="s">
        <v>236</v>
      </c>
      <c r="S13" s="626"/>
      <c r="T13" s="626"/>
      <c r="U13" s="626"/>
      <c r="V13" s="626"/>
      <c r="W13" s="626"/>
      <c r="X13" s="626"/>
      <c r="Y13" s="627"/>
      <c r="Z13" s="685" t="s">
        <v>242</v>
      </c>
      <c r="AA13" s="685"/>
      <c r="AB13" s="685"/>
      <c r="AC13" s="685"/>
      <c r="AD13" s="686" t="s">
        <v>236</v>
      </c>
      <c r="AE13" s="686"/>
      <c r="AF13" s="686"/>
      <c r="AG13" s="686"/>
      <c r="AH13" s="686"/>
      <c r="AI13" s="686"/>
      <c r="AJ13" s="686"/>
      <c r="AK13" s="686"/>
      <c r="AL13" s="628" t="s">
        <v>176</v>
      </c>
      <c r="AM13" s="629"/>
      <c r="AN13" s="629"/>
      <c r="AO13" s="687"/>
      <c r="AP13" s="620" t="s">
        <v>257</v>
      </c>
      <c r="AQ13" s="621"/>
      <c r="AR13" s="621"/>
      <c r="AS13" s="621"/>
      <c r="AT13" s="621"/>
      <c r="AU13" s="621"/>
      <c r="AV13" s="621"/>
      <c r="AW13" s="621"/>
      <c r="AX13" s="621"/>
      <c r="AY13" s="621"/>
      <c r="AZ13" s="621"/>
      <c r="BA13" s="621"/>
      <c r="BB13" s="621"/>
      <c r="BC13" s="621"/>
      <c r="BD13" s="621"/>
      <c r="BE13" s="621"/>
      <c r="BF13" s="622"/>
      <c r="BG13" s="623">
        <v>1297565</v>
      </c>
      <c r="BH13" s="626"/>
      <c r="BI13" s="626"/>
      <c r="BJ13" s="626"/>
      <c r="BK13" s="626"/>
      <c r="BL13" s="626"/>
      <c r="BM13" s="626"/>
      <c r="BN13" s="627"/>
      <c r="BO13" s="685">
        <v>46.9</v>
      </c>
      <c r="BP13" s="685"/>
      <c r="BQ13" s="685"/>
      <c r="BR13" s="685"/>
      <c r="BS13" s="631">
        <v>86441</v>
      </c>
      <c r="BT13" s="626"/>
      <c r="BU13" s="626"/>
      <c r="BV13" s="626"/>
      <c r="BW13" s="626"/>
      <c r="BX13" s="626"/>
      <c r="BY13" s="626"/>
      <c r="BZ13" s="626"/>
      <c r="CA13" s="626"/>
      <c r="CB13" s="666"/>
      <c r="CD13" s="667" t="s">
        <v>258</v>
      </c>
      <c r="CE13" s="664"/>
      <c r="CF13" s="664"/>
      <c r="CG13" s="664"/>
      <c r="CH13" s="664"/>
      <c r="CI13" s="664"/>
      <c r="CJ13" s="664"/>
      <c r="CK13" s="664"/>
      <c r="CL13" s="664"/>
      <c r="CM13" s="664"/>
      <c r="CN13" s="664"/>
      <c r="CO13" s="664"/>
      <c r="CP13" s="664"/>
      <c r="CQ13" s="665"/>
      <c r="CR13" s="623">
        <v>1383360</v>
      </c>
      <c r="CS13" s="626"/>
      <c r="CT13" s="626"/>
      <c r="CU13" s="626"/>
      <c r="CV13" s="626"/>
      <c r="CW13" s="626"/>
      <c r="CX13" s="626"/>
      <c r="CY13" s="627"/>
      <c r="CZ13" s="685">
        <v>14.1</v>
      </c>
      <c r="DA13" s="685"/>
      <c r="DB13" s="685"/>
      <c r="DC13" s="685"/>
      <c r="DD13" s="631">
        <v>406311</v>
      </c>
      <c r="DE13" s="626"/>
      <c r="DF13" s="626"/>
      <c r="DG13" s="626"/>
      <c r="DH13" s="626"/>
      <c r="DI13" s="626"/>
      <c r="DJ13" s="626"/>
      <c r="DK13" s="626"/>
      <c r="DL13" s="626"/>
      <c r="DM13" s="626"/>
      <c r="DN13" s="626"/>
      <c r="DO13" s="626"/>
      <c r="DP13" s="627"/>
      <c r="DQ13" s="631">
        <v>1049586</v>
      </c>
      <c r="DR13" s="626"/>
      <c r="DS13" s="626"/>
      <c r="DT13" s="626"/>
      <c r="DU13" s="626"/>
      <c r="DV13" s="626"/>
      <c r="DW13" s="626"/>
      <c r="DX13" s="626"/>
      <c r="DY13" s="626"/>
      <c r="DZ13" s="626"/>
      <c r="EA13" s="626"/>
      <c r="EB13" s="626"/>
      <c r="EC13" s="666"/>
    </row>
    <row r="14" spans="2:143" ht="11.25" customHeight="1" x14ac:dyDescent="0.15">
      <c r="B14" s="620" t="s">
        <v>259</v>
      </c>
      <c r="C14" s="621"/>
      <c r="D14" s="621"/>
      <c r="E14" s="621"/>
      <c r="F14" s="621"/>
      <c r="G14" s="621"/>
      <c r="H14" s="621"/>
      <c r="I14" s="621"/>
      <c r="J14" s="621"/>
      <c r="K14" s="621"/>
      <c r="L14" s="621"/>
      <c r="M14" s="621"/>
      <c r="N14" s="621"/>
      <c r="O14" s="621"/>
      <c r="P14" s="621"/>
      <c r="Q14" s="622"/>
      <c r="R14" s="623" t="s">
        <v>242</v>
      </c>
      <c r="S14" s="626"/>
      <c r="T14" s="626"/>
      <c r="U14" s="626"/>
      <c r="V14" s="626"/>
      <c r="W14" s="626"/>
      <c r="X14" s="626"/>
      <c r="Y14" s="627"/>
      <c r="Z14" s="685" t="s">
        <v>242</v>
      </c>
      <c r="AA14" s="685"/>
      <c r="AB14" s="685"/>
      <c r="AC14" s="685"/>
      <c r="AD14" s="686" t="s">
        <v>176</v>
      </c>
      <c r="AE14" s="686"/>
      <c r="AF14" s="686"/>
      <c r="AG14" s="686"/>
      <c r="AH14" s="686"/>
      <c r="AI14" s="686"/>
      <c r="AJ14" s="686"/>
      <c r="AK14" s="686"/>
      <c r="AL14" s="628" t="s">
        <v>242</v>
      </c>
      <c r="AM14" s="629"/>
      <c r="AN14" s="629"/>
      <c r="AO14" s="687"/>
      <c r="AP14" s="620" t="s">
        <v>260</v>
      </c>
      <c r="AQ14" s="621"/>
      <c r="AR14" s="621"/>
      <c r="AS14" s="621"/>
      <c r="AT14" s="621"/>
      <c r="AU14" s="621"/>
      <c r="AV14" s="621"/>
      <c r="AW14" s="621"/>
      <c r="AX14" s="621"/>
      <c r="AY14" s="621"/>
      <c r="AZ14" s="621"/>
      <c r="BA14" s="621"/>
      <c r="BB14" s="621"/>
      <c r="BC14" s="621"/>
      <c r="BD14" s="621"/>
      <c r="BE14" s="621"/>
      <c r="BF14" s="622"/>
      <c r="BG14" s="623">
        <v>63623</v>
      </c>
      <c r="BH14" s="626"/>
      <c r="BI14" s="626"/>
      <c r="BJ14" s="626"/>
      <c r="BK14" s="626"/>
      <c r="BL14" s="626"/>
      <c r="BM14" s="626"/>
      <c r="BN14" s="627"/>
      <c r="BO14" s="685">
        <v>2.2999999999999998</v>
      </c>
      <c r="BP14" s="685"/>
      <c r="BQ14" s="685"/>
      <c r="BR14" s="685"/>
      <c r="BS14" s="631" t="s">
        <v>236</v>
      </c>
      <c r="BT14" s="626"/>
      <c r="BU14" s="626"/>
      <c r="BV14" s="626"/>
      <c r="BW14" s="626"/>
      <c r="BX14" s="626"/>
      <c r="BY14" s="626"/>
      <c r="BZ14" s="626"/>
      <c r="CA14" s="626"/>
      <c r="CB14" s="666"/>
      <c r="CD14" s="667" t="s">
        <v>261</v>
      </c>
      <c r="CE14" s="664"/>
      <c r="CF14" s="664"/>
      <c r="CG14" s="664"/>
      <c r="CH14" s="664"/>
      <c r="CI14" s="664"/>
      <c r="CJ14" s="664"/>
      <c r="CK14" s="664"/>
      <c r="CL14" s="664"/>
      <c r="CM14" s="664"/>
      <c r="CN14" s="664"/>
      <c r="CO14" s="664"/>
      <c r="CP14" s="664"/>
      <c r="CQ14" s="665"/>
      <c r="CR14" s="623">
        <v>334374</v>
      </c>
      <c r="CS14" s="626"/>
      <c r="CT14" s="626"/>
      <c r="CU14" s="626"/>
      <c r="CV14" s="626"/>
      <c r="CW14" s="626"/>
      <c r="CX14" s="626"/>
      <c r="CY14" s="627"/>
      <c r="CZ14" s="685">
        <v>3.4</v>
      </c>
      <c r="DA14" s="685"/>
      <c r="DB14" s="685"/>
      <c r="DC14" s="685"/>
      <c r="DD14" s="631">
        <v>40587</v>
      </c>
      <c r="DE14" s="626"/>
      <c r="DF14" s="626"/>
      <c r="DG14" s="626"/>
      <c r="DH14" s="626"/>
      <c r="DI14" s="626"/>
      <c r="DJ14" s="626"/>
      <c r="DK14" s="626"/>
      <c r="DL14" s="626"/>
      <c r="DM14" s="626"/>
      <c r="DN14" s="626"/>
      <c r="DO14" s="626"/>
      <c r="DP14" s="627"/>
      <c r="DQ14" s="631">
        <v>304490</v>
      </c>
      <c r="DR14" s="626"/>
      <c r="DS14" s="626"/>
      <c r="DT14" s="626"/>
      <c r="DU14" s="626"/>
      <c r="DV14" s="626"/>
      <c r="DW14" s="626"/>
      <c r="DX14" s="626"/>
      <c r="DY14" s="626"/>
      <c r="DZ14" s="626"/>
      <c r="EA14" s="626"/>
      <c r="EB14" s="626"/>
      <c r="EC14" s="666"/>
    </row>
    <row r="15" spans="2:143" ht="11.25" customHeight="1" x14ac:dyDescent="0.15">
      <c r="B15" s="620" t="s">
        <v>262</v>
      </c>
      <c r="C15" s="621"/>
      <c r="D15" s="621"/>
      <c r="E15" s="621"/>
      <c r="F15" s="621"/>
      <c r="G15" s="621"/>
      <c r="H15" s="621"/>
      <c r="I15" s="621"/>
      <c r="J15" s="621"/>
      <c r="K15" s="621"/>
      <c r="L15" s="621"/>
      <c r="M15" s="621"/>
      <c r="N15" s="621"/>
      <c r="O15" s="621"/>
      <c r="P15" s="621"/>
      <c r="Q15" s="622"/>
      <c r="R15" s="623">
        <v>34174</v>
      </c>
      <c r="S15" s="626"/>
      <c r="T15" s="626"/>
      <c r="U15" s="626"/>
      <c r="V15" s="626"/>
      <c r="W15" s="626"/>
      <c r="X15" s="626"/>
      <c r="Y15" s="627"/>
      <c r="Z15" s="685">
        <v>0.3</v>
      </c>
      <c r="AA15" s="685"/>
      <c r="AB15" s="685"/>
      <c r="AC15" s="685"/>
      <c r="AD15" s="686">
        <v>34174</v>
      </c>
      <c r="AE15" s="686"/>
      <c r="AF15" s="686"/>
      <c r="AG15" s="686"/>
      <c r="AH15" s="686"/>
      <c r="AI15" s="686"/>
      <c r="AJ15" s="686"/>
      <c r="AK15" s="686"/>
      <c r="AL15" s="628">
        <v>0.6</v>
      </c>
      <c r="AM15" s="629"/>
      <c r="AN15" s="629"/>
      <c r="AO15" s="687"/>
      <c r="AP15" s="620" t="s">
        <v>263</v>
      </c>
      <c r="AQ15" s="621"/>
      <c r="AR15" s="621"/>
      <c r="AS15" s="621"/>
      <c r="AT15" s="621"/>
      <c r="AU15" s="621"/>
      <c r="AV15" s="621"/>
      <c r="AW15" s="621"/>
      <c r="AX15" s="621"/>
      <c r="AY15" s="621"/>
      <c r="AZ15" s="621"/>
      <c r="BA15" s="621"/>
      <c r="BB15" s="621"/>
      <c r="BC15" s="621"/>
      <c r="BD15" s="621"/>
      <c r="BE15" s="621"/>
      <c r="BF15" s="622"/>
      <c r="BG15" s="623">
        <v>112802</v>
      </c>
      <c r="BH15" s="626"/>
      <c r="BI15" s="626"/>
      <c r="BJ15" s="626"/>
      <c r="BK15" s="626"/>
      <c r="BL15" s="626"/>
      <c r="BM15" s="626"/>
      <c r="BN15" s="627"/>
      <c r="BO15" s="685">
        <v>4.0999999999999996</v>
      </c>
      <c r="BP15" s="685"/>
      <c r="BQ15" s="685"/>
      <c r="BR15" s="685"/>
      <c r="BS15" s="631" t="s">
        <v>236</v>
      </c>
      <c r="BT15" s="626"/>
      <c r="BU15" s="626"/>
      <c r="BV15" s="626"/>
      <c r="BW15" s="626"/>
      <c r="BX15" s="626"/>
      <c r="BY15" s="626"/>
      <c r="BZ15" s="626"/>
      <c r="CA15" s="626"/>
      <c r="CB15" s="666"/>
      <c r="CD15" s="667" t="s">
        <v>264</v>
      </c>
      <c r="CE15" s="664"/>
      <c r="CF15" s="664"/>
      <c r="CG15" s="664"/>
      <c r="CH15" s="664"/>
      <c r="CI15" s="664"/>
      <c r="CJ15" s="664"/>
      <c r="CK15" s="664"/>
      <c r="CL15" s="664"/>
      <c r="CM15" s="664"/>
      <c r="CN15" s="664"/>
      <c r="CO15" s="664"/>
      <c r="CP15" s="664"/>
      <c r="CQ15" s="665"/>
      <c r="CR15" s="623">
        <v>851753</v>
      </c>
      <c r="CS15" s="626"/>
      <c r="CT15" s="626"/>
      <c r="CU15" s="626"/>
      <c r="CV15" s="626"/>
      <c r="CW15" s="626"/>
      <c r="CX15" s="626"/>
      <c r="CY15" s="627"/>
      <c r="CZ15" s="685">
        <v>8.6999999999999993</v>
      </c>
      <c r="DA15" s="685"/>
      <c r="DB15" s="685"/>
      <c r="DC15" s="685"/>
      <c r="DD15" s="631">
        <v>114117</v>
      </c>
      <c r="DE15" s="626"/>
      <c r="DF15" s="626"/>
      <c r="DG15" s="626"/>
      <c r="DH15" s="626"/>
      <c r="DI15" s="626"/>
      <c r="DJ15" s="626"/>
      <c r="DK15" s="626"/>
      <c r="DL15" s="626"/>
      <c r="DM15" s="626"/>
      <c r="DN15" s="626"/>
      <c r="DO15" s="626"/>
      <c r="DP15" s="627"/>
      <c r="DQ15" s="631">
        <v>713228</v>
      </c>
      <c r="DR15" s="626"/>
      <c r="DS15" s="626"/>
      <c r="DT15" s="626"/>
      <c r="DU15" s="626"/>
      <c r="DV15" s="626"/>
      <c r="DW15" s="626"/>
      <c r="DX15" s="626"/>
      <c r="DY15" s="626"/>
      <c r="DZ15" s="626"/>
      <c r="EA15" s="626"/>
      <c r="EB15" s="626"/>
      <c r="EC15" s="666"/>
    </row>
    <row r="16" spans="2:143" ht="11.25" customHeight="1" x14ac:dyDescent="0.15">
      <c r="B16" s="620" t="s">
        <v>265</v>
      </c>
      <c r="C16" s="621"/>
      <c r="D16" s="621"/>
      <c r="E16" s="621"/>
      <c r="F16" s="621"/>
      <c r="G16" s="621"/>
      <c r="H16" s="621"/>
      <c r="I16" s="621"/>
      <c r="J16" s="621"/>
      <c r="K16" s="621"/>
      <c r="L16" s="621"/>
      <c r="M16" s="621"/>
      <c r="N16" s="621"/>
      <c r="O16" s="621"/>
      <c r="P16" s="621"/>
      <c r="Q16" s="622"/>
      <c r="R16" s="623" t="s">
        <v>242</v>
      </c>
      <c r="S16" s="626"/>
      <c r="T16" s="626"/>
      <c r="U16" s="626"/>
      <c r="V16" s="626"/>
      <c r="W16" s="626"/>
      <c r="X16" s="626"/>
      <c r="Y16" s="627"/>
      <c r="Z16" s="685" t="s">
        <v>236</v>
      </c>
      <c r="AA16" s="685"/>
      <c r="AB16" s="685"/>
      <c r="AC16" s="685"/>
      <c r="AD16" s="686" t="s">
        <v>236</v>
      </c>
      <c r="AE16" s="686"/>
      <c r="AF16" s="686"/>
      <c r="AG16" s="686"/>
      <c r="AH16" s="686"/>
      <c r="AI16" s="686"/>
      <c r="AJ16" s="686"/>
      <c r="AK16" s="686"/>
      <c r="AL16" s="628" t="s">
        <v>242</v>
      </c>
      <c r="AM16" s="629"/>
      <c r="AN16" s="629"/>
      <c r="AO16" s="687"/>
      <c r="AP16" s="620" t="s">
        <v>266</v>
      </c>
      <c r="AQ16" s="621"/>
      <c r="AR16" s="621"/>
      <c r="AS16" s="621"/>
      <c r="AT16" s="621"/>
      <c r="AU16" s="621"/>
      <c r="AV16" s="621"/>
      <c r="AW16" s="621"/>
      <c r="AX16" s="621"/>
      <c r="AY16" s="621"/>
      <c r="AZ16" s="621"/>
      <c r="BA16" s="621"/>
      <c r="BB16" s="621"/>
      <c r="BC16" s="621"/>
      <c r="BD16" s="621"/>
      <c r="BE16" s="621"/>
      <c r="BF16" s="622"/>
      <c r="BG16" s="623" t="s">
        <v>242</v>
      </c>
      <c r="BH16" s="626"/>
      <c r="BI16" s="626"/>
      <c r="BJ16" s="626"/>
      <c r="BK16" s="626"/>
      <c r="BL16" s="626"/>
      <c r="BM16" s="626"/>
      <c r="BN16" s="627"/>
      <c r="BO16" s="685" t="s">
        <v>242</v>
      </c>
      <c r="BP16" s="685"/>
      <c r="BQ16" s="685"/>
      <c r="BR16" s="685"/>
      <c r="BS16" s="631" t="s">
        <v>236</v>
      </c>
      <c r="BT16" s="626"/>
      <c r="BU16" s="626"/>
      <c r="BV16" s="626"/>
      <c r="BW16" s="626"/>
      <c r="BX16" s="626"/>
      <c r="BY16" s="626"/>
      <c r="BZ16" s="626"/>
      <c r="CA16" s="626"/>
      <c r="CB16" s="666"/>
      <c r="CD16" s="667" t="s">
        <v>267</v>
      </c>
      <c r="CE16" s="664"/>
      <c r="CF16" s="664"/>
      <c r="CG16" s="664"/>
      <c r="CH16" s="664"/>
      <c r="CI16" s="664"/>
      <c r="CJ16" s="664"/>
      <c r="CK16" s="664"/>
      <c r="CL16" s="664"/>
      <c r="CM16" s="664"/>
      <c r="CN16" s="664"/>
      <c r="CO16" s="664"/>
      <c r="CP16" s="664"/>
      <c r="CQ16" s="665"/>
      <c r="CR16" s="623">
        <v>33147</v>
      </c>
      <c r="CS16" s="626"/>
      <c r="CT16" s="626"/>
      <c r="CU16" s="626"/>
      <c r="CV16" s="626"/>
      <c r="CW16" s="626"/>
      <c r="CX16" s="626"/>
      <c r="CY16" s="627"/>
      <c r="CZ16" s="685">
        <v>0.3</v>
      </c>
      <c r="DA16" s="685"/>
      <c r="DB16" s="685"/>
      <c r="DC16" s="685"/>
      <c r="DD16" s="631" t="s">
        <v>242</v>
      </c>
      <c r="DE16" s="626"/>
      <c r="DF16" s="626"/>
      <c r="DG16" s="626"/>
      <c r="DH16" s="626"/>
      <c r="DI16" s="626"/>
      <c r="DJ16" s="626"/>
      <c r="DK16" s="626"/>
      <c r="DL16" s="626"/>
      <c r="DM16" s="626"/>
      <c r="DN16" s="626"/>
      <c r="DO16" s="626"/>
      <c r="DP16" s="627"/>
      <c r="DQ16" s="631" t="s">
        <v>242</v>
      </c>
      <c r="DR16" s="626"/>
      <c r="DS16" s="626"/>
      <c r="DT16" s="626"/>
      <c r="DU16" s="626"/>
      <c r="DV16" s="626"/>
      <c r="DW16" s="626"/>
      <c r="DX16" s="626"/>
      <c r="DY16" s="626"/>
      <c r="DZ16" s="626"/>
      <c r="EA16" s="626"/>
      <c r="EB16" s="626"/>
      <c r="EC16" s="666"/>
    </row>
    <row r="17" spans="2:133" ht="11.25" customHeight="1" x14ac:dyDescent="0.15">
      <c r="B17" s="620" t="s">
        <v>268</v>
      </c>
      <c r="C17" s="621"/>
      <c r="D17" s="621"/>
      <c r="E17" s="621"/>
      <c r="F17" s="621"/>
      <c r="G17" s="621"/>
      <c r="H17" s="621"/>
      <c r="I17" s="621"/>
      <c r="J17" s="621"/>
      <c r="K17" s="621"/>
      <c r="L17" s="621"/>
      <c r="M17" s="621"/>
      <c r="N17" s="621"/>
      <c r="O17" s="621"/>
      <c r="P17" s="621"/>
      <c r="Q17" s="622"/>
      <c r="R17" s="623">
        <v>9471</v>
      </c>
      <c r="S17" s="626"/>
      <c r="T17" s="626"/>
      <c r="U17" s="626"/>
      <c r="V17" s="626"/>
      <c r="W17" s="626"/>
      <c r="X17" s="626"/>
      <c r="Y17" s="627"/>
      <c r="Z17" s="685">
        <v>0.1</v>
      </c>
      <c r="AA17" s="685"/>
      <c r="AB17" s="685"/>
      <c r="AC17" s="685"/>
      <c r="AD17" s="686">
        <v>9471</v>
      </c>
      <c r="AE17" s="686"/>
      <c r="AF17" s="686"/>
      <c r="AG17" s="686"/>
      <c r="AH17" s="686"/>
      <c r="AI17" s="686"/>
      <c r="AJ17" s="686"/>
      <c r="AK17" s="686"/>
      <c r="AL17" s="628">
        <v>0.2</v>
      </c>
      <c r="AM17" s="629"/>
      <c r="AN17" s="629"/>
      <c r="AO17" s="687"/>
      <c r="AP17" s="620" t="s">
        <v>269</v>
      </c>
      <c r="AQ17" s="621"/>
      <c r="AR17" s="621"/>
      <c r="AS17" s="621"/>
      <c r="AT17" s="621"/>
      <c r="AU17" s="621"/>
      <c r="AV17" s="621"/>
      <c r="AW17" s="621"/>
      <c r="AX17" s="621"/>
      <c r="AY17" s="621"/>
      <c r="AZ17" s="621"/>
      <c r="BA17" s="621"/>
      <c r="BB17" s="621"/>
      <c r="BC17" s="621"/>
      <c r="BD17" s="621"/>
      <c r="BE17" s="621"/>
      <c r="BF17" s="622"/>
      <c r="BG17" s="623" t="s">
        <v>242</v>
      </c>
      <c r="BH17" s="626"/>
      <c r="BI17" s="626"/>
      <c r="BJ17" s="626"/>
      <c r="BK17" s="626"/>
      <c r="BL17" s="626"/>
      <c r="BM17" s="626"/>
      <c r="BN17" s="627"/>
      <c r="BO17" s="685" t="s">
        <v>236</v>
      </c>
      <c r="BP17" s="685"/>
      <c r="BQ17" s="685"/>
      <c r="BR17" s="685"/>
      <c r="BS17" s="631" t="s">
        <v>242</v>
      </c>
      <c r="BT17" s="626"/>
      <c r="BU17" s="626"/>
      <c r="BV17" s="626"/>
      <c r="BW17" s="626"/>
      <c r="BX17" s="626"/>
      <c r="BY17" s="626"/>
      <c r="BZ17" s="626"/>
      <c r="CA17" s="626"/>
      <c r="CB17" s="666"/>
      <c r="CD17" s="667" t="s">
        <v>270</v>
      </c>
      <c r="CE17" s="664"/>
      <c r="CF17" s="664"/>
      <c r="CG17" s="664"/>
      <c r="CH17" s="664"/>
      <c r="CI17" s="664"/>
      <c r="CJ17" s="664"/>
      <c r="CK17" s="664"/>
      <c r="CL17" s="664"/>
      <c r="CM17" s="664"/>
      <c r="CN17" s="664"/>
      <c r="CO17" s="664"/>
      <c r="CP17" s="664"/>
      <c r="CQ17" s="665"/>
      <c r="CR17" s="623">
        <v>976169</v>
      </c>
      <c r="CS17" s="626"/>
      <c r="CT17" s="626"/>
      <c r="CU17" s="626"/>
      <c r="CV17" s="626"/>
      <c r="CW17" s="626"/>
      <c r="CX17" s="626"/>
      <c r="CY17" s="627"/>
      <c r="CZ17" s="685">
        <v>10</v>
      </c>
      <c r="DA17" s="685"/>
      <c r="DB17" s="685"/>
      <c r="DC17" s="685"/>
      <c r="DD17" s="631" t="s">
        <v>236</v>
      </c>
      <c r="DE17" s="626"/>
      <c r="DF17" s="626"/>
      <c r="DG17" s="626"/>
      <c r="DH17" s="626"/>
      <c r="DI17" s="626"/>
      <c r="DJ17" s="626"/>
      <c r="DK17" s="626"/>
      <c r="DL17" s="626"/>
      <c r="DM17" s="626"/>
      <c r="DN17" s="626"/>
      <c r="DO17" s="626"/>
      <c r="DP17" s="627"/>
      <c r="DQ17" s="631">
        <v>898131</v>
      </c>
      <c r="DR17" s="626"/>
      <c r="DS17" s="626"/>
      <c r="DT17" s="626"/>
      <c r="DU17" s="626"/>
      <c r="DV17" s="626"/>
      <c r="DW17" s="626"/>
      <c r="DX17" s="626"/>
      <c r="DY17" s="626"/>
      <c r="DZ17" s="626"/>
      <c r="EA17" s="626"/>
      <c r="EB17" s="626"/>
      <c r="EC17" s="666"/>
    </row>
    <row r="18" spans="2:133" ht="11.25" customHeight="1" x14ac:dyDescent="0.15">
      <c r="B18" s="620" t="s">
        <v>271</v>
      </c>
      <c r="C18" s="621"/>
      <c r="D18" s="621"/>
      <c r="E18" s="621"/>
      <c r="F18" s="621"/>
      <c r="G18" s="621"/>
      <c r="H18" s="621"/>
      <c r="I18" s="621"/>
      <c r="J18" s="621"/>
      <c r="K18" s="621"/>
      <c r="L18" s="621"/>
      <c r="M18" s="621"/>
      <c r="N18" s="621"/>
      <c r="O18" s="621"/>
      <c r="P18" s="621"/>
      <c r="Q18" s="622"/>
      <c r="R18" s="623">
        <v>3340272</v>
      </c>
      <c r="S18" s="626"/>
      <c r="T18" s="626"/>
      <c r="U18" s="626"/>
      <c r="V18" s="626"/>
      <c r="W18" s="626"/>
      <c r="X18" s="626"/>
      <c r="Y18" s="627"/>
      <c r="Z18" s="685">
        <v>33</v>
      </c>
      <c r="AA18" s="685"/>
      <c r="AB18" s="685"/>
      <c r="AC18" s="685"/>
      <c r="AD18" s="686">
        <v>2797296</v>
      </c>
      <c r="AE18" s="686"/>
      <c r="AF18" s="686"/>
      <c r="AG18" s="686"/>
      <c r="AH18" s="686"/>
      <c r="AI18" s="686"/>
      <c r="AJ18" s="686"/>
      <c r="AK18" s="686"/>
      <c r="AL18" s="628">
        <v>45.4</v>
      </c>
      <c r="AM18" s="629"/>
      <c r="AN18" s="629"/>
      <c r="AO18" s="687"/>
      <c r="AP18" s="620" t="s">
        <v>272</v>
      </c>
      <c r="AQ18" s="621"/>
      <c r="AR18" s="621"/>
      <c r="AS18" s="621"/>
      <c r="AT18" s="621"/>
      <c r="AU18" s="621"/>
      <c r="AV18" s="621"/>
      <c r="AW18" s="621"/>
      <c r="AX18" s="621"/>
      <c r="AY18" s="621"/>
      <c r="AZ18" s="621"/>
      <c r="BA18" s="621"/>
      <c r="BB18" s="621"/>
      <c r="BC18" s="621"/>
      <c r="BD18" s="621"/>
      <c r="BE18" s="621"/>
      <c r="BF18" s="622"/>
      <c r="BG18" s="623" t="s">
        <v>242</v>
      </c>
      <c r="BH18" s="626"/>
      <c r="BI18" s="626"/>
      <c r="BJ18" s="626"/>
      <c r="BK18" s="626"/>
      <c r="BL18" s="626"/>
      <c r="BM18" s="626"/>
      <c r="BN18" s="627"/>
      <c r="BO18" s="685" t="s">
        <v>236</v>
      </c>
      <c r="BP18" s="685"/>
      <c r="BQ18" s="685"/>
      <c r="BR18" s="685"/>
      <c r="BS18" s="631" t="s">
        <v>242</v>
      </c>
      <c r="BT18" s="626"/>
      <c r="BU18" s="626"/>
      <c r="BV18" s="626"/>
      <c r="BW18" s="626"/>
      <c r="BX18" s="626"/>
      <c r="BY18" s="626"/>
      <c r="BZ18" s="626"/>
      <c r="CA18" s="626"/>
      <c r="CB18" s="666"/>
      <c r="CD18" s="667" t="s">
        <v>273</v>
      </c>
      <c r="CE18" s="664"/>
      <c r="CF18" s="664"/>
      <c r="CG18" s="664"/>
      <c r="CH18" s="664"/>
      <c r="CI18" s="664"/>
      <c r="CJ18" s="664"/>
      <c r="CK18" s="664"/>
      <c r="CL18" s="664"/>
      <c r="CM18" s="664"/>
      <c r="CN18" s="664"/>
      <c r="CO18" s="664"/>
      <c r="CP18" s="664"/>
      <c r="CQ18" s="665"/>
      <c r="CR18" s="623" t="s">
        <v>236</v>
      </c>
      <c r="CS18" s="626"/>
      <c r="CT18" s="626"/>
      <c r="CU18" s="626"/>
      <c r="CV18" s="626"/>
      <c r="CW18" s="626"/>
      <c r="CX18" s="626"/>
      <c r="CY18" s="627"/>
      <c r="CZ18" s="685" t="s">
        <v>242</v>
      </c>
      <c r="DA18" s="685"/>
      <c r="DB18" s="685"/>
      <c r="DC18" s="685"/>
      <c r="DD18" s="631" t="s">
        <v>236</v>
      </c>
      <c r="DE18" s="626"/>
      <c r="DF18" s="626"/>
      <c r="DG18" s="626"/>
      <c r="DH18" s="626"/>
      <c r="DI18" s="626"/>
      <c r="DJ18" s="626"/>
      <c r="DK18" s="626"/>
      <c r="DL18" s="626"/>
      <c r="DM18" s="626"/>
      <c r="DN18" s="626"/>
      <c r="DO18" s="626"/>
      <c r="DP18" s="627"/>
      <c r="DQ18" s="631" t="s">
        <v>242</v>
      </c>
      <c r="DR18" s="626"/>
      <c r="DS18" s="626"/>
      <c r="DT18" s="626"/>
      <c r="DU18" s="626"/>
      <c r="DV18" s="626"/>
      <c r="DW18" s="626"/>
      <c r="DX18" s="626"/>
      <c r="DY18" s="626"/>
      <c r="DZ18" s="626"/>
      <c r="EA18" s="626"/>
      <c r="EB18" s="626"/>
      <c r="EC18" s="666"/>
    </row>
    <row r="19" spans="2:133" ht="11.25" customHeight="1" x14ac:dyDescent="0.15">
      <c r="B19" s="620" t="s">
        <v>274</v>
      </c>
      <c r="C19" s="621"/>
      <c r="D19" s="621"/>
      <c r="E19" s="621"/>
      <c r="F19" s="621"/>
      <c r="G19" s="621"/>
      <c r="H19" s="621"/>
      <c r="I19" s="621"/>
      <c r="J19" s="621"/>
      <c r="K19" s="621"/>
      <c r="L19" s="621"/>
      <c r="M19" s="621"/>
      <c r="N19" s="621"/>
      <c r="O19" s="621"/>
      <c r="P19" s="621"/>
      <c r="Q19" s="622"/>
      <c r="R19" s="623">
        <v>2797296</v>
      </c>
      <c r="S19" s="626"/>
      <c r="T19" s="626"/>
      <c r="U19" s="626"/>
      <c r="V19" s="626"/>
      <c r="W19" s="626"/>
      <c r="X19" s="626"/>
      <c r="Y19" s="627"/>
      <c r="Z19" s="685">
        <v>27.6</v>
      </c>
      <c r="AA19" s="685"/>
      <c r="AB19" s="685"/>
      <c r="AC19" s="685"/>
      <c r="AD19" s="686">
        <v>2797296</v>
      </c>
      <c r="AE19" s="686"/>
      <c r="AF19" s="686"/>
      <c r="AG19" s="686"/>
      <c r="AH19" s="686"/>
      <c r="AI19" s="686"/>
      <c r="AJ19" s="686"/>
      <c r="AK19" s="686"/>
      <c r="AL19" s="628">
        <v>45.4</v>
      </c>
      <c r="AM19" s="629"/>
      <c r="AN19" s="629"/>
      <c r="AO19" s="687"/>
      <c r="AP19" s="620" t="s">
        <v>275</v>
      </c>
      <c r="AQ19" s="621"/>
      <c r="AR19" s="621"/>
      <c r="AS19" s="621"/>
      <c r="AT19" s="621"/>
      <c r="AU19" s="621"/>
      <c r="AV19" s="621"/>
      <c r="AW19" s="621"/>
      <c r="AX19" s="621"/>
      <c r="AY19" s="621"/>
      <c r="AZ19" s="621"/>
      <c r="BA19" s="621"/>
      <c r="BB19" s="621"/>
      <c r="BC19" s="621"/>
      <c r="BD19" s="621"/>
      <c r="BE19" s="621"/>
      <c r="BF19" s="622"/>
      <c r="BG19" s="623">
        <v>2415</v>
      </c>
      <c r="BH19" s="626"/>
      <c r="BI19" s="626"/>
      <c r="BJ19" s="626"/>
      <c r="BK19" s="626"/>
      <c r="BL19" s="626"/>
      <c r="BM19" s="626"/>
      <c r="BN19" s="627"/>
      <c r="BO19" s="685">
        <v>0.1</v>
      </c>
      <c r="BP19" s="685"/>
      <c r="BQ19" s="685"/>
      <c r="BR19" s="685"/>
      <c r="BS19" s="631" t="s">
        <v>242</v>
      </c>
      <c r="BT19" s="626"/>
      <c r="BU19" s="626"/>
      <c r="BV19" s="626"/>
      <c r="BW19" s="626"/>
      <c r="BX19" s="626"/>
      <c r="BY19" s="626"/>
      <c r="BZ19" s="626"/>
      <c r="CA19" s="626"/>
      <c r="CB19" s="666"/>
      <c r="CD19" s="667" t="s">
        <v>276</v>
      </c>
      <c r="CE19" s="664"/>
      <c r="CF19" s="664"/>
      <c r="CG19" s="664"/>
      <c r="CH19" s="664"/>
      <c r="CI19" s="664"/>
      <c r="CJ19" s="664"/>
      <c r="CK19" s="664"/>
      <c r="CL19" s="664"/>
      <c r="CM19" s="664"/>
      <c r="CN19" s="664"/>
      <c r="CO19" s="664"/>
      <c r="CP19" s="664"/>
      <c r="CQ19" s="665"/>
      <c r="CR19" s="623" t="s">
        <v>242</v>
      </c>
      <c r="CS19" s="626"/>
      <c r="CT19" s="626"/>
      <c r="CU19" s="626"/>
      <c r="CV19" s="626"/>
      <c r="CW19" s="626"/>
      <c r="CX19" s="626"/>
      <c r="CY19" s="627"/>
      <c r="CZ19" s="685" t="s">
        <v>242</v>
      </c>
      <c r="DA19" s="685"/>
      <c r="DB19" s="685"/>
      <c r="DC19" s="685"/>
      <c r="DD19" s="631" t="s">
        <v>236</v>
      </c>
      <c r="DE19" s="626"/>
      <c r="DF19" s="626"/>
      <c r="DG19" s="626"/>
      <c r="DH19" s="626"/>
      <c r="DI19" s="626"/>
      <c r="DJ19" s="626"/>
      <c r="DK19" s="626"/>
      <c r="DL19" s="626"/>
      <c r="DM19" s="626"/>
      <c r="DN19" s="626"/>
      <c r="DO19" s="626"/>
      <c r="DP19" s="627"/>
      <c r="DQ19" s="631" t="s">
        <v>236</v>
      </c>
      <c r="DR19" s="626"/>
      <c r="DS19" s="626"/>
      <c r="DT19" s="626"/>
      <c r="DU19" s="626"/>
      <c r="DV19" s="626"/>
      <c r="DW19" s="626"/>
      <c r="DX19" s="626"/>
      <c r="DY19" s="626"/>
      <c r="DZ19" s="626"/>
      <c r="EA19" s="626"/>
      <c r="EB19" s="626"/>
      <c r="EC19" s="666"/>
    </row>
    <row r="20" spans="2:133" ht="11.25" customHeight="1" x14ac:dyDescent="0.15">
      <c r="B20" s="620" t="s">
        <v>277</v>
      </c>
      <c r="C20" s="621"/>
      <c r="D20" s="621"/>
      <c r="E20" s="621"/>
      <c r="F20" s="621"/>
      <c r="G20" s="621"/>
      <c r="H20" s="621"/>
      <c r="I20" s="621"/>
      <c r="J20" s="621"/>
      <c r="K20" s="621"/>
      <c r="L20" s="621"/>
      <c r="M20" s="621"/>
      <c r="N20" s="621"/>
      <c r="O20" s="621"/>
      <c r="P20" s="621"/>
      <c r="Q20" s="622"/>
      <c r="R20" s="623">
        <v>542976</v>
      </c>
      <c r="S20" s="626"/>
      <c r="T20" s="626"/>
      <c r="U20" s="626"/>
      <c r="V20" s="626"/>
      <c r="W20" s="626"/>
      <c r="X20" s="626"/>
      <c r="Y20" s="627"/>
      <c r="Z20" s="685">
        <v>5.4</v>
      </c>
      <c r="AA20" s="685"/>
      <c r="AB20" s="685"/>
      <c r="AC20" s="685"/>
      <c r="AD20" s="686" t="s">
        <v>236</v>
      </c>
      <c r="AE20" s="686"/>
      <c r="AF20" s="686"/>
      <c r="AG20" s="686"/>
      <c r="AH20" s="686"/>
      <c r="AI20" s="686"/>
      <c r="AJ20" s="686"/>
      <c r="AK20" s="686"/>
      <c r="AL20" s="628" t="s">
        <v>242</v>
      </c>
      <c r="AM20" s="629"/>
      <c r="AN20" s="629"/>
      <c r="AO20" s="687"/>
      <c r="AP20" s="620" t="s">
        <v>278</v>
      </c>
      <c r="AQ20" s="621"/>
      <c r="AR20" s="621"/>
      <c r="AS20" s="621"/>
      <c r="AT20" s="621"/>
      <c r="AU20" s="621"/>
      <c r="AV20" s="621"/>
      <c r="AW20" s="621"/>
      <c r="AX20" s="621"/>
      <c r="AY20" s="621"/>
      <c r="AZ20" s="621"/>
      <c r="BA20" s="621"/>
      <c r="BB20" s="621"/>
      <c r="BC20" s="621"/>
      <c r="BD20" s="621"/>
      <c r="BE20" s="621"/>
      <c r="BF20" s="622"/>
      <c r="BG20" s="623">
        <v>2415</v>
      </c>
      <c r="BH20" s="626"/>
      <c r="BI20" s="626"/>
      <c r="BJ20" s="626"/>
      <c r="BK20" s="626"/>
      <c r="BL20" s="626"/>
      <c r="BM20" s="626"/>
      <c r="BN20" s="627"/>
      <c r="BO20" s="685">
        <v>0.1</v>
      </c>
      <c r="BP20" s="685"/>
      <c r="BQ20" s="685"/>
      <c r="BR20" s="685"/>
      <c r="BS20" s="631" t="s">
        <v>176</v>
      </c>
      <c r="BT20" s="626"/>
      <c r="BU20" s="626"/>
      <c r="BV20" s="626"/>
      <c r="BW20" s="626"/>
      <c r="BX20" s="626"/>
      <c r="BY20" s="626"/>
      <c r="BZ20" s="626"/>
      <c r="CA20" s="626"/>
      <c r="CB20" s="666"/>
      <c r="CD20" s="667" t="s">
        <v>279</v>
      </c>
      <c r="CE20" s="664"/>
      <c r="CF20" s="664"/>
      <c r="CG20" s="664"/>
      <c r="CH20" s="664"/>
      <c r="CI20" s="664"/>
      <c r="CJ20" s="664"/>
      <c r="CK20" s="664"/>
      <c r="CL20" s="664"/>
      <c r="CM20" s="664"/>
      <c r="CN20" s="664"/>
      <c r="CO20" s="664"/>
      <c r="CP20" s="664"/>
      <c r="CQ20" s="665"/>
      <c r="CR20" s="623">
        <v>9804681</v>
      </c>
      <c r="CS20" s="626"/>
      <c r="CT20" s="626"/>
      <c r="CU20" s="626"/>
      <c r="CV20" s="626"/>
      <c r="CW20" s="626"/>
      <c r="CX20" s="626"/>
      <c r="CY20" s="627"/>
      <c r="CZ20" s="685">
        <v>100</v>
      </c>
      <c r="DA20" s="685"/>
      <c r="DB20" s="685"/>
      <c r="DC20" s="685"/>
      <c r="DD20" s="631">
        <v>979842</v>
      </c>
      <c r="DE20" s="626"/>
      <c r="DF20" s="626"/>
      <c r="DG20" s="626"/>
      <c r="DH20" s="626"/>
      <c r="DI20" s="626"/>
      <c r="DJ20" s="626"/>
      <c r="DK20" s="626"/>
      <c r="DL20" s="626"/>
      <c r="DM20" s="626"/>
      <c r="DN20" s="626"/>
      <c r="DO20" s="626"/>
      <c r="DP20" s="627"/>
      <c r="DQ20" s="631">
        <v>7066289</v>
      </c>
      <c r="DR20" s="626"/>
      <c r="DS20" s="626"/>
      <c r="DT20" s="626"/>
      <c r="DU20" s="626"/>
      <c r="DV20" s="626"/>
      <c r="DW20" s="626"/>
      <c r="DX20" s="626"/>
      <c r="DY20" s="626"/>
      <c r="DZ20" s="626"/>
      <c r="EA20" s="626"/>
      <c r="EB20" s="626"/>
      <c r="EC20" s="666"/>
    </row>
    <row r="21" spans="2:133" ht="11.25" customHeight="1" x14ac:dyDescent="0.15">
      <c r="B21" s="620" t="s">
        <v>280</v>
      </c>
      <c r="C21" s="621"/>
      <c r="D21" s="621"/>
      <c r="E21" s="621"/>
      <c r="F21" s="621"/>
      <c r="G21" s="621"/>
      <c r="H21" s="621"/>
      <c r="I21" s="621"/>
      <c r="J21" s="621"/>
      <c r="K21" s="621"/>
      <c r="L21" s="621"/>
      <c r="M21" s="621"/>
      <c r="N21" s="621"/>
      <c r="O21" s="621"/>
      <c r="P21" s="621"/>
      <c r="Q21" s="622"/>
      <c r="R21" s="623" t="s">
        <v>236</v>
      </c>
      <c r="S21" s="626"/>
      <c r="T21" s="626"/>
      <c r="U21" s="626"/>
      <c r="V21" s="626"/>
      <c r="W21" s="626"/>
      <c r="X21" s="626"/>
      <c r="Y21" s="627"/>
      <c r="Z21" s="685" t="s">
        <v>236</v>
      </c>
      <c r="AA21" s="685"/>
      <c r="AB21" s="685"/>
      <c r="AC21" s="685"/>
      <c r="AD21" s="686" t="s">
        <v>236</v>
      </c>
      <c r="AE21" s="686"/>
      <c r="AF21" s="686"/>
      <c r="AG21" s="686"/>
      <c r="AH21" s="686"/>
      <c r="AI21" s="686"/>
      <c r="AJ21" s="686"/>
      <c r="AK21" s="686"/>
      <c r="AL21" s="628" t="s">
        <v>242</v>
      </c>
      <c r="AM21" s="629"/>
      <c r="AN21" s="629"/>
      <c r="AO21" s="687"/>
      <c r="AP21" s="731" t="s">
        <v>281</v>
      </c>
      <c r="AQ21" s="738"/>
      <c r="AR21" s="738"/>
      <c r="AS21" s="738"/>
      <c r="AT21" s="738"/>
      <c r="AU21" s="738"/>
      <c r="AV21" s="738"/>
      <c r="AW21" s="738"/>
      <c r="AX21" s="738"/>
      <c r="AY21" s="738"/>
      <c r="AZ21" s="738"/>
      <c r="BA21" s="738"/>
      <c r="BB21" s="738"/>
      <c r="BC21" s="738"/>
      <c r="BD21" s="738"/>
      <c r="BE21" s="738"/>
      <c r="BF21" s="733"/>
      <c r="BG21" s="623">
        <v>2415</v>
      </c>
      <c r="BH21" s="626"/>
      <c r="BI21" s="626"/>
      <c r="BJ21" s="626"/>
      <c r="BK21" s="626"/>
      <c r="BL21" s="626"/>
      <c r="BM21" s="626"/>
      <c r="BN21" s="627"/>
      <c r="BO21" s="685">
        <v>0.1</v>
      </c>
      <c r="BP21" s="685"/>
      <c r="BQ21" s="685"/>
      <c r="BR21" s="685"/>
      <c r="BS21" s="631" t="s">
        <v>176</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282</v>
      </c>
      <c r="C22" s="621"/>
      <c r="D22" s="621"/>
      <c r="E22" s="621"/>
      <c r="F22" s="621"/>
      <c r="G22" s="621"/>
      <c r="H22" s="621"/>
      <c r="I22" s="621"/>
      <c r="J22" s="621"/>
      <c r="K22" s="621"/>
      <c r="L22" s="621"/>
      <c r="M22" s="621"/>
      <c r="N22" s="621"/>
      <c r="O22" s="621"/>
      <c r="P22" s="621"/>
      <c r="Q22" s="622"/>
      <c r="R22" s="623">
        <v>6678109</v>
      </c>
      <c r="S22" s="626"/>
      <c r="T22" s="626"/>
      <c r="U22" s="626"/>
      <c r="V22" s="626"/>
      <c r="W22" s="626"/>
      <c r="X22" s="626"/>
      <c r="Y22" s="627"/>
      <c r="Z22" s="685">
        <v>66</v>
      </c>
      <c r="AA22" s="685"/>
      <c r="AB22" s="685"/>
      <c r="AC22" s="685"/>
      <c r="AD22" s="686">
        <v>6135133</v>
      </c>
      <c r="AE22" s="686"/>
      <c r="AF22" s="686"/>
      <c r="AG22" s="686"/>
      <c r="AH22" s="686"/>
      <c r="AI22" s="686"/>
      <c r="AJ22" s="686"/>
      <c r="AK22" s="686"/>
      <c r="AL22" s="628">
        <v>99.7</v>
      </c>
      <c r="AM22" s="629"/>
      <c r="AN22" s="629"/>
      <c r="AO22" s="687"/>
      <c r="AP22" s="731" t="s">
        <v>283</v>
      </c>
      <c r="AQ22" s="738"/>
      <c r="AR22" s="738"/>
      <c r="AS22" s="738"/>
      <c r="AT22" s="738"/>
      <c r="AU22" s="738"/>
      <c r="AV22" s="738"/>
      <c r="AW22" s="738"/>
      <c r="AX22" s="738"/>
      <c r="AY22" s="738"/>
      <c r="AZ22" s="738"/>
      <c r="BA22" s="738"/>
      <c r="BB22" s="738"/>
      <c r="BC22" s="738"/>
      <c r="BD22" s="738"/>
      <c r="BE22" s="738"/>
      <c r="BF22" s="733"/>
      <c r="BG22" s="623" t="s">
        <v>236</v>
      </c>
      <c r="BH22" s="626"/>
      <c r="BI22" s="626"/>
      <c r="BJ22" s="626"/>
      <c r="BK22" s="626"/>
      <c r="BL22" s="626"/>
      <c r="BM22" s="626"/>
      <c r="BN22" s="627"/>
      <c r="BO22" s="685" t="s">
        <v>242</v>
      </c>
      <c r="BP22" s="685"/>
      <c r="BQ22" s="685"/>
      <c r="BR22" s="685"/>
      <c r="BS22" s="631" t="s">
        <v>242</v>
      </c>
      <c r="BT22" s="626"/>
      <c r="BU22" s="626"/>
      <c r="BV22" s="626"/>
      <c r="BW22" s="626"/>
      <c r="BX22" s="626"/>
      <c r="BY22" s="626"/>
      <c r="BZ22" s="626"/>
      <c r="CA22" s="626"/>
      <c r="CB22" s="666"/>
      <c r="CD22" s="740" t="s">
        <v>284</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285</v>
      </c>
      <c r="C23" s="621"/>
      <c r="D23" s="621"/>
      <c r="E23" s="621"/>
      <c r="F23" s="621"/>
      <c r="G23" s="621"/>
      <c r="H23" s="621"/>
      <c r="I23" s="621"/>
      <c r="J23" s="621"/>
      <c r="K23" s="621"/>
      <c r="L23" s="621"/>
      <c r="M23" s="621"/>
      <c r="N23" s="621"/>
      <c r="O23" s="621"/>
      <c r="P23" s="621"/>
      <c r="Q23" s="622"/>
      <c r="R23" s="623">
        <v>1692</v>
      </c>
      <c r="S23" s="626"/>
      <c r="T23" s="626"/>
      <c r="U23" s="626"/>
      <c r="V23" s="626"/>
      <c r="W23" s="626"/>
      <c r="X23" s="626"/>
      <c r="Y23" s="627"/>
      <c r="Z23" s="685">
        <v>0</v>
      </c>
      <c r="AA23" s="685"/>
      <c r="AB23" s="685"/>
      <c r="AC23" s="685"/>
      <c r="AD23" s="686">
        <v>1692</v>
      </c>
      <c r="AE23" s="686"/>
      <c r="AF23" s="686"/>
      <c r="AG23" s="686"/>
      <c r="AH23" s="686"/>
      <c r="AI23" s="686"/>
      <c r="AJ23" s="686"/>
      <c r="AK23" s="686"/>
      <c r="AL23" s="628">
        <v>0</v>
      </c>
      <c r="AM23" s="629"/>
      <c r="AN23" s="629"/>
      <c r="AO23" s="687"/>
      <c r="AP23" s="731" t="s">
        <v>286</v>
      </c>
      <c r="AQ23" s="738"/>
      <c r="AR23" s="738"/>
      <c r="AS23" s="738"/>
      <c r="AT23" s="738"/>
      <c r="AU23" s="738"/>
      <c r="AV23" s="738"/>
      <c r="AW23" s="738"/>
      <c r="AX23" s="738"/>
      <c r="AY23" s="738"/>
      <c r="AZ23" s="738"/>
      <c r="BA23" s="738"/>
      <c r="BB23" s="738"/>
      <c r="BC23" s="738"/>
      <c r="BD23" s="738"/>
      <c r="BE23" s="738"/>
      <c r="BF23" s="733"/>
      <c r="BG23" s="623" t="s">
        <v>242</v>
      </c>
      <c r="BH23" s="626"/>
      <c r="BI23" s="626"/>
      <c r="BJ23" s="626"/>
      <c r="BK23" s="626"/>
      <c r="BL23" s="626"/>
      <c r="BM23" s="626"/>
      <c r="BN23" s="627"/>
      <c r="BO23" s="685" t="s">
        <v>242</v>
      </c>
      <c r="BP23" s="685"/>
      <c r="BQ23" s="685"/>
      <c r="BR23" s="685"/>
      <c r="BS23" s="631" t="s">
        <v>242</v>
      </c>
      <c r="BT23" s="626"/>
      <c r="BU23" s="626"/>
      <c r="BV23" s="626"/>
      <c r="BW23" s="626"/>
      <c r="BX23" s="626"/>
      <c r="BY23" s="626"/>
      <c r="BZ23" s="626"/>
      <c r="CA23" s="626"/>
      <c r="CB23" s="666"/>
      <c r="CD23" s="740" t="s">
        <v>224</v>
      </c>
      <c r="CE23" s="741"/>
      <c r="CF23" s="741"/>
      <c r="CG23" s="741"/>
      <c r="CH23" s="741"/>
      <c r="CI23" s="741"/>
      <c r="CJ23" s="741"/>
      <c r="CK23" s="741"/>
      <c r="CL23" s="741"/>
      <c r="CM23" s="741"/>
      <c r="CN23" s="741"/>
      <c r="CO23" s="741"/>
      <c r="CP23" s="741"/>
      <c r="CQ23" s="742"/>
      <c r="CR23" s="740" t="s">
        <v>287</v>
      </c>
      <c r="CS23" s="741"/>
      <c r="CT23" s="741"/>
      <c r="CU23" s="741"/>
      <c r="CV23" s="741"/>
      <c r="CW23" s="741"/>
      <c r="CX23" s="741"/>
      <c r="CY23" s="742"/>
      <c r="CZ23" s="740" t="s">
        <v>288</v>
      </c>
      <c r="DA23" s="741"/>
      <c r="DB23" s="741"/>
      <c r="DC23" s="742"/>
      <c r="DD23" s="740" t="s">
        <v>289</v>
      </c>
      <c r="DE23" s="741"/>
      <c r="DF23" s="741"/>
      <c r="DG23" s="741"/>
      <c r="DH23" s="741"/>
      <c r="DI23" s="741"/>
      <c r="DJ23" s="741"/>
      <c r="DK23" s="742"/>
      <c r="DL23" s="749" t="s">
        <v>290</v>
      </c>
      <c r="DM23" s="750"/>
      <c r="DN23" s="750"/>
      <c r="DO23" s="750"/>
      <c r="DP23" s="750"/>
      <c r="DQ23" s="750"/>
      <c r="DR23" s="750"/>
      <c r="DS23" s="750"/>
      <c r="DT23" s="750"/>
      <c r="DU23" s="750"/>
      <c r="DV23" s="751"/>
      <c r="DW23" s="740" t="s">
        <v>291</v>
      </c>
      <c r="DX23" s="741"/>
      <c r="DY23" s="741"/>
      <c r="DZ23" s="741"/>
      <c r="EA23" s="741"/>
      <c r="EB23" s="741"/>
      <c r="EC23" s="742"/>
    </row>
    <row r="24" spans="2:133" ht="11.25" customHeight="1" x14ac:dyDescent="0.15">
      <c r="B24" s="620" t="s">
        <v>292</v>
      </c>
      <c r="C24" s="621"/>
      <c r="D24" s="621"/>
      <c r="E24" s="621"/>
      <c r="F24" s="621"/>
      <c r="G24" s="621"/>
      <c r="H24" s="621"/>
      <c r="I24" s="621"/>
      <c r="J24" s="621"/>
      <c r="K24" s="621"/>
      <c r="L24" s="621"/>
      <c r="M24" s="621"/>
      <c r="N24" s="621"/>
      <c r="O24" s="621"/>
      <c r="P24" s="621"/>
      <c r="Q24" s="622"/>
      <c r="R24" s="623">
        <v>160538</v>
      </c>
      <c r="S24" s="626"/>
      <c r="T24" s="626"/>
      <c r="U24" s="626"/>
      <c r="V24" s="626"/>
      <c r="W24" s="626"/>
      <c r="X24" s="626"/>
      <c r="Y24" s="627"/>
      <c r="Z24" s="685">
        <v>1.6</v>
      </c>
      <c r="AA24" s="685"/>
      <c r="AB24" s="685"/>
      <c r="AC24" s="685"/>
      <c r="AD24" s="686" t="s">
        <v>242</v>
      </c>
      <c r="AE24" s="686"/>
      <c r="AF24" s="686"/>
      <c r="AG24" s="686"/>
      <c r="AH24" s="686"/>
      <c r="AI24" s="686"/>
      <c r="AJ24" s="686"/>
      <c r="AK24" s="686"/>
      <c r="AL24" s="628" t="s">
        <v>236</v>
      </c>
      <c r="AM24" s="629"/>
      <c r="AN24" s="629"/>
      <c r="AO24" s="687"/>
      <c r="AP24" s="731" t="s">
        <v>293</v>
      </c>
      <c r="AQ24" s="738"/>
      <c r="AR24" s="738"/>
      <c r="AS24" s="738"/>
      <c r="AT24" s="738"/>
      <c r="AU24" s="738"/>
      <c r="AV24" s="738"/>
      <c r="AW24" s="738"/>
      <c r="AX24" s="738"/>
      <c r="AY24" s="738"/>
      <c r="AZ24" s="738"/>
      <c r="BA24" s="738"/>
      <c r="BB24" s="738"/>
      <c r="BC24" s="738"/>
      <c r="BD24" s="738"/>
      <c r="BE24" s="738"/>
      <c r="BF24" s="733"/>
      <c r="BG24" s="623" t="s">
        <v>242</v>
      </c>
      <c r="BH24" s="626"/>
      <c r="BI24" s="626"/>
      <c r="BJ24" s="626"/>
      <c r="BK24" s="626"/>
      <c r="BL24" s="626"/>
      <c r="BM24" s="626"/>
      <c r="BN24" s="627"/>
      <c r="BO24" s="685" t="s">
        <v>236</v>
      </c>
      <c r="BP24" s="685"/>
      <c r="BQ24" s="685"/>
      <c r="BR24" s="685"/>
      <c r="BS24" s="631" t="s">
        <v>236</v>
      </c>
      <c r="BT24" s="626"/>
      <c r="BU24" s="626"/>
      <c r="BV24" s="626"/>
      <c r="BW24" s="626"/>
      <c r="BX24" s="626"/>
      <c r="BY24" s="626"/>
      <c r="BZ24" s="626"/>
      <c r="CA24" s="626"/>
      <c r="CB24" s="666"/>
      <c r="CD24" s="694" t="s">
        <v>294</v>
      </c>
      <c r="CE24" s="695"/>
      <c r="CF24" s="695"/>
      <c r="CG24" s="695"/>
      <c r="CH24" s="695"/>
      <c r="CI24" s="695"/>
      <c r="CJ24" s="695"/>
      <c r="CK24" s="695"/>
      <c r="CL24" s="695"/>
      <c r="CM24" s="695"/>
      <c r="CN24" s="695"/>
      <c r="CO24" s="695"/>
      <c r="CP24" s="695"/>
      <c r="CQ24" s="696"/>
      <c r="CR24" s="688">
        <v>3667109</v>
      </c>
      <c r="CS24" s="689"/>
      <c r="CT24" s="689"/>
      <c r="CU24" s="689"/>
      <c r="CV24" s="689"/>
      <c r="CW24" s="689"/>
      <c r="CX24" s="689"/>
      <c r="CY24" s="735"/>
      <c r="CZ24" s="736">
        <v>37.4</v>
      </c>
      <c r="DA24" s="705"/>
      <c r="DB24" s="705"/>
      <c r="DC24" s="739"/>
      <c r="DD24" s="734">
        <v>2460126</v>
      </c>
      <c r="DE24" s="689"/>
      <c r="DF24" s="689"/>
      <c r="DG24" s="689"/>
      <c r="DH24" s="689"/>
      <c r="DI24" s="689"/>
      <c r="DJ24" s="689"/>
      <c r="DK24" s="735"/>
      <c r="DL24" s="734">
        <v>2433098</v>
      </c>
      <c r="DM24" s="689"/>
      <c r="DN24" s="689"/>
      <c r="DO24" s="689"/>
      <c r="DP24" s="689"/>
      <c r="DQ24" s="689"/>
      <c r="DR24" s="689"/>
      <c r="DS24" s="689"/>
      <c r="DT24" s="689"/>
      <c r="DU24" s="689"/>
      <c r="DV24" s="735"/>
      <c r="DW24" s="736">
        <v>37.4</v>
      </c>
      <c r="DX24" s="705"/>
      <c r="DY24" s="705"/>
      <c r="DZ24" s="705"/>
      <c r="EA24" s="705"/>
      <c r="EB24" s="705"/>
      <c r="EC24" s="737"/>
    </row>
    <row r="25" spans="2:133" ht="11.25" customHeight="1" x14ac:dyDescent="0.15">
      <c r="B25" s="620" t="s">
        <v>295</v>
      </c>
      <c r="C25" s="621"/>
      <c r="D25" s="621"/>
      <c r="E25" s="621"/>
      <c r="F25" s="621"/>
      <c r="G25" s="621"/>
      <c r="H25" s="621"/>
      <c r="I25" s="621"/>
      <c r="J25" s="621"/>
      <c r="K25" s="621"/>
      <c r="L25" s="621"/>
      <c r="M25" s="621"/>
      <c r="N25" s="621"/>
      <c r="O25" s="621"/>
      <c r="P25" s="621"/>
      <c r="Q25" s="622"/>
      <c r="R25" s="623">
        <v>124417</v>
      </c>
      <c r="S25" s="626"/>
      <c r="T25" s="626"/>
      <c r="U25" s="626"/>
      <c r="V25" s="626"/>
      <c r="W25" s="626"/>
      <c r="X25" s="626"/>
      <c r="Y25" s="627"/>
      <c r="Z25" s="685">
        <v>1.2</v>
      </c>
      <c r="AA25" s="685"/>
      <c r="AB25" s="685"/>
      <c r="AC25" s="685"/>
      <c r="AD25" s="686">
        <v>10463</v>
      </c>
      <c r="AE25" s="686"/>
      <c r="AF25" s="686"/>
      <c r="AG25" s="686"/>
      <c r="AH25" s="686"/>
      <c r="AI25" s="686"/>
      <c r="AJ25" s="686"/>
      <c r="AK25" s="686"/>
      <c r="AL25" s="628">
        <v>0.2</v>
      </c>
      <c r="AM25" s="629"/>
      <c r="AN25" s="629"/>
      <c r="AO25" s="687"/>
      <c r="AP25" s="731" t="s">
        <v>296</v>
      </c>
      <c r="AQ25" s="738"/>
      <c r="AR25" s="738"/>
      <c r="AS25" s="738"/>
      <c r="AT25" s="738"/>
      <c r="AU25" s="738"/>
      <c r="AV25" s="738"/>
      <c r="AW25" s="738"/>
      <c r="AX25" s="738"/>
      <c r="AY25" s="738"/>
      <c r="AZ25" s="738"/>
      <c r="BA25" s="738"/>
      <c r="BB25" s="738"/>
      <c r="BC25" s="738"/>
      <c r="BD25" s="738"/>
      <c r="BE25" s="738"/>
      <c r="BF25" s="733"/>
      <c r="BG25" s="623" t="s">
        <v>242</v>
      </c>
      <c r="BH25" s="626"/>
      <c r="BI25" s="626"/>
      <c r="BJ25" s="626"/>
      <c r="BK25" s="626"/>
      <c r="BL25" s="626"/>
      <c r="BM25" s="626"/>
      <c r="BN25" s="627"/>
      <c r="BO25" s="685" t="s">
        <v>242</v>
      </c>
      <c r="BP25" s="685"/>
      <c r="BQ25" s="685"/>
      <c r="BR25" s="685"/>
      <c r="BS25" s="631" t="s">
        <v>236</v>
      </c>
      <c r="BT25" s="626"/>
      <c r="BU25" s="626"/>
      <c r="BV25" s="626"/>
      <c r="BW25" s="626"/>
      <c r="BX25" s="626"/>
      <c r="BY25" s="626"/>
      <c r="BZ25" s="626"/>
      <c r="CA25" s="626"/>
      <c r="CB25" s="666"/>
      <c r="CD25" s="667" t="s">
        <v>297</v>
      </c>
      <c r="CE25" s="664"/>
      <c r="CF25" s="664"/>
      <c r="CG25" s="664"/>
      <c r="CH25" s="664"/>
      <c r="CI25" s="664"/>
      <c r="CJ25" s="664"/>
      <c r="CK25" s="664"/>
      <c r="CL25" s="664"/>
      <c r="CM25" s="664"/>
      <c r="CN25" s="664"/>
      <c r="CO25" s="664"/>
      <c r="CP25" s="664"/>
      <c r="CQ25" s="665"/>
      <c r="CR25" s="623">
        <v>1192529</v>
      </c>
      <c r="CS25" s="624"/>
      <c r="CT25" s="624"/>
      <c r="CU25" s="624"/>
      <c r="CV25" s="624"/>
      <c r="CW25" s="624"/>
      <c r="CX25" s="624"/>
      <c r="CY25" s="625"/>
      <c r="CZ25" s="628">
        <v>12.2</v>
      </c>
      <c r="DA25" s="657"/>
      <c r="DB25" s="657"/>
      <c r="DC25" s="658"/>
      <c r="DD25" s="631">
        <v>1104509</v>
      </c>
      <c r="DE25" s="624"/>
      <c r="DF25" s="624"/>
      <c r="DG25" s="624"/>
      <c r="DH25" s="624"/>
      <c r="DI25" s="624"/>
      <c r="DJ25" s="624"/>
      <c r="DK25" s="625"/>
      <c r="DL25" s="631">
        <v>1077481</v>
      </c>
      <c r="DM25" s="624"/>
      <c r="DN25" s="624"/>
      <c r="DO25" s="624"/>
      <c r="DP25" s="624"/>
      <c r="DQ25" s="624"/>
      <c r="DR25" s="624"/>
      <c r="DS25" s="624"/>
      <c r="DT25" s="624"/>
      <c r="DU25" s="624"/>
      <c r="DV25" s="625"/>
      <c r="DW25" s="628">
        <v>16.600000000000001</v>
      </c>
      <c r="DX25" s="657"/>
      <c r="DY25" s="657"/>
      <c r="DZ25" s="657"/>
      <c r="EA25" s="657"/>
      <c r="EB25" s="657"/>
      <c r="EC25" s="659"/>
    </row>
    <row r="26" spans="2:133" ht="11.25" customHeight="1" x14ac:dyDescent="0.15">
      <c r="B26" s="620" t="s">
        <v>298</v>
      </c>
      <c r="C26" s="621"/>
      <c r="D26" s="621"/>
      <c r="E26" s="621"/>
      <c r="F26" s="621"/>
      <c r="G26" s="621"/>
      <c r="H26" s="621"/>
      <c r="I26" s="621"/>
      <c r="J26" s="621"/>
      <c r="K26" s="621"/>
      <c r="L26" s="621"/>
      <c r="M26" s="621"/>
      <c r="N26" s="621"/>
      <c r="O26" s="621"/>
      <c r="P26" s="621"/>
      <c r="Q26" s="622"/>
      <c r="R26" s="623">
        <v>9322</v>
      </c>
      <c r="S26" s="626"/>
      <c r="T26" s="626"/>
      <c r="U26" s="626"/>
      <c r="V26" s="626"/>
      <c r="W26" s="626"/>
      <c r="X26" s="626"/>
      <c r="Y26" s="627"/>
      <c r="Z26" s="685">
        <v>0.1</v>
      </c>
      <c r="AA26" s="685"/>
      <c r="AB26" s="685"/>
      <c r="AC26" s="685"/>
      <c r="AD26" s="686" t="s">
        <v>236</v>
      </c>
      <c r="AE26" s="686"/>
      <c r="AF26" s="686"/>
      <c r="AG26" s="686"/>
      <c r="AH26" s="686"/>
      <c r="AI26" s="686"/>
      <c r="AJ26" s="686"/>
      <c r="AK26" s="686"/>
      <c r="AL26" s="628" t="s">
        <v>176</v>
      </c>
      <c r="AM26" s="629"/>
      <c r="AN26" s="629"/>
      <c r="AO26" s="687"/>
      <c r="AP26" s="731" t="s">
        <v>299</v>
      </c>
      <c r="AQ26" s="732"/>
      <c r="AR26" s="732"/>
      <c r="AS26" s="732"/>
      <c r="AT26" s="732"/>
      <c r="AU26" s="732"/>
      <c r="AV26" s="732"/>
      <c r="AW26" s="732"/>
      <c r="AX26" s="732"/>
      <c r="AY26" s="732"/>
      <c r="AZ26" s="732"/>
      <c r="BA26" s="732"/>
      <c r="BB26" s="732"/>
      <c r="BC26" s="732"/>
      <c r="BD26" s="732"/>
      <c r="BE26" s="732"/>
      <c r="BF26" s="733"/>
      <c r="BG26" s="623" t="s">
        <v>176</v>
      </c>
      <c r="BH26" s="626"/>
      <c r="BI26" s="626"/>
      <c r="BJ26" s="626"/>
      <c r="BK26" s="626"/>
      <c r="BL26" s="626"/>
      <c r="BM26" s="626"/>
      <c r="BN26" s="627"/>
      <c r="BO26" s="685" t="s">
        <v>242</v>
      </c>
      <c r="BP26" s="685"/>
      <c r="BQ26" s="685"/>
      <c r="BR26" s="685"/>
      <c r="BS26" s="631" t="s">
        <v>236</v>
      </c>
      <c r="BT26" s="626"/>
      <c r="BU26" s="626"/>
      <c r="BV26" s="626"/>
      <c r="BW26" s="626"/>
      <c r="BX26" s="626"/>
      <c r="BY26" s="626"/>
      <c r="BZ26" s="626"/>
      <c r="CA26" s="626"/>
      <c r="CB26" s="666"/>
      <c r="CD26" s="667" t="s">
        <v>300</v>
      </c>
      <c r="CE26" s="664"/>
      <c r="CF26" s="664"/>
      <c r="CG26" s="664"/>
      <c r="CH26" s="664"/>
      <c r="CI26" s="664"/>
      <c r="CJ26" s="664"/>
      <c r="CK26" s="664"/>
      <c r="CL26" s="664"/>
      <c r="CM26" s="664"/>
      <c r="CN26" s="664"/>
      <c r="CO26" s="664"/>
      <c r="CP26" s="664"/>
      <c r="CQ26" s="665"/>
      <c r="CR26" s="623">
        <v>760742</v>
      </c>
      <c r="CS26" s="626"/>
      <c r="CT26" s="626"/>
      <c r="CU26" s="626"/>
      <c r="CV26" s="626"/>
      <c r="CW26" s="626"/>
      <c r="CX26" s="626"/>
      <c r="CY26" s="627"/>
      <c r="CZ26" s="628">
        <v>7.8</v>
      </c>
      <c r="DA26" s="657"/>
      <c r="DB26" s="657"/>
      <c r="DC26" s="658"/>
      <c r="DD26" s="631">
        <v>680633</v>
      </c>
      <c r="DE26" s="626"/>
      <c r="DF26" s="626"/>
      <c r="DG26" s="626"/>
      <c r="DH26" s="626"/>
      <c r="DI26" s="626"/>
      <c r="DJ26" s="626"/>
      <c r="DK26" s="627"/>
      <c r="DL26" s="631" t="s">
        <v>236</v>
      </c>
      <c r="DM26" s="626"/>
      <c r="DN26" s="626"/>
      <c r="DO26" s="626"/>
      <c r="DP26" s="626"/>
      <c r="DQ26" s="626"/>
      <c r="DR26" s="626"/>
      <c r="DS26" s="626"/>
      <c r="DT26" s="626"/>
      <c r="DU26" s="626"/>
      <c r="DV26" s="627"/>
      <c r="DW26" s="628" t="s">
        <v>242</v>
      </c>
      <c r="DX26" s="657"/>
      <c r="DY26" s="657"/>
      <c r="DZ26" s="657"/>
      <c r="EA26" s="657"/>
      <c r="EB26" s="657"/>
      <c r="EC26" s="659"/>
    </row>
    <row r="27" spans="2:133" ht="11.25" customHeight="1" x14ac:dyDescent="0.15">
      <c r="B27" s="620" t="s">
        <v>301</v>
      </c>
      <c r="C27" s="621"/>
      <c r="D27" s="621"/>
      <c r="E27" s="621"/>
      <c r="F27" s="621"/>
      <c r="G27" s="621"/>
      <c r="H27" s="621"/>
      <c r="I27" s="621"/>
      <c r="J27" s="621"/>
      <c r="K27" s="621"/>
      <c r="L27" s="621"/>
      <c r="M27" s="621"/>
      <c r="N27" s="621"/>
      <c r="O27" s="621"/>
      <c r="P27" s="621"/>
      <c r="Q27" s="622"/>
      <c r="R27" s="623">
        <v>850533</v>
      </c>
      <c r="S27" s="626"/>
      <c r="T27" s="626"/>
      <c r="U27" s="626"/>
      <c r="V27" s="626"/>
      <c r="W27" s="626"/>
      <c r="X27" s="626"/>
      <c r="Y27" s="627"/>
      <c r="Z27" s="685">
        <v>8.4</v>
      </c>
      <c r="AA27" s="685"/>
      <c r="AB27" s="685"/>
      <c r="AC27" s="685"/>
      <c r="AD27" s="686" t="s">
        <v>236</v>
      </c>
      <c r="AE27" s="686"/>
      <c r="AF27" s="686"/>
      <c r="AG27" s="686"/>
      <c r="AH27" s="686"/>
      <c r="AI27" s="686"/>
      <c r="AJ27" s="686"/>
      <c r="AK27" s="686"/>
      <c r="AL27" s="628" t="s">
        <v>242</v>
      </c>
      <c r="AM27" s="629"/>
      <c r="AN27" s="629"/>
      <c r="AO27" s="687"/>
      <c r="AP27" s="620" t="s">
        <v>302</v>
      </c>
      <c r="AQ27" s="621"/>
      <c r="AR27" s="621"/>
      <c r="AS27" s="621"/>
      <c r="AT27" s="621"/>
      <c r="AU27" s="621"/>
      <c r="AV27" s="621"/>
      <c r="AW27" s="621"/>
      <c r="AX27" s="621"/>
      <c r="AY27" s="621"/>
      <c r="AZ27" s="621"/>
      <c r="BA27" s="621"/>
      <c r="BB27" s="621"/>
      <c r="BC27" s="621"/>
      <c r="BD27" s="621"/>
      <c r="BE27" s="621"/>
      <c r="BF27" s="622"/>
      <c r="BG27" s="623">
        <v>2766708</v>
      </c>
      <c r="BH27" s="626"/>
      <c r="BI27" s="626"/>
      <c r="BJ27" s="626"/>
      <c r="BK27" s="626"/>
      <c r="BL27" s="626"/>
      <c r="BM27" s="626"/>
      <c r="BN27" s="627"/>
      <c r="BO27" s="685">
        <v>100</v>
      </c>
      <c r="BP27" s="685"/>
      <c r="BQ27" s="685"/>
      <c r="BR27" s="685"/>
      <c r="BS27" s="631">
        <v>145335</v>
      </c>
      <c r="BT27" s="626"/>
      <c r="BU27" s="626"/>
      <c r="BV27" s="626"/>
      <c r="BW27" s="626"/>
      <c r="BX27" s="626"/>
      <c r="BY27" s="626"/>
      <c r="BZ27" s="626"/>
      <c r="CA27" s="626"/>
      <c r="CB27" s="666"/>
      <c r="CD27" s="667" t="s">
        <v>303</v>
      </c>
      <c r="CE27" s="664"/>
      <c r="CF27" s="664"/>
      <c r="CG27" s="664"/>
      <c r="CH27" s="664"/>
      <c r="CI27" s="664"/>
      <c r="CJ27" s="664"/>
      <c r="CK27" s="664"/>
      <c r="CL27" s="664"/>
      <c r="CM27" s="664"/>
      <c r="CN27" s="664"/>
      <c r="CO27" s="664"/>
      <c r="CP27" s="664"/>
      <c r="CQ27" s="665"/>
      <c r="CR27" s="623">
        <v>1498411</v>
      </c>
      <c r="CS27" s="624"/>
      <c r="CT27" s="624"/>
      <c r="CU27" s="624"/>
      <c r="CV27" s="624"/>
      <c r="CW27" s="624"/>
      <c r="CX27" s="624"/>
      <c r="CY27" s="625"/>
      <c r="CZ27" s="628">
        <v>15.3</v>
      </c>
      <c r="DA27" s="657"/>
      <c r="DB27" s="657"/>
      <c r="DC27" s="658"/>
      <c r="DD27" s="631">
        <v>457486</v>
      </c>
      <c r="DE27" s="624"/>
      <c r="DF27" s="624"/>
      <c r="DG27" s="624"/>
      <c r="DH27" s="624"/>
      <c r="DI27" s="624"/>
      <c r="DJ27" s="624"/>
      <c r="DK27" s="625"/>
      <c r="DL27" s="631">
        <v>457486</v>
      </c>
      <c r="DM27" s="624"/>
      <c r="DN27" s="624"/>
      <c r="DO27" s="624"/>
      <c r="DP27" s="624"/>
      <c r="DQ27" s="624"/>
      <c r="DR27" s="624"/>
      <c r="DS27" s="624"/>
      <c r="DT27" s="624"/>
      <c r="DU27" s="624"/>
      <c r="DV27" s="625"/>
      <c r="DW27" s="628">
        <v>7</v>
      </c>
      <c r="DX27" s="657"/>
      <c r="DY27" s="657"/>
      <c r="DZ27" s="657"/>
      <c r="EA27" s="657"/>
      <c r="EB27" s="657"/>
      <c r="EC27" s="659"/>
    </row>
    <row r="28" spans="2:133" ht="11.25" customHeight="1" x14ac:dyDescent="0.15">
      <c r="B28" s="728" t="s">
        <v>304</v>
      </c>
      <c r="C28" s="729"/>
      <c r="D28" s="729"/>
      <c r="E28" s="729"/>
      <c r="F28" s="729"/>
      <c r="G28" s="729"/>
      <c r="H28" s="729"/>
      <c r="I28" s="729"/>
      <c r="J28" s="729"/>
      <c r="K28" s="729"/>
      <c r="L28" s="729"/>
      <c r="M28" s="729"/>
      <c r="N28" s="729"/>
      <c r="O28" s="729"/>
      <c r="P28" s="729"/>
      <c r="Q28" s="730"/>
      <c r="R28" s="623" t="s">
        <v>242</v>
      </c>
      <c r="S28" s="626"/>
      <c r="T28" s="626"/>
      <c r="U28" s="626"/>
      <c r="V28" s="626"/>
      <c r="W28" s="626"/>
      <c r="X28" s="626"/>
      <c r="Y28" s="627"/>
      <c r="Z28" s="685" t="s">
        <v>242</v>
      </c>
      <c r="AA28" s="685"/>
      <c r="AB28" s="685"/>
      <c r="AC28" s="685"/>
      <c r="AD28" s="686" t="s">
        <v>176</v>
      </c>
      <c r="AE28" s="686"/>
      <c r="AF28" s="686"/>
      <c r="AG28" s="686"/>
      <c r="AH28" s="686"/>
      <c r="AI28" s="686"/>
      <c r="AJ28" s="686"/>
      <c r="AK28" s="686"/>
      <c r="AL28" s="628" t="s">
        <v>236</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305</v>
      </c>
      <c r="CE28" s="664"/>
      <c r="CF28" s="664"/>
      <c r="CG28" s="664"/>
      <c r="CH28" s="664"/>
      <c r="CI28" s="664"/>
      <c r="CJ28" s="664"/>
      <c r="CK28" s="664"/>
      <c r="CL28" s="664"/>
      <c r="CM28" s="664"/>
      <c r="CN28" s="664"/>
      <c r="CO28" s="664"/>
      <c r="CP28" s="664"/>
      <c r="CQ28" s="665"/>
      <c r="CR28" s="623">
        <v>976169</v>
      </c>
      <c r="CS28" s="626"/>
      <c r="CT28" s="626"/>
      <c r="CU28" s="626"/>
      <c r="CV28" s="626"/>
      <c r="CW28" s="626"/>
      <c r="CX28" s="626"/>
      <c r="CY28" s="627"/>
      <c r="CZ28" s="628">
        <v>10</v>
      </c>
      <c r="DA28" s="657"/>
      <c r="DB28" s="657"/>
      <c r="DC28" s="658"/>
      <c r="DD28" s="631">
        <v>898131</v>
      </c>
      <c r="DE28" s="626"/>
      <c r="DF28" s="626"/>
      <c r="DG28" s="626"/>
      <c r="DH28" s="626"/>
      <c r="DI28" s="626"/>
      <c r="DJ28" s="626"/>
      <c r="DK28" s="627"/>
      <c r="DL28" s="631">
        <v>898131</v>
      </c>
      <c r="DM28" s="626"/>
      <c r="DN28" s="626"/>
      <c r="DO28" s="626"/>
      <c r="DP28" s="626"/>
      <c r="DQ28" s="626"/>
      <c r="DR28" s="626"/>
      <c r="DS28" s="626"/>
      <c r="DT28" s="626"/>
      <c r="DU28" s="626"/>
      <c r="DV28" s="627"/>
      <c r="DW28" s="628">
        <v>13.8</v>
      </c>
      <c r="DX28" s="657"/>
      <c r="DY28" s="657"/>
      <c r="DZ28" s="657"/>
      <c r="EA28" s="657"/>
      <c r="EB28" s="657"/>
      <c r="EC28" s="659"/>
    </row>
    <row r="29" spans="2:133" ht="11.25" customHeight="1" x14ac:dyDescent="0.15">
      <c r="B29" s="620" t="s">
        <v>306</v>
      </c>
      <c r="C29" s="621"/>
      <c r="D29" s="621"/>
      <c r="E29" s="621"/>
      <c r="F29" s="621"/>
      <c r="G29" s="621"/>
      <c r="H29" s="621"/>
      <c r="I29" s="621"/>
      <c r="J29" s="621"/>
      <c r="K29" s="621"/>
      <c r="L29" s="621"/>
      <c r="M29" s="621"/>
      <c r="N29" s="621"/>
      <c r="O29" s="621"/>
      <c r="P29" s="621"/>
      <c r="Q29" s="622"/>
      <c r="R29" s="623">
        <v>864959</v>
      </c>
      <c r="S29" s="626"/>
      <c r="T29" s="626"/>
      <c r="U29" s="626"/>
      <c r="V29" s="626"/>
      <c r="W29" s="626"/>
      <c r="X29" s="626"/>
      <c r="Y29" s="627"/>
      <c r="Z29" s="685">
        <v>8.5</v>
      </c>
      <c r="AA29" s="685"/>
      <c r="AB29" s="685"/>
      <c r="AC29" s="685"/>
      <c r="AD29" s="686" t="s">
        <v>176</v>
      </c>
      <c r="AE29" s="686"/>
      <c r="AF29" s="686"/>
      <c r="AG29" s="686"/>
      <c r="AH29" s="686"/>
      <c r="AI29" s="686"/>
      <c r="AJ29" s="686"/>
      <c r="AK29" s="686"/>
      <c r="AL29" s="628" t="s">
        <v>242</v>
      </c>
      <c r="AM29" s="629"/>
      <c r="AN29" s="629"/>
      <c r="AO29" s="687"/>
      <c r="AP29" s="697" t="s">
        <v>224</v>
      </c>
      <c r="AQ29" s="698"/>
      <c r="AR29" s="698"/>
      <c r="AS29" s="698"/>
      <c r="AT29" s="698"/>
      <c r="AU29" s="698"/>
      <c r="AV29" s="698"/>
      <c r="AW29" s="698"/>
      <c r="AX29" s="698"/>
      <c r="AY29" s="698"/>
      <c r="AZ29" s="698"/>
      <c r="BA29" s="698"/>
      <c r="BB29" s="698"/>
      <c r="BC29" s="698"/>
      <c r="BD29" s="698"/>
      <c r="BE29" s="698"/>
      <c r="BF29" s="699"/>
      <c r="BG29" s="697" t="s">
        <v>307</v>
      </c>
      <c r="BH29" s="725"/>
      <c r="BI29" s="725"/>
      <c r="BJ29" s="725"/>
      <c r="BK29" s="725"/>
      <c r="BL29" s="725"/>
      <c r="BM29" s="725"/>
      <c r="BN29" s="725"/>
      <c r="BO29" s="725"/>
      <c r="BP29" s="725"/>
      <c r="BQ29" s="726"/>
      <c r="BR29" s="697" t="s">
        <v>308</v>
      </c>
      <c r="BS29" s="725"/>
      <c r="BT29" s="725"/>
      <c r="BU29" s="725"/>
      <c r="BV29" s="725"/>
      <c r="BW29" s="725"/>
      <c r="BX29" s="725"/>
      <c r="BY29" s="725"/>
      <c r="BZ29" s="725"/>
      <c r="CA29" s="725"/>
      <c r="CB29" s="726"/>
      <c r="CD29" s="707" t="s">
        <v>309</v>
      </c>
      <c r="CE29" s="708"/>
      <c r="CF29" s="667" t="s">
        <v>310</v>
      </c>
      <c r="CG29" s="664"/>
      <c r="CH29" s="664"/>
      <c r="CI29" s="664"/>
      <c r="CJ29" s="664"/>
      <c r="CK29" s="664"/>
      <c r="CL29" s="664"/>
      <c r="CM29" s="664"/>
      <c r="CN29" s="664"/>
      <c r="CO29" s="664"/>
      <c r="CP29" s="664"/>
      <c r="CQ29" s="665"/>
      <c r="CR29" s="623">
        <v>976164</v>
      </c>
      <c r="CS29" s="624"/>
      <c r="CT29" s="624"/>
      <c r="CU29" s="624"/>
      <c r="CV29" s="624"/>
      <c r="CW29" s="624"/>
      <c r="CX29" s="624"/>
      <c r="CY29" s="625"/>
      <c r="CZ29" s="628">
        <v>10</v>
      </c>
      <c r="DA29" s="657"/>
      <c r="DB29" s="657"/>
      <c r="DC29" s="658"/>
      <c r="DD29" s="631">
        <v>898126</v>
      </c>
      <c r="DE29" s="624"/>
      <c r="DF29" s="624"/>
      <c r="DG29" s="624"/>
      <c r="DH29" s="624"/>
      <c r="DI29" s="624"/>
      <c r="DJ29" s="624"/>
      <c r="DK29" s="625"/>
      <c r="DL29" s="631">
        <v>898126</v>
      </c>
      <c r="DM29" s="624"/>
      <c r="DN29" s="624"/>
      <c r="DO29" s="624"/>
      <c r="DP29" s="624"/>
      <c r="DQ29" s="624"/>
      <c r="DR29" s="624"/>
      <c r="DS29" s="624"/>
      <c r="DT29" s="624"/>
      <c r="DU29" s="624"/>
      <c r="DV29" s="625"/>
      <c r="DW29" s="628">
        <v>13.8</v>
      </c>
      <c r="DX29" s="657"/>
      <c r="DY29" s="657"/>
      <c r="DZ29" s="657"/>
      <c r="EA29" s="657"/>
      <c r="EB29" s="657"/>
      <c r="EC29" s="659"/>
    </row>
    <row r="30" spans="2:133" ht="11.25" customHeight="1" x14ac:dyDescent="0.15">
      <c r="B30" s="620" t="s">
        <v>311</v>
      </c>
      <c r="C30" s="621"/>
      <c r="D30" s="621"/>
      <c r="E30" s="621"/>
      <c r="F30" s="621"/>
      <c r="G30" s="621"/>
      <c r="H30" s="621"/>
      <c r="I30" s="621"/>
      <c r="J30" s="621"/>
      <c r="K30" s="621"/>
      <c r="L30" s="621"/>
      <c r="M30" s="621"/>
      <c r="N30" s="621"/>
      <c r="O30" s="621"/>
      <c r="P30" s="621"/>
      <c r="Q30" s="622"/>
      <c r="R30" s="623">
        <v>11752</v>
      </c>
      <c r="S30" s="626"/>
      <c r="T30" s="626"/>
      <c r="U30" s="626"/>
      <c r="V30" s="626"/>
      <c r="W30" s="626"/>
      <c r="X30" s="626"/>
      <c r="Y30" s="627"/>
      <c r="Z30" s="685">
        <v>0.1</v>
      </c>
      <c r="AA30" s="685"/>
      <c r="AB30" s="685"/>
      <c r="AC30" s="685"/>
      <c r="AD30" s="686">
        <v>4971</v>
      </c>
      <c r="AE30" s="686"/>
      <c r="AF30" s="686"/>
      <c r="AG30" s="686"/>
      <c r="AH30" s="686"/>
      <c r="AI30" s="686"/>
      <c r="AJ30" s="686"/>
      <c r="AK30" s="686"/>
      <c r="AL30" s="628">
        <v>0.1</v>
      </c>
      <c r="AM30" s="629"/>
      <c r="AN30" s="629"/>
      <c r="AO30" s="687"/>
      <c r="AP30" s="713" t="s">
        <v>312</v>
      </c>
      <c r="AQ30" s="714"/>
      <c r="AR30" s="714"/>
      <c r="AS30" s="714"/>
      <c r="AT30" s="719" t="s">
        <v>313</v>
      </c>
      <c r="AU30" s="230"/>
      <c r="AV30" s="230"/>
      <c r="AW30" s="230"/>
      <c r="AX30" s="722" t="s">
        <v>190</v>
      </c>
      <c r="AY30" s="723"/>
      <c r="AZ30" s="723"/>
      <c r="BA30" s="723"/>
      <c r="BB30" s="723"/>
      <c r="BC30" s="723"/>
      <c r="BD30" s="723"/>
      <c r="BE30" s="723"/>
      <c r="BF30" s="724"/>
      <c r="BG30" s="703">
        <v>99.1</v>
      </c>
      <c r="BH30" s="704"/>
      <c r="BI30" s="704"/>
      <c r="BJ30" s="704"/>
      <c r="BK30" s="704"/>
      <c r="BL30" s="704"/>
      <c r="BM30" s="705">
        <v>96.2</v>
      </c>
      <c r="BN30" s="704"/>
      <c r="BO30" s="704"/>
      <c r="BP30" s="704"/>
      <c r="BQ30" s="706"/>
      <c r="BR30" s="703">
        <v>99</v>
      </c>
      <c r="BS30" s="704"/>
      <c r="BT30" s="704"/>
      <c r="BU30" s="704"/>
      <c r="BV30" s="704"/>
      <c r="BW30" s="704"/>
      <c r="BX30" s="705">
        <v>96.3</v>
      </c>
      <c r="BY30" s="704"/>
      <c r="BZ30" s="704"/>
      <c r="CA30" s="704"/>
      <c r="CB30" s="706"/>
      <c r="CD30" s="709"/>
      <c r="CE30" s="710"/>
      <c r="CF30" s="667" t="s">
        <v>314</v>
      </c>
      <c r="CG30" s="664"/>
      <c r="CH30" s="664"/>
      <c r="CI30" s="664"/>
      <c r="CJ30" s="664"/>
      <c r="CK30" s="664"/>
      <c r="CL30" s="664"/>
      <c r="CM30" s="664"/>
      <c r="CN30" s="664"/>
      <c r="CO30" s="664"/>
      <c r="CP30" s="664"/>
      <c r="CQ30" s="665"/>
      <c r="CR30" s="623">
        <v>917713</v>
      </c>
      <c r="CS30" s="626"/>
      <c r="CT30" s="626"/>
      <c r="CU30" s="626"/>
      <c r="CV30" s="626"/>
      <c r="CW30" s="626"/>
      <c r="CX30" s="626"/>
      <c r="CY30" s="627"/>
      <c r="CZ30" s="628">
        <v>9.4</v>
      </c>
      <c r="DA30" s="657"/>
      <c r="DB30" s="657"/>
      <c r="DC30" s="658"/>
      <c r="DD30" s="631">
        <v>839675</v>
      </c>
      <c r="DE30" s="626"/>
      <c r="DF30" s="626"/>
      <c r="DG30" s="626"/>
      <c r="DH30" s="626"/>
      <c r="DI30" s="626"/>
      <c r="DJ30" s="626"/>
      <c r="DK30" s="627"/>
      <c r="DL30" s="631">
        <v>839675</v>
      </c>
      <c r="DM30" s="626"/>
      <c r="DN30" s="626"/>
      <c r="DO30" s="626"/>
      <c r="DP30" s="626"/>
      <c r="DQ30" s="626"/>
      <c r="DR30" s="626"/>
      <c r="DS30" s="626"/>
      <c r="DT30" s="626"/>
      <c r="DU30" s="626"/>
      <c r="DV30" s="627"/>
      <c r="DW30" s="628">
        <v>12.9</v>
      </c>
      <c r="DX30" s="657"/>
      <c r="DY30" s="657"/>
      <c r="DZ30" s="657"/>
      <c r="EA30" s="657"/>
      <c r="EB30" s="657"/>
      <c r="EC30" s="659"/>
    </row>
    <row r="31" spans="2:133" ht="11.25" customHeight="1" x14ac:dyDescent="0.15">
      <c r="B31" s="620" t="s">
        <v>315</v>
      </c>
      <c r="C31" s="621"/>
      <c r="D31" s="621"/>
      <c r="E31" s="621"/>
      <c r="F31" s="621"/>
      <c r="G31" s="621"/>
      <c r="H31" s="621"/>
      <c r="I31" s="621"/>
      <c r="J31" s="621"/>
      <c r="K31" s="621"/>
      <c r="L31" s="621"/>
      <c r="M31" s="621"/>
      <c r="N31" s="621"/>
      <c r="O31" s="621"/>
      <c r="P31" s="621"/>
      <c r="Q31" s="622"/>
      <c r="R31" s="623">
        <v>7051</v>
      </c>
      <c r="S31" s="626"/>
      <c r="T31" s="626"/>
      <c r="U31" s="626"/>
      <c r="V31" s="626"/>
      <c r="W31" s="626"/>
      <c r="X31" s="626"/>
      <c r="Y31" s="627"/>
      <c r="Z31" s="685">
        <v>0.1</v>
      </c>
      <c r="AA31" s="685"/>
      <c r="AB31" s="685"/>
      <c r="AC31" s="685"/>
      <c r="AD31" s="686" t="s">
        <v>242</v>
      </c>
      <c r="AE31" s="686"/>
      <c r="AF31" s="686"/>
      <c r="AG31" s="686"/>
      <c r="AH31" s="686"/>
      <c r="AI31" s="686"/>
      <c r="AJ31" s="686"/>
      <c r="AK31" s="686"/>
      <c r="AL31" s="628" t="s">
        <v>236</v>
      </c>
      <c r="AM31" s="629"/>
      <c r="AN31" s="629"/>
      <c r="AO31" s="687"/>
      <c r="AP31" s="715"/>
      <c r="AQ31" s="716"/>
      <c r="AR31" s="716"/>
      <c r="AS31" s="716"/>
      <c r="AT31" s="720"/>
      <c r="AU31" s="229" t="s">
        <v>316</v>
      </c>
      <c r="AV31" s="229"/>
      <c r="AW31" s="229"/>
      <c r="AX31" s="620" t="s">
        <v>317</v>
      </c>
      <c r="AY31" s="621"/>
      <c r="AZ31" s="621"/>
      <c r="BA31" s="621"/>
      <c r="BB31" s="621"/>
      <c r="BC31" s="621"/>
      <c r="BD31" s="621"/>
      <c r="BE31" s="621"/>
      <c r="BF31" s="622"/>
      <c r="BG31" s="701">
        <v>99.4</v>
      </c>
      <c r="BH31" s="624"/>
      <c r="BI31" s="624"/>
      <c r="BJ31" s="624"/>
      <c r="BK31" s="624"/>
      <c r="BL31" s="624"/>
      <c r="BM31" s="629">
        <v>97.1</v>
      </c>
      <c r="BN31" s="702"/>
      <c r="BO31" s="702"/>
      <c r="BP31" s="702"/>
      <c r="BQ31" s="663"/>
      <c r="BR31" s="701">
        <v>99.2</v>
      </c>
      <c r="BS31" s="624"/>
      <c r="BT31" s="624"/>
      <c r="BU31" s="624"/>
      <c r="BV31" s="624"/>
      <c r="BW31" s="624"/>
      <c r="BX31" s="629">
        <v>96.9</v>
      </c>
      <c r="BY31" s="702"/>
      <c r="BZ31" s="702"/>
      <c r="CA31" s="702"/>
      <c r="CB31" s="663"/>
      <c r="CD31" s="709"/>
      <c r="CE31" s="710"/>
      <c r="CF31" s="667" t="s">
        <v>318</v>
      </c>
      <c r="CG31" s="664"/>
      <c r="CH31" s="664"/>
      <c r="CI31" s="664"/>
      <c r="CJ31" s="664"/>
      <c r="CK31" s="664"/>
      <c r="CL31" s="664"/>
      <c r="CM31" s="664"/>
      <c r="CN31" s="664"/>
      <c r="CO31" s="664"/>
      <c r="CP31" s="664"/>
      <c r="CQ31" s="665"/>
      <c r="CR31" s="623">
        <v>58451</v>
      </c>
      <c r="CS31" s="624"/>
      <c r="CT31" s="624"/>
      <c r="CU31" s="624"/>
      <c r="CV31" s="624"/>
      <c r="CW31" s="624"/>
      <c r="CX31" s="624"/>
      <c r="CY31" s="625"/>
      <c r="CZ31" s="628">
        <v>0.6</v>
      </c>
      <c r="DA31" s="657"/>
      <c r="DB31" s="657"/>
      <c r="DC31" s="658"/>
      <c r="DD31" s="631">
        <v>58451</v>
      </c>
      <c r="DE31" s="624"/>
      <c r="DF31" s="624"/>
      <c r="DG31" s="624"/>
      <c r="DH31" s="624"/>
      <c r="DI31" s="624"/>
      <c r="DJ31" s="624"/>
      <c r="DK31" s="625"/>
      <c r="DL31" s="631">
        <v>58451</v>
      </c>
      <c r="DM31" s="624"/>
      <c r="DN31" s="624"/>
      <c r="DO31" s="624"/>
      <c r="DP31" s="624"/>
      <c r="DQ31" s="624"/>
      <c r="DR31" s="624"/>
      <c r="DS31" s="624"/>
      <c r="DT31" s="624"/>
      <c r="DU31" s="624"/>
      <c r="DV31" s="625"/>
      <c r="DW31" s="628">
        <v>0.9</v>
      </c>
      <c r="DX31" s="657"/>
      <c r="DY31" s="657"/>
      <c r="DZ31" s="657"/>
      <c r="EA31" s="657"/>
      <c r="EB31" s="657"/>
      <c r="EC31" s="659"/>
    </row>
    <row r="32" spans="2:133" ht="11.25" customHeight="1" x14ac:dyDescent="0.15">
      <c r="B32" s="620" t="s">
        <v>319</v>
      </c>
      <c r="C32" s="621"/>
      <c r="D32" s="621"/>
      <c r="E32" s="621"/>
      <c r="F32" s="621"/>
      <c r="G32" s="621"/>
      <c r="H32" s="621"/>
      <c r="I32" s="621"/>
      <c r="J32" s="621"/>
      <c r="K32" s="621"/>
      <c r="L32" s="621"/>
      <c r="M32" s="621"/>
      <c r="N32" s="621"/>
      <c r="O32" s="621"/>
      <c r="P32" s="621"/>
      <c r="Q32" s="622"/>
      <c r="R32" s="623">
        <v>8284</v>
      </c>
      <c r="S32" s="626"/>
      <c r="T32" s="626"/>
      <c r="U32" s="626"/>
      <c r="V32" s="626"/>
      <c r="W32" s="626"/>
      <c r="X32" s="626"/>
      <c r="Y32" s="627"/>
      <c r="Z32" s="685">
        <v>0.1</v>
      </c>
      <c r="AA32" s="685"/>
      <c r="AB32" s="685"/>
      <c r="AC32" s="685"/>
      <c r="AD32" s="686" t="s">
        <v>242</v>
      </c>
      <c r="AE32" s="686"/>
      <c r="AF32" s="686"/>
      <c r="AG32" s="686"/>
      <c r="AH32" s="686"/>
      <c r="AI32" s="686"/>
      <c r="AJ32" s="686"/>
      <c r="AK32" s="686"/>
      <c r="AL32" s="628" t="s">
        <v>236</v>
      </c>
      <c r="AM32" s="629"/>
      <c r="AN32" s="629"/>
      <c r="AO32" s="687"/>
      <c r="AP32" s="717"/>
      <c r="AQ32" s="718"/>
      <c r="AR32" s="718"/>
      <c r="AS32" s="718"/>
      <c r="AT32" s="721"/>
      <c r="AU32" s="231"/>
      <c r="AV32" s="231"/>
      <c r="AW32" s="231"/>
      <c r="AX32" s="635" t="s">
        <v>320</v>
      </c>
      <c r="AY32" s="636"/>
      <c r="AZ32" s="636"/>
      <c r="BA32" s="636"/>
      <c r="BB32" s="636"/>
      <c r="BC32" s="636"/>
      <c r="BD32" s="636"/>
      <c r="BE32" s="636"/>
      <c r="BF32" s="637"/>
      <c r="BG32" s="700">
        <v>98.8</v>
      </c>
      <c r="BH32" s="639"/>
      <c r="BI32" s="639"/>
      <c r="BJ32" s="639"/>
      <c r="BK32" s="639"/>
      <c r="BL32" s="639"/>
      <c r="BM32" s="683">
        <v>95.1</v>
      </c>
      <c r="BN32" s="639"/>
      <c r="BO32" s="639"/>
      <c r="BP32" s="639"/>
      <c r="BQ32" s="676"/>
      <c r="BR32" s="700">
        <v>98.8</v>
      </c>
      <c r="BS32" s="639"/>
      <c r="BT32" s="639"/>
      <c r="BU32" s="639"/>
      <c r="BV32" s="639"/>
      <c r="BW32" s="639"/>
      <c r="BX32" s="683">
        <v>95.6</v>
      </c>
      <c r="BY32" s="639"/>
      <c r="BZ32" s="639"/>
      <c r="CA32" s="639"/>
      <c r="CB32" s="676"/>
      <c r="CD32" s="711"/>
      <c r="CE32" s="712"/>
      <c r="CF32" s="667" t="s">
        <v>321</v>
      </c>
      <c r="CG32" s="664"/>
      <c r="CH32" s="664"/>
      <c r="CI32" s="664"/>
      <c r="CJ32" s="664"/>
      <c r="CK32" s="664"/>
      <c r="CL32" s="664"/>
      <c r="CM32" s="664"/>
      <c r="CN32" s="664"/>
      <c r="CO32" s="664"/>
      <c r="CP32" s="664"/>
      <c r="CQ32" s="665"/>
      <c r="CR32" s="623">
        <v>5</v>
      </c>
      <c r="CS32" s="626"/>
      <c r="CT32" s="626"/>
      <c r="CU32" s="626"/>
      <c r="CV32" s="626"/>
      <c r="CW32" s="626"/>
      <c r="CX32" s="626"/>
      <c r="CY32" s="627"/>
      <c r="CZ32" s="628">
        <v>0</v>
      </c>
      <c r="DA32" s="657"/>
      <c r="DB32" s="657"/>
      <c r="DC32" s="658"/>
      <c r="DD32" s="631">
        <v>5</v>
      </c>
      <c r="DE32" s="626"/>
      <c r="DF32" s="626"/>
      <c r="DG32" s="626"/>
      <c r="DH32" s="626"/>
      <c r="DI32" s="626"/>
      <c r="DJ32" s="626"/>
      <c r="DK32" s="627"/>
      <c r="DL32" s="631">
        <v>5</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322</v>
      </c>
      <c r="C33" s="621"/>
      <c r="D33" s="621"/>
      <c r="E33" s="621"/>
      <c r="F33" s="621"/>
      <c r="G33" s="621"/>
      <c r="H33" s="621"/>
      <c r="I33" s="621"/>
      <c r="J33" s="621"/>
      <c r="K33" s="621"/>
      <c r="L33" s="621"/>
      <c r="M33" s="621"/>
      <c r="N33" s="621"/>
      <c r="O33" s="621"/>
      <c r="P33" s="621"/>
      <c r="Q33" s="622"/>
      <c r="R33" s="623">
        <v>247215</v>
      </c>
      <c r="S33" s="626"/>
      <c r="T33" s="626"/>
      <c r="U33" s="626"/>
      <c r="V33" s="626"/>
      <c r="W33" s="626"/>
      <c r="X33" s="626"/>
      <c r="Y33" s="627"/>
      <c r="Z33" s="685">
        <v>2.4</v>
      </c>
      <c r="AA33" s="685"/>
      <c r="AB33" s="685"/>
      <c r="AC33" s="685"/>
      <c r="AD33" s="686" t="s">
        <v>236</v>
      </c>
      <c r="AE33" s="686"/>
      <c r="AF33" s="686"/>
      <c r="AG33" s="686"/>
      <c r="AH33" s="686"/>
      <c r="AI33" s="686"/>
      <c r="AJ33" s="686"/>
      <c r="AK33" s="686"/>
      <c r="AL33" s="628" t="s">
        <v>236</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323</v>
      </c>
      <c r="CE33" s="664"/>
      <c r="CF33" s="664"/>
      <c r="CG33" s="664"/>
      <c r="CH33" s="664"/>
      <c r="CI33" s="664"/>
      <c r="CJ33" s="664"/>
      <c r="CK33" s="664"/>
      <c r="CL33" s="664"/>
      <c r="CM33" s="664"/>
      <c r="CN33" s="664"/>
      <c r="CO33" s="664"/>
      <c r="CP33" s="664"/>
      <c r="CQ33" s="665"/>
      <c r="CR33" s="623">
        <v>5124583</v>
      </c>
      <c r="CS33" s="624"/>
      <c r="CT33" s="624"/>
      <c r="CU33" s="624"/>
      <c r="CV33" s="624"/>
      <c r="CW33" s="624"/>
      <c r="CX33" s="624"/>
      <c r="CY33" s="625"/>
      <c r="CZ33" s="628">
        <v>52.3</v>
      </c>
      <c r="DA33" s="657"/>
      <c r="DB33" s="657"/>
      <c r="DC33" s="658"/>
      <c r="DD33" s="631">
        <v>4334107</v>
      </c>
      <c r="DE33" s="624"/>
      <c r="DF33" s="624"/>
      <c r="DG33" s="624"/>
      <c r="DH33" s="624"/>
      <c r="DI33" s="624"/>
      <c r="DJ33" s="624"/>
      <c r="DK33" s="625"/>
      <c r="DL33" s="631">
        <v>2975253</v>
      </c>
      <c r="DM33" s="624"/>
      <c r="DN33" s="624"/>
      <c r="DO33" s="624"/>
      <c r="DP33" s="624"/>
      <c r="DQ33" s="624"/>
      <c r="DR33" s="624"/>
      <c r="DS33" s="624"/>
      <c r="DT33" s="624"/>
      <c r="DU33" s="624"/>
      <c r="DV33" s="625"/>
      <c r="DW33" s="628">
        <v>45.7</v>
      </c>
      <c r="DX33" s="657"/>
      <c r="DY33" s="657"/>
      <c r="DZ33" s="657"/>
      <c r="EA33" s="657"/>
      <c r="EB33" s="657"/>
      <c r="EC33" s="659"/>
    </row>
    <row r="34" spans="2:133" ht="11.25" customHeight="1" x14ac:dyDescent="0.15">
      <c r="B34" s="620" t="s">
        <v>324</v>
      </c>
      <c r="C34" s="621"/>
      <c r="D34" s="621"/>
      <c r="E34" s="621"/>
      <c r="F34" s="621"/>
      <c r="G34" s="621"/>
      <c r="H34" s="621"/>
      <c r="I34" s="621"/>
      <c r="J34" s="621"/>
      <c r="K34" s="621"/>
      <c r="L34" s="621"/>
      <c r="M34" s="621"/>
      <c r="N34" s="621"/>
      <c r="O34" s="621"/>
      <c r="P34" s="621"/>
      <c r="Q34" s="622"/>
      <c r="R34" s="623">
        <v>302179</v>
      </c>
      <c r="S34" s="626"/>
      <c r="T34" s="626"/>
      <c r="U34" s="626"/>
      <c r="V34" s="626"/>
      <c r="W34" s="626"/>
      <c r="X34" s="626"/>
      <c r="Y34" s="627"/>
      <c r="Z34" s="685">
        <v>3</v>
      </c>
      <c r="AA34" s="685"/>
      <c r="AB34" s="685"/>
      <c r="AC34" s="685"/>
      <c r="AD34" s="686">
        <v>3364</v>
      </c>
      <c r="AE34" s="686"/>
      <c r="AF34" s="686"/>
      <c r="AG34" s="686"/>
      <c r="AH34" s="686"/>
      <c r="AI34" s="686"/>
      <c r="AJ34" s="686"/>
      <c r="AK34" s="686"/>
      <c r="AL34" s="628">
        <v>0.1</v>
      </c>
      <c r="AM34" s="629"/>
      <c r="AN34" s="629"/>
      <c r="AO34" s="687"/>
      <c r="AP34" s="234"/>
      <c r="AQ34" s="697" t="s">
        <v>325</v>
      </c>
      <c r="AR34" s="698"/>
      <c r="AS34" s="698"/>
      <c r="AT34" s="698"/>
      <c r="AU34" s="698"/>
      <c r="AV34" s="698"/>
      <c r="AW34" s="698"/>
      <c r="AX34" s="698"/>
      <c r="AY34" s="698"/>
      <c r="AZ34" s="698"/>
      <c r="BA34" s="698"/>
      <c r="BB34" s="698"/>
      <c r="BC34" s="698"/>
      <c r="BD34" s="698"/>
      <c r="BE34" s="698"/>
      <c r="BF34" s="699"/>
      <c r="BG34" s="697" t="s">
        <v>326</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327</v>
      </c>
      <c r="CE34" s="664"/>
      <c r="CF34" s="664"/>
      <c r="CG34" s="664"/>
      <c r="CH34" s="664"/>
      <c r="CI34" s="664"/>
      <c r="CJ34" s="664"/>
      <c r="CK34" s="664"/>
      <c r="CL34" s="664"/>
      <c r="CM34" s="664"/>
      <c r="CN34" s="664"/>
      <c r="CO34" s="664"/>
      <c r="CP34" s="664"/>
      <c r="CQ34" s="665"/>
      <c r="CR34" s="623">
        <v>1365131</v>
      </c>
      <c r="CS34" s="626"/>
      <c r="CT34" s="626"/>
      <c r="CU34" s="626"/>
      <c r="CV34" s="626"/>
      <c r="CW34" s="626"/>
      <c r="CX34" s="626"/>
      <c r="CY34" s="627"/>
      <c r="CZ34" s="628">
        <v>13.9</v>
      </c>
      <c r="DA34" s="657"/>
      <c r="DB34" s="657"/>
      <c r="DC34" s="658"/>
      <c r="DD34" s="631">
        <v>1193467</v>
      </c>
      <c r="DE34" s="626"/>
      <c r="DF34" s="626"/>
      <c r="DG34" s="626"/>
      <c r="DH34" s="626"/>
      <c r="DI34" s="626"/>
      <c r="DJ34" s="626"/>
      <c r="DK34" s="627"/>
      <c r="DL34" s="631">
        <v>796599</v>
      </c>
      <c r="DM34" s="626"/>
      <c r="DN34" s="626"/>
      <c r="DO34" s="626"/>
      <c r="DP34" s="626"/>
      <c r="DQ34" s="626"/>
      <c r="DR34" s="626"/>
      <c r="DS34" s="626"/>
      <c r="DT34" s="626"/>
      <c r="DU34" s="626"/>
      <c r="DV34" s="627"/>
      <c r="DW34" s="628">
        <v>12.2</v>
      </c>
      <c r="DX34" s="657"/>
      <c r="DY34" s="657"/>
      <c r="DZ34" s="657"/>
      <c r="EA34" s="657"/>
      <c r="EB34" s="657"/>
      <c r="EC34" s="659"/>
    </row>
    <row r="35" spans="2:133" ht="11.25" customHeight="1" x14ac:dyDescent="0.15">
      <c r="B35" s="620" t="s">
        <v>328</v>
      </c>
      <c r="C35" s="621"/>
      <c r="D35" s="621"/>
      <c r="E35" s="621"/>
      <c r="F35" s="621"/>
      <c r="G35" s="621"/>
      <c r="H35" s="621"/>
      <c r="I35" s="621"/>
      <c r="J35" s="621"/>
      <c r="K35" s="621"/>
      <c r="L35" s="621"/>
      <c r="M35" s="621"/>
      <c r="N35" s="621"/>
      <c r="O35" s="621"/>
      <c r="P35" s="621"/>
      <c r="Q35" s="622"/>
      <c r="R35" s="623">
        <v>859390</v>
      </c>
      <c r="S35" s="626"/>
      <c r="T35" s="626"/>
      <c r="U35" s="626"/>
      <c r="V35" s="626"/>
      <c r="W35" s="626"/>
      <c r="X35" s="626"/>
      <c r="Y35" s="627"/>
      <c r="Z35" s="685">
        <v>8.5</v>
      </c>
      <c r="AA35" s="685"/>
      <c r="AB35" s="685"/>
      <c r="AC35" s="685"/>
      <c r="AD35" s="686" t="s">
        <v>242</v>
      </c>
      <c r="AE35" s="686"/>
      <c r="AF35" s="686"/>
      <c r="AG35" s="686"/>
      <c r="AH35" s="686"/>
      <c r="AI35" s="686"/>
      <c r="AJ35" s="686"/>
      <c r="AK35" s="686"/>
      <c r="AL35" s="628" t="s">
        <v>236</v>
      </c>
      <c r="AM35" s="629"/>
      <c r="AN35" s="629"/>
      <c r="AO35" s="687"/>
      <c r="AP35" s="234"/>
      <c r="AQ35" s="691" t="s">
        <v>329</v>
      </c>
      <c r="AR35" s="692"/>
      <c r="AS35" s="692"/>
      <c r="AT35" s="692"/>
      <c r="AU35" s="692"/>
      <c r="AV35" s="692"/>
      <c r="AW35" s="692"/>
      <c r="AX35" s="692"/>
      <c r="AY35" s="693"/>
      <c r="AZ35" s="688">
        <v>2254281</v>
      </c>
      <c r="BA35" s="689"/>
      <c r="BB35" s="689"/>
      <c r="BC35" s="689"/>
      <c r="BD35" s="689"/>
      <c r="BE35" s="689"/>
      <c r="BF35" s="690"/>
      <c r="BG35" s="694" t="s">
        <v>330</v>
      </c>
      <c r="BH35" s="695"/>
      <c r="BI35" s="695"/>
      <c r="BJ35" s="695"/>
      <c r="BK35" s="695"/>
      <c r="BL35" s="695"/>
      <c r="BM35" s="695"/>
      <c r="BN35" s="695"/>
      <c r="BO35" s="695"/>
      <c r="BP35" s="695"/>
      <c r="BQ35" s="695"/>
      <c r="BR35" s="695"/>
      <c r="BS35" s="695"/>
      <c r="BT35" s="695"/>
      <c r="BU35" s="696"/>
      <c r="BV35" s="688">
        <v>43556</v>
      </c>
      <c r="BW35" s="689"/>
      <c r="BX35" s="689"/>
      <c r="BY35" s="689"/>
      <c r="BZ35" s="689"/>
      <c r="CA35" s="689"/>
      <c r="CB35" s="690"/>
      <c r="CD35" s="667" t="s">
        <v>331</v>
      </c>
      <c r="CE35" s="664"/>
      <c r="CF35" s="664"/>
      <c r="CG35" s="664"/>
      <c r="CH35" s="664"/>
      <c r="CI35" s="664"/>
      <c r="CJ35" s="664"/>
      <c r="CK35" s="664"/>
      <c r="CL35" s="664"/>
      <c r="CM35" s="664"/>
      <c r="CN35" s="664"/>
      <c r="CO35" s="664"/>
      <c r="CP35" s="664"/>
      <c r="CQ35" s="665"/>
      <c r="CR35" s="623">
        <v>140832</v>
      </c>
      <c r="CS35" s="624"/>
      <c r="CT35" s="624"/>
      <c r="CU35" s="624"/>
      <c r="CV35" s="624"/>
      <c r="CW35" s="624"/>
      <c r="CX35" s="624"/>
      <c r="CY35" s="625"/>
      <c r="CZ35" s="628">
        <v>1.4</v>
      </c>
      <c r="DA35" s="657"/>
      <c r="DB35" s="657"/>
      <c r="DC35" s="658"/>
      <c r="DD35" s="631">
        <v>130869</v>
      </c>
      <c r="DE35" s="624"/>
      <c r="DF35" s="624"/>
      <c r="DG35" s="624"/>
      <c r="DH35" s="624"/>
      <c r="DI35" s="624"/>
      <c r="DJ35" s="624"/>
      <c r="DK35" s="625"/>
      <c r="DL35" s="631">
        <v>130232</v>
      </c>
      <c r="DM35" s="624"/>
      <c r="DN35" s="624"/>
      <c r="DO35" s="624"/>
      <c r="DP35" s="624"/>
      <c r="DQ35" s="624"/>
      <c r="DR35" s="624"/>
      <c r="DS35" s="624"/>
      <c r="DT35" s="624"/>
      <c r="DU35" s="624"/>
      <c r="DV35" s="625"/>
      <c r="DW35" s="628">
        <v>2</v>
      </c>
      <c r="DX35" s="657"/>
      <c r="DY35" s="657"/>
      <c r="DZ35" s="657"/>
      <c r="EA35" s="657"/>
      <c r="EB35" s="657"/>
      <c r="EC35" s="659"/>
    </row>
    <row r="36" spans="2:133" ht="11.25" customHeight="1" x14ac:dyDescent="0.15">
      <c r="B36" s="620" t="s">
        <v>332</v>
      </c>
      <c r="C36" s="621"/>
      <c r="D36" s="621"/>
      <c r="E36" s="621"/>
      <c r="F36" s="621"/>
      <c r="G36" s="621"/>
      <c r="H36" s="621"/>
      <c r="I36" s="621"/>
      <c r="J36" s="621"/>
      <c r="K36" s="621"/>
      <c r="L36" s="621"/>
      <c r="M36" s="621"/>
      <c r="N36" s="621"/>
      <c r="O36" s="621"/>
      <c r="P36" s="621"/>
      <c r="Q36" s="622"/>
      <c r="R36" s="623" t="s">
        <v>242</v>
      </c>
      <c r="S36" s="626"/>
      <c r="T36" s="626"/>
      <c r="U36" s="626"/>
      <c r="V36" s="626"/>
      <c r="W36" s="626"/>
      <c r="X36" s="626"/>
      <c r="Y36" s="627"/>
      <c r="Z36" s="685" t="s">
        <v>242</v>
      </c>
      <c r="AA36" s="685"/>
      <c r="AB36" s="685"/>
      <c r="AC36" s="685"/>
      <c r="AD36" s="686" t="s">
        <v>236</v>
      </c>
      <c r="AE36" s="686"/>
      <c r="AF36" s="686"/>
      <c r="AG36" s="686"/>
      <c r="AH36" s="686"/>
      <c r="AI36" s="686"/>
      <c r="AJ36" s="686"/>
      <c r="AK36" s="686"/>
      <c r="AL36" s="628" t="s">
        <v>242</v>
      </c>
      <c r="AM36" s="629"/>
      <c r="AN36" s="629"/>
      <c r="AO36" s="687"/>
      <c r="AQ36" s="660" t="s">
        <v>333</v>
      </c>
      <c r="AR36" s="661"/>
      <c r="AS36" s="661"/>
      <c r="AT36" s="661"/>
      <c r="AU36" s="661"/>
      <c r="AV36" s="661"/>
      <c r="AW36" s="661"/>
      <c r="AX36" s="661"/>
      <c r="AY36" s="662"/>
      <c r="AZ36" s="623">
        <v>731973</v>
      </c>
      <c r="BA36" s="626"/>
      <c r="BB36" s="626"/>
      <c r="BC36" s="626"/>
      <c r="BD36" s="624"/>
      <c r="BE36" s="624"/>
      <c r="BF36" s="663"/>
      <c r="BG36" s="667" t="s">
        <v>334</v>
      </c>
      <c r="BH36" s="664"/>
      <c r="BI36" s="664"/>
      <c r="BJ36" s="664"/>
      <c r="BK36" s="664"/>
      <c r="BL36" s="664"/>
      <c r="BM36" s="664"/>
      <c r="BN36" s="664"/>
      <c r="BO36" s="664"/>
      <c r="BP36" s="664"/>
      <c r="BQ36" s="664"/>
      <c r="BR36" s="664"/>
      <c r="BS36" s="664"/>
      <c r="BT36" s="664"/>
      <c r="BU36" s="665"/>
      <c r="BV36" s="623">
        <v>21329</v>
      </c>
      <c r="BW36" s="626"/>
      <c r="BX36" s="626"/>
      <c r="BY36" s="626"/>
      <c r="BZ36" s="626"/>
      <c r="CA36" s="626"/>
      <c r="CB36" s="666"/>
      <c r="CD36" s="667" t="s">
        <v>335</v>
      </c>
      <c r="CE36" s="664"/>
      <c r="CF36" s="664"/>
      <c r="CG36" s="664"/>
      <c r="CH36" s="664"/>
      <c r="CI36" s="664"/>
      <c r="CJ36" s="664"/>
      <c r="CK36" s="664"/>
      <c r="CL36" s="664"/>
      <c r="CM36" s="664"/>
      <c r="CN36" s="664"/>
      <c r="CO36" s="664"/>
      <c r="CP36" s="664"/>
      <c r="CQ36" s="665"/>
      <c r="CR36" s="623">
        <v>1488316</v>
      </c>
      <c r="CS36" s="626"/>
      <c r="CT36" s="626"/>
      <c r="CU36" s="626"/>
      <c r="CV36" s="626"/>
      <c r="CW36" s="626"/>
      <c r="CX36" s="626"/>
      <c r="CY36" s="627"/>
      <c r="CZ36" s="628">
        <v>15.2</v>
      </c>
      <c r="DA36" s="657"/>
      <c r="DB36" s="657"/>
      <c r="DC36" s="658"/>
      <c r="DD36" s="631">
        <v>1388894</v>
      </c>
      <c r="DE36" s="626"/>
      <c r="DF36" s="626"/>
      <c r="DG36" s="626"/>
      <c r="DH36" s="626"/>
      <c r="DI36" s="626"/>
      <c r="DJ36" s="626"/>
      <c r="DK36" s="627"/>
      <c r="DL36" s="631">
        <v>1094986</v>
      </c>
      <c r="DM36" s="626"/>
      <c r="DN36" s="626"/>
      <c r="DO36" s="626"/>
      <c r="DP36" s="626"/>
      <c r="DQ36" s="626"/>
      <c r="DR36" s="626"/>
      <c r="DS36" s="626"/>
      <c r="DT36" s="626"/>
      <c r="DU36" s="626"/>
      <c r="DV36" s="627"/>
      <c r="DW36" s="628">
        <v>16.8</v>
      </c>
      <c r="DX36" s="657"/>
      <c r="DY36" s="657"/>
      <c r="DZ36" s="657"/>
      <c r="EA36" s="657"/>
      <c r="EB36" s="657"/>
      <c r="EC36" s="659"/>
    </row>
    <row r="37" spans="2:133" ht="11.25" customHeight="1" x14ac:dyDescent="0.15">
      <c r="B37" s="620" t="s">
        <v>336</v>
      </c>
      <c r="C37" s="621"/>
      <c r="D37" s="621"/>
      <c r="E37" s="621"/>
      <c r="F37" s="621"/>
      <c r="G37" s="621"/>
      <c r="H37" s="621"/>
      <c r="I37" s="621"/>
      <c r="J37" s="621"/>
      <c r="K37" s="621"/>
      <c r="L37" s="621"/>
      <c r="M37" s="621"/>
      <c r="N37" s="621"/>
      <c r="O37" s="621"/>
      <c r="P37" s="621"/>
      <c r="Q37" s="622"/>
      <c r="R37" s="623">
        <v>352690</v>
      </c>
      <c r="S37" s="626"/>
      <c r="T37" s="626"/>
      <c r="U37" s="626"/>
      <c r="V37" s="626"/>
      <c r="W37" s="626"/>
      <c r="X37" s="626"/>
      <c r="Y37" s="627"/>
      <c r="Z37" s="685">
        <v>3.5</v>
      </c>
      <c r="AA37" s="685"/>
      <c r="AB37" s="685"/>
      <c r="AC37" s="685"/>
      <c r="AD37" s="686" t="s">
        <v>236</v>
      </c>
      <c r="AE37" s="686"/>
      <c r="AF37" s="686"/>
      <c r="AG37" s="686"/>
      <c r="AH37" s="686"/>
      <c r="AI37" s="686"/>
      <c r="AJ37" s="686"/>
      <c r="AK37" s="686"/>
      <c r="AL37" s="628" t="s">
        <v>236</v>
      </c>
      <c r="AM37" s="629"/>
      <c r="AN37" s="629"/>
      <c r="AO37" s="687"/>
      <c r="AQ37" s="660" t="s">
        <v>337</v>
      </c>
      <c r="AR37" s="661"/>
      <c r="AS37" s="661"/>
      <c r="AT37" s="661"/>
      <c r="AU37" s="661"/>
      <c r="AV37" s="661"/>
      <c r="AW37" s="661"/>
      <c r="AX37" s="661"/>
      <c r="AY37" s="662"/>
      <c r="AZ37" s="623">
        <v>596909</v>
      </c>
      <c r="BA37" s="626"/>
      <c r="BB37" s="626"/>
      <c r="BC37" s="626"/>
      <c r="BD37" s="624"/>
      <c r="BE37" s="624"/>
      <c r="BF37" s="663"/>
      <c r="BG37" s="667" t="s">
        <v>338</v>
      </c>
      <c r="BH37" s="664"/>
      <c r="BI37" s="664"/>
      <c r="BJ37" s="664"/>
      <c r="BK37" s="664"/>
      <c r="BL37" s="664"/>
      <c r="BM37" s="664"/>
      <c r="BN37" s="664"/>
      <c r="BO37" s="664"/>
      <c r="BP37" s="664"/>
      <c r="BQ37" s="664"/>
      <c r="BR37" s="664"/>
      <c r="BS37" s="664"/>
      <c r="BT37" s="664"/>
      <c r="BU37" s="665"/>
      <c r="BV37" s="623">
        <v>2687</v>
      </c>
      <c r="BW37" s="626"/>
      <c r="BX37" s="626"/>
      <c r="BY37" s="626"/>
      <c r="BZ37" s="626"/>
      <c r="CA37" s="626"/>
      <c r="CB37" s="666"/>
      <c r="CD37" s="667" t="s">
        <v>339</v>
      </c>
      <c r="CE37" s="664"/>
      <c r="CF37" s="664"/>
      <c r="CG37" s="664"/>
      <c r="CH37" s="664"/>
      <c r="CI37" s="664"/>
      <c r="CJ37" s="664"/>
      <c r="CK37" s="664"/>
      <c r="CL37" s="664"/>
      <c r="CM37" s="664"/>
      <c r="CN37" s="664"/>
      <c r="CO37" s="664"/>
      <c r="CP37" s="664"/>
      <c r="CQ37" s="665"/>
      <c r="CR37" s="623">
        <v>363042</v>
      </c>
      <c r="CS37" s="624"/>
      <c r="CT37" s="624"/>
      <c r="CU37" s="624"/>
      <c r="CV37" s="624"/>
      <c r="CW37" s="624"/>
      <c r="CX37" s="624"/>
      <c r="CY37" s="625"/>
      <c r="CZ37" s="628">
        <v>3.7</v>
      </c>
      <c r="DA37" s="657"/>
      <c r="DB37" s="657"/>
      <c r="DC37" s="658"/>
      <c r="DD37" s="631">
        <v>363042</v>
      </c>
      <c r="DE37" s="624"/>
      <c r="DF37" s="624"/>
      <c r="DG37" s="624"/>
      <c r="DH37" s="624"/>
      <c r="DI37" s="624"/>
      <c r="DJ37" s="624"/>
      <c r="DK37" s="625"/>
      <c r="DL37" s="631">
        <v>329574</v>
      </c>
      <c r="DM37" s="624"/>
      <c r="DN37" s="624"/>
      <c r="DO37" s="624"/>
      <c r="DP37" s="624"/>
      <c r="DQ37" s="624"/>
      <c r="DR37" s="624"/>
      <c r="DS37" s="624"/>
      <c r="DT37" s="624"/>
      <c r="DU37" s="624"/>
      <c r="DV37" s="625"/>
      <c r="DW37" s="628">
        <v>5.0999999999999996</v>
      </c>
      <c r="DX37" s="657"/>
      <c r="DY37" s="657"/>
      <c r="DZ37" s="657"/>
      <c r="EA37" s="657"/>
      <c r="EB37" s="657"/>
      <c r="EC37" s="659"/>
    </row>
    <row r="38" spans="2:133" ht="11.25" customHeight="1" x14ac:dyDescent="0.15">
      <c r="B38" s="635" t="s">
        <v>340</v>
      </c>
      <c r="C38" s="636"/>
      <c r="D38" s="636"/>
      <c r="E38" s="636"/>
      <c r="F38" s="636"/>
      <c r="G38" s="636"/>
      <c r="H38" s="636"/>
      <c r="I38" s="636"/>
      <c r="J38" s="636"/>
      <c r="K38" s="636"/>
      <c r="L38" s="636"/>
      <c r="M38" s="636"/>
      <c r="N38" s="636"/>
      <c r="O38" s="636"/>
      <c r="P38" s="636"/>
      <c r="Q38" s="637"/>
      <c r="R38" s="638">
        <v>10125441</v>
      </c>
      <c r="S38" s="675"/>
      <c r="T38" s="675"/>
      <c r="U38" s="675"/>
      <c r="V38" s="675"/>
      <c r="W38" s="675"/>
      <c r="X38" s="675"/>
      <c r="Y38" s="680"/>
      <c r="Z38" s="681">
        <v>100</v>
      </c>
      <c r="AA38" s="681"/>
      <c r="AB38" s="681"/>
      <c r="AC38" s="681"/>
      <c r="AD38" s="682">
        <v>6155623</v>
      </c>
      <c r="AE38" s="682"/>
      <c r="AF38" s="682"/>
      <c r="AG38" s="682"/>
      <c r="AH38" s="682"/>
      <c r="AI38" s="682"/>
      <c r="AJ38" s="682"/>
      <c r="AK38" s="682"/>
      <c r="AL38" s="641">
        <v>100</v>
      </c>
      <c r="AM38" s="683"/>
      <c r="AN38" s="683"/>
      <c r="AO38" s="684"/>
      <c r="AQ38" s="660" t="s">
        <v>341</v>
      </c>
      <c r="AR38" s="661"/>
      <c r="AS38" s="661"/>
      <c r="AT38" s="661"/>
      <c r="AU38" s="661"/>
      <c r="AV38" s="661"/>
      <c r="AW38" s="661"/>
      <c r="AX38" s="661"/>
      <c r="AY38" s="662"/>
      <c r="AZ38" s="623">
        <v>32220</v>
      </c>
      <c r="BA38" s="626"/>
      <c r="BB38" s="626"/>
      <c r="BC38" s="626"/>
      <c r="BD38" s="624"/>
      <c r="BE38" s="624"/>
      <c r="BF38" s="663"/>
      <c r="BG38" s="667" t="s">
        <v>342</v>
      </c>
      <c r="BH38" s="664"/>
      <c r="BI38" s="664"/>
      <c r="BJ38" s="664"/>
      <c r="BK38" s="664"/>
      <c r="BL38" s="664"/>
      <c r="BM38" s="664"/>
      <c r="BN38" s="664"/>
      <c r="BO38" s="664"/>
      <c r="BP38" s="664"/>
      <c r="BQ38" s="664"/>
      <c r="BR38" s="664"/>
      <c r="BS38" s="664"/>
      <c r="BT38" s="664"/>
      <c r="BU38" s="665"/>
      <c r="BV38" s="623">
        <v>4033</v>
      </c>
      <c r="BW38" s="626"/>
      <c r="BX38" s="626"/>
      <c r="BY38" s="626"/>
      <c r="BZ38" s="626"/>
      <c r="CA38" s="626"/>
      <c r="CB38" s="666"/>
      <c r="CD38" s="667" t="s">
        <v>343</v>
      </c>
      <c r="CE38" s="664"/>
      <c r="CF38" s="664"/>
      <c r="CG38" s="664"/>
      <c r="CH38" s="664"/>
      <c r="CI38" s="664"/>
      <c r="CJ38" s="664"/>
      <c r="CK38" s="664"/>
      <c r="CL38" s="664"/>
      <c r="CM38" s="664"/>
      <c r="CN38" s="664"/>
      <c r="CO38" s="664"/>
      <c r="CP38" s="664"/>
      <c r="CQ38" s="665"/>
      <c r="CR38" s="623">
        <v>1158424</v>
      </c>
      <c r="CS38" s="626"/>
      <c r="CT38" s="626"/>
      <c r="CU38" s="626"/>
      <c r="CV38" s="626"/>
      <c r="CW38" s="626"/>
      <c r="CX38" s="626"/>
      <c r="CY38" s="627"/>
      <c r="CZ38" s="628">
        <v>11.8</v>
      </c>
      <c r="DA38" s="657"/>
      <c r="DB38" s="657"/>
      <c r="DC38" s="658"/>
      <c r="DD38" s="631">
        <v>1033459</v>
      </c>
      <c r="DE38" s="626"/>
      <c r="DF38" s="626"/>
      <c r="DG38" s="626"/>
      <c r="DH38" s="626"/>
      <c r="DI38" s="626"/>
      <c r="DJ38" s="626"/>
      <c r="DK38" s="627"/>
      <c r="DL38" s="631">
        <v>953436</v>
      </c>
      <c r="DM38" s="626"/>
      <c r="DN38" s="626"/>
      <c r="DO38" s="626"/>
      <c r="DP38" s="626"/>
      <c r="DQ38" s="626"/>
      <c r="DR38" s="626"/>
      <c r="DS38" s="626"/>
      <c r="DT38" s="626"/>
      <c r="DU38" s="626"/>
      <c r="DV38" s="627"/>
      <c r="DW38" s="628">
        <v>14.6</v>
      </c>
      <c r="DX38" s="657"/>
      <c r="DY38" s="657"/>
      <c r="DZ38" s="657"/>
      <c r="EA38" s="657"/>
      <c r="EB38" s="657"/>
      <c r="EC38" s="659"/>
    </row>
    <row r="39" spans="2:133" ht="11.25" customHeight="1" x14ac:dyDescent="0.15">
      <c r="AQ39" s="660" t="s">
        <v>344</v>
      </c>
      <c r="AR39" s="661"/>
      <c r="AS39" s="661"/>
      <c r="AT39" s="661"/>
      <c r="AU39" s="661"/>
      <c r="AV39" s="661"/>
      <c r="AW39" s="661"/>
      <c r="AX39" s="661"/>
      <c r="AY39" s="662"/>
      <c r="AZ39" s="623">
        <v>9975</v>
      </c>
      <c r="BA39" s="626"/>
      <c r="BB39" s="626"/>
      <c r="BC39" s="626"/>
      <c r="BD39" s="624"/>
      <c r="BE39" s="624"/>
      <c r="BF39" s="663"/>
      <c r="BG39" s="668" t="s">
        <v>345</v>
      </c>
      <c r="BH39" s="669"/>
      <c r="BI39" s="669"/>
      <c r="BJ39" s="669"/>
      <c r="BK39" s="669"/>
      <c r="BL39" s="235"/>
      <c r="BM39" s="664" t="s">
        <v>346</v>
      </c>
      <c r="BN39" s="664"/>
      <c r="BO39" s="664"/>
      <c r="BP39" s="664"/>
      <c r="BQ39" s="664"/>
      <c r="BR39" s="664"/>
      <c r="BS39" s="664"/>
      <c r="BT39" s="664"/>
      <c r="BU39" s="665"/>
      <c r="BV39" s="623">
        <v>85</v>
      </c>
      <c r="BW39" s="626"/>
      <c r="BX39" s="626"/>
      <c r="BY39" s="626"/>
      <c r="BZ39" s="626"/>
      <c r="CA39" s="626"/>
      <c r="CB39" s="666"/>
      <c r="CD39" s="667" t="s">
        <v>347</v>
      </c>
      <c r="CE39" s="664"/>
      <c r="CF39" s="664"/>
      <c r="CG39" s="664"/>
      <c r="CH39" s="664"/>
      <c r="CI39" s="664"/>
      <c r="CJ39" s="664"/>
      <c r="CK39" s="664"/>
      <c r="CL39" s="664"/>
      <c r="CM39" s="664"/>
      <c r="CN39" s="664"/>
      <c r="CO39" s="664"/>
      <c r="CP39" s="664"/>
      <c r="CQ39" s="665"/>
      <c r="CR39" s="623">
        <v>189208</v>
      </c>
      <c r="CS39" s="624"/>
      <c r="CT39" s="624"/>
      <c r="CU39" s="624"/>
      <c r="CV39" s="624"/>
      <c r="CW39" s="624"/>
      <c r="CX39" s="624"/>
      <c r="CY39" s="625"/>
      <c r="CZ39" s="628">
        <v>1.9</v>
      </c>
      <c r="DA39" s="657"/>
      <c r="DB39" s="657"/>
      <c r="DC39" s="658"/>
      <c r="DD39" s="631">
        <v>183146</v>
      </c>
      <c r="DE39" s="624"/>
      <c r="DF39" s="624"/>
      <c r="DG39" s="624"/>
      <c r="DH39" s="624"/>
      <c r="DI39" s="624"/>
      <c r="DJ39" s="624"/>
      <c r="DK39" s="625"/>
      <c r="DL39" s="631" t="s">
        <v>236</v>
      </c>
      <c r="DM39" s="624"/>
      <c r="DN39" s="624"/>
      <c r="DO39" s="624"/>
      <c r="DP39" s="624"/>
      <c r="DQ39" s="624"/>
      <c r="DR39" s="624"/>
      <c r="DS39" s="624"/>
      <c r="DT39" s="624"/>
      <c r="DU39" s="624"/>
      <c r="DV39" s="625"/>
      <c r="DW39" s="628" t="s">
        <v>176</v>
      </c>
      <c r="DX39" s="657"/>
      <c r="DY39" s="657"/>
      <c r="DZ39" s="657"/>
      <c r="EA39" s="657"/>
      <c r="EB39" s="657"/>
      <c r="EC39" s="659"/>
    </row>
    <row r="40" spans="2:133" ht="11.25" customHeight="1" x14ac:dyDescent="0.15">
      <c r="AQ40" s="660" t="s">
        <v>348</v>
      </c>
      <c r="AR40" s="661"/>
      <c r="AS40" s="661"/>
      <c r="AT40" s="661"/>
      <c r="AU40" s="661"/>
      <c r="AV40" s="661"/>
      <c r="AW40" s="661"/>
      <c r="AX40" s="661"/>
      <c r="AY40" s="662"/>
      <c r="AZ40" s="623">
        <v>160647</v>
      </c>
      <c r="BA40" s="626"/>
      <c r="BB40" s="626"/>
      <c r="BC40" s="626"/>
      <c r="BD40" s="624"/>
      <c r="BE40" s="624"/>
      <c r="BF40" s="663"/>
      <c r="BG40" s="668"/>
      <c r="BH40" s="669"/>
      <c r="BI40" s="669"/>
      <c r="BJ40" s="669"/>
      <c r="BK40" s="669"/>
      <c r="BL40" s="235"/>
      <c r="BM40" s="664" t="s">
        <v>349</v>
      </c>
      <c r="BN40" s="664"/>
      <c r="BO40" s="664"/>
      <c r="BP40" s="664"/>
      <c r="BQ40" s="664"/>
      <c r="BR40" s="664"/>
      <c r="BS40" s="664"/>
      <c r="BT40" s="664"/>
      <c r="BU40" s="665"/>
      <c r="BV40" s="623" t="s">
        <v>236</v>
      </c>
      <c r="BW40" s="626"/>
      <c r="BX40" s="626"/>
      <c r="BY40" s="626"/>
      <c r="BZ40" s="626"/>
      <c r="CA40" s="626"/>
      <c r="CB40" s="666"/>
      <c r="CD40" s="667" t="s">
        <v>350</v>
      </c>
      <c r="CE40" s="664"/>
      <c r="CF40" s="664"/>
      <c r="CG40" s="664"/>
      <c r="CH40" s="664"/>
      <c r="CI40" s="664"/>
      <c r="CJ40" s="664"/>
      <c r="CK40" s="664"/>
      <c r="CL40" s="664"/>
      <c r="CM40" s="664"/>
      <c r="CN40" s="664"/>
      <c r="CO40" s="664"/>
      <c r="CP40" s="664"/>
      <c r="CQ40" s="665"/>
      <c r="CR40" s="623">
        <v>782672</v>
      </c>
      <c r="CS40" s="626"/>
      <c r="CT40" s="626"/>
      <c r="CU40" s="626"/>
      <c r="CV40" s="626"/>
      <c r="CW40" s="626"/>
      <c r="CX40" s="626"/>
      <c r="CY40" s="627"/>
      <c r="CZ40" s="628">
        <v>8</v>
      </c>
      <c r="DA40" s="657"/>
      <c r="DB40" s="657"/>
      <c r="DC40" s="658"/>
      <c r="DD40" s="631">
        <v>404272</v>
      </c>
      <c r="DE40" s="626"/>
      <c r="DF40" s="626"/>
      <c r="DG40" s="626"/>
      <c r="DH40" s="626"/>
      <c r="DI40" s="626"/>
      <c r="DJ40" s="626"/>
      <c r="DK40" s="627"/>
      <c r="DL40" s="631" t="s">
        <v>242</v>
      </c>
      <c r="DM40" s="626"/>
      <c r="DN40" s="626"/>
      <c r="DO40" s="626"/>
      <c r="DP40" s="626"/>
      <c r="DQ40" s="626"/>
      <c r="DR40" s="626"/>
      <c r="DS40" s="626"/>
      <c r="DT40" s="626"/>
      <c r="DU40" s="626"/>
      <c r="DV40" s="627"/>
      <c r="DW40" s="628" t="s">
        <v>242</v>
      </c>
      <c r="DX40" s="657"/>
      <c r="DY40" s="657"/>
      <c r="DZ40" s="657"/>
      <c r="EA40" s="657"/>
      <c r="EB40" s="657"/>
      <c r="EC40" s="659"/>
    </row>
    <row r="41" spans="2:133" ht="11.25" customHeight="1" x14ac:dyDescent="0.15">
      <c r="AQ41" s="672" t="s">
        <v>351</v>
      </c>
      <c r="AR41" s="673"/>
      <c r="AS41" s="673"/>
      <c r="AT41" s="673"/>
      <c r="AU41" s="673"/>
      <c r="AV41" s="673"/>
      <c r="AW41" s="673"/>
      <c r="AX41" s="673"/>
      <c r="AY41" s="674"/>
      <c r="AZ41" s="638">
        <v>722557</v>
      </c>
      <c r="BA41" s="675"/>
      <c r="BB41" s="675"/>
      <c r="BC41" s="675"/>
      <c r="BD41" s="639"/>
      <c r="BE41" s="639"/>
      <c r="BF41" s="676"/>
      <c r="BG41" s="670"/>
      <c r="BH41" s="671"/>
      <c r="BI41" s="671"/>
      <c r="BJ41" s="671"/>
      <c r="BK41" s="671"/>
      <c r="BL41" s="236"/>
      <c r="BM41" s="677" t="s">
        <v>352</v>
      </c>
      <c r="BN41" s="677"/>
      <c r="BO41" s="677"/>
      <c r="BP41" s="677"/>
      <c r="BQ41" s="677"/>
      <c r="BR41" s="677"/>
      <c r="BS41" s="677"/>
      <c r="BT41" s="677"/>
      <c r="BU41" s="678"/>
      <c r="BV41" s="638">
        <v>379</v>
      </c>
      <c r="BW41" s="675"/>
      <c r="BX41" s="675"/>
      <c r="BY41" s="675"/>
      <c r="BZ41" s="675"/>
      <c r="CA41" s="675"/>
      <c r="CB41" s="679"/>
      <c r="CD41" s="667" t="s">
        <v>353</v>
      </c>
      <c r="CE41" s="664"/>
      <c r="CF41" s="664"/>
      <c r="CG41" s="664"/>
      <c r="CH41" s="664"/>
      <c r="CI41" s="664"/>
      <c r="CJ41" s="664"/>
      <c r="CK41" s="664"/>
      <c r="CL41" s="664"/>
      <c r="CM41" s="664"/>
      <c r="CN41" s="664"/>
      <c r="CO41" s="664"/>
      <c r="CP41" s="664"/>
      <c r="CQ41" s="665"/>
      <c r="CR41" s="623" t="s">
        <v>242</v>
      </c>
      <c r="CS41" s="624"/>
      <c r="CT41" s="624"/>
      <c r="CU41" s="624"/>
      <c r="CV41" s="624"/>
      <c r="CW41" s="624"/>
      <c r="CX41" s="624"/>
      <c r="CY41" s="625"/>
      <c r="CZ41" s="628" t="s">
        <v>242</v>
      </c>
      <c r="DA41" s="657"/>
      <c r="DB41" s="657"/>
      <c r="DC41" s="658"/>
      <c r="DD41" s="631" t="s">
        <v>236</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354</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355</v>
      </c>
      <c r="CE42" s="621"/>
      <c r="CF42" s="621"/>
      <c r="CG42" s="621"/>
      <c r="CH42" s="621"/>
      <c r="CI42" s="621"/>
      <c r="CJ42" s="621"/>
      <c r="CK42" s="621"/>
      <c r="CL42" s="621"/>
      <c r="CM42" s="621"/>
      <c r="CN42" s="621"/>
      <c r="CO42" s="621"/>
      <c r="CP42" s="621"/>
      <c r="CQ42" s="622"/>
      <c r="CR42" s="623">
        <v>1012989</v>
      </c>
      <c r="CS42" s="626"/>
      <c r="CT42" s="626"/>
      <c r="CU42" s="626"/>
      <c r="CV42" s="626"/>
      <c r="CW42" s="626"/>
      <c r="CX42" s="626"/>
      <c r="CY42" s="627"/>
      <c r="CZ42" s="628">
        <v>10.3</v>
      </c>
      <c r="DA42" s="629"/>
      <c r="DB42" s="629"/>
      <c r="DC42" s="630"/>
      <c r="DD42" s="631">
        <v>272056</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356</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357</v>
      </c>
      <c r="CE43" s="621"/>
      <c r="CF43" s="621"/>
      <c r="CG43" s="621"/>
      <c r="CH43" s="621"/>
      <c r="CI43" s="621"/>
      <c r="CJ43" s="621"/>
      <c r="CK43" s="621"/>
      <c r="CL43" s="621"/>
      <c r="CM43" s="621"/>
      <c r="CN43" s="621"/>
      <c r="CO43" s="621"/>
      <c r="CP43" s="621"/>
      <c r="CQ43" s="622"/>
      <c r="CR43" s="623">
        <v>9144</v>
      </c>
      <c r="CS43" s="624"/>
      <c r="CT43" s="624"/>
      <c r="CU43" s="624"/>
      <c r="CV43" s="624"/>
      <c r="CW43" s="624"/>
      <c r="CX43" s="624"/>
      <c r="CY43" s="625"/>
      <c r="CZ43" s="628">
        <v>0.1</v>
      </c>
      <c r="DA43" s="657"/>
      <c r="DB43" s="657"/>
      <c r="DC43" s="658"/>
      <c r="DD43" s="631">
        <v>9144</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358</v>
      </c>
      <c r="CD44" s="651" t="s">
        <v>309</v>
      </c>
      <c r="CE44" s="652"/>
      <c r="CF44" s="620" t="s">
        <v>359</v>
      </c>
      <c r="CG44" s="621"/>
      <c r="CH44" s="621"/>
      <c r="CI44" s="621"/>
      <c r="CJ44" s="621"/>
      <c r="CK44" s="621"/>
      <c r="CL44" s="621"/>
      <c r="CM44" s="621"/>
      <c r="CN44" s="621"/>
      <c r="CO44" s="621"/>
      <c r="CP44" s="621"/>
      <c r="CQ44" s="622"/>
      <c r="CR44" s="623">
        <v>979842</v>
      </c>
      <c r="CS44" s="626"/>
      <c r="CT44" s="626"/>
      <c r="CU44" s="626"/>
      <c r="CV44" s="626"/>
      <c r="CW44" s="626"/>
      <c r="CX44" s="626"/>
      <c r="CY44" s="627"/>
      <c r="CZ44" s="628">
        <v>10</v>
      </c>
      <c r="DA44" s="629"/>
      <c r="DB44" s="629"/>
      <c r="DC44" s="630"/>
      <c r="DD44" s="631">
        <v>272056</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360</v>
      </c>
      <c r="CG45" s="621"/>
      <c r="CH45" s="621"/>
      <c r="CI45" s="621"/>
      <c r="CJ45" s="621"/>
      <c r="CK45" s="621"/>
      <c r="CL45" s="621"/>
      <c r="CM45" s="621"/>
      <c r="CN45" s="621"/>
      <c r="CO45" s="621"/>
      <c r="CP45" s="621"/>
      <c r="CQ45" s="622"/>
      <c r="CR45" s="623">
        <v>519122</v>
      </c>
      <c r="CS45" s="624"/>
      <c r="CT45" s="624"/>
      <c r="CU45" s="624"/>
      <c r="CV45" s="624"/>
      <c r="CW45" s="624"/>
      <c r="CX45" s="624"/>
      <c r="CY45" s="625"/>
      <c r="CZ45" s="628">
        <v>5.3</v>
      </c>
      <c r="DA45" s="657"/>
      <c r="DB45" s="657"/>
      <c r="DC45" s="658"/>
      <c r="DD45" s="631">
        <v>15158</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361</v>
      </c>
      <c r="CG46" s="621"/>
      <c r="CH46" s="621"/>
      <c r="CI46" s="621"/>
      <c r="CJ46" s="621"/>
      <c r="CK46" s="621"/>
      <c r="CL46" s="621"/>
      <c r="CM46" s="621"/>
      <c r="CN46" s="621"/>
      <c r="CO46" s="621"/>
      <c r="CP46" s="621"/>
      <c r="CQ46" s="622"/>
      <c r="CR46" s="623">
        <v>379812</v>
      </c>
      <c r="CS46" s="626"/>
      <c r="CT46" s="626"/>
      <c r="CU46" s="626"/>
      <c r="CV46" s="626"/>
      <c r="CW46" s="626"/>
      <c r="CX46" s="626"/>
      <c r="CY46" s="627"/>
      <c r="CZ46" s="628">
        <v>3.9</v>
      </c>
      <c r="DA46" s="629"/>
      <c r="DB46" s="629"/>
      <c r="DC46" s="630"/>
      <c r="DD46" s="631">
        <v>247690</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362</v>
      </c>
      <c r="CG47" s="621"/>
      <c r="CH47" s="621"/>
      <c r="CI47" s="621"/>
      <c r="CJ47" s="621"/>
      <c r="CK47" s="621"/>
      <c r="CL47" s="621"/>
      <c r="CM47" s="621"/>
      <c r="CN47" s="621"/>
      <c r="CO47" s="621"/>
      <c r="CP47" s="621"/>
      <c r="CQ47" s="622"/>
      <c r="CR47" s="623">
        <v>33147</v>
      </c>
      <c r="CS47" s="624"/>
      <c r="CT47" s="624"/>
      <c r="CU47" s="624"/>
      <c r="CV47" s="624"/>
      <c r="CW47" s="624"/>
      <c r="CX47" s="624"/>
      <c r="CY47" s="625"/>
      <c r="CZ47" s="628">
        <v>0.3</v>
      </c>
      <c r="DA47" s="657"/>
      <c r="DB47" s="657"/>
      <c r="DC47" s="658"/>
      <c r="DD47" s="631" t="s">
        <v>236</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363</v>
      </c>
      <c r="CG48" s="621"/>
      <c r="CH48" s="621"/>
      <c r="CI48" s="621"/>
      <c r="CJ48" s="621"/>
      <c r="CK48" s="621"/>
      <c r="CL48" s="621"/>
      <c r="CM48" s="621"/>
      <c r="CN48" s="621"/>
      <c r="CO48" s="621"/>
      <c r="CP48" s="621"/>
      <c r="CQ48" s="622"/>
      <c r="CR48" s="623" t="s">
        <v>236</v>
      </c>
      <c r="CS48" s="626"/>
      <c r="CT48" s="626"/>
      <c r="CU48" s="626"/>
      <c r="CV48" s="626"/>
      <c r="CW48" s="626"/>
      <c r="CX48" s="626"/>
      <c r="CY48" s="627"/>
      <c r="CZ48" s="628" t="s">
        <v>242</v>
      </c>
      <c r="DA48" s="629"/>
      <c r="DB48" s="629"/>
      <c r="DC48" s="630"/>
      <c r="DD48" s="631" t="s">
        <v>242</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364</v>
      </c>
      <c r="CE49" s="636"/>
      <c r="CF49" s="636"/>
      <c r="CG49" s="636"/>
      <c r="CH49" s="636"/>
      <c r="CI49" s="636"/>
      <c r="CJ49" s="636"/>
      <c r="CK49" s="636"/>
      <c r="CL49" s="636"/>
      <c r="CM49" s="636"/>
      <c r="CN49" s="636"/>
      <c r="CO49" s="636"/>
      <c r="CP49" s="636"/>
      <c r="CQ49" s="637"/>
      <c r="CR49" s="638">
        <v>9804681</v>
      </c>
      <c r="CS49" s="639"/>
      <c r="CT49" s="639"/>
      <c r="CU49" s="639"/>
      <c r="CV49" s="639"/>
      <c r="CW49" s="639"/>
      <c r="CX49" s="639"/>
      <c r="CY49" s="640"/>
      <c r="CZ49" s="641">
        <v>100</v>
      </c>
      <c r="DA49" s="642"/>
      <c r="DB49" s="642"/>
      <c r="DC49" s="643"/>
      <c r="DD49" s="644">
        <v>7066289</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hxK6Oalf3JjUB/Zr6A370PGXNh3HwShdVuTECOeKv34k48Sd4ZKLFCTqCL2zKybsFpLQrd2B77oS/PLQM02N1A==" saltValue="+dLQNW2ZvenLKE0p4dkDS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365</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366</v>
      </c>
      <c r="DK2" s="1162"/>
      <c r="DL2" s="1162"/>
      <c r="DM2" s="1162"/>
      <c r="DN2" s="1162"/>
      <c r="DO2" s="1163"/>
      <c r="DP2" s="249"/>
      <c r="DQ2" s="1161" t="s">
        <v>367</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368</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369</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370</v>
      </c>
      <c r="B5" s="1047"/>
      <c r="C5" s="1047"/>
      <c r="D5" s="1047"/>
      <c r="E5" s="1047"/>
      <c r="F5" s="1047"/>
      <c r="G5" s="1047"/>
      <c r="H5" s="1047"/>
      <c r="I5" s="1047"/>
      <c r="J5" s="1047"/>
      <c r="K5" s="1047"/>
      <c r="L5" s="1047"/>
      <c r="M5" s="1047"/>
      <c r="N5" s="1047"/>
      <c r="O5" s="1047"/>
      <c r="P5" s="1048"/>
      <c r="Q5" s="1052" t="s">
        <v>371</v>
      </c>
      <c r="R5" s="1053"/>
      <c r="S5" s="1053"/>
      <c r="T5" s="1053"/>
      <c r="U5" s="1054"/>
      <c r="V5" s="1052" t="s">
        <v>372</v>
      </c>
      <c r="W5" s="1053"/>
      <c r="X5" s="1053"/>
      <c r="Y5" s="1053"/>
      <c r="Z5" s="1054"/>
      <c r="AA5" s="1052" t="s">
        <v>373</v>
      </c>
      <c r="AB5" s="1053"/>
      <c r="AC5" s="1053"/>
      <c r="AD5" s="1053"/>
      <c r="AE5" s="1053"/>
      <c r="AF5" s="1164" t="s">
        <v>374</v>
      </c>
      <c r="AG5" s="1053"/>
      <c r="AH5" s="1053"/>
      <c r="AI5" s="1053"/>
      <c r="AJ5" s="1068"/>
      <c r="AK5" s="1053" t="s">
        <v>375</v>
      </c>
      <c r="AL5" s="1053"/>
      <c r="AM5" s="1053"/>
      <c r="AN5" s="1053"/>
      <c r="AO5" s="1054"/>
      <c r="AP5" s="1052" t="s">
        <v>376</v>
      </c>
      <c r="AQ5" s="1053"/>
      <c r="AR5" s="1053"/>
      <c r="AS5" s="1053"/>
      <c r="AT5" s="1054"/>
      <c r="AU5" s="1052" t="s">
        <v>377</v>
      </c>
      <c r="AV5" s="1053"/>
      <c r="AW5" s="1053"/>
      <c r="AX5" s="1053"/>
      <c r="AY5" s="1068"/>
      <c r="AZ5" s="256"/>
      <c r="BA5" s="256"/>
      <c r="BB5" s="256"/>
      <c r="BC5" s="256"/>
      <c r="BD5" s="256"/>
      <c r="BE5" s="257"/>
      <c r="BF5" s="257"/>
      <c r="BG5" s="257"/>
      <c r="BH5" s="257"/>
      <c r="BI5" s="257"/>
      <c r="BJ5" s="257"/>
      <c r="BK5" s="257"/>
      <c r="BL5" s="257"/>
      <c r="BM5" s="257"/>
      <c r="BN5" s="257"/>
      <c r="BO5" s="257"/>
      <c r="BP5" s="257"/>
      <c r="BQ5" s="1046" t="s">
        <v>378</v>
      </c>
      <c r="BR5" s="1047"/>
      <c r="BS5" s="1047"/>
      <c r="BT5" s="1047"/>
      <c r="BU5" s="1047"/>
      <c r="BV5" s="1047"/>
      <c r="BW5" s="1047"/>
      <c r="BX5" s="1047"/>
      <c r="BY5" s="1047"/>
      <c r="BZ5" s="1047"/>
      <c r="CA5" s="1047"/>
      <c r="CB5" s="1047"/>
      <c r="CC5" s="1047"/>
      <c r="CD5" s="1047"/>
      <c r="CE5" s="1047"/>
      <c r="CF5" s="1047"/>
      <c r="CG5" s="1048"/>
      <c r="CH5" s="1052" t="s">
        <v>379</v>
      </c>
      <c r="CI5" s="1053"/>
      <c r="CJ5" s="1053"/>
      <c r="CK5" s="1053"/>
      <c r="CL5" s="1054"/>
      <c r="CM5" s="1052" t="s">
        <v>380</v>
      </c>
      <c r="CN5" s="1053"/>
      <c r="CO5" s="1053"/>
      <c r="CP5" s="1053"/>
      <c r="CQ5" s="1054"/>
      <c r="CR5" s="1052" t="s">
        <v>381</v>
      </c>
      <c r="CS5" s="1053"/>
      <c r="CT5" s="1053"/>
      <c r="CU5" s="1053"/>
      <c r="CV5" s="1054"/>
      <c r="CW5" s="1052" t="s">
        <v>382</v>
      </c>
      <c r="CX5" s="1053"/>
      <c r="CY5" s="1053"/>
      <c r="CZ5" s="1053"/>
      <c r="DA5" s="1054"/>
      <c r="DB5" s="1052" t="s">
        <v>383</v>
      </c>
      <c r="DC5" s="1053"/>
      <c r="DD5" s="1053"/>
      <c r="DE5" s="1053"/>
      <c r="DF5" s="1054"/>
      <c r="DG5" s="1149" t="s">
        <v>384</v>
      </c>
      <c r="DH5" s="1150"/>
      <c r="DI5" s="1150"/>
      <c r="DJ5" s="1150"/>
      <c r="DK5" s="1151"/>
      <c r="DL5" s="1149" t="s">
        <v>385</v>
      </c>
      <c r="DM5" s="1150"/>
      <c r="DN5" s="1150"/>
      <c r="DO5" s="1150"/>
      <c r="DP5" s="1151"/>
      <c r="DQ5" s="1052" t="s">
        <v>386</v>
      </c>
      <c r="DR5" s="1053"/>
      <c r="DS5" s="1053"/>
      <c r="DT5" s="1053"/>
      <c r="DU5" s="1054"/>
      <c r="DV5" s="1052" t="s">
        <v>377</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387</v>
      </c>
      <c r="C7" s="1102"/>
      <c r="D7" s="1102"/>
      <c r="E7" s="1102"/>
      <c r="F7" s="1102"/>
      <c r="G7" s="1102"/>
      <c r="H7" s="1102"/>
      <c r="I7" s="1102"/>
      <c r="J7" s="1102"/>
      <c r="K7" s="1102"/>
      <c r="L7" s="1102"/>
      <c r="M7" s="1102"/>
      <c r="N7" s="1102"/>
      <c r="O7" s="1102"/>
      <c r="P7" s="1103"/>
      <c r="Q7" s="1155">
        <v>10140</v>
      </c>
      <c r="R7" s="1156"/>
      <c r="S7" s="1156"/>
      <c r="T7" s="1156"/>
      <c r="U7" s="1156"/>
      <c r="V7" s="1156">
        <v>9824</v>
      </c>
      <c r="W7" s="1156"/>
      <c r="X7" s="1156"/>
      <c r="Y7" s="1156"/>
      <c r="Z7" s="1156"/>
      <c r="AA7" s="1156">
        <f>Q7-V7</f>
        <v>316</v>
      </c>
      <c r="AB7" s="1156"/>
      <c r="AC7" s="1156"/>
      <c r="AD7" s="1156"/>
      <c r="AE7" s="1157"/>
      <c r="AF7" s="1158">
        <v>250</v>
      </c>
      <c r="AG7" s="1159"/>
      <c r="AH7" s="1159"/>
      <c r="AI7" s="1159"/>
      <c r="AJ7" s="1160"/>
      <c r="AK7" s="1142">
        <v>8</v>
      </c>
      <c r="AL7" s="1143"/>
      <c r="AM7" s="1143"/>
      <c r="AN7" s="1143"/>
      <c r="AO7" s="1143"/>
      <c r="AP7" s="1143">
        <v>8615</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589</v>
      </c>
      <c r="BT7" s="1147"/>
      <c r="BU7" s="1147"/>
      <c r="BV7" s="1147"/>
      <c r="BW7" s="1147"/>
      <c r="BX7" s="1147"/>
      <c r="BY7" s="1147"/>
      <c r="BZ7" s="1147"/>
      <c r="CA7" s="1147"/>
      <c r="CB7" s="1147"/>
      <c r="CC7" s="1147"/>
      <c r="CD7" s="1147"/>
      <c r="CE7" s="1147"/>
      <c r="CF7" s="1147"/>
      <c r="CG7" s="1148"/>
      <c r="CH7" s="1139">
        <v>-2</v>
      </c>
      <c r="CI7" s="1140"/>
      <c r="CJ7" s="1140"/>
      <c r="CK7" s="1140"/>
      <c r="CL7" s="1141"/>
      <c r="CM7" s="1139">
        <v>115</v>
      </c>
      <c r="CN7" s="1140"/>
      <c r="CO7" s="1140"/>
      <c r="CP7" s="1140"/>
      <c r="CQ7" s="1141"/>
      <c r="CR7" s="1139">
        <v>354</v>
      </c>
      <c r="CS7" s="1140"/>
      <c r="CT7" s="1140"/>
      <c r="CU7" s="1140"/>
      <c r="CV7" s="1141"/>
      <c r="CW7" s="1139" t="s">
        <v>592</v>
      </c>
      <c r="CX7" s="1140"/>
      <c r="CY7" s="1140"/>
      <c r="CZ7" s="1140"/>
      <c r="DA7" s="1141"/>
      <c r="DB7" s="1139" t="s">
        <v>593</v>
      </c>
      <c r="DC7" s="1140"/>
      <c r="DD7" s="1140"/>
      <c r="DE7" s="1140"/>
      <c r="DF7" s="1141"/>
      <c r="DG7" s="1139" t="s">
        <v>593</v>
      </c>
      <c r="DH7" s="1140"/>
      <c r="DI7" s="1140"/>
      <c r="DJ7" s="1140"/>
      <c r="DK7" s="1141"/>
      <c r="DL7" s="1139" t="s">
        <v>593</v>
      </c>
      <c r="DM7" s="1140"/>
      <c r="DN7" s="1140"/>
      <c r="DO7" s="1140"/>
      <c r="DP7" s="1141"/>
      <c r="DQ7" s="1139" t="s">
        <v>593</v>
      </c>
      <c r="DR7" s="1140"/>
      <c r="DS7" s="1140"/>
      <c r="DT7" s="1140"/>
      <c r="DU7" s="1141"/>
      <c r="DV7" s="1166"/>
      <c r="DW7" s="1167"/>
      <c r="DX7" s="1167"/>
      <c r="DY7" s="1167"/>
      <c r="DZ7" s="1168"/>
      <c r="EA7" s="254"/>
    </row>
    <row r="8" spans="1:131" s="255" customFormat="1" ht="26.25" customHeight="1" x14ac:dyDescent="0.15">
      <c r="A8" s="261">
        <v>2</v>
      </c>
      <c r="B8" s="1088" t="s">
        <v>388</v>
      </c>
      <c r="C8" s="1089"/>
      <c r="D8" s="1089"/>
      <c r="E8" s="1089"/>
      <c r="F8" s="1089"/>
      <c r="G8" s="1089"/>
      <c r="H8" s="1089"/>
      <c r="I8" s="1089"/>
      <c r="J8" s="1089"/>
      <c r="K8" s="1089"/>
      <c r="L8" s="1089"/>
      <c r="M8" s="1089"/>
      <c r="N8" s="1089"/>
      <c r="O8" s="1089"/>
      <c r="P8" s="1090"/>
      <c r="Q8" s="1094">
        <v>3</v>
      </c>
      <c r="R8" s="1095"/>
      <c r="S8" s="1095"/>
      <c r="T8" s="1095"/>
      <c r="U8" s="1095"/>
      <c r="V8" s="1095" t="s">
        <v>515</v>
      </c>
      <c r="W8" s="1095"/>
      <c r="X8" s="1095"/>
      <c r="Y8" s="1095"/>
      <c r="Z8" s="1095"/>
      <c r="AA8" s="1095">
        <v>3</v>
      </c>
      <c r="AB8" s="1095"/>
      <c r="AC8" s="1095"/>
      <c r="AD8" s="1095"/>
      <c r="AE8" s="1096"/>
      <c r="AF8" s="1070">
        <v>3</v>
      </c>
      <c r="AG8" s="1071"/>
      <c r="AH8" s="1071"/>
      <c r="AI8" s="1071"/>
      <c r="AJ8" s="1072"/>
      <c r="AK8" s="1137" t="s">
        <v>515</v>
      </c>
      <c r="AL8" s="1138"/>
      <c r="AM8" s="1138"/>
      <c r="AN8" s="1138"/>
      <c r="AO8" s="1138"/>
      <c r="AP8" s="1138" t="s">
        <v>515</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c r="BT8" s="1066"/>
      <c r="BU8" s="1066"/>
      <c r="BV8" s="1066"/>
      <c r="BW8" s="1066"/>
      <c r="BX8" s="1066"/>
      <c r="BY8" s="1066"/>
      <c r="BZ8" s="1066"/>
      <c r="CA8" s="1066"/>
      <c r="CB8" s="1066"/>
      <c r="CC8" s="1066"/>
      <c r="CD8" s="1066"/>
      <c r="CE8" s="1066"/>
      <c r="CF8" s="1066"/>
      <c r="CG8" s="1067"/>
      <c r="CH8" s="1040"/>
      <c r="CI8" s="1041"/>
      <c r="CJ8" s="1041"/>
      <c r="CK8" s="1041"/>
      <c r="CL8" s="1042"/>
      <c r="CM8" s="1040"/>
      <c r="CN8" s="1041"/>
      <c r="CO8" s="1041"/>
      <c r="CP8" s="1041"/>
      <c r="CQ8" s="1042"/>
      <c r="CR8" s="1040"/>
      <c r="CS8" s="1041"/>
      <c r="CT8" s="1041"/>
      <c r="CU8" s="1041"/>
      <c r="CV8" s="1042"/>
      <c r="CW8" s="1040"/>
      <c r="CX8" s="1041"/>
      <c r="CY8" s="1041"/>
      <c r="CZ8" s="1041"/>
      <c r="DA8" s="1042"/>
      <c r="DB8" s="1040"/>
      <c r="DC8" s="1041"/>
      <c r="DD8" s="1041"/>
      <c r="DE8" s="1041"/>
      <c r="DF8" s="1042"/>
      <c r="DG8" s="1040"/>
      <c r="DH8" s="1041"/>
      <c r="DI8" s="1041"/>
      <c r="DJ8" s="1041"/>
      <c r="DK8" s="1042"/>
      <c r="DL8" s="1040"/>
      <c r="DM8" s="1041"/>
      <c r="DN8" s="1041"/>
      <c r="DO8" s="1041"/>
      <c r="DP8" s="1042"/>
      <c r="DQ8" s="1040"/>
      <c r="DR8" s="1041"/>
      <c r="DS8" s="1041"/>
      <c r="DT8" s="1041"/>
      <c r="DU8" s="1042"/>
      <c r="DV8" s="1043"/>
      <c r="DW8" s="1044"/>
      <c r="DX8" s="1044"/>
      <c r="DY8" s="1044"/>
      <c r="DZ8" s="1045"/>
      <c r="EA8" s="254"/>
    </row>
    <row r="9" spans="1:131" s="255" customFormat="1" ht="26.25" customHeight="1" x14ac:dyDescent="0.15">
      <c r="A9" s="261">
        <v>3</v>
      </c>
      <c r="B9" s="1088" t="s">
        <v>389</v>
      </c>
      <c r="C9" s="1089"/>
      <c r="D9" s="1089"/>
      <c r="E9" s="1089"/>
      <c r="F9" s="1089"/>
      <c r="G9" s="1089"/>
      <c r="H9" s="1089"/>
      <c r="I9" s="1089"/>
      <c r="J9" s="1089"/>
      <c r="K9" s="1089"/>
      <c r="L9" s="1089"/>
      <c r="M9" s="1089"/>
      <c r="N9" s="1089"/>
      <c r="O9" s="1089"/>
      <c r="P9" s="1090"/>
      <c r="Q9" s="1094">
        <v>7</v>
      </c>
      <c r="R9" s="1095"/>
      <c r="S9" s="1095"/>
      <c r="T9" s="1095"/>
      <c r="U9" s="1095"/>
      <c r="V9" s="1095">
        <v>6</v>
      </c>
      <c r="W9" s="1095"/>
      <c r="X9" s="1095"/>
      <c r="Y9" s="1095"/>
      <c r="Z9" s="1095"/>
      <c r="AA9" s="1095">
        <f>Q9-V9</f>
        <v>1</v>
      </c>
      <c r="AB9" s="1095"/>
      <c r="AC9" s="1095"/>
      <c r="AD9" s="1095"/>
      <c r="AE9" s="1096"/>
      <c r="AF9" s="1070">
        <v>1</v>
      </c>
      <c r="AG9" s="1071"/>
      <c r="AH9" s="1071"/>
      <c r="AI9" s="1071"/>
      <c r="AJ9" s="1072"/>
      <c r="AK9" s="1137" t="s">
        <v>515</v>
      </c>
      <c r="AL9" s="1138"/>
      <c r="AM9" s="1138"/>
      <c r="AN9" s="1138"/>
      <c r="AO9" s="1138"/>
      <c r="AP9" s="1138">
        <v>12</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c r="BT9" s="1066"/>
      <c r="BU9" s="1066"/>
      <c r="BV9" s="1066"/>
      <c r="BW9" s="1066"/>
      <c r="BX9" s="1066"/>
      <c r="BY9" s="1066"/>
      <c r="BZ9" s="1066"/>
      <c r="CA9" s="1066"/>
      <c r="CB9" s="1066"/>
      <c r="CC9" s="1066"/>
      <c r="CD9" s="1066"/>
      <c r="CE9" s="1066"/>
      <c r="CF9" s="1066"/>
      <c r="CG9" s="1067"/>
      <c r="CH9" s="1040"/>
      <c r="CI9" s="1041"/>
      <c r="CJ9" s="1041"/>
      <c r="CK9" s="1041"/>
      <c r="CL9" s="1042"/>
      <c r="CM9" s="1040"/>
      <c r="CN9" s="1041"/>
      <c r="CO9" s="1041"/>
      <c r="CP9" s="1041"/>
      <c r="CQ9" s="1042"/>
      <c r="CR9" s="1040"/>
      <c r="CS9" s="1041"/>
      <c r="CT9" s="1041"/>
      <c r="CU9" s="1041"/>
      <c r="CV9" s="1042"/>
      <c r="CW9" s="1040"/>
      <c r="CX9" s="1041"/>
      <c r="CY9" s="1041"/>
      <c r="CZ9" s="1041"/>
      <c r="DA9" s="1042"/>
      <c r="DB9" s="1040"/>
      <c r="DC9" s="1041"/>
      <c r="DD9" s="1041"/>
      <c r="DE9" s="1041"/>
      <c r="DF9" s="1042"/>
      <c r="DG9" s="1040"/>
      <c r="DH9" s="1041"/>
      <c r="DI9" s="1041"/>
      <c r="DJ9" s="1041"/>
      <c r="DK9" s="1042"/>
      <c r="DL9" s="1040"/>
      <c r="DM9" s="1041"/>
      <c r="DN9" s="1041"/>
      <c r="DO9" s="1041"/>
      <c r="DP9" s="1042"/>
      <c r="DQ9" s="1040"/>
      <c r="DR9" s="1041"/>
      <c r="DS9" s="1041"/>
      <c r="DT9" s="1041"/>
      <c r="DU9" s="1042"/>
      <c r="DV9" s="1043"/>
      <c r="DW9" s="1044"/>
      <c r="DX9" s="1044"/>
      <c r="DY9" s="1044"/>
      <c r="DZ9" s="1045"/>
      <c r="EA9" s="254"/>
    </row>
    <row r="10" spans="1:131" s="255" customFormat="1" ht="26.25" customHeight="1" x14ac:dyDescent="0.15">
      <c r="A10" s="261">
        <v>4</v>
      </c>
      <c r="B10" s="1088"/>
      <c r="C10" s="1089"/>
      <c r="D10" s="1089"/>
      <c r="E10" s="1089"/>
      <c r="F10" s="1089"/>
      <c r="G10" s="1089"/>
      <c r="H10" s="1089"/>
      <c r="I10" s="1089"/>
      <c r="J10" s="1089"/>
      <c r="K10" s="1089"/>
      <c r="L10" s="1089"/>
      <c r="M10" s="1089"/>
      <c r="N10" s="1089"/>
      <c r="O10" s="1089"/>
      <c r="P10" s="1090"/>
      <c r="Q10" s="1094"/>
      <c r="R10" s="1095"/>
      <c r="S10" s="1095"/>
      <c r="T10" s="1095"/>
      <c r="U10" s="1095"/>
      <c r="V10" s="1095"/>
      <c r="W10" s="1095"/>
      <c r="X10" s="1095"/>
      <c r="Y10" s="1095"/>
      <c r="Z10" s="1095"/>
      <c r="AA10" s="1095"/>
      <c r="AB10" s="1095"/>
      <c r="AC10" s="1095"/>
      <c r="AD10" s="1095"/>
      <c r="AE10" s="1096"/>
      <c r="AF10" s="1070"/>
      <c r="AG10" s="1071"/>
      <c r="AH10" s="1071"/>
      <c r="AI10" s="1071"/>
      <c r="AJ10" s="1072"/>
      <c r="AK10" s="1137"/>
      <c r="AL10" s="1138"/>
      <c r="AM10" s="1138"/>
      <c r="AN10" s="1138"/>
      <c r="AO10" s="1138"/>
      <c r="AP10" s="1138"/>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c r="BT10" s="1066"/>
      <c r="BU10" s="1066"/>
      <c r="BV10" s="1066"/>
      <c r="BW10" s="1066"/>
      <c r="BX10" s="1066"/>
      <c r="BY10" s="1066"/>
      <c r="BZ10" s="1066"/>
      <c r="CA10" s="1066"/>
      <c r="CB10" s="1066"/>
      <c r="CC10" s="1066"/>
      <c r="CD10" s="1066"/>
      <c r="CE10" s="1066"/>
      <c r="CF10" s="1066"/>
      <c r="CG10" s="1067"/>
      <c r="CH10" s="1040"/>
      <c r="CI10" s="1041"/>
      <c r="CJ10" s="1041"/>
      <c r="CK10" s="1041"/>
      <c r="CL10" s="1042"/>
      <c r="CM10" s="1040"/>
      <c r="CN10" s="1041"/>
      <c r="CO10" s="1041"/>
      <c r="CP10" s="1041"/>
      <c r="CQ10" s="1042"/>
      <c r="CR10" s="1040"/>
      <c r="CS10" s="1041"/>
      <c r="CT10" s="1041"/>
      <c r="CU10" s="1041"/>
      <c r="CV10" s="1042"/>
      <c r="CW10" s="1040"/>
      <c r="CX10" s="1041"/>
      <c r="CY10" s="1041"/>
      <c r="CZ10" s="1041"/>
      <c r="DA10" s="1042"/>
      <c r="DB10" s="1040"/>
      <c r="DC10" s="1041"/>
      <c r="DD10" s="1041"/>
      <c r="DE10" s="1041"/>
      <c r="DF10" s="1042"/>
      <c r="DG10" s="1040"/>
      <c r="DH10" s="1041"/>
      <c r="DI10" s="1041"/>
      <c r="DJ10" s="1041"/>
      <c r="DK10" s="1042"/>
      <c r="DL10" s="1040"/>
      <c r="DM10" s="1041"/>
      <c r="DN10" s="1041"/>
      <c r="DO10" s="1041"/>
      <c r="DP10" s="1042"/>
      <c r="DQ10" s="1040"/>
      <c r="DR10" s="1041"/>
      <c r="DS10" s="1041"/>
      <c r="DT10" s="1041"/>
      <c r="DU10" s="1042"/>
      <c r="DV10" s="1043"/>
      <c r="DW10" s="1044"/>
      <c r="DX10" s="1044"/>
      <c r="DY10" s="1044"/>
      <c r="DZ10" s="1045"/>
      <c r="EA10" s="254"/>
    </row>
    <row r="11" spans="1:131" s="255" customFormat="1" ht="26.25" customHeight="1" x14ac:dyDescent="0.15">
      <c r="A11" s="261">
        <v>5</v>
      </c>
      <c r="B11" s="1088"/>
      <c r="C11" s="1089"/>
      <c r="D11" s="1089"/>
      <c r="E11" s="1089"/>
      <c r="F11" s="1089"/>
      <c r="G11" s="1089"/>
      <c r="H11" s="1089"/>
      <c r="I11" s="1089"/>
      <c r="J11" s="1089"/>
      <c r="K11" s="1089"/>
      <c r="L11" s="1089"/>
      <c r="M11" s="1089"/>
      <c r="N11" s="1089"/>
      <c r="O11" s="1089"/>
      <c r="P11" s="1090"/>
      <c r="Q11" s="1094"/>
      <c r="R11" s="1095"/>
      <c r="S11" s="1095"/>
      <c r="T11" s="1095"/>
      <c r="U11" s="1095"/>
      <c r="V11" s="1095"/>
      <c r="W11" s="1095"/>
      <c r="X11" s="1095"/>
      <c r="Y11" s="1095"/>
      <c r="Z11" s="1095"/>
      <c r="AA11" s="1095"/>
      <c r="AB11" s="1095"/>
      <c r="AC11" s="1095"/>
      <c r="AD11" s="1095"/>
      <c r="AE11" s="1096"/>
      <c r="AF11" s="1070"/>
      <c r="AG11" s="1071"/>
      <c r="AH11" s="1071"/>
      <c r="AI11" s="1071"/>
      <c r="AJ11" s="1072"/>
      <c r="AK11" s="1137"/>
      <c r="AL11" s="1138"/>
      <c r="AM11" s="1138"/>
      <c r="AN11" s="1138"/>
      <c r="AO11" s="1138"/>
      <c r="AP11" s="1138"/>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c r="BT11" s="1066"/>
      <c r="BU11" s="1066"/>
      <c r="BV11" s="1066"/>
      <c r="BW11" s="1066"/>
      <c r="BX11" s="1066"/>
      <c r="BY11" s="1066"/>
      <c r="BZ11" s="1066"/>
      <c r="CA11" s="1066"/>
      <c r="CB11" s="1066"/>
      <c r="CC11" s="1066"/>
      <c r="CD11" s="1066"/>
      <c r="CE11" s="1066"/>
      <c r="CF11" s="1066"/>
      <c r="CG11" s="1067"/>
      <c r="CH11" s="1040"/>
      <c r="CI11" s="1041"/>
      <c r="CJ11" s="1041"/>
      <c r="CK11" s="1041"/>
      <c r="CL11" s="1042"/>
      <c r="CM11" s="1040"/>
      <c r="CN11" s="1041"/>
      <c r="CO11" s="1041"/>
      <c r="CP11" s="1041"/>
      <c r="CQ11" s="1042"/>
      <c r="CR11" s="1040"/>
      <c r="CS11" s="1041"/>
      <c r="CT11" s="1041"/>
      <c r="CU11" s="1041"/>
      <c r="CV11" s="1042"/>
      <c r="CW11" s="1040"/>
      <c r="CX11" s="1041"/>
      <c r="CY11" s="1041"/>
      <c r="CZ11" s="1041"/>
      <c r="DA11" s="1042"/>
      <c r="DB11" s="1040"/>
      <c r="DC11" s="1041"/>
      <c r="DD11" s="1041"/>
      <c r="DE11" s="1041"/>
      <c r="DF11" s="1042"/>
      <c r="DG11" s="1040"/>
      <c r="DH11" s="1041"/>
      <c r="DI11" s="1041"/>
      <c r="DJ11" s="1041"/>
      <c r="DK11" s="1042"/>
      <c r="DL11" s="1040"/>
      <c r="DM11" s="1041"/>
      <c r="DN11" s="1041"/>
      <c r="DO11" s="1041"/>
      <c r="DP11" s="1042"/>
      <c r="DQ11" s="1040"/>
      <c r="DR11" s="1041"/>
      <c r="DS11" s="1041"/>
      <c r="DT11" s="1041"/>
      <c r="DU11" s="1042"/>
      <c r="DV11" s="1043"/>
      <c r="DW11" s="1044"/>
      <c r="DX11" s="1044"/>
      <c r="DY11" s="1044"/>
      <c r="DZ11" s="1045"/>
      <c r="EA11" s="254"/>
    </row>
    <row r="12" spans="1:131" s="255" customFormat="1" ht="26.25" customHeight="1" x14ac:dyDescent="0.15">
      <c r="A12" s="261">
        <v>6</v>
      </c>
      <c r="B12" s="1088"/>
      <c r="C12" s="1089"/>
      <c r="D12" s="1089"/>
      <c r="E12" s="1089"/>
      <c r="F12" s="1089"/>
      <c r="G12" s="1089"/>
      <c r="H12" s="1089"/>
      <c r="I12" s="1089"/>
      <c r="J12" s="1089"/>
      <c r="K12" s="1089"/>
      <c r="L12" s="1089"/>
      <c r="M12" s="1089"/>
      <c r="N12" s="1089"/>
      <c r="O12" s="1089"/>
      <c r="P12" s="1090"/>
      <c r="Q12" s="1094"/>
      <c r="R12" s="1095"/>
      <c r="S12" s="1095"/>
      <c r="T12" s="1095"/>
      <c r="U12" s="1095"/>
      <c r="V12" s="1095"/>
      <c r="W12" s="1095"/>
      <c r="X12" s="1095"/>
      <c r="Y12" s="1095"/>
      <c r="Z12" s="1095"/>
      <c r="AA12" s="1095"/>
      <c r="AB12" s="1095"/>
      <c r="AC12" s="1095"/>
      <c r="AD12" s="1095"/>
      <c r="AE12" s="1096"/>
      <c r="AF12" s="1070"/>
      <c r="AG12" s="1071"/>
      <c r="AH12" s="1071"/>
      <c r="AI12" s="1071"/>
      <c r="AJ12" s="1072"/>
      <c r="AK12" s="1137"/>
      <c r="AL12" s="1138"/>
      <c r="AM12" s="1138"/>
      <c r="AN12" s="1138"/>
      <c r="AO12" s="1138"/>
      <c r="AP12" s="1138"/>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c r="BT12" s="1066"/>
      <c r="BU12" s="1066"/>
      <c r="BV12" s="1066"/>
      <c r="BW12" s="1066"/>
      <c r="BX12" s="1066"/>
      <c r="BY12" s="1066"/>
      <c r="BZ12" s="1066"/>
      <c r="CA12" s="1066"/>
      <c r="CB12" s="1066"/>
      <c r="CC12" s="1066"/>
      <c r="CD12" s="1066"/>
      <c r="CE12" s="1066"/>
      <c r="CF12" s="1066"/>
      <c r="CG12" s="1067"/>
      <c r="CH12" s="1040"/>
      <c r="CI12" s="1041"/>
      <c r="CJ12" s="1041"/>
      <c r="CK12" s="1041"/>
      <c r="CL12" s="1042"/>
      <c r="CM12" s="1040"/>
      <c r="CN12" s="1041"/>
      <c r="CO12" s="1041"/>
      <c r="CP12" s="1041"/>
      <c r="CQ12" s="1042"/>
      <c r="CR12" s="1040"/>
      <c r="CS12" s="1041"/>
      <c r="CT12" s="1041"/>
      <c r="CU12" s="1041"/>
      <c r="CV12" s="1042"/>
      <c r="CW12" s="1040"/>
      <c r="CX12" s="1041"/>
      <c r="CY12" s="1041"/>
      <c r="CZ12" s="1041"/>
      <c r="DA12" s="1042"/>
      <c r="DB12" s="1040"/>
      <c r="DC12" s="1041"/>
      <c r="DD12" s="1041"/>
      <c r="DE12" s="1041"/>
      <c r="DF12" s="1042"/>
      <c r="DG12" s="1040"/>
      <c r="DH12" s="1041"/>
      <c r="DI12" s="1041"/>
      <c r="DJ12" s="1041"/>
      <c r="DK12" s="1042"/>
      <c r="DL12" s="1040"/>
      <c r="DM12" s="1041"/>
      <c r="DN12" s="1041"/>
      <c r="DO12" s="1041"/>
      <c r="DP12" s="1042"/>
      <c r="DQ12" s="1040"/>
      <c r="DR12" s="1041"/>
      <c r="DS12" s="1041"/>
      <c r="DT12" s="1041"/>
      <c r="DU12" s="1042"/>
      <c r="DV12" s="1043"/>
      <c r="DW12" s="1044"/>
      <c r="DX12" s="1044"/>
      <c r="DY12" s="1044"/>
      <c r="DZ12" s="1045"/>
      <c r="EA12" s="254"/>
    </row>
    <row r="13" spans="1:131" s="255" customFormat="1" ht="26.25" customHeight="1" x14ac:dyDescent="0.15">
      <c r="A13" s="261">
        <v>7</v>
      </c>
      <c r="B13" s="1088"/>
      <c r="C13" s="1089"/>
      <c r="D13" s="1089"/>
      <c r="E13" s="1089"/>
      <c r="F13" s="1089"/>
      <c r="G13" s="1089"/>
      <c r="H13" s="1089"/>
      <c r="I13" s="1089"/>
      <c r="J13" s="1089"/>
      <c r="K13" s="1089"/>
      <c r="L13" s="1089"/>
      <c r="M13" s="1089"/>
      <c r="N13" s="1089"/>
      <c r="O13" s="1089"/>
      <c r="P13" s="1090"/>
      <c r="Q13" s="1094"/>
      <c r="R13" s="1095"/>
      <c r="S13" s="1095"/>
      <c r="T13" s="1095"/>
      <c r="U13" s="1095"/>
      <c r="V13" s="1095"/>
      <c r="W13" s="1095"/>
      <c r="X13" s="1095"/>
      <c r="Y13" s="1095"/>
      <c r="Z13" s="1095"/>
      <c r="AA13" s="1095"/>
      <c r="AB13" s="1095"/>
      <c r="AC13" s="1095"/>
      <c r="AD13" s="1095"/>
      <c r="AE13" s="1096"/>
      <c r="AF13" s="1070"/>
      <c r="AG13" s="1071"/>
      <c r="AH13" s="1071"/>
      <c r="AI13" s="1071"/>
      <c r="AJ13" s="1072"/>
      <c r="AK13" s="1137"/>
      <c r="AL13" s="1138"/>
      <c r="AM13" s="1138"/>
      <c r="AN13" s="1138"/>
      <c r="AO13" s="1138"/>
      <c r="AP13" s="1138"/>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c r="BT13" s="1066"/>
      <c r="BU13" s="1066"/>
      <c r="BV13" s="1066"/>
      <c r="BW13" s="1066"/>
      <c r="BX13" s="1066"/>
      <c r="BY13" s="1066"/>
      <c r="BZ13" s="1066"/>
      <c r="CA13" s="1066"/>
      <c r="CB13" s="1066"/>
      <c r="CC13" s="1066"/>
      <c r="CD13" s="1066"/>
      <c r="CE13" s="1066"/>
      <c r="CF13" s="1066"/>
      <c r="CG13" s="1067"/>
      <c r="CH13" s="1040"/>
      <c r="CI13" s="1041"/>
      <c r="CJ13" s="1041"/>
      <c r="CK13" s="1041"/>
      <c r="CL13" s="1042"/>
      <c r="CM13" s="1040"/>
      <c r="CN13" s="1041"/>
      <c r="CO13" s="1041"/>
      <c r="CP13" s="1041"/>
      <c r="CQ13" s="1042"/>
      <c r="CR13" s="1040"/>
      <c r="CS13" s="1041"/>
      <c r="CT13" s="1041"/>
      <c r="CU13" s="1041"/>
      <c r="CV13" s="1042"/>
      <c r="CW13" s="1040"/>
      <c r="CX13" s="1041"/>
      <c r="CY13" s="1041"/>
      <c r="CZ13" s="1041"/>
      <c r="DA13" s="1042"/>
      <c r="DB13" s="1040"/>
      <c r="DC13" s="1041"/>
      <c r="DD13" s="1041"/>
      <c r="DE13" s="1041"/>
      <c r="DF13" s="1042"/>
      <c r="DG13" s="1040"/>
      <c r="DH13" s="1041"/>
      <c r="DI13" s="1041"/>
      <c r="DJ13" s="1041"/>
      <c r="DK13" s="1042"/>
      <c r="DL13" s="1040"/>
      <c r="DM13" s="1041"/>
      <c r="DN13" s="1041"/>
      <c r="DO13" s="1041"/>
      <c r="DP13" s="1042"/>
      <c r="DQ13" s="1040"/>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c r="BT14" s="1066"/>
      <c r="BU14" s="1066"/>
      <c r="BV14" s="1066"/>
      <c r="BW14" s="1066"/>
      <c r="BX14" s="1066"/>
      <c r="BY14" s="1066"/>
      <c r="BZ14" s="1066"/>
      <c r="CA14" s="1066"/>
      <c r="CB14" s="1066"/>
      <c r="CC14" s="1066"/>
      <c r="CD14" s="1066"/>
      <c r="CE14" s="1066"/>
      <c r="CF14" s="1066"/>
      <c r="CG14" s="1067"/>
      <c r="CH14" s="1040"/>
      <c r="CI14" s="1041"/>
      <c r="CJ14" s="1041"/>
      <c r="CK14" s="1041"/>
      <c r="CL14" s="1042"/>
      <c r="CM14" s="1040"/>
      <c r="CN14" s="1041"/>
      <c r="CO14" s="1041"/>
      <c r="CP14" s="1041"/>
      <c r="CQ14" s="1042"/>
      <c r="CR14" s="1040"/>
      <c r="CS14" s="1041"/>
      <c r="CT14" s="1041"/>
      <c r="CU14" s="1041"/>
      <c r="CV14" s="1042"/>
      <c r="CW14" s="1040"/>
      <c r="CX14" s="1041"/>
      <c r="CY14" s="1041"/>
      <c r="CZ14" s="1041"/>
      <c r="DA14" s="1042"/>
      <c r="DB14" s="1040"/>
      <c r="DC14" s="1041"/>
      <c r="DD14" s="1041"/>
      <c r="DE14" s="1041"/>
      <c r="DF14" s="1042"/>
      <c r="DG14" s="1040"/>
      <c r="DH14" s="1041"/>
      <c r="DI14" s="1041"/>
      <c r="DJ14" s="1041"/>
      <c r="DK14" s="1042"/>
      <c r="DL14" s="1040"/>
      <c r="DM14" s="1041"/>
      <c r="DN14" s="1041"/>
      <c r="DO14" s="1041"/>
      <c r="DP14" s="1042"/>
      <c r="DQ14" s="1040"/>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c r="BT15" s="1066"/>
      <c r="BU15" s="1066"/>
      <c r="BV15" s="1066"/>
      <c r="BW15" s="1066"/>
      <c r="BX15" s="1066"/>
      <c r="BY15" s="1066"/>
      <c r="BZ15" s="1066"/>
      <c r="CA15" s="1066"/>
      <c r="CB15" s="1066"/>
      <c r="CC15" s="1066"/>
      <c r="CD15" s="1066"/>
      <c r="CE15" s="1066"/>
      <c r="CF15" s="1066"/>
      <c r="CG15" s="1067"/>
      <c r="CH15" s="1040"/>
      <c r="CI15" s="1041"/>
      <c r="CJ15" s="1041"/>
      <c r="CK15" s="1041"/>
      <c r="CL15" s="1042"/>
      <c r="CM15" s="1040"/>
      <c r="CN15" s="1041"/>
      <c r="CO15" s="1041"/>
      <c r="CP15" s="1041"/>
      <c r="CQ15" s="1042"/>
      <c r="CR15" s="1040"/>
      <c r="CS15" s="1041"/>
      <c r="CT15" s="1041"/>
      <c r="CU15" s="1041"/>
      <c r="CV15" s="1042"/>
      <c r="CW15" s="1040"/>
      <c r="CX15" s="1041"/>
      <c r="CY15" s="1041"/>
      <c r="CZ15" s="1041"/>
      <c r="DA15" s="1042"/>
      <c r="DB15" s="1040"/>
      <c r="DC15" s="1041"/>
      <c r="DD15" s="1041"/>
      <c r="DE15" s="1041"/>
      <c r="DF15" s="1042"/>
      <c r="DG15" s="1040"/>
      <c r="DH15" s="1041"/>
      <c r="DI15" s="1041"/>
      <c r="DJ15" s="1041"/>
      <c r="DK15" s="1042"/>
      <c r="DL15" s="1040"/>
      <c r="DM15" s="1041"/>
      <c r="DN15" s="1041"/>
      <c r="DO15" s="1041"/>
      <c r="DP15" s="1042"/>
      <c r="DQ15" s="1040"/>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c r="BT16" s="1066"/>
      <c r="BU16" s="1066"/>
      <c r="BV16" s="1066"/>
      <c r="BW16" s="1066"/>
      <c r="BX16" s="1066"/>
      <c r="BY16" s="1066"/>
      <c r="BZ16" s="1066"/>
      <c r="CA16" s="1066"/>
      <c r="CB16" s="1066"/>
      <c r="CC16" s="1066"/>
      <c r="CD16" s="1066"/>
      <c r="CE16" s="1066"/>
      <c r="CF16" s="1066"/>
      <c r="CG16" s="1067"/>
      <c r="CH16" s="1040"/>
      <c r="CI16" s="1041"/>
      <c r="CJ16" s="1041"/>
      <c r="CK16" s="1041"/>
      <c r="CL16" s="1042"/>
      <c r="CM16" s="1040"/>
      <c r="CN16" s="1041"/>
      <c r="CO16" s="1041"/>
      <c r="CP16" s="1041"/>
      <c r="CQ16" s="1042"/>
      <c r="CR16" s="1040"/>
      <c r="CS16" s="1041"/>
      <c r="CT16" s="1041"/>
      <c r="CU16" s="1041"/>
      <c r="CV16" s="1042"/>
      <c r="CW16" s="1040"/>
      <c r="CX16" s="1041"/>
      <c r="CY16" s="1041"/>
      <c r="CZ16" s="1041"/>
      <c r="DA16" s="1042"/>
      <c r="DB16" s="1040"/>
      <c r="DC16" s="1041"/>
      <c r="DD16" s="1041"/>
      <c r="DE16" s="1041"/>
      <c r="DF16" s="1042"/>
      <c r="DG16" s="1040"/>
      <c r="DH16" s="1041"/>
      <c r="DI16" s="1041"/>
      <c r="DJ16" s="1041"/>
      <c r="DK16" s="1042"/>
      <c r="DL16" s="1040"/>
      <c r="DM16" s="1041"/>
      <c r="DN16" s="1041"/>
      <c r="DO16" s="1041"/>
      <c r="DP16" s="1042"/>
      <c r="DQ16" s="1040"/>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c r="BT17" s="1066"/>
      <c r="BU17" s="1066"/>
      <c r="BV17" s="1066"/>
      <c r="BW17" s="1066"/>
      <c r="BX17" s="1066"/>
      <c r="BY17" s="1066"/>
      <c r="BZ17" s="1066"/>
      <c r="CA17" s="1066"/>
      <c r="CB17" s="1066"/>
      <c r="CC17" s="1066"/>
      <c r="CD17" s="1066"/>
      <c r="CE17" s="1066"/>
      <c r="CF17" s="1066"/>
      <c r="CG17" s="1067"/>
      <c r="CH17" s="1040"/>
      <c r="CI17" s="1041"/>
      <c r="CJ17" s="1041"/>
      <c r="CK17" s="1041"/>
      <c r="CL17" s="1042"/>
      <c r="CM17" s="1040"/>
      <c r="CN17" s="1041"/>
      <c r="CO17" s="1041"/>
      <c r="CP17" s="1041"/>
      <c r="CQ17" s="1042"/>
      <c r="CR17" s="1040"/>
      <c r="CS17" s="1041"/>
      <c r="CT17" s="1041"/>
      <c r="CU17" s="1041"/>
      <c r="CV17" s="1042"/>
      <c r="CW17" s="1040"/>
      <c r="CX17" s="1041"/>
      <c r="CY17" s="1041"/>
      <c r="CZ17" s="1041"/>
      <c r="DA17" s="1042"/>
      <c r="DB17" s="1040"/>
      <c r="DC17" s="1041"/>
      <c r="DD17" s="1041"/>
      <c r="DE17" s="1041"/>
      <c r="DF17" s="1042"/>
      <c r="DG17" s="1040"/>
      <c r="DH17" s="1041"/>
      <c r="DI17" s="1041"/>
      <c r="DJ17" s="1041"/>
      <c r="DK17" s="1042"/>
      <c r="DL17" s="1040"/>
      <c r="DM17" s="1041"/>
      <c r="DN17" s="1041"/>
      <c r="DO17" s="1041"/>
      <c r="DP17" s="1042"/>
      <c r="DQ17" s="1040"/>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c r="BT18" s="1066"/>
      <c r="BU18" s="1066"/>
      <c r="BV18" s="1066"/>
      <c r="BW18" s="1066"/>
      <c r="BX18" s="1066"/>
      <c r="BY18" s="1066"/>
      <c r="BZ18" s="1066"/>
      <c r="CA18" s="1066"/>
      <c r="CB18" s="1066"/>
      <c r="CC18" s="1066"/>
      <c r="CD18" s="1066"/>
      <c r="CE18" s="1066"/>
      <c r="CF18" s="1066"/>
      <c r="CG18" s="1067"/>
      <c r="CH18" s="1040"/>
      <c r="CI18" s="1041"/>
      <c r="CJ18" s="1041"/>
      <c r="CK18" s="1041"/>
      <c r="CL18" s="1042"/>
      <c r="CM18" s="1040"/>
      <c r="CN18" s="1041"/>
      <c r="CO18" s="1041"/>
      <c r="CP18" s="1041"/>
      <c r="CQ18" s="1042"/>
      <c r="CR18" s="1040"/>
      <c r="CS18" s="1041"/>
      <c r="CT18" s="1041"/>
      <c r="CU18" s="1041"/>
      <c r="CV18" s="1042"/>
      <c r="CW18" s="1040"/>
      <c r="CX18" s="1041"/>
      <c r="CY18" s="1041"/>
      <c r="CZ18" s="1041"/>
      <c r="DA18" s="1042"/>
      <c r="DB18" s="1040"/>
      <c r="DC18" s="1041"/>
      <c r="DD18" s="1041"/>
      <c r="DE18" s="1041"/>
      <c r="DF18" s="1042"/>
      <c r="DG18" s="1040"/>
      <c r="DH18" s="1041"/>
      <c r="DI18" s="1041"/>
      <c r="DJ18" s="1041"/>
      <c r="DK18" s="1042"/>
      <c r="DL18" s="1040"/>
      <c r="DM18" s="1041"/>
      <c r="DN18" s="1041"/>
      <c r="DO18" s="1041"/>
      <c r="DP18" s="1042"/>
      <c r="DQ18" s="1040"/>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c r="BT19" s="1066"/>
      <c r="BU19" s="1066"/>
      <c r="BV19" s="1066"/>
      <c r="BW19" s="1066"/>
      <c r="BX19" s="1066"/>
      <c r="BY19" s="1066"/>
      <c r="BZ19" s="1066"/>
      <c r="CA19" s="1066"/>
      <c r="CB19" s="1066"/>
      <c r="CC19" s="1066"/>
      <c r="CD19" s="1066"/>
      <c r="CE19" s="1066"/>
      <c r="CF19" s="1066"/>
      <c r="CG19" s="1067"/>
      <c r="CH19" s="1040"/>
      <c r="CI19" s="1041"/>
      <c r="CJ19" s="1041"/>
      <c r="CK19" s="1041"/>
      <c r="CL19" s="1042"/>
      <c r="CM19" s="1040"/>
      <c r="CN19" s="1041"/>
      <c r="CO19" s="1041"/>
      <c r="CP19" s="1041"/>
      <c r="CQ19" s="1042"/>
      <c r="CR19" s="1040"/>
      <c r="CS19" s="1041"/>
      <c r="CT19" s="1041"/>
      <c r="CU19" s="1041"/>
      <c r="CV19" s="1042"/>
      <c r="CW19" s="1040"/>
      <c r="CX19" s="1041"/>
      <c r="CY19" s="1041"/>
      <c r="CZ19" s="1041"/>
      <c r="DA19" s="1042"/>
      <c r="DB19" s="1040"/>
      <c r="DC19" s="1041"/>
      <c r="DD19" s="1041"/>
      <c r="DE19" s="1041"/>
      <c r="DF19" s="1042"/>
      <c r="DG19" s="1040"/>
      <c r="DH19" s="1041"/>
      <c r="DI19" s="1041"/>
      <c r="DJ19" s="1041"/>
      <c r="DK19" s="1042"/>
      <c r="DL19" s="1040"/>
      <c r="DM19" s="1041"/>
      <c r="DN19" s="1041"/>
      <c r="DO19" s="1041"/>
      <c r="DP19" s="1042"/>
      <c r="DQ19" s="1040"/>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c r="BT20" s="1066"/>
      <c r="BU20" s="1066"/>
      <c r="BV20" s="1066"/>
      <c r="BW20" s="1066"/>
      <c r="BX20" s="1066"/>
      <c r="BY20" s="1066"/>
      <c r="BZ20" s="1066"/>
      <c r="CA20" s="1066"/>
      <c r="CB20" s="1066"/>
      <c r="CC20" s="1066"/>
      <c r="CD20" s="1066"/>
      <c r="CE20" s="1066"/>
      <c r="CF20" s="1066"/>
      <c r="CG20" s="1067"/>
      <c r="CH20" s="1040"/>
      <c r="CI20" s="1041"/>
      <c r="CJ20" s="1041"/>
      <c r="CK20" s="1041"/>
      <c r="CL20" s="1042"/>
      <c r="CM20" s="1040"/>
      <c r="CN20" s="1041"/>
      <c r="CO20" s="1041"/>
      <c r="CP20" s="1041"/>
      <c r="CQ20" s="1042"/>
      <c r="CR20" s="1040"/>
      <c r="CS20" s="1041"/>
      <c r="CT20" s="1041"/>
      <c r="CU20" s="1041"/>
      <c r="CV20" s="1042"/>
      <c r="CW20" s="1040"/>
      <c r="CX20" s="1041"/>
      <c r="CY20" s="1041"/>
      <c r="CZ20" s="1041"/>
      <c r="DA20" s="1042"/>
      <c r="DB20" s="1040"/>
      <c r="DC20" s="1041"/>
      <c r="DD20" s="1041"/>
      <c r="DE20" s="1041"/>
      <c r="DF20" s="1042"/>
      <c r="DG20" s="1040"/>
      <c r="DH20" s="1041"/>
      <c r="DI20" s="1041"/>
      <c r="DJ20" s="1041"/>
      <c r="DK20" s="1042"/>
      <c r="DL20" s="1040"/>
      <c r="DM20" s="1041"/>
      <c r="DN20" s="1041"/>
      <c r="DO20" s="1041"/>
      <c r="DP20" s="1042"/>
      <c r="DQ20" s="1040"/>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c r="BT21" s="1066"/>
      <c r="BU21" s="1066"/>
      <c r="BV21" s="1066"/>
      <c r="BW21" s="1066"/>
      <c r="BX21" s="1066"/>
      <c r="BY21" s="1066"/>
      <c r="BZ21" s="1066"/>
      <c r="CA21" s="1066"/>
      <c r="CB21" s="1066"/>
      <c r="CC21" s="1066"/>
      <c r="CD21" s="1066"/>
      <c r="CE21" s="1066"/>
      <c r="CF21" s="1066"/>
      <c r="CG21" s="1067"/>
      <c r="CH21" s="1040"/>
      <c r="CI21" s="1041"/>
      <c r="CJ21" s="1041"/>
      <c r="CK21" s="1041"/>
      <c r="CL21" s="1042"/>
      <c r="CM21" s="1040"/>
      <c r="CN21" s="1041"/>
      <c r="CO21" s="1041"/>
      <c r="CP21" s="1041"/>
      <c r="CQ21" s="1042"/>
      <c r="CR21" s="1040"/>
      <c r="CS21" s="1041"/>
      <c r="CT21" s="1041"/>
      <c r="CU21" s="1041"/>
      <c r="CV21" s="1042"/>
      <c r="CW21" s="1040"/>
      <c r="CX21" s="1041"/>
      <c r="CY21" s="1041"/>
      <c r="CZ21" s="1041"/>
      <c r="DA21" s="1042"/>
      <c r="DB21" s="1040"/>
      <c r="DC21" s="1041"/>
      <c r="DD21" s="1041"/>
      <c r="DE21" s="1041"/>
      <c r="DF21" s="1042"/>
      <c r="DG21" s="1040"/>
      <c r="DH21" s="1041"/>
      <c r="DI21" s="1041"/>
      <c r="DJ21" s="1041"/>
      <c r="DK21" s="1042"/>
      <c r="DL21" s="1040"/>
      <c r="DM21" s="1041"/>
      <c r="DN21" s="1041"/>
      <c r="DO21" s="1041"/>
      <c r="DP21" s="1042"/>
      <c r="DQ21" s="1040"/>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390</v>
      </c>
      <c r="BA22" s="1086"/>
      <c r="BB22" s="1086"/>
      <c r="BC22" s="1086"/>
      <c r="BD22" s="1087"/>
      <c r="BE22" s="253"/>
      <c r="BF22" s="253"/>
      <c r="BG22" s="253"/>
      <c r="BH22" s="253"/>
      <c r="BI22" s="253"/>
      <c r="BJ22" s="253"/>
      <c r="BK22" s="253"/>
      <c r="BL22" s="253"/>
      <c r="BM22" s="253"/>
      <c r="BN22" s="253"/>
      <c r="BO22" s="253"/>
      <c r="BP22" s="253"/>
      <c r="BQ22" s="262">
        <v>16</v>
      </c>
      <c r="BR22" s="263"/>
      <c r="BS22" s="1065"/>
      <c r="BT22" s="1066"/>
      <c r="BU22" s="1066"/>
      <c r="BV22" s="1066"/>
      <c r="BW22" s="1066"/>
      <c r="BX22" s="1066"/>
      <c r="BY22" s="1066"/>
      <c r="BZ22" s="1066"/>
      <c r="CA22" s="1066"/>
      <c r="CB22" s="1066"/>
      <c r="CC22" s="1066"/>
      <c r="CD22" s="1066"/>
      <c r="CE22" s="1066"/>
      <c r="CF22" s="1066"/>
      <c r="CG22" s="1067"/>
      <c r="CH22" s="1040"/>
      <c r="CI22" s="1041"/>
      <c r="CJ22" s="1041"/>
      <c r="CK22" s="1041"/>
      <c r="CL22" s="1042"/>
      <c r="CM22" s="1040"/>
      <c r="CN22" s="1041"/>
      <c r="CO22" s="1041"/>
      <c r="CP22" s="1041"/>
      <c r="CQ22" s="1042"/>
      <c r="CR22" s="1040"/>
      <c r="CS22" s="1041"/>
      <c r="CT22" s="1041"/>
      <c r="CU22" s="1041"/>
      <c r="CV22" s="1042"/>
      <c r="CW22" s="1040"/>
      <c r="CX22" s="1041"/>
      <c r="CY22" s="1041"/>
      <c r="CZ22" s="1041"/>
      <c r="DA22" s="1042"/>
      <c r="DB22" s="1040"/>
      <c r="DC22" s="1041"/>
      <c r="DD22" s="1041"/>
      <c r="DE22" s="1041"/>
      <c r="DF22" s="1042"/>
      <c r="DG22" s="1040"/>
      <c r="DH22" s="1041"/>
      <c r="DI22" s="1041"/>
      <c r="DJ22" s="1041"/>
      <c r="DK22" s="1042"/>
      <c r="DL22" s="1040"/>
      <c r="DM22" s="1041"/>
      <c r="DN22" s="1041"/>
      <c r="DO22" s="1041"/>
      <c r="DP22" s="1042"/>
      <c r="DQ22" s="1040"/>
      <c r="DR22" s="1041"/>
      <c r="DS22" s="1041"/>
      <c r="DT22" s="1041"/>
      <c r="DU22" s="1042"/>
      <c r="DV22" s="1043"/>
      <c r="DW22" s="1044"/>
      <c r="DX22" s="1044"/>
      <c r="DY22" s="1044"/>
      <c r="DZ22" s="1045"/>
      <c r="EA22" s="254"/>
    </row>
    <row r="23" spans="1:131" s="255" customFormat="1" ht="26.25" customHeight="1" thickBot="1" x14ac:dyDescent="0.2">
      <c r="A23" s="264" t="s">
        <v>391</v>
      </c>
      <c r="B23" s="995" t="s">
        <v>392</v>
      </c>
      <c r="C23" s="996"/>
      <c r="D23" s="996"/>
      <c r="E23" s="996"/>
      <c r="F23" s="996"/>
      <c r="G23" s="996"/>
      <c r="H23" s="996"/>
      <c r="I23" s="996"/>
      <c r="J23" s="996"/>
      <c r="K23" s="996"/>
      <c r="L23" s="996"/>
      <c r="M23" s="996"/>
      <c r="N23" s="996"/>
      <c r="O23" s="996"/>
      <c r="P23" s="997"/>
      <c r="Q23" s="1119">
        <v>10150</v>
      </c>
      <c r="R23" s="1120"/>
      <c r="S23" s="1120"/>
      <c r="T23" s="1120"/>
      <c r="U23" s="1120"/>
      <c r="V23" s="1120">
        <v>9830</v>
      </c>
      <c r="W23" s="1120"/>
      <c r="X23" s="1120"/>
      <c r="Y23" s="1120"/>
      <c r="Z23" s="1120"/>
      <c r="AA23" s="1120">
        <v>320</v>
      </c>
      <c r="AB23" s="1120"/>
      <c r="AC23" s="1120"/>
      <c r="AD23" s="1120"/>
      <c r="AE23" s="1121"/>
      <c r="AF23" s="1122">
        <v>254</v>
      </c>
      <c r="AG23" s="1120"/>
      <c r="AH23" s="1120"/>
      <c r="AI23" s="1120"/>
      <c r="AJ23" s="1123"/>
      <c r="AK23" s="1124"/>
      <c r="AL23" s="1125"/>
      <c r="AM23" s="1125"/>
      <c r="AN23" s="1125"/>
      <c r="AO23" s="1125"/>
      <c r="AP23" s="1120">
        <v>8627</v>
      </c>
      <c r="AQ23" s="1120"/>
      <c r="AR23" s="1120"/>
      <c r="AS23" s="1120"/>
      <c r="AT23" s="1120"/>
      <c r="AU23" s="1126"/>
      <c r="AV23" s="1126"/>
      <c r="AW23" s="1126"/>
      <c r="AX23" s="1126"/>
      <c r="AY23" s="1127"/>
      <c r="AZ23" s="1116" t="s">
        <v>393</v>
      </c>
      <c r="BA23" s="1117"/>
      <c r="BB23" s="1117"/>
      <c r="BC23" s="1117"/>
      <c r="BD23" s="1118"/>
      <c r="BE23" s="253"/>
      <c r="BF23" s="253"/>
      <c r="BG23" s="253"/>
      <c r="BH23" s="253"/>
      <c r="BI23" s="253"/>
      <c r="BJ23" s="253"/>
      <c r="BK23" s="253"/>
      <c r="BL23" s="253"/>
      <c r="BM23" s="253"/>
      <c r="BN23" s="253"/>
      <c r="BO23" s="253"/>
      <c r="BP23" s="253"/>
      <c r="BQ23" s="262">
        <v>17</v>
      </c>
      <c r="BR23" s="263"/>
      <c r="BS23" s="1065"/>
      <c r="BT23" s="1066"/>
      <c r="BU23" s="1066"/>
      <c r="BV23" s="1066"/>
      <c r="BW23" s="1066"/>
      <c r="BX23" s="1066"/>
      <c r="BY23" s="1066"/>
      <c r="BZ23" s="1066"/>
      <c r="CA23" s="1066"/>
      <c r="CB23" s="1066"/>
      <c r="CC23" s="1066"/>
      <c r="CD23" s="1066"/>
      <c r="CE23" s="1066"/>
      <c r="CF23" s="1066"/>
      <c r="CG23" s="1067"/>
      <c r="CH23" s="1040"/>
      <c r="CI23" s="1041"/>
      <c r="CJ23" s="1041"/>
      <c r="CK23" s="1041"/>
      <c r="CL23" s="1042"/>
      <c r="CM23" s="1040"/>
      <c r="CN23" s="1041"/>
      <c r="CO23" s="1041"/>
      <c r="CP23" s="1041"/>
      <c r="CQ23" s="1042"/>
      <c r="CR23" s="1040"/>
      <c r="CS23" s="1041"/>
      <c r="CT23" s="1041"/>
      <c r="CU23" s="1041"/>
      <c r="CV23" s="1042"/>
      <c r="CW23" s="1040"/>
      <c r="CX23" s="1041"/>
      <c r="CY23" s="1041"/>
      <c r="CZ23" s="1041"/>
      <c r="DA23" s="1042"/>
      <c r="DB23" s="1040"/>
      <c r="DC23" s="1041"/>
      <c r="DD23" s="1041"/>
      <c r="DE23" s="1041"/>
      <c r="DF23" s="1042"/>
      <c r="DG23" s="1040"/>
      <c r="DH23" s="1041"/>
      <c r="DI23" s="1041"/>
      <c r="DJ23" s="1041"/>
      <c r="DK23" s="1042"/>
      <c r="DL23" s="1040"/>
      <c r="DM23" s="1041"/>
      <c r="DN23" s="1041"/>
      <c r="DO23" s="1041"/>
      <c r="DP23" s="1042"/>
      <c r="DQ23" s="1040"/>
      <c r="DR23" s="1041"/>
      <c r="DS23" s="1041"/>
      <c r="DT23" s="1041"/>
      <c r="DU23" s="1042"/>
      <c r="DV23" s="1043"/>
      <c r="DW23" s="1044"/>
      <c r="DX23" s="1044"/>
      <c r="DY23" s="1044"/>
      <c r="DZ23" s="1045"/>
      <c r="EA23" s="254"/>
    </row>
    <row r="24" spans="1:131" s="255" customFormat="1" ht="26.25" customHeight="1" x14ac:dyDescent="0.15">
      <c r="A24" s="1115" t="s">
        <v>394</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c r="BT24" s="1066"/>
      <c r="BU24" s="1066"/>
      <c r="BV24" s="1066"/>
      <c r="BW24" s="1066"/>
      <c r="BX24" s="1066"/>
      <c r="BY24" s="1066"/>
      <c r="BZ24" s="1066"/>
      <c r="CA24" s="1066"/>
      <c r="CB24" s="1066"/>
      <c r="CC24" s="1066"/>
      <c r="CD24" s="1066"/>
      <c r="CE24" s="1066"/>
      <c r="CF24" s="1066"/>
      <c r="CG24" s="1067"/>
      <c r="CH24" s="1040"/>
      <c r="CI24" s="1041"/>
      <c r="CJ24" s="1041"/>
      <c r="CK24" s="1041"/>
      <c r="CL24" s="1042"/>
      <c r="CM24" s="1040"/>
      <c r="CN24" s="1041"/>
      <c r="CO24" s="1041"/>
      <c r="CP24" s="1041"/>
      <c r="CQ24" s="1042"/>
      <c r="CR24" s="1040"/>
      <c r="CS24" s="1041"/>
      <c r="CT24" s="1041"/>
      <c r="CU24" s="1041"/>
      <c r="CV24" s="1042"/>
      <c r="CW24" s="1040"/>
      <c r="CX24" s="1041"/>
      <c r="CY24" s="1041"/>
      <c r="CZ24" s="1041"/>
      <c r="DA24" s="1042"/>
      <c r="DB24" s="1040"/>
      <c r="DC24" s="1041"/>
      <c r="DD24" s="1041"/>
      <c r="DE24" s="1041"/>
      <c r="DF24" s="1042"/>
      <c r="DG24" s="1040"/>
      <c r="DH24" s="1041"/>
      <c r="DI24" s="1041"/>
      <c r="DJ24" s="1041"/>
      <c r="DK24" s="1042"/>
      <c r="DL24" s="1040"/>
      <c r="DM24" s="1041"/>
      <c r="DN24" s="1041"/>
      <c r="DO24" s="1041"/>
      <c r="DP24" s="1042"/>
      <c r="DQ24" s="1040"/>
      <c r="DR24" s="1041"/>
      <c r="DS24" s="1041"/>
      <c r="DT24" s="1041"/>
      <c r="DU24" s="1042"/>
      <c r="DV24" s="1043"/>
      <c r="DW24" s="1044"/>
      <c r="DX24" s="1044"/>
      <c r="DY24" s="1044"/>
      <c r="DZ24" s="1045"/>
      <c r="EA24" s="254"/>
    </row>
    <row r="25" spans="1:131" s="247" customFormat="1" ht="26.25" customHeight="1" thickBot="1" x14ac:dyDescent="0.2">
      <c r="A25" s="1114" t="s">
        <v>395</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c r="BT25" s="1066"/>
      <c r="BU25" s="1066"/>
      <c r="BV25" s="1066"/>
      <c r="BW25" s="1066"/>
      <c r="BX25" s="1066"/>
      <c r="BY25" s="1066"/>
      <c r="BZ25" s="1066"/>
      <c r="CA25" s="1066"/>
      <c r="CB25" s="1066"/>
      <c r="CC25" s="1066"/>
      <c r="CD25" s="1066"/>
      <c r="CE25" s="1066"/>
      <c r="CF25" s="1066"/>
      <c r="CG25" s="1067"/>
      <c r="CH25" s="1040"/>
      <c r="CI25" s="1041"/>
      <c r="CJ25" s="1041"/>
      <c r="CK25" s="1041"/>
      <c r="CL25" s="1042"/>
      <c r="CM25" s="1040"/>
      <c r="CN25" s="1041"/>
      <c r="CO25" s="1041"/>
      <c r="CP25" s="1041"/>
      <c r="CQ25" s="1042"/>
      <c r="CR25" s="1040"/>
      <c r="CS25" s="1041"/>
      <c r="CT25" s="1041"/>
      <c r="CU25" s="1041"/>
      <c r="CV25" s="1042"/>
      <c r="CW25" s="1040"/>
      <c r="CX25" s="1041"/>
      <c r="CY25" s="1041"/>
      <c r="CZ25" s="1041"/>
      <c r="DA25" s="1042"/>
      <c r="DB25" s="1040"/>
      <c r="DC25" s="1041"/>
      <c r="DD25" s="1041"/>
      <c r="DE25" s="1041"/>
      <c r="DF25" s="1042"/>
      <c r="DG25" s="1040"/>
      <c r="DH25" s="1041"/>
      <c r="DI25" s="1041"/>
      <c r="DJ25" s="1041"/>
      <c r="DK25" s="1042"/>
      <c r="DL25" s="1040"/>
      <c r="DM25" s="1041"/>
      <c r="DN25" s="1041"/>
      <c r="DO25" s="1041"/>
      <c r="DP25" s="1042"/>
      <c r="DQ25" s="1040"/>
      <c r="DR25" s="1041"/>
      <c r="DS25" s="1041"/>
      <c r="DT25" s="1041"/>
      <c r="DU25" s="1042"/>
      <c r="DV25" s="1043"/>
      <c r="DW25" s="1044"/>
      <c r="DX25" s="1044"/>
      <c r="DY25" s="1044"/>
      <c r="DZ25" s="1045"/>
      <c r="EA25" s="246"/>
    </row>
    <row r="26" spans="1:131" s="247" customFormat="1" ht="26.25" customHeight="1" x14ac:dyDescent="0.15">
      <c r="A26" s="1046" t="s">
        <v>370</v>
      </c>
      <c r="B26" s="1047"/>
      <c r="C26" s="1047"/>
      <c r="D26" s="1047"/>
      <c r="E26" s="1047"/>
      <c r="F26" s="1047"/>
      <c r="G26" s="1047"/>
      <c r="H26" s="1047"/>
      <c r="I26" s="1047"/>
      <c r="J26" s="1047"/>
      <c r="K26" s="1047"/>
      <c r="L26" s="1047"/>
      <c r="M26" s="1047"/>
      <c r="N26" s="1047"/>
      <c r="O26" s="1047"/>
      <c r="P26" s="1048"/>
      <c r="Q26" s="1052" t="s">
        <v>396</v>
      </c>
      <c r="R26" s="1053"/>
      <c r="S26" s="1053"/>
      <c r="T26" s="1053"/>
      <c r="U26" s="1054"/>
      <c r="V26" s="1052" t="s">
        <v>397</v>
      </c>
      <c r="W26" s="1053"/>
      <c r="X26" s="1053"/>
      <c r="Y26" s="1053"/>
      <c r="Z26" s="1054"/>
      <c r="AA26" s="1052" t="s">
        <v>398</v>
      </c>
      <c r="AB26" s="1053"/>
      <c r="AC26" s="1053"/>
      <c r="AD26" s="1053"/>
      <c r="AE26" s="1053"/>
      <c r="AF26" s="1110" t="s">
        <v>399</v>
      </c>
      <c r="AG26" s="1059"/>
      <c r="AH26" s="1059"/>
      <c r="AI26" s="1059"/>
      <c r="AJ26" s="1111"/>
      <c r="AK26" s="1053" t="s">
        <v>400</v>
      </c>
      <c r="AL26" s="1053"/>
      <c r="AM26" s="1053"/>
      <c r="AN26" s="1053"/>
      <c r="AO26" s="1054"/>
      <c r="AP26" s="1052" t="s">
        <v>401</v>
      </c>
      <c r="AQ26" s="1053"/>
      <c r="AR26" s="1053"/>
      <c r="AS26" s="1053"/>
      <c r="AT26" s="1054"/>
      <c r="AU26" s="1052" t="s">
        <v>402</v>
      </c>
      <c r="AV26" s="1053"/>
      <c r="AW26" s="1053"/>
      <c r="AX26" s="1053"/>
      <c r="AY26" s="1054"/>
      <c r="AZ26" s="1052" t="s">
        <v>403</v>
      </c>
      <c r="BA26" s="1053"/>
      <c r="BB26" s="1053"/>
      <c r="BC26" s="1053"/>
      <c r="BD26" s="1054"/>
      <c r="BE26" s="1052" t="s">
        <v>377</v>
      </c>
      <c r="BF26" s="1053"/>
      <c r="BG26" s="1053"/>
      <c r="BH26" s="1053"/>
      <c r="BI26" s="1068"/>
      <c r="BJ26" s="252"/>
      <c r="BK26" s="252"/>
      <c r="BL26" s="252"/>
      <c r="BM26" s="252"/>
      <c r="BN26" s="252"/>
      <c r="BO26" s="265"/>
      <c r="BP26" s="265"/>
      <c r="BQ26" s="262">
        <v>20</v>
      </c>
      <c r="BR26" s="263"/>
      <c r="BS26" s="1065"/>
      <c r="BT26" s="1066"/>
      <c r="BU26" s="1066"/>
      <c r="BV26" s="1066"/>
      <c r="BW26" s="1066"/>
      <c r="BX26" s="1066"/>
      <c r="BY26" s="1066"/>
      <c r="BZ26" s="1066"/>
      <c r="CA26" s="1066"/>
      <c r="CB26" s="1066"/>
      <c r="CC26" s="1066"/>
      <c r="CD26" s="1066"/>
      <c r="CE26" s="1066"/>
      <c r="CF26" s="1066"/>
      <c r="CG26" s="1067"/>
      <c r="CH26" s="1040"/>
      <c r="CI26" s="1041"/>
      <c r="CJ26" s="1041"/>
      <c r="CK26" s="1041"/>
      <c r="CL26" s="1042"/>
      <c r="CM26" s="1040"/>
      <c r="CN26" s="1041"/>
      <c r="CO26" s="1041"/>
      <c r="CP26" s="1041"/>
      <c r="CQ26" s="1042"/>
      <c r="CR26" s="1040"/>
      <c r="CS26" s="1041"/>
      <c r="CT26" s="1041"/>
      <c r="CU26" s="1041"/>
      <c r="CV26" s="1042"/>
      <c r="CW26" s="1040"/>
      <c r="CX26" s="1041"/>
      <c r="CY26" s="1041"/>
      <c r="CZ26" s="1041"/>
      <c r="DA26" s="1042"/>
      <c r="DB26" s="1040"/>
      <c r="DC26" s="1041"/>
      <c r="DD26" s="1041"/>
      <c r="DE26" s="1041"/>
      <c r="DF26" s="1042"/>
      <c r="DG26" s="1040"/>
      <c r="DH26" s="1041"/>
      <c r="DI26" s="1041"/>
      <c r="DJ26" s="1041"/>
      <c r="DK26" s="1042"/>
      <c r="DL26" s="1040"/>
      <c r="DM26" s="1041"/>
      <c r="DN26" s="1041"/>
      <c r="DO26" s="1041"/>
      <c r="DP26" s="1042"/>
      <c r="DQ26" s="1040"/>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c r="BT27" s="1066"/>
      <c r="BU27" s="1066"/>
      <c r="BV27" s="1066"/>
      <c r="BW27" s="1066"/>
      <c r="BX27" s="1066"/>
      <c r="BY27" s="1066"/>
      <c r="BZ27" s="1066"/>
      <c r="CA27" s="1066"/>
      <c r="CB27" s="1066"/>
      <c r="CC27" s="1066"/>
      <c r="CD27" s="1066"/>
      <c r="CE27" s="1066"/>
      <c r="CF27" s="1066"/>
      <c r="CG27" s="1067"/>
      <c r="CH27" s="1040"/>
      <c r="CI27" s="1041"/>
      <c r="CJ27" s="1041"/>
      <c r="CK27" s="1041"/>
      <c r="CL27" s="1042"/>
      <c r="CM27" s="1040"/>
      <c r="CN27" s="1041"/>
      <c r="CO27" s="1041"/>
      <c r="CP27" s="1041"/>
      <c r="CQ27" s="1042"/>
      <c r="CR27" s="1040"/>
      <c r="CS27" s="1041"/>
      <c r="CT27" s="1041"/>
      <c r="CU27" s="1041"/>
      <c r="CV27" s="1042"/>
      <c r="CW27" s="1040"/>
      <c r="CX27" s="1041"/>
      <c r="CY27" s="1041"/>
      <c r="CZ27" s="1041"/>
      <c r="DA27" s="1042"/>
      <c r="DB27" s="1040"/>
      <c r="DC27" s="1041"/>
      <c r="DD27" s="1041"/>
      <c r="DE27" s="1041"/>
      <c r="DF27" s="1042"/>
      <c r="DG27" s="1040"/>
      <c r="DH27" s="1041"/>
      <c r="DI27" s="1041"/>
      <c r="DJ27" s="1041"/>
      <c r="DK27" s="1042"/>
      <c r="DL27" s="1040"/>
      <c r="DM27" s="1041"/>
      <c r="DN27" s="1041"/>
      <c r="DO27" s="1041"/>
      <c r="DP27" s="1042"/>
      <c r="DQ27" s="1040"/>
      <c r="DR27" s="1041"/>
      <c r="DS27" s="1041"/>
      <c r="DT27" s="1041"/>
      <c r="DU27" s="1042"/>
      <c r="DV27" s="1043"/>
      <c r="DW27" s="1044"/>
      <c r="DX27" s="1044"/>
      <c r="DY27" s="1044"/>
      <c r="DZ27" s="1045"/>
      <c r="EA27" s="246"/>
    </row>
    <row r="28" spans="1:131" s="247" customFormat="1" ht="26.25" customHeight="1" thickTop="1" x14ac:dyDescent="0.15">
      <c r="A28" s="266">
        <v>1</v>
      </c>
      <c r="B28" s="1101" t="s">
        <v>404</v>
      </c>
      <c r="C28" s="1102"/>
      <c r="D28" s="1102"/>
      <c r="E28" s="1102"/>
      <c r="F28" s="1102"/>
      <c r="G28" s="1102"/>
      <c r="H28" s="1102"/>
      <c r="I28" s="1102"/>
      <c r="J28" s="1102"/>
      <c r="K28" s="1102"/>
      <c r="L28" s="1102"/>
      <c r="M28" s="1102"/>
      <c r="N28" s="1102"/>
      <c r="O28" s="1102"/>
      <c r="P28" s="1103"/>
      <c r="Q28" s="1104">
        <v>2174</v>
      </c>
      <c r="R28" s="1105"/>
      <c r="S28" s="1105"/>
      <c r="T28" s="1105"/>
      <c r="U28" s="1105"/>
      <c r="V28" s="1105">
        <v>2130</v>
      </c>
      <c r="W28" s="1105"/>
      <c r="X28" s="1105"/>
      <c r="Y28" s="1105"/>
      <c r="Z28" s="1105"/>
      <c r="AA28" s="1105">
        <f>Q28-V28</f>
        <v>44</v>
      </c>
      <c r="AB28" s="1105"/>
      <c r="AC28" s="1105"/>
      <c r="AD28" s="1105"/>
      <c r="AE28" s="1106"/>
      <c r="AF28" s="1107">
        <v>44</v>
      </c>
      <c r="AG28" s="1105"/>
      <c r="AH28" s="1105"/>
      <c r="AI28" s="1105"/>
      <c r="AJ28" s="1108"/>
      <c r="AK28" s="1109">
        <v>161</v>
      </c>
      <c r="AL28" s="1097"/>
      <c r="AM28" s="1097"/>
      <c r="AN28" s="1097"/>
      <c r="AO28" s="1097"/>
      <c r="AP28" s="1097" t="s">
        <v>515</v>
      </c>
      <c r="AQ28" s="1097"/>
      <c r="AR28" s="1097"/>
      <c r="AS28" s="1097"/>
      <c r="AT28" s="1097"/>
      <c r="AU28" s="1097" t="s">
        <v>515</v>
      </c>
      <c r="AV28" s="1097"/>
      <c r="AW28" s="1097"/>
      <c r="AX28" s="1097"/>
      <c r="AY28" s="1097"/>
      <c r="AZ28" s="1098" t="s">
        <v>515</v>
      </c>
      <c r="BA28" s="1098"/>
      <c r="BB28" s="1098"/>
      <c r="BC28" s="1098"/>
      <c r="BD28" s="1098"/>
      <c r="BE28" s="1099"/>
      <c r="BF28" s="1099"/>
      <c r="BG28" s="1099"/>
      <c r="BH28" s="1099"/>
      <c r="BI28" s="1100"/>
      <c r="BJ28" s="252"/>
      <c r="BK28" s="252"/>
      <c r="BL28" s="252"/>
      <c r="BM28" s="252"/>
      <c r="BN28" s="252"/>
      <c r="BO28" s="265"/>
      <c r="BP28" s="265"/>
      <c r="BQ28" s="262">
        <v>22</v>
      </c>
      <c r="BR28" s="263"/>
      <c r="BS28" s="1065"/>
      <c r="BT28" s="1066"/>
      <c r="BU28" s="1066"/>
      <c r="BV28" s="1066"/>
      <c r="BW28" s="1066"/>
      <c r="BX28" s="1066"/>
      <c r="BY28" s="1066"/>
      <c r="BZ28" s="1066"/>
      <c r="CA28" s="1066"/>
      <c r="CB28" s="1066"/>
      <c r="CC28" s="1066"/>
      <c r="CD28" s="1066"/>
      <c r="CE28" s="1066"/>
      <c r="CF28" s="1066"/>
      <c r="CG28" s="1067"/>
      <c r="CH28" s="1040"/>
      <c r="CI28" s="1041"/>
      <c r="CJ28" s="1041"/>
      <c r="CK28" s="1041"/>
      <c r="CL28" s="1042"/>
      <c r="CM28" s="1040"/>
      <c r="CN28" s="1041"/>
      <c r="CO28" s="1041"/>
      <c r="CP28" s="1041"/>
      <c r="CQ28" s="1042"/>
      <c r="CR28" s="1040"/>
      <c r="CS28" s="1041"/>
      <c r="CT28" s="1041"/>
      <c r="CU28" s="1041"/>
      <c r="CV28" s="1042"/>
      <c r="CW28" s="1040"/>
      <c r="CX28" s="1041"/>
      <c r="CY28" s="1041"/>
      <c r="CZ28" s="1041"/>
      <c r="DA28" s="1042"/>
      <c r="DB28" s="1040"/>
      <c r="DC28" s="1041"/>
      <c r="DD28" s="1041"/>
      <c r="DE28" s="1041"/>
      <c r="DF28" s="1042"/>
      <c r="DG28" s="1040"/>
      <c r="DH28" s="1041"/>
      <c r="DI28" s="1041"/>
      <c r="DJ28" s="1041"/>
      <c r="DK28" s="1042"/>
      <c r="DL28" s="1040"/>
      <c r="DM28" s="1041"/>
      <c r="DN28" s="1041"/>
      <c r="DO28" s="1041"/>
      <c r="DP28" s="1042"/>
      <c r="DQ28" s="1040"/>
      <c r="DR28" s="1041"/>
      <c r="DS28" s="1041"/>
      <c r="DT28" s="1041"/>
      <c r="DU28" s="1042"/>
      <c r="DV28" s="1043"/>
      <c r="DW28" s="1044"/>
      <c r="DX28" s="1044"/>
      <c r="DY28" s="1044"/>
      <c r="DZ28" s="1045"/>
      <c r="EA28" s="246"/>
    </row>
    <row r="29" spans="1:131" s="247" customFormat="1" ht="26.25" customHeight="1" x14ac:dyDescent="0.15">
      <c r="A29" s="266">
        <v>2</v>
      </c>
      <c r="B29" s="1088" t="s">
        <v>405</v>
      </c>
      <c r="C29" s="1089"/>
      <c r="D29" s="1089"/>
      <c r="E29" s="1089"/>
      <c r="F29" s="1089"/>
      <c r="G29" s="1089"/>
      <c r="H29" s="1089"/>
      <c r="I29" s="1089"/>
      <c r="J29" s="1089"/>
      <c r="K29" s="1089"/>
      <c r="L29" s="1089"/>
      <c r="M29" s="1089"/>
      <c r="N29" s="1089"/>
      <c r="O29" s="1089"/>
      <c r="P29" s="1090"/>
      <c r="Q29" s="1094">
        <v>595</v>
      </c>
      <c r="R29" s="1095"/>
      <c r="S29" s="1095"/>
      <c r="T29" s="1095"/>
      <c r="U29" s="1095"/>
      <c r="V29" s="1095">
        <v>591</v>
      </c>
      <c r="W29" s="1095"/>
      <c r="X29" s="1095"/>
      <c r="Y29" s="1095"/>
      <c r="Z29" s="1095"/>
      <c r="AA29" s="1096">
        <f>Q29-V29</f>
        <v>4</v>
      </c>
      <c r="AB29" s="1071"/>
      <c r="AC29" s="1071"/>
      <c r="AD29" s="1071"/>
      <c r="AE29" s="1072"/>
      <c r="AF29" s="1070">
        <v>4</v>
      </c>
      <c r="AG29" s="1071"/>
      <c r="AH29" s="1071"/>
      <c r="AI29" s="1071"/>
      <c r="AJ29" s="1072"/>
      <c r="AK29" s="1031">
        <v>79</v>
      </c>
      <c r="AL29" s="1022"/>
      <c r="AM29" s="1022"/>
      <c r="AN29" s="1022"/>
      <c r="AO29" s="1022"/>
      <c r="AP29" s="1022" t="s">
        <v>515</v>
      </c>
      <c r="AQ29" s="1022"/>
      <c r="AR29" s="1022"/>
      <c r="AS29" s="1022"/>
      <c r="AT29" s="1022"/>
      <c r="AU29" s="1022" t="s">
        <v>515</v>
      </c>
      <c r="AV29" s="1022"/>
      <c r="AW29" s="1022"/>
      <c r="AX29" s="1022"/>
      <c r="AY29" s="1022"/>
      <c r="AZ29" s="1093" t="s">
        <v>515</v>
      </c>
      <c r="BA29" s="1093"/>
      <c r="BB29" s="1093"/>
      <c r="BC29" s="1093"/>
      <c r="BD29" s="1093"/>
      <c r="BE29" s="1083"/>
      <c r="BF29" s="1083"/>
      <c r="BG29" s="1083"/>
      <c r="BH29" s="1083"/>
      <c r="BI29" s="1084"/>
      <c r="BJ29" s="252"/>
      <c r="BK29" s="252"/>
      <c r="BL29" s="252"/>
      <c r="BM29" s="252"/>
      <c r="BN29" s="252"/>
      <c r="BO29" s="265"/>
      <c r="BP29" s="265"/>
      <c r="BQ29" s="262">
        <v>23</v>
      </c>
      <c r="BR29" s="263"/>
      <c r="BS29" s="1065"/>
      <c r="BT29" s="1066"/>
      <c r="BU29" s="1066"/>
      <c r="BV29" s="1066"/>
      <c r="BW29" s="1066"/>
      <c r="BX29" s="1066"/>
      <c r="BY29" s="1066"/>
      <c r="BZ29" s="1066"/>
      <c r="CA29" s="1066"/>
      <c r="CB29" s="1066"/>
      <c r="CC29" s="1066"/>
      <c r="CD29" s="1066"/>
      <c r="CE29" s="1066"/>
      <c r="CF29" s="1066"/>
      <c r="CG29" s="1067"/>
      <c r="CH29" s="1040"/>
      <c r="CI29" s="1041"/>
      <c r="CJ29" s="1041"/>
      <c r="CK29" s="1041"/>
      <c r="CL29" s="1042"/>
      <c r="CM29" s="1040"/>
      <c r="CN29" s="1041"/>
      <c r="CO29" s="1041"/>
      <c r="CP29" s="1041"/>
      <c r="CQ29" s="1042"/>
      <c r="CR29" s="1040"/>
      <c r="CS29" s="1041"/>
      <c r="CT29" s="1041"/>
      <c r="CU29" s="1041"/>
      <c r="CV29" s="1042"/>
      <c r="CW29" s="1040"/>
      <c r="CX29" s="1041"/>
      <c r="CY29" s="1041"/>
      <c r="CZ29" s="1041"/>
      <c r="DA29" s="1042"/>
      <c r="DB29" s="1040"/>
      <c r="DC29" s="1041"/>
      <c r="DD29" s="1041"/>
      <c r="DE29" s="1041"/>
      <c r="DF29" s="1042"/>
      <c r="DG29" s="1040"/>
      <c r="DH29" s="1041"/>
      <c r="DI29" s="1041"/>
      <c r="DJ29" s="1041"/>
      <c r="DK29" s="1042"/>
      <c r="DL29" s="1040"/>
      <c r="DM29" s="1041"/>
      <c r="DN29" s="1041"/>
      <c r="DO29" s="1041"/>
      <c r="DP29" s="1042"/>
      <c r="DQ29" s="1040"/>
      <c r="DR29" s="1041"/>
      <c r="DS29" s="1041"/>
      <c r="DT29" s="1041"/>
      <c r="DU29" s="1042"/>
      <c r="DV29" s="1043"/>
      <c r="DW29" s="1044"/>
      <c r="DX29" s="1044"/>
      <c r="DY29" s="1044"/>
      <c r="DZ29" s="1045"/>
      <c r="EA29" s="246"/>
    </row>
    <row r="30" spans="1:131" s="247" customFormat="1" ht="26.25" customHeight="1" x14ac:dyDescent="0.15">
      <c r="A30" s="266">
        <v>3</v>
      </c>
      <c r="B30" s="1088" t="s">
        <v>406</v>
      </c>
      <c r="C30" s="1089"/>
      <c r="D30" s="1089"/>
      <c r="E30" s="1089"/>
      <c r="F30" s="1089"/>
      <c r="G30" s="1089"/>
      <c r="H30" s="1089"/>
      <c r="I30" s="1089"/>
      <c r="J30" s="1089"/>
      <c r="K30" s="1089"/>
      <c r="L30" s="1089"/>
      <c r="M30" s="1089"/>
      <c r="N30" s="1089"/>
      <c r="O30" s="1089"/>
      <c r="P30" s="1090"/>
      <c r="Q30" s="1094">
        <v>372</v>
      </c>
      <c r="R30" s="1095"/>
      <c r="S30" s="1095"/>
      <c r="T30" s="1095"/>
      <c r="U30" s="1095"/>
      <c r="V30" s="1095">
        <v>353</v>
      </c>
      <c r="W30" s="1095"/>
      <c r="X30" s="1095"/>
      <c r="Y30" s="1095"/>
      <c r="Z30" s="1095"/>
      <c r="AA30" s="1096">
        <f>Q30-V30</f>
        <v>19</v>
      </c>
      <c r="AB30" s="1071"/>
      <c r="AC30" s="1071"/>
      <c r="AD30" s="1071"/>
      <c r="AE30" s="1072"/>
      <c r="AF30" s="1070">
        <v>776</v>
      </c>
      <c r="AG30" s="1071"/>
      <c r="AH30" s="1071"/>
      <c r="AI30" s="1071"/>
      <c r="AJ30" s="1072"/>
      <c r="AK30" s="1031">
        <v>10</v>
      </c>
      <c r="AL30" s="1022"/>
      <c r="AM30" s="1022"/>
      <c r="AN30" s="1022"/>
      <c r="AO30" s="1022"/>
      <c r="AP30" s="1022">
        <v>1731</v>
      </c>
      <c r="AQ30" s="1022"/>
      <c r="AR30" s="1022"/>
      <c r="AS30" s="1022"/>
      <c r="AT30" s="1022"/>
      <c r="AU30" s="1022">
        <v>114</v>
      </c>
      <c r="AV30" s="1022"/>
      <c r="AW30" s="1022"/>
      <c r="AX30" s="1022"/>
      <c r="AY30" s="1022"/>
      <c r="AZ30" s="1093" t="s">
        <v>515</v>
      </c>
      <c r="BA30" s="1093"/>
      <c r="BB30" s="1093"/>
      <c r="BC30" s="1093"/>
      <c r="BD30" s="1093"/>
      <c r="BE30" s="1083" t="s">
        <v>407</v>
      </c>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408</v>
      </c>
      <c r="C31" s="1089"/>
      <c r="D31" s="1089"/>
      <c r="E31" s="1089"/>
      <c r="F31" s="1089"/>
      <c r="G31" s="1089"/>
      <c r="H31" s="1089"/>
      <c r="I31" s="1089"/>
      <c r="J31" s="1089"/>
      <c r="K31" s="1089"/>
      <c r="L31" s="1089"/>
      <c r="M31" s="1089"/>
      <c r="N31" s="1089"/>
      <c r="O31" s="1089"/>
      <c r="P31" s="1090"/>
      <c r="Q31" s="1094">
        <v>3633</v>
      </c>
      <c r="R31" s="1095"/>
      <c r="S31" s="1095"/>
      <c r="T31" s="1095"/>
      <c r="U31" s="1095"/>
      <c r="V31" s="1095">
        <v>3803</v>
      </c>
      <c r="W31" s="1095"/>
      <c r="X31" s="1095"/>
      <c r="Y31" s="1095"/>
      <c r="Z31" s="1095"/>
      <c r="AA31" s="1096">
        <f t="shared" ref="AA31:AA34" si="0">Q31-V31</f>
        <v>-170</v>
      </c>
      <c r="AB31" s="1071"/>
      <c r="AC31" s="1071"/>
      <c r="AD31" s="1071"/>
      <c r="AE31" s="1072"/>
      <c r="AF31" s="1070">
        <v>390</v>
      </c>
      <c r="AG31" s="1071"/>
      <c r="AH31" s="1071"/>
      <c r="AI31" s="1071"/>
      <c r="AJ31" s="1072"/>
      <c r="AK31" s="1031">
        <v>617</v>
      </c>
      <c r="AL31" s="1022"/>
      <c r="AM31" s="1022"/>
      <c r="AN31" s="1022"/>
      <c r="AO31" s="1022"/>
      <c r="AP31" s="1022">
        <v>3281</v>
      </c>
      <c r="AQ31" s="1022"/>
      <c r="AR31" s="1022"/>
      <c r="AS31" s="1022"/>
      <c r="AT31" s="1022"/>
      <c r="AU31" s="1022">
        <v>2102</v>
      </c>
      <c r="AV31" s="1022"/>
      <c r="AW31" s="1022"/>
      <c r="AX31" s="1022"/>
      <c r="AY31" s="1022"/>
      <c r="AZ31" s="1093" t="s">
        <v>515</v>
      </c>
      <c r="BA31" s="1093"/>
      <c r="BB31" s="1093"/>
      <c r="BC31" s="1093"/>
      <c r="BD31" s="1093"/>
      <c r="BE31" s="1083" t="s">
        <v>407</v>
      </c>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409</v>
      </c>
      <c r="C32" s="1089"/>
      <c r="D32" s="1089"/>
      <c r="E32" s="1089"/>
      <c r="F32" s="1089"/>
      <c r="G32" s="1089"/>
      <c r="H32" s="1089"/>
      <c r="I32" s="1089"/>
      <c r="J32" s="1089"/>
      <c r="K32" s="1089"/>
      <c r="L32" s="1089"/>
      <c r="M32" s="1089"/>
      <c r="N32" s="1089"/>
      <c r="O32" s="1089"/>
      <c r="P32" s="1090"/>
      <c r="Q32" s="1094">
        <v>166</v>
      </c>
      <c r="R32" s="1095"/>
      <c r="S32" s="1095"/>
      <c r="T32" s="1095"/>
      <c r="U32" s="1095"/>
      <c r="V32" s="1095">
        <v>160</v>
      </c>
      <c r="W32" s="1095"/>
      <c r="X32" s="1095"/>
      <c r="Y32" s="1095"/>
      <c r="Z32" s="1095"/>
      <c r="AA32" s="1096">
        <f t="shared" si="0"/>
        <v>6</v>
      </c>
      <c r="AB32" s="1071"/>
      <c r="AC32" s="1071"/>
      <c r="AD32" s="1071"/>
      <c r="AE32" s="1072"/>
      <c r="AF32" s="1070">
        <v>6</v>
      </c>
      <c r="AG32" s="1071"/>
      <c r="AH32" s="1071"/>
      <c r="AI32" s="1071"/>
      <c r="AJ32" s="1072"/>
      <c r="AK32" s="1031">
        <v>82</v>
      </c>
      <c r="AL32" s="1022"/>
      <c r="AM32" s="1022"/>
      <c r="AN32" s="1022"/>
      <c r="AO32" s="1022"/>
      <c r="AP32" s="1022">
        <v>916</v>
      </c>
      <c r="AQ32" s="1022"/>
      <c r="AR32" s="1022"/>
      <c r="AS32" s="1022"/>
      <c r="AT32" s="1022"/>
      <c r="AU32" s="1022">
        <v>871</v>
      </c>
      <c r="AV32" s="1022"/>
      <c r="AW32" s="1022"/>
      <c r="AX32" s="1022"/>
      <c r="AY32" s="1022"/>
      <c r="AZ32" s="1093" t="s">
        <v>515</v>
      </c>
      <c r="BA32" s="1093"/>
      <c r="BB32" s="1093"/>
      <c r="BC32" s="1093"/>
      <c r="BD32" s="1093"/>
      <c r="BE32" s="1083" t="s">
        <v>410</v>
      </c>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411</v>
      </c>
      <c r="C33" s="1089"/>
      <c r="D33" s="1089"/>
      <c r="E33" s="1089"/>
      <c r="F33" s="1089"/>
      <c r="G33" s="1089"/>
      <c r="H33" s="1089"/>
      <c r="I33" s="1089"/>
      <c r="J33" s="1089"/>
      <c r="K33" s="1089"/>
      <c r="L33" s="1089"/>
      <c r="M33" s="1089"/>
      <c r="N33" s="1089"/>
      <c r="O33" s="1089"/>
      <c r="P33" s="1090"/>
      <c r="Q33" s="1094">
        <v>303</v>
      </c>
      <c r="R33" s="1095"/>
      <c r="S33" s="1095"/>
      <c r="T33" s="1095"/>
      <c r="U33" s="1095"/>
      <c r="V33" s="1095">
        <v>294</v>
      </c>
      <c r="W33" s="1095"/>
      <c r="X33" s="1095"/>
      <c r="Y33" s="1095"/>
      <c r="Z33" s="1095"/>
      <c r="AA33" s="1096">
        <f t="shared" si="0"/>
        <v>9</v>
      </c>
      <c r="AB33" s="1071"/>
      <c r="AC33" s="1071"/>
      <c r="AD33" s="1071"/>
      <c r="AE33" s="1072"/>
      <c r="AF33" s="1070">
        <v>9</v>
      </c>
      <c r="AG33" s="1071"/>
      <c r="AH33" s="1071"/>
      <c r="AI33" s="1071"/>
      <c r="AJ33" s="1072"/>
      <c r="AK33" s="1031">
        <v>161</v>
      </c>
      <c r="AL33" s="1022"/>
      <c r="AM33" s="1022"/>
      <c r="AN33" s="1022"/>
      <c r="AO33" s="1022"/>
      <c r="AP33" s="1022">
        <v>1934</v>
      </c>
      <c r="AQ33" s="1022"/>
      <c r="AR33" s="1022"/>
      <c r="AS33" s="1022"/>
      <c r="AT33" s="1022"/>
      <c r="AU33" s="1022">
        <v>1888</v>
      </c>
      <c r="AV33" s="1022"/>
      <c r="AW33" s="1022"/>
      <c r="AX33" s="1022"/>
      <c r="AY33" s="1022"/>
      <c r="AZ33" s="1093" t="s">
        <v>515</v>
      </c>
      <c r="BA33" s="1093"/>
      <c r="BB33" s="1093"/>
      <c r="BC33" s="1093"/>
      <c r="BD33" s="1093"/>
      <c r="BE33" s="1083" t="s">
        <v>410</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412</v>
      </c>
      <c r="C34" s="1089"/>
      <c r="D34" s="1089"/>
      <c r="E34" s="1089"/>
      <c r="F34" s="1089"/>
      <c r="G34" s="1089"/>
      <c r="H34" s="1089"/>
      <c r="I34" s="1089"/>
      <c r="J34" s="1089"/>
      <c r="K34" s="1089"/>
      <c r="L34" s="1089"/>
      <c r="M34" s="1089"/>
      <c r="N34" s="1089"/>
      <c r="O34" s="1089"/>
      <c r="P34" s="1090"/>
      <c r="Q34" s="1094">
        <v>32</v>
      </c>
      <c r="R34" s="1095"/>
      <c r="S34" s="1095"/>
      <c r="T34" s="1095"/>
      <c r="U34" s="1095"/>
      <c r="V34" s="1095">
        <v>3</v>
      </c>
      <c r="W34" s="1095"/>
      <c r="X34" s="1095"/>
      <c r="Y34" s="1095"/>
      <c r="Z34" s="1095"/>
      <c r="AA34" s="1096">
        <f t="shared" si="0"/>
        <v>29</v>
      </c>
      <c r="AB34" s="1071"/>
      <c r="AC34" s="1071"/>
      <c r="AD34" s="1071"/>
      <c r="AE34" s="1072"/>
      <c r="AF34" s="1070">
        <v>2</v>
      </c>
      <c r="AG34" s="1071"/>
      <c r="AH34" s="1071"/>
      <c r="AI34" s="1071"/>
      <c r="AJ34" s="1072"/>
      <c r="AK34" s="1031">
        <v>32</v>
      </c>
      <c r="AL34" s="1022"/>
      <c r="AM34" s="1022"/>
      <c r="AN34" s="1022"/>
      <c r="AO34" s="1022"/>
      <c r="AP34" s="1022" t="s">
        <v>515</v>
      </c>
      <c r="AQ34" s="1022"/>
      <c r="AR34" s="1022"/>
      <c r="AS34" s="1022"/>
      <c r="AT34" s="1022"/>
      <c r="AU34" s="1022" t="s">
        <v>515</v>
      </c>
      <c r="AV34" s="1022"/>
      <c r="AW34" s="1022"/>
      <c r="AX34" s="1022"/>
      <c r="AY34" s="1022"/>
      <c r="AZ34" s="1022" t="s">
        <v>515</v>
      </c>
      <c r="BA34" s="1022"/>
      <c r="BB34" s="1022"/>
      <c r="BC34" s="1022"/>
      <c r="BD34" s="1022"/>
      <c r="BE34" s="1083" t="s">
        <v>413</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c r="C35" s="1089"/>
      <c r="D35" s="1089"/>
      <c r="E35" s="1089"/>
      <c r="F35" s="1089"/>
      <c r="G35" s="1089"/>
      <c r="H35" s="1089"/>
      <c r="I35" s="1089"/>
      <c r="J35" s="1089"/>
      <c r="K35" s="1089"/>
      <c r="L35" s="1089"/>
      <c r="M35" s="1089"/>
      <c r="N35" s="1089"/>
      <c r="O35" s="1089"/>
      <c r="P35" s="1090"/>
      <c r="Q35" s="1094"/>
      <c r="R35" s="1095"/>
      <c r="S35" s="1095"/>
      <c r="T35" s="1095"/>
      <c r="U35" s="1095"/>
      <c r="V35" s="1095"/>
      <c r="W35" s="1095"/>
      <c r="X35" s="1095"/>
      <c r="Y35" s="1095"/>
      <c r="Z35" s="1095"/>
      <c r="AA35" s="1095"/>
      <c r="AB35" s="1095"/>
      <c r="AC35" s="1095"/>
      <c r="AD35" s="1095"/>
      <c r="AE35" s="1096"/>
      <c r="AF35" s="1070"/>
      <c r="AG35" s="1071"/>
      <c r="AH35" s="1071"/>
      <c r="AI35" s="1071"/>
      <c r="AJ35" s="1072"/>
      <c r="AK35" s="1031"/>
      <c r="AL35" s="1022"/>
      <c r="AM35" s="1022"/>
      <c r="AN35" s="1022"/>
      <c r="AO35" s="1022"/>
      <c r="AP35" s="1022"/>
      <c r="AQ35" s="1022"/>
      <c r="AR35" s="1022"/>
      <c r="AS35" s="1022"/>
      <c r="AT35" s="1022"/>
      <c r="AU35" s="1022"/>
      <c r="AV35" s="1022"/>
      <c r="AW35" s="1022"/>
      <c r="AX35" s="1022"/>
      <c r="AY35" s="1022"/>
      <c r="AZ35" s="1093"/>
      <c r="BA35" s="1093"/>
      <c r="BB35" s="1093"/>
      <c r="BC35" s="1093"/>
      <c r="BD35" s="1093"/>
      <c r="BE35" s="1083"/>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c r="C36" s="1089"/>
      <c r="D36" s="1089"/>
      <c r="E36" s="1089"/>
      <c r="F36" s="1089"/>
      <c r="G36" s="1089"/>
      <c r="H36" s="1089"/>
      <c r="I36" s="1089"/>
      <c r="J36" s="1089"/>
      <c r="K36" s="1089"/>
      <c r="L36" s="1089"/>
      <c r="M36" s="1089"/>
      <c r="N36" s="1089"/>
      <c r="O36" s="1089"/>
      <c r="P36" s="1090"/>
      <c r="Q36" s="1094"/>
      <c r="R36" s="1095"/>
      <c r="S36" s="1095"/>
      <c r="T36" s="1095"/>
      <c r="U36" s="1095"/>
      <c r="V36" s="1095"/>
      <c r="W36" s="1095"/>
      <c r="X36" s="1095"/>
      <c r="Y36" s="1095"/>
      <c r="Z36" s="1095"/>
      <c r="AA36" s="1095"/>
      <c r="AB36" s="1095"/>
      <c r="AC36" s="1095"/>
      <c r="AD36" s="1095"/>
      <c r="AE36" s="1096"/>
      <c r="AF36" s="1070"/>
      <c r="AG36" s="1071"/>
      <c r="AH36" s="1071"/>
      <c r="AI36" s="1071"/>
      <c r="AJ36" s="1072"/>
      <c r="AK36" s="1031"/>
      <c r="AL36" s="1022"/>
      <c r="AM36" s="1022"/>
      <c r="AN36" s="1022"/>
      <c r="AO36" s="1022"/>
      <c r="AP36" s="1022"/>
      <c r="AQ36" s="1022"/>
      <c r="AR36" s="1022"/>
      <c r="AS36" s="1022"/>
      <c r="AT36" s="1022"/>
      <c r="AU36" s="1022"/>
      <c r="AV36" s="1022"/>
      <c r="AW36" s="1022"/>
      <c r="AX36" s="1022"/>
      <c r="AY36" s="1022"/>
      <c r="AZ36" s="1093"/>
      <c r="BA36" s="1093"/>
      <c r="BB36" s="1093"/>
      <c r="BC36" s="1093"/>
      <c r="BD36" s="1093"/>
      <c r="BE36" s="1083"/>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c r="C37" s="1089"/>
      <c r="D37" s="1089"/>
      <c r="E37" s="1089"/>
      <c r="F37" s="1089"/>
      <c r="G37" s="1089"/>
      <c r="H37" s="1089"/>
      <c r="I37" s="1089"/>
      <c r="J37" s="1089"/>
      <c r="K37" s="1089"/>
      <c r="L37" s="1089"/>
      <c r="M37" s="1089"/>
      <c r="N37" s="1089"/>
      <c r="O37" s="1089"/>
      <c r="P37" s="1090"/>
      <c r="Q37" s="1094"/>
      <c r="R37" s="1095"/>
      <c r="S37" s="1095"/>
      <c r="T37" s="1095"/>
      <c r="U37" s="1095"/>
      <c r="V37" s="1095"/>
      <c r="W37" s="1095"/>
      <c r="X37" s="1095"/>
      <c r="Y37" s="1095"/>
      <c r="Z37" s="1095"/>
      <c r="AA37" s="1095"/>
      <c r="AB37" s="1095"/>
      <c r="AC37" s="1095"/>
      <c r="AD37" s="1095"/>
      <c r="AE37" s="1096"/>
      <c r="AF37" s="1070"/>
      <c r="AG37" s="1071"/>
      <c r="AH37" s="1071"/>
      <c r="AI37" s="1071"/>
      <c r="AJ37" s="1072"/>
      <c r="AK37" s="1031"/>
      <c r="AL37" s="1022"/>
      <c r="AM37" s="1022"/>
      <c r="AN37" s="1022"/>
      <c r="AO37" s="1022"/>
      <c r="AP37" s="1022"/>
      <c r="AQ37" s="1022"/>
      <c r="AR37" s="1022"/>
      <c r="AS37" s="1022"/>
      <c r="AT37" s="1022"/>
      <c r="AU37" s="1022"/>
      <c r="AV37" s="1022"/>
      <c r="AW37" s="1022"/>
      <c r="AX37" s="1022"/>
      <c r="AY37" s="1022"/>
      <c r="AZ37" s="1093"/>
      <c r="BA37" s="1093"/>
      <c r="BB37" s="1093"/>
      <c r="BC37" s="1093"/>
      <c r="BD37" s="1093"/>
      <c r="BE37" s="1083"/>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c r="C38" s="1089"/>
      <c r="D38" s="1089"/>
      <c r="E38" s="1089"/>
      <c r="F38" s="1089"/>
      <c r="G38" s="1089"/>
      <c r="H38" s="1089"/>
      <c r="I38" s="1089"/>
      <c r="J38" s="1089"/>
      <c r="K38" s="1089"/>
      <c r="L38" s="1089"/>
      <c r="M38" s="1089"/>
      <c r="N38" s="1089"/>
      <c r="O38" s="1089"/>
      <c r="P38" s="1090"/>
      <c r="Q38" s="1094"/>
      <c r="R38" s="1095"/>
      <c r="S38" s="1095"/>
      <c r="T38" s="1095"/>
      <c r="U38" s="1095"/>
      <c r="V38" s="1095"/>
      <c r="W38" s="1095"/>
      <c r="X38" s="1095"/>
      <c r="Y38" s="1095"/>
      <c r="Z38" s="1095"/>
      <c r="AA38" s="1095"/>
      <c r="AB38" s="1095"/>
      <c r="AC38" s="1095"/>
      <c r="AD38" s="1095"/>
      <c r="AE38" s="1096"/>
      <c r="AF38" s="1070"/>
      <c r="AG38" s="1071"/>
      <c r="AH38" s="1071"/>
      <c r="AI38" s="1071"/>
      <c r="AJ38" s="1072"/>
      <c r="AK38" s="1031"/>
      <c r="AL38" s="1022"/>
      <c r="AM38" s="1022"/>
      <c r="AN38" s="1022"/>
      <c r="AO38" s="1022"/>
      <c r="AP38" s="1022"/>
      <c r="AQ38" s="1022"/>
      <c r="AR38" s="1022"/>
      <c r="AS38" s="1022"/>
      <c r="AT38" s="1022"/>
      <c r="AU38" s="1022"/>
      <c r="AV38" s="1022"/>
      <c r="AW38" s="1022"/>
      <c r="AX38" s="1022"/>
      <c r="AY38" s="1022"/>
      <c r="AZ38" s="1093"/>
      <c r="BA38" s="1093"/>
      <c r="BB38" s="1093"/>
      <c r="BC38" s="1093"/>
      <c r="BD38" s="1093"/>
      <c r="BE38" s="1083"/>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c r="C39" s="1089"/>
      <c r="D39" s="1089"/>
      <c r="E39" s="1089"/>
      <c r="F39" s="1089"/>
      <c r="G39" s="1089"/>
      <c r="H39" s="1089"/>
      <c r="I39" s="1089"/>
      <c r="J39" s="1089"/>
      <c r="K39" s="1089"/>
      <c r="L39" s="1089"/>
      <c r="M39" s="1089"/>
      <c r="N39" s="1089"/>
      <c r="O39" s="1089"/>
      <c r="P39" s="1090"/>
      <c r="Q39" s="1094"/>
      <c r="R39" s="1095"/>
      <c r="S39" s="1095"/>
      <c r="T39" s="1095"/>
      <c r="U39" s="1095"/>
      <c r="V39" s="1095"/>
      <c r="W39" s="1095"/>
      <c r="X39" s="1095"/>
      <c r="Y39" s="1095"/>
      <c r="Z39" s="1095"/>
      <c r="AA39" s="1095"/>
      <c r="AB39" s="1095"/>
      <c r="AC39" s="1095"/>
      <c r="AD39" s="1095"/>
      <c r="AE39" s="1096"/>
      <c r="AF39" s="1070"/>
      <c r="AG39" s="1071"/>
      <c r="AH39" s="1071"/>
      <c r="AI39" s="1071"/>
      <c r="AJ39" s="1072"/>
      <c r="AK39" s="1031"/>
      <c r="AL39" s="1022"/>
      <c r="AM39" s="1022"/>
      <c r="AN39" s="1022"/>
      <c r="AO39" s="1022"/>
      <c r="AP39" s="1022"/>
      <c r="AQ39" s="1022"/>
      <c r="AR39" s="1022"/>
      <c r="AS39" s="1022"/>
      <c r="AT39" s="1022"/>
      <c r="AU39" s="1022"/>
      <c r="AV39" s="1022"/>
      <c r="AW39" s="1022"/>
      <c r="AX39" s="1022"/>
      <c r="AY39" s="1022"/>
      <c r="AZ39" s="1093"/>
      <c r="BA39" s="1093"/>
      <c r="BB39" s="1093"/>
      <c r="BC39" s="1093"/>
      <c r="BD39" s="1093"/>
      <c r="BE39" s="1083"/>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c r="C40" s="1089"/>
      <c r="D40" s="1089"/>
      <c r="E40" s="1089"/>
      <c r="F40" s="1089"/>
      <c r="G40" s="1089"/>
      <c r="H40" s="1089"/>
      <c r="I40" s="1089"/>
      <c r="J40" s="1089"/>
      <c r="K40" s="1089"/>
      <c r="L40" s="1089"/>
      <c r="M40" s="1089"/>
      <c r="N40" s="1089"/>
      <c r="O40" s="1089"/>
      <c r="P40" s="1090"/>
      <c r="Q40" s="1094"/>
      <c r="R40" s="1095"/>
      <c r="S40" s="1095"/>
      <c r="T40" s="1095"/>
      <c r="U40" s="1095"/>
      <c r="V40" s="1095"/>
      <c r="W40" s="1095"/>
      <c r="X40" s="1095"/>
      <c r="Y40" s="1095"/>
      <c r="Z40" s="1095"/>
      <c r="AA40" s="1095"/>
      <c r="AB40" s="1095"/>
      <c r="AC40" s="1095"/>
      <c r="AD40" s="1095"/>
      <c r="AE40" s="1096"/>
      <c r="AF40" s="1070"/>
      <c r="AG40" s="1071"/>
      <c r="AH40" s="1071"/>
      <c r="AI40" s="1071"/>
      <c r="AJ40" s="1072"/>
      <c r="AK40" s="1031"/>
      <c r="AL40" s="1022"/>
      <c r="AM40" s="1022"/>
      <c r="AN40" s="1022"/>
      <c r="AO40" s="1022"/>
      <c r="AP40" s="1022"/>
      <c r="AQ40" s="1022"/>
      <c r="AR40" s="1022"/>
      <c r="AS40" s="1022"/>
      <c r="AT40" s="1022"/>
      <c r="AU40" s="1022"/>
      <c r="AV40" s="1022"/>
      <c r="AW40" s="1022"/>
      <c r="AX40" s="1022"/>
      <c r="AY40" s="1022"/>
      <c r="AZ40" s="1093"/>
      <c r="BA40" s="1093"/>
      <c r="BB40" s="1093"/>
      <c r="BC40" s="1093"/>
      <c r="BD40" s="1093"/>
      <c r="BE40" s="1083"/>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c r="C41" s="1089"/>
      <c r="D41" s="1089"/>
      <c r="E41" s="1089"/>
      <c r="F41" s="1089"/>
      <c r="G41" s="1089"/>
      <c r="H41" s="1089"/>
      <c r="I41" s="1089"/>
      <c r="J41" s="1089"/>
      <c r="K41" s="1089"/>
      <c r="L41" s="1089"/>
      <c r="M41" s="1089"/>
      <c r="N41" s="1089"/>
      <c r="O41" s="1089"/>
      <c r="P41" s="1090"/>
      <c r="Q41" s="1094"/>
      <c r="R41" s="1095"/>
      <c r="S41" s="1095"/>
      <c r="T41" s="1095"/>
      <c r="U41" s="1095"/>
      <c r="V41" s="1095"/>
      <c r="W41" s="1095"/>
      <c r="X41" s="1095"/>
      <c r="Y41" s="1095"/>
      <c r="Z41" s="1095"/>
      <c r="AA41" s="1095"/>
      <c r="AB41" s="1095"/>
      <c r="AC41" s="1095"/>
      <c r="AD41" s="1095"/>
      <c r="AE41" s="1096"/>
      <c r="AF41" s="1070"/>
      <c r="AG41" s="1071"/>
      <c r="AH41" s="1071"/>
      <c r="AI41" s="1071"/>
      <c r="AJ41" s="1072"/>
      <c r="AK41" s="1031"/>
      <c r="AL41" s="1022"/>
      <c r="AM41" s="1022"/>
      <c r="AN41" s="1022"/>
      <c r="AO41" s="1022"/>
      <c r="AP41" s="1022"/>
      <c r="AQ41" s="1022"/>
      <c r="AR41" s="1022"/>
      <c r="AS41" s="1022"/>
      <c r="AT41" s="1022"/>
      <c r="AU41" s="1022"/>
      <c r="AV41" s="1022"/>
      <c r="AW41" s="1022"/>
      <c r="AX41" s="1022"/>
      <c r="AY41" s="1022"/>
      <c r="AZ41" s="1093"/>
      <c r="BA41" s="1093"/>
      <c r="BB41" s="1093"/>
      <c r="BC41" s="1093"/>
      <c r="BD41" s="1093"/>
      <c r="BE41" s="1083"/>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414</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391</v>
      </c>
      <c r="B63" s="995" t="s">
        <v>415</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1231</v>
      </c>
      <c r="AG63" s="1010"/>
      <c r="AH63" s="1010"/>
      <c r="AI63" s="1010"/>
      <c r="AJ63" s="1081"/>
      <c r="AK63" s="1082"/>
      <c r="AL63" s="1014"/>
      <c r="AM63" s="1014"/>
      <c r="AN63" s="1014"/>
      <c r="AO63" s="1014"/>
      <c r="AP63" s="1010">
        <v>7862</v>
      </c>
      <c r="AQ63" s="1010"/>
      <c r="AR63" s="1010"/>
      <c r="AS63" s="1010"/>
      <c r="AT63" s="1010"/>
      <c r="AU63" s="1010">
        <v>4975</v>
      </c>
      <c r="AV63" s="1010"/>
      <c r="AW63" s="1010"/>
      <c r="AX63" s="1010"/>
      <c r="AY63" s="1010"/>
      <c r="AZ63" s="1076"/>
      <c r="BA63" s="1076"/>
      <c r="BB63" s="1076"/>
      <c r="BC63" s="1076"/>
      <c r="BD63" s="1076"/>
      <c r="BE63" s="1011"/>
      <c r="BF63" s="1011"/>
      <c r="BG63" s="1011"/>
      <c r="BH63" s="1011"/>
      <c r="BI63" s="1012"/>
      <c r="BJ63" s="1077" t="s">
        <v>242</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416</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417</v>
      </c>
      <c r="B66" s="1047"/>
      <c r="C66" s="1047"/>
      <c r="D66" s="1047"/>
      <c r="E66" s="1047"/>
      <c r="F66" s="1047"/>
      <c r="G66" s="1047"/>
      <c r="H66" s="1047"/>
      <c r="I66" s="1047"/>
      <c r="J66" s="1047"/>
      <c r="K66" s="1047"/>
      <c r="L66" s="1047"/>
      <c r="M66" s="1047"/>
      <c r="N66" s="1047"/>
      <c r="O66" s="1047"/>
      <c r="P66" s="1048"/>
      <c r="Q66" s="1052" t="s">
        <v>418</v>
      </c>
      <c r="R66" s="1053"/>
      <c r="S66" s="1053"/>
      <c r="T66" s="1053"/>
      <c r="U66" s="1054"/>
      <c r="V66" s="1052" t="s">
        <v>419</v>
      </c>
      <c r="W66" s="1053"/>
      <c r="X66" s="1053"/>
      <c r="Y66" s="1053"/>
      <c r="Z66" s="1054"/>
      <c r="AA66" s="1052" t="s">
        <v>420</v>
      </c>
      <c r="AB66" s="1053"/>
      <c r="AC66" s="1053"/>
      <c r="AD66" s="1053"/>
      <c r="AE66" s="1054"/>
      <c r="AF66" s="1058" t="s">
        <v>399</v>
      </c>
      <c r="AG66" s="1059"/>
      <c r="AH66" s="1059"/>
      <c r="AI66" s="1059"/>
      <c r="AJ66" s="1060"/>
      <c r="AK66" s="1052" t="s">
        <v>400</v>
      </c>
      <c r="AL66" s="1047"/>
      <c r="AM66" s="1047"/>
      <c r="AN66" s="1047"/>
      <c r="AO66" s="1048"/>
      <c r="AP66" s="1052" t="s">
        <v>421</v>
      </c>
      <c r="AQ66" s="1053"/>
      <c r="AR66" s="1053"/>
      <c r="AS66" s="1053"/>
      <c r="AT66" s="1054"/>
      <c r="AU66" s="1052" t="s">
        <v>422</v>
      </c>
      <c r="AV66" s="1053"/>
      <c r="AW66" s="1053"/>
      <c r="AX66" s="1053"/>
      <c r="AY66" s="1054"/>
      <c r="AZ66" s="1052" t="s">
        <v>377</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578</v>
      </c>
      <c r="C68" s="1037"/>
      <c r="D68" s="1037"/>
      <c r="E68" s="1037"/>
      <c r="F68" s="1037"/>
      <c r="G68" s="1037"/>
      <c r="H68" s="1037"/>
      <c r="I68" s="1037"/>
      <c r="J68" s="1037"/>
      <c r="K68" s="1037"/>
      <c r="L68" s="1037"/>
      <c r="M68" s="1037"/>
      <c r="N68" s="1037"/>
      <c r="O68" s="1037"/>
      <c r="P68" s="1038"/>
      <c r="Q68" s="1039">
        <v>194</v>
      </c>
      <c r="R68" s="1033"/>
      <c r="S68" s="1033"/>
      <c r="T68" s="1033"/>
      <c r="U68" s="1033"/>
      <c r="V68" s="1033">
        <v>158</v>
      </c>
      <c r="W68" s="1033"/>
      <c r="X68" s="1033"/>
      <c r="Y68" s="1033"/>
      <c r="Z68" s="1033"/>
      <c r="AA68" s="1033">
        <f t="shared" ref="AA68:AA76" si="1">Q68-V68</f>
        <v>36</v>
      </c>
      <c r="AB68" s="1033"/>
      <c r="AC68" s="1033"/>
      <c r="AD68" s="1033"/>
      <c r="AE68" s="1033"/>
      <c r="AF68" s="1033">
        <v>15</v>
      </c>
      <c r="AG68" s="1033"/>
      <c r="AH68" s="1033"/>
      <c r="AI68" s="1033"/>
      <c r="AJ68" s="1033"/>
      <c r="AK68" s="1033" t="s">
        <v>590</v>
      </c>
      <c r="AL68" s="1033"/>
      <c r="AM68" s="1033"/>
      <c r="AN68" s="1033"/>
      <c r="AO68" s="1033"/>
      <c r="AP68" s="1033" t="s">
        <v>590</v>
      </c>
      <c r="AQ68" s="1033"/>
      <c r="AR68" s="1033"/>
      <c r="AS68" s="1033"/>
      <c r="AT68" s="1033"/>
      <c r="AU68" s="1033" t="s">
        <v>590</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579</v>
      </c>
      <c r="C69" s="1026"/>
      <c r="D69" s="1026"/>
      <c r="E69" s="1026"/>
      <c r="F69" s="1026"/>
      <c r="G69" s="1026"/>
      <c r="H69" s="1026"/>
      <c r="I69" s="1026"/>
      <c r="J69" s="1026"/>
      <c r="K69" s="1026"/>
      <c r="L69" s="1026"/>
      <c r="M69" s="1026"/>
      <c r="N69" s="1026"/>
      <c r="O69" s="1026"/>
      <c r="P69" s="1027"/>
      <c r="Q69" s="1028">
        <v>7330</v>
      </c>
      <c r="R69" s="1022"/>
      <c r="S69" s="1022"/>
      <c r="T69" s="1022"/>
      <c r="U69" s="1022"/>
      <c r="V69" s="1022">
        <v>6466</v>
      </c>
      <c r="W69" s="1022"/>
      <c r="X69" s="1022"/>
      <c r="Y69" s="1022"/>
      <c r="Z69" s="1022"/>
      <c r="AA69" s="1022">
        <f t="shared" si="1"/>
        <v>864</v>
      </c>
      <c r="AB69" s="1022"/>
      <c r="AC69" s="1022"/>
      <c r="AD69" s="1022"/>
      <c r="AE69" s="1022"/>
      <c r="AF69" s="1022">
        <v>864</v>
      </c>
      <c r="AG69" s="1022"/>
      <c r="AH69" s="1022"/>
      <c r="AI69" s="1022"/>
      <c r="AJ69" s="1022"/>
      <c r="AK69" s="1022">
        <v>2</v>
      </c>
      <c r="AL69" s="1022"/>
      <c r="AM69" s="1022"/>
      <c r="AN69" s="1022"/>
      <c r="AO69" s="1022"/>
      <c r="AP69" s="1022" t="s">
        <v>590</v>
      </c>
      <c r="AQ69" s="1022"/>
      <c r="AR69" s="1022"/>
      <c r="AS69" s="1022"/>
      <c r="AT69" s="1022"/>
      <c r="AU69" s="1022" t="s">
        <v>591</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580</v>
      </c>
      <c r="C70" s="1026"/>
      <c r="D70" s="1026"/>
      <c r="E70" s="1026"/>
      <c r="F70" s="1026"/>
      <c r="G70" s="1026"/>
      <c r="H70" s="1026"/>
      <c r="I70" s="1026"/>
      <c r="J70" s="1026"/>
      <c r="K70" s="1026"/>
      <c r="L70" s="1026"/>
      <c r="M70" s="1026"/>
      <c r="N70" s="1026"/>
      <c r="O70" s="1026"/>
      <c r="P70" s="1027"/>
      <c r="Q70" s="1028">
        <v>649</v>
      </c>
      <c r="R70" s="1022"/>
      <c r="S70" s="1022"/>
      <c r="T70" s="1022"/>
      <c r="U70" s="1022"/>
      <c r="V70" s="1022">
        <v>593</v>
      </c>
      <c r="W70" s="1022"/>
      <c r="X70" s="1022"/>
      <c r="Y70" s="1022"/>
      <c r="Z70" s="1022"/>
      <c r="AA70" s="1022">
        <f t="shared" si="1"/>
        <v>56</v>
      </c>
      <c r="AB70" s="1022"/>
      <c r="AC70" s="1022"/>
      <c r="AD70" s="1022"/>
      <c r="AE70" s="1022"/>
      <c r="AF70" s="1022">
        <v>56</v>
      </c>
      <c r="AG70" s="1022"/>
      <c r="AH70" s="1022"/>
      <c r="AI70" s="1022"/>
      <c r="AJ70" s="1022"/>
      <c r="AK70" s="1022" t="s">
        <v>590</v>
      </c>
      <c r="AL70" s="1022"/>
      <c r="AM70" s="1022"/>
      <c r="AN70" s="1022"/>
      <c r="AO70" s="1022"/>
      <c r="AP70" s="1022">
        <v>22</v>
      </c>
      <c r="AQ70" s="1022"/>
      <c r="AR70" s="1022"/>
      <c r="AS70" s="1022"/>
      <c r="AT70" s="1022"/>
      <c r="AU70" s="1022">
        <v>2</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581</v>
      </c>
      <c r="C71" s="1026"/>
      <c r="D71" s="1026"/>
      <c r="E71" s="1026"/>
      <c r="F71" s="1026"/>
      <c r="G71" s="1026"/>
      <c r="H71" s="1026"/>
      <c r="I71" s="1026"/>
      <c r="J71" s="1026"/>
      <c r="K71" s="1026"/>
      <c r="L71" s="1026"/>
      <c r="M71" s="1026"/>
      <c r="N71" s="1026"/>
      <c r="O71" s="1026"/>
      <c r="P71" s="1027"/>
      <c r="Q71" s="1028">
        <v>145</v>
      </c>
      <c r="R71" s="1022"/>
      <c r="S71" s="1022"/>
      <c r="T71" s="1022"/>
      <c r="U71" s="1022"/>
      <c r="V71" s="1022">
        <v>141</v>
      </c>
      <c r="W71" s="1022"/>
      <c r="X71" s="1022"/>
      <c r="Y71" s="1022"/>
      <c r="Z71" s="1022"/>
      <c r="AA71" s="1022">
        <f t="shared" si="1"/>
        <v>4</v>
      </c>
      <c r="AB71" s="1022"/>
      <c r="AC71" s="1022"/>
      <c r="AD71" s="1022"/>
      <c r="AE71" s="1022"/>
      <c r="AF71" s="1022">
        <v>4</v>
      </c>
      <c r="AG71" s="1022"/>
      <c r="AH71" s="1022"/>
      <c r="AI71" s="1022"/>
      <c r="AJ71" s="1022"/>
      <c r="AK71" s="1022" t="s">
        <v>592</v>
      </c>
      <c r="AL71" s="1022"/>
      <c r="AM71" s="1022"/>
      <c r="AN71" s="1022"/>
      <c r="AO71" s="1022"/>
      <c r="AP71" s="1022" t="s">
        <v>593</v>
      </c>
      <c r="AQ71" s="1022"/>
      <c r="AR71" s="1022"/>
      <c r="AS71" s="1022"/>
      <c r="AT71" s="1022"/>
      <c r="AU71" s="1022" t="s">
        <v>593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582</v>
      </c>
      <c r="C72" s="1026"/>
      <c r="D72" s="1026"/>
      <c r="E72" s="1026"/>
      <c r="F72" s="1026"/>
      <c r="G72" s="1026"/>
      <c r="H72" s="1026"/>
      <c r="I72" s="1026"/>
      <c r="J72" s="1026"/>
      <c r="K72" s="1026"/>
      <c r="L72" s="1026"/>
      <c r="M72" s="1026"/>
      <c r="N72" s="1026"/>
      <c r="O72" s="1026"/>
      <c r="P72" s="1027"/>
      <c r="Q72" s="1028">
        <v>154880</v>
      </c>
      <c r="R72" s="1022"/>
      <c r="S72" s="1022"/>
      <c r="T72" s="1022"/>
      <c r="U72" s="1022"/>
      <c r="V72" s="1022">
        <v>154880</v>
      </c>
      <c r="W72" s="1022"/>
      <c r="X72" s="1022"/>
      <c r="Y72" s="1022"/>
      <c r="Z72" s="1022"/>
      <c r="AA72" s="1022">
        <f t="shared" si="1"/>
        <v>0</v>
      </c>
      <c r="AB72" s="1022"/>
      <c r="AC72" s="1022"/>
      <c r="AD72" s="1022"/>
      <c r="AE72" s="1022"/>
      <c r="AF72" s="1022">
        <v>0</v>
      </c>
      <c r="AG72" s="1022"/>
      <c r="AH72" s="1022"/>
      <c r="AI72" s="1022"/>
      <c r="AJ72" s="1022"/>
      <c r="AK72" s="1022" t="s">
        <v>592</v>
      </c>
      <c r="AL72" s="1022"/>
      <c r="AM72" s="1022"/>
      <c r="AN72" s="1022"/>
      <c r="AO72" s="1022"/>
      <c r="AP72" s="1022" t="s">
        <v>593</v>
      </c>
      <c r="AQ72" s="1022"/>
      <c r="AR72" s="1022"/>
      <c r="AS72" s="1022"/>
      <c r="AT72" s="1022"/>
      <c r="AU72" s="1022" t="s">
        <v>593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583</v>
      </c>
      <c r="C73" s="1026"/>
      <c r="D73" s="1026"/>
      <c r="E73" s="1026"/>
      <c r="F73" s="1026"/>
      <c r="G73" s="1026"/>
      <c r="H73" s="1026"/>
      <c r="I73" s="1026"/>
      <c r="J73" s="1026"/>
      <c r="K73" s="1026"/>
      <c r="L73" s="1026"/>
      <c r="M73" s="1026"/>
      <c r="N73" s="1026"/>
      <c r="O73" s="1026"/>
      <c r="P73" s="1027"/>
      <c r="Q73" s="1028">
        <v>41</v>
      </c>
      <c r="R73" s="1022"/>
      <c r="S73" s="1022"/>
      <c r="T73" s="1022"/>
      <c r="U73" s="1022"/>
      <c r="V73" s="1022">
        <v>39</v>
      </c>
      <c r="W73" s="1022"/>
      <c r="X73" s="1022"/>
      <c r="Y73" s="1022"/>
      <c r="Z73" s="1022"/>
      <c r="AA73" s="1022">
        <f t="shared" si="1"/>
        <v>2</v>
      </c>
      <c r="AB73" s="1022"/>
      <c r="AC73" s="1022"/>
      <c r="AD73" s="1022"/>
      <c r="AE73" s="1022"/>
      <c r="AF73" s="1022">
        <v>2</v>
      </c>
      <c r="AG73" s="1022"/>
      <c r="AH73" s="1022"/>
      <c r="AI73" s="1022"/>
      <c r="AJ73" s="1022"/>
      <c r="AK73" s="1022" t="s">
        <v>592</v>
      </c>
      <c r="AL73" s="1022"/>
      <c r="AM73" s="1022"/>
      <c r="AN73" s="1022"/>
      <c r="AO73" s="1022"/>
      <c r="AP73" s="1022" t="s">
        <v>593</v>
      </c>
      <c r="AQ73" s="1022"/>
      <c r="AR73" s="1022"/>
      <c r="AS73" s="1022"/>
      <c r="AT73" s="1022"/>
      <c r="AU73" s="1022" t="s">
        <v>593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t="s">
        <v>584</v>
      </c>
      <c r="C74" s="1026"/>
      <c r="D74" s="1026"/>
      <c r="E74" s="1026"/>
      <c r="F74" s="1026"/>
      <c r="G74" s="1026"/>
      <c r="H74" s="1026"/>
      <c r="I74" s="1026"/>
      <c r="J74" s="1026"/>
      <c r="K74" s="1026"/>
      <c r="L74" s="1026"/>
      <c r="M74" s="1026"/>
      <c r="N74" s="1026"/>
      <c r="O74" s="1026"/>
      <c r="P74" s="1027"/>
      <c r="Q74" s="1028">
        <v>5787</v>
      </c>
      <c r="R74" s="1022"/>
      <c r="S74" s="1022"/>
      <c r="T74" s="1022"/>
      <c r="U74" s="1022"/>
      <c r="V74" s="1022">
        <v>5546</v>
      </c>
      <c r="W74" s="1022"/>
      <c r="X74" s="1022"/>
      <c r="Y74" s="1022"/>
      <c r="Z74" s="1022"/>
      <c r="AA74" s="1022">
        <f t="shared" si="1"/>
        <v>241</v>
      </c>
      <c r="AB74" s="1022"/>
      <c r="AC74" s="1022"/>
      <c r="AD74" s="1022"/>
      <c r="AE74" s="1022"/>
      <c r="AF74" s="1022">
        <v>241</v>
      </c>
      <c r="AG74" s="1022"/>
      <c r="AH74" s="1022"/>
      <c r="AI74" s="1022"/>
      <c r="AJ74" s="1022"/>
      <c r="AK74" s="1022" t="s">
        <v>592</v>
      </c>
      <c r="AL74" s="1022"/>
      <c r="AM74" s="1022"/>
      <c r="AN74" s="1022"/>
      <c r="AO74" s="1022"/>
      <c r="AP74" s="1022" t="s">
        <v>593</v>
      </c>
      <c r="AQ74" s="1022"/>
      <c r="AR74" s="1022"/>
      <c r="AS74" s="1022"/>
      <c r="AT74" s="1022"/>
      <c r="AU74" s="1022" t="s">
        <v>593</v>
      </c>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t="s">
        <v>585</v>
      </c>
      <c r="C75" s="1026"/>
      <c r="D75" s="1026"/>
      <c r="E75" s="1026"/>
      <c r="F75" s="1026"/>
      <c r="G75" s="1026"/>
      <c r="H75" s="1026"/>
      <c r="I75" s="1026"/>
      <c r="J75" s="1026"/>
      <c r="K75" s="1026"/>
      <c r="L75" s="1026"/>
      <c r="M75" s="1026"/>
      <c r="N75" s="1026"/>
      <c r="O75" s="1026"/>
      <c r="P75" s="1027"/>
      <c r="Q75" s="1032">
        <v>69</v>
      </c>
      <c r="R75" s="1030"/>
      <c r="S75" s="1030"/>
      <c r="T75" s="1030"/>
      <c r="U75" s="1031"/>
      <c r="V75" s="1029">
        <v>67</v>
      </c>
      <c r="W75" s="1030"/>
      <c r="X75" s="1030"/>
      <c r="Y75" s="1030"/>
      <c r="Z75" s="1031"/>
      <c r="AA75" s="1029">
        <f t="shared" si="1"/>
        <v>2</v>
      </c>
      <c r="AB75" s="1030"/>
      <c r="AC75" s="1030"/>
      <c r="AD75" s="1030"/>
      <c r="AE75" s="1031"/>
      <c r="AF75" s="1029">
        <v>2</v>
      </c>
      <c r="AG75" s="1030"/>
      <c r="AH75" s="1030"/>
      <c r="AI75" s="1030"/>
      <c r="AJ75" s="1031"/>
      <c r="AK75" s="1022" t="s">
        <v>592</v>
      </c>
      <c r="AL75" s="1022"/>
      <c r="AM75" s="1022"/>
      <c r="AN75" s="1022"/>
      <c r="AO75" s="1022"/>
      <c r="AP75" s="1022" t="s">
        <v>593</v>
      </c>
      <c r="AQ75" s="1022"/>
      <c r="AR75" s="1022"/>
      <c r="AS75" s="1022"/>
      <c r="AT75" s="1022"/>
      <c r="AU75" s="1022" t="s">
        <v>593</v>
      </c>
      <c r="AV75" s="1022"/>
      <c r="AW75" s="1022"/>
      <c r="AX75" s="1022"/>
      <c r="AY75" s="1022"/>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t="s">
        <v>586</v>
      </c>
      <c r="C76" s="1026"/>
      <c r="D76" s="1026"/>
      <c r="E76" s="1026"/>
      <c r="F76" s="1026"/>
      <c r="G76" s="1026"/>
      <c r="H76" s="1026"/>
      <c r="I76" s="1026"/>
      <c r="J76" s="1026"/>
      <c r="K76" s="1026"/>
      <c r="L76" s="1026"/>
      <c r="M76" s="1026"/>
      <c r="N76" s="1026"/>
      <c r="O76" s="1026"/>
      <c r="P76" s="1027"/>
      <c r="Q76" s="1032">
        <v>1957</v>
      </c>
      <c r="R76" s="1030"/>
      <c r="S76" s="1030"/>
      <c r="T76" s="1030"/>
      <c r="U76" s="1031"/>
      <c r="V76" s="1029">
        <v>1910</v>
      </c>
      <c r="W76" s="1030"/>
      <c r="X76" s="1030"/>
      <c r="Y76" s="1030"/>
      <c r="Z76" s="1031"/>
      <c r="AA76" s="1029">
        <f t="shared" si="1"/>
        <v>47</v>
      </c>
      <c r="AB76" s="1030"/>
      <c r="AC76" s="1030"/>
      <c r="AD76" s="1030"/>
      <c r="AE76" s="1031"/>
      <c r="AF76" s="1029">
        <v>217</v>
      </c>
      <c r="AG76" s="1030"/>
      <c r="AH76" s="1030"/>
      <c r="AI76" s="1030"/>
      <c r="AJ76" s="1031"/>
      <c r="AK76" s="1022" t="s">
        <v>592</v>
      </c>
      <c r="AL76" s="1022"/>
      <c r="AM76" s="1022"/>
      <c r="AN76" s="1022"/>
      <c r="AO76" s="1022"/>
      <c r="AP76" s="1029">
        <v>20093</v>
      </c>
      <c r="AQ76" s="1030"/>
      <c r="AR76" s="1030"/>
      <c r="AS76" s="1030"/>
      <c r="AT76" s="1031"/>
      <c r="AU76" s="1029">
        <v>7165</v>
      </c>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t="s">
        <v>587</v>
      </c>
      <c r="C77" s="1026"/>
      <c r="D77" s="1026"/>
      <c r="E77" s="1026"/>
      <c r="F77" s="1026"/>
      <c r="G77" s="1026"/>
      <c r="H77" s="1026"/>
      <c r="I77" s="1026"/>
      <c r="J77" s="1026"/>
      <c r="K77" s="1026"/>
      <c r="L77" s="1026"/>
      <c r="M77" s="1026"/>
      <c r="N77" s="1026"/>
      <c r="O77" s="1026"/>
      <c r="P77" s="1027"/>
      <c r="Q77" s="1032">
        <v>4684</v>
      </c>
      <c r="R77" s="1030"/>
      <c r="S77" s="1030"/>
      <c r="T77" s="1030"/>
      <c r="U77" s="1031"/>
      <c r="V77" s="1029">
        <v>4199</v>
      </c>
      <c r="W77" s="1030"/>
      <c r="X77" s="1030"/>
      <c r="Y77" s="1030"/>
      <c r="Z77" s="1031"/>
      <c r="AA77" s="1029">
        <f t="shared" ref="AA77:AA78" si="2">Q77-V77</f>
        <v>485</v>
      </c>
      <c r="AB77" s="1030"/>
      <c r="AC77" s="1030"/>
      <c r="AD77" s="1030"/>
      <c r="AE77" s="1031"/>
      <c r="AF77" s="1029">
        <v>485</v>
      </c>
      <c r="AG77" s="1030"/>
      <c r="AH77" s="1030"/>
      <c r="AI77" s="1030"/>
      <c r="AJ77" s="1031"/>
      <c r="AK77" s="1029">
        <v>790</v>
      </c>
      <c r="AL77" s="1030"/>
      <c r="AM77" s="1030"/>
      <c r="AN77" s="1030"/>
      <c r="AO77" s="1031"/>
      <c r="AP77" s="1029">
        <v>1067</v>
      </c>
      <c r="AQ77" s="1030"/>
      <c r="AR77" s="1030"/>
      <c r="AS77" s="1030"/>
      <c r="AT77" s="1031"/>
      <c r="AU77" s="1029">
        <v>129</v>
      </c>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t="s">
        <v>588</v>
      </c>
      <c r="C78" s="1026"/>
      <c r="D78" s="1026"/>
      <c r="E78" s="1026"/>
      <c r="F78" s="1026"/>
      <c r="G78" s="1026"/>
      <c r="H78" s="1026"/>
      <c r="I78" s="1026"/>
      <c r="J78" s="1026"/>
      <c r="K78" s="1026"/>
      <c r="L78" s="1026"/>
      <c r="M78" s="1026"/>
      <c r="N78" s="1026"/>
      <c r="O78" s="1026"/>
      <c r="P78" s="1027"/>
      <c r="Q78" s="1028">
        <v>1255</v>
      </c>
      <c r="R78" s="1022"/>
      <c r="S78" s="1022"/>
      <c r="T78" s="1022"/>
      <c r="U78" s="1022"/>
      <c r="V78" s="1022">
        <v>1214</v>
      </c>
      <c r="W78" s="1022"/>
      <c r="X78" s="1022"/>
      <c r="Y78" s="1022"/>
      <c r="Z78" s="1022"/>
      <c r="AA78" s="1029">
        <f t="shared" si="2"/>
        <v>41</v>
      </c>
      <c r="AB78" s="1030"/>
      <c r="AC78" s="1030"/>
      <c r="AD78" s="1030"/>
      <c r="AE78" s="1031"/>
      <c r="AF78" s="1022">
        <v>41</v>
      </c>
      <c r="AG78" s="1022"/>
      <c r="AH78" s="1022"/>
      <c r="AI78" s="1022"/>
      <c r="AJ78" s="1022"/>
      <c r="AK78" s="1022" t="s">
        <v>594</v>
      </c>
      <c r="AL78" s="1022"/>
      <c r="AM78" s="1022"/>
      <c r="AN78" s="1022"/>
      <c r="AO78" s="1022"/>
      <c r="AP78" s="1022">
        <v>951</v>
      </c>
      <c r="AQ78" s="1022"/>
      <c r="AR78" s="1022"/>
      <c r="AS78" s="1022"/>
      <c r="AT78" s="1022"/>
      <c r="AU78" s="1022">
        <v>178</v>
      </c>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391</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1927</v>
      </c>
      <c r="AG88" s="1010"/>
      <c r="AH88" s="1010"/>
      <c r="AI88" s="1010"/>
      <c r="AJ88" s="1010"/>
      <c r="AK88" s="1014"/>
      <c r="AL88" s="1014"/>
      <c r="AM88" s="1014"/>
      <c r="AN88" s="1014"/>
      <c r="AO88" s="1014"/>
      <c r="AP88" s="1010">
        <v>22133</v>
      </c>
      <c r="AQ88" s="1010"/>
      <c r="AR88" s="1010"/>
      <c r="AS88" s="1010"/>
      <c r="AT88" s="1010"/>
      <c r="AU88" s="1010">
        <v>7474</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391</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354</v>
      </c>
      <c r="CS102" s="1002"/>
      <c r="CT102" s="1002"/>
      <c r="CU102" s="1002"/>
      <c r="CV102" s="1003"/>
      <c r="CW102" s="1001"/>
      <c r="CX102" s="1002"/>
      <c r="CY102" s="1002"/>
      <c r="CZ102" s="1002"/>
      <c r="DA102" s="1003"/>
      <c r="DB102" s="1001"/>
      <c r="DC102" s="1002"/>
      <c r="DD102" s="1002"/>
      <c r="DE102" s="1002"/>
      <c r="DF102" s="1003"/>
      <c r="DG102" s="1001"/>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308</v>
      </c>
      <c r="AG109" s="945"/>
      <c r="AH109" s="945"/>
      <c r="AI109" s="945"/>
      <c r="AJ109" s="946"/>
      <c r="AK109" s="947" t="s">
        <v>307</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308</v>
      </c>
      <c r="BW109" s="945"/>
      <c r="BX109" s="945"/>
      <c r="BY109" s="945"/>
      <c r="BZ109" s="946"/>
      <c r="CA109" s="947" t="s">
        <v>307</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308</v>
      </c>
      <c r="DM109" s="945"/>
      <c r="DN109" s="945"/>
      <c r="DO109" s="945"/>
      <c r="DP109" s="946"/>
      <c r="DQ109" s="947" t="s">
        <v>307</v>
      </c>
      <c r="DR109" s="945"/>
      <c r="DS109" s="945"/>
      <c r="DT109" s="945"/>
      <c r="DU109" s="946"/>
      <c r="DV109" s="947" t="s">
        <v>433</v>
      </c>
      <c r="DW109" s="945"/>
      <c r="DX109" s="945"/>
      <c r="DY109" s="945"/>
      <c r="DZ109" s="976"/>
    </row>
    <row r="110" spans="1:131" s="246" customFormat="1" ht="26.25" customHeight="1" x14ac:dyDescent="0.15">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986754</v>
      </c>
      <c r="AB110" s="938"/>
      <c r="AC110" s="938"/>
      <c r="AD110" s="938"/>
      <c r="AE110" s="939"/>
      <c r="AF110" s="940">
        <v>991417</v>
      </c>
      <c r="AG110" s="938"/>
      <c r="AH110" s="938"/>
      <c r="AI110" s="938"/>
      <c r="AJ110" s="939"/>
      <c r="AK110" s="940">
        <v>979881</v>
      </c>
      <c r="AL110" s="938"/>
      <c r="AM110" s="938"/>
      <c r="AN110" s="938"/>
      <c r="AO110" s="939"/>
      <c r="AP110" s="941">
        <v>19.5</v>
      </c>
      <c r="AQ110" s="942"/>
      <c r="AR110" s="942"/>
      <c r="AS110" s="942"/>
      <c r="AT110" s="943"/>
      <c r="AU110" s="977" t="s">
        <v>72</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9083414</v>
      </c>
      <c r="BR110" s="885"/>
      <c r="BS110" s="885"/>
      <c r="BT110" s="885"/>
      <c r="BU110" s="885"/>
      <c r="BV110" s="885">
        <v>8688820</v>
      </c>
      <c r="BW110" s="885"/>
      <c r="BX110" s="885"/>
      <c r="BY110" s="885"/>
      <c r="BZ110" s="885"/>
      <c r="CA110" s="885">
        <v>8626810</v>
      </c>
      <c r="CB110" s="885"/>
      <c r="CC110" s="885"/>
      <c r="CD110" s="885"/>
      <c r="CE110" s="885"/>
      <c r="CF110" s="909">
        <v>171.8</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t="s">
        <v>439</v>
      </c>
      <c r="DH110" s="885"/>
      <c r="DI110" s="885"/>
      <c r="DJ110" s="885"/>
      <c r="DK110" s="885"/>
      <c r="DL110" s="885" t="s">
        <v>440</v>
      </c>
      <c r="DM110" s="885"/>
      <c r="DN110" s="885"/>
      <c r="DO110" s="885"/>
      <c r="DP110" s="885"/>
      <c r="DQ110" s="885" t="s">
        <v>242</v>
      </c>
      <c r="DR110" s="885"/>
      <c r="DS110" s="885"/>
      <c r="DT110" s="885"/>
      <c r="DU110" s="885"/>
      <c r="DV110" s="886" t="s">
        <v>439</v>
      </c>
      <c r="DW110" s="886"/>
      <c r="DX110" s="886"/>
      <c r="DY110" s="886"/>
      <c r="DZ110" s="887"/>
    </row>
    <row r="111" spans="1:131" s="246" customFormat="1" ht="26.25" customHeight="1" x14ac:dyDescent="0.15">
      <c r="A111" s="814" t="s">
        <v>441</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440</v>
      </c>
      <c r="AB111" s="966"/>
      <c r="AC111" s="966"/>
      <c r="AD111" s="966"/>
      <c r="AE111" s="967"/>
      <c r="AF111" s="968" t="s">
        <v>440</v>
      </c>
      <c r="AG111" s="966"/>
      <c r="AH111" s="966"/>
      <c r="AI111" s="966"/>
      <c r="AJ111" s="967"/>
      <c r="AK111" s="968" t="s">
        <v>439</v>
      </c>
      <c r="AL111" s="966"/>
      <c r="AM111" s="966"/>
      <c r="AN111" s="966"/>
      <c r="AO111" s="967"/>
      <c r="AP111" s="969" t="s">
        <v>242</v>
      </c>
      <c r="AQ111" s="970"/>
      <c r="AR111" s="970"/>
      <c r="AS111" s="970"/>
      <c r="AT111" s="971"/>
      <c r="AU111" s="979"/>
      <c r="AV111" s="980"/>
      <c r="AW111" s="980"/>
      <c r="AX111" s="980"/>
      <c r="AY111" s="980"/>
      <c r="AZ111" s="855" t="s">
        <v>442</v>
      </c>
      <c r="BA111" s="790"/>
      <c r="BB111" s="790"/>
      <c r="BC111" s="790"/>
      <c r="BD111" s="790"/>
      <c r="BE111" s="790"/>
      <c r="BF111" s="790"/>
      <c r="BG111" s="790"/>
      <c r="BH111" s="790"/>
      <c r="BI111" s="790"/>
      <c r="BJ111" s="790"/>
      <c r="BK111" s="790"/>
      <c r="BL111" s="790"/>
      <c r="BM111" s="790"/>
      <c r="BN111" s="790"/>
      <c r="BO111" s="790"/>
      <c r="BP111" s="791"/>
      <c r="BQ111" s="856">
        <v>95446</v>
      </c>
      <c r="BR111" s="857"/>
      <c r="BS111" s="857"/>
      <c r="BT111" s="857"/>
      <c r="BU111" s="857"/>
      <c r="BV111" s="857">
        <v>68868</v>
      </c>
      <c r="BW111" s="857"/>
      <c r="BX111" s="857"/>
      <c r="BY111" s="857"/>
      <c r="BZ111" s="857"/>
      <c r="CA111" s="857">
        <v>44639</v>
      </c>
      <c r="CB111" s="857"/>
      <c r="CC111" s="857"/>
      <c r="CD111" s="857"/>
      <c r="CE111" s="857"/>
      <c r="CF111" s="918">
        <v>0.9</v>
      </c>
      <c r="CG111" s="919"/>
      <c r="CH111" s="919"/>
      <c r="CI111" s="919"/>
      <c r="CJ111" s="919"/>
      <c r="CK111" s="974"/>
      <c r="CL111" s="861"/>
      <c r="CM111" s="864" t="s">
        <v>443</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242</v>
      </c>
      <c r="DH111" s="857"/>
      <c r="DI111" s="857"/>
      <c r="DJ111" s="857"/>
      <c r="DK111" s="857"/>
      <c r="DL111" s="857" t="s">
        <v>439</v>
      </c>
      <c r="DM111" s="857"/>
      <c r="DN111" s="857"/>
      <c r="DO111" s="857"/>
      <c r="DP111" s="857"/>
      <c r="DQ111" s="857" t="s">
        <v>439</v>
      </c>
      <c r="DR111" s="857"/>
      <c r="DS111" s="857"/>
      <c r="DT111" s="857"/>
      <c r="DU111" s="857"/>
      <c r="DV111" s="834" t="s">
        <v>439</v>
      </c>
      <c r="DW111" s="834"/>
      <c r="DX111" s="834"/>
      <c r="DY111" s="834"/>
      <c r="DZ111" s="835"/>
    </row>
    <row r="112" spans="1:131" s="246" customFormat="1" ht="26.25" customHeight="1" x14ac:dyDescent="0.15">
      <c r="A112" s="959" t="s">
        <v>444</v>
      </c>
      <c r="B112" s="960"/>
      <c r="C112" s="790" t="s">
        <v>445</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439</v>
      </c>
      <c r="AB112" s="820"/>
      <c r="AC112" s="820"/>
      <c r="AD112" s="820"/>
      <c r="AE112" s="821"/>
      <c r="AF112" s="822" t="s">
        <v>242</v>
      </c>
      <c r="AG112" s="820"/>
      <c r="AH112" s="820"/>
      <c r="AI112" s="820"/>
      <c r="AJ112" s="821"/>
      <c r="AK112" s="822" t="s">
        <v>242</v>
      </c>
      <c r="AL112" s="820"/>
      <c r="AM112" s="820"/>
      <c r="AN112" s="820"/>
      <c r="AO112" s="821"/>
      <c r="AP112" s="867" t="s">
        <v>242</v>
      </c>
      <c r="AQ112" s="868"/>
      <c r="AR112" s="868"/>
      <c r="AS112" s="868"/>
      <c r="AT112" s="869"/>
      <c r="AU112" s="979"/>
      <c r="AV112" s="980"/>
      <c r="AW112" s="980"/>
      <c r="AX112" s="980"/>
      <c r="AY112" s="980"/>
      <c r="AZ112" s="855" t="s">
        <v>446</v>
      </c>
      <c r="BA112" s="790"/>
      <c r="BB112" s="790"/>
      <c r="BC112" s="790"/>
      <c r="BD112" s="790"/>
      <c r="BE112" s="790"/>
      <c r="BF112" s="790"/>
      <c r="BG112" s="790"/>
      <c r="BH112" s="790"/>
      <c r="BI112" s="790"/>
      <c r="BJ112" s="790"/>
      <c r="BK112" s="790"/>
      <c r="BL112" s="790"/>
      <c r="BM112" s="790"/>
      <c r="BN112" s="790"/>
      <c r="BO112" s="790"/>
      <c r="BP112" s="791"/>
      <c r="BQ112" s="856">
        <v>5456320</v>
      </c>
      <c r="BR112" s="857"/>
      <c r="BS112" s="857"/>
      <c r="BT112" s="857"/>
      <c r="BU112" s="857"/>
      <c r="BV112" s="857">
        <v>5212463</v>
      </c>
      <c r="BW112" s="857"/>
      <c r="BX112" s="857"/>
      <c r="BY112" s="857"/>
      <c r="BZ112" s="857"/>
      <c r="CA112" s="857">
        <v>4974906</v>
      </c>
      <c r="CB112" s="857"/>
      <c r="CC112" s="857"/>
      <c r="CD112" s="857"/>
      <c r="CE112" s="857"/>
      <c r="CF112" s="918">
        <v>99.1</v>
      </c>
      <c r="CG112" s="919"/>
      <c r="CH112" s="919"/>
      <c r="CI112" s="919"/>
      <c r="CJ112" s="919"/>
      <c r="CK112" s="974"/>
      <c r="CL112" s="861"/>
      <c r="CM112" s="864" t="s">
        <v>447</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t="s">
        <v>242</v>
      </c>
      <c r="DH112" s="857"/>
      <c r="DI112" s="857"/>
      <c r="DJ112" s="857"/>
      <c r="DK112" s="857"/>
      <c r="DL112" s="857" t="s">
        <v>242</v>
      </c>
      <c r="DM112" s="857"/>
      <c r="DN112" s="857"/>
      <c r="DO112" s="857"/>
      <c r="DP112" s="857"/>
      <c r="DQ112" s="857" t="s">
        <v>242</v>
      </c>
      <c r="DR112" s="857"/>
      <c r="DS112" s="857"/>
      <c r="DT112" s="857"/>
      <c r="DU112" s="857"/>
      <c r="DV112" s="834" t="s">
        <v>439</v>
      </c>
      <c r="DW112" s="834"/>
      <c r="DX112" s="834"/>
      <c r="DY112" s="834"/>
      <c r="DZ112" s="835"/>
    </row>
    <row r="113" spans="1:130" s="246" customFormat="1" ht="26.25" customHeight="1" x14ac:dyDescent="0.15">
      <c r="A113" s="961"/>
      <c r="B113" s="962"/>
      <c r="C113" s="790" t="s">
        <v>448</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443348</v>
      </c>
      <c r="AB113" s="966"/>
      <c r="AC113" s="966"/>
      <c r="AD113" s="966"/>
      <c r="AE113" s="967"/>
      <c r="AF113" s="968">
        <v>483922</v>
      </c>
      <c r="AG113" s="966"/>
      <c r="AH113" s="966"/>
      <c r="AI113" s="966"/>
      <c r="AJ113" s="967"/>
      <c r="AK113" s="968">
        <v>498014</v>
      </c>
      <c r="AL113" s="966"/>
      <c r="AM113" s="966"/>
      <c r="AN113" s="966"/>
      <c r="AO113" s="967"/>
      <c r="AP113" s="969">
        <v>9.9</v>
      </c>
      <c r="AQ113" s="970"/>
      <c r="AR113" s="970"/>
      <c r="AS113" s="970"/>
      <c r="AT113" s="971"/>
      <c r="AU113" s="979"/>
      <c r="AV113" s="980"/>
      <c r="AW113" s="980"/>
      <c r="AX113" s="980"/>
      <c r="AY113" s="980"/>
      <c r="AZ113" s="855" t="s">
        <v>449</v>
      </c>
      <c r="BA113" s="790"/>
      <c r="BB113" s="790"/>
      <c r="BC113" s="790"/>
      <c r="BD113" s="790"/>
      <c r="BE113" s="790"/>
      <c r="BF113" s="790"/>
      <c r="BG113" s="790"/>
      <c r="BH113" s="790"/>
      <c r="BI113" s="790"/>
      <c r="BJ113" s="790"/>
      <c r="BK113" s="790"/>
      <c r="BL113" s="790"/>
      <c r="BM113" s="790"/>
      <c r="BN113" s="790"/>
      <c r="BO113" s="790"/>
      <c r="BP113" s="791"/>
      <c r="BQ113" s="856">
        <v>8217117</v>
      </c>
      <c r="BR113" s="857"/>
      <c r="BS113" s="857"/>
      <c r="BT113" s="857"/>
      <c r="BU113" s="857"/>
      <c r="BV113" s="857">
        <v>7924687</v>
      </c>
      <c r="BW113" s="857"/>
      <c r="BX113" s="857"/>
      <c r="BY113" s="857"/>
      <c r="BZ113" s="857"/>
      <c r="CA113" s="857">
        <v>7473961</v>
      </c>
      <c r="CB113" s="857"/>
      <c r="CC113" s="857"/>
      <c r="CD113" s="857"/>
      <c r="CE113" s="857"/>
      <c r="CF113" s="918">
        <v>148.80000000000001</v>
      </c>
      <c r="CG113" s="919"/>
      <c r="CH113" s="919"/>
      <c r="CI113" s="919"/>
      <c r="CJ113" s="919"/>
      <c r="CK113" s="974"/>
      <c r="CL113" s="861"/>
      <c r="CM113" s="864" t="s">
        <v>450</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t="s">
        <v>439</v>
      </c>
      <c r="DH113" s="820"/>
      <c r="DI113" s="820"/>
      <c r="DJ113" s="820"/>
      <c r="DK113" s="821"/>
      <c r="DL113" s="822" t="s">
        <v>242</v>
      </c>
      <c r="DM113" s="820"/>
      <c r="DN113" s="820"/>
      <c r="DO113" s="820"/>
      <c r="DP113" s="821"/>
      <c r="DQ113" s="822" t="s">
        <v>242</v>
      </c>
      <c r="DR113" s="820"/>
      <c r="DS113" s="820"/>
      <c r="DT113" s="820"/>
      <c r="DU113" s="821"/>
      <c r="DV113" s="867" t="s">
        <v>439</v>
      </c>
      <c r="DW113" s="868"/>
      <c r="DX113" s="868"/>
      <c r="DY113" s="868"/>
      <c r="DZ113" s="869"/>
    </row>
    <row r="114" spans="1:130" s="246" customFormat="1" ht="26.25" customHeight="1" x14ac:dyDescent="0.15">
      <c r="A114" s="961"/>
      <c r="B114" s="962"/>
      <c r="C114" s="790" t="s">
        <v>451</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571387</v>
      </c>
      <c r="AB114" s="820"/>
      <c r="AC114" s="820"/>
      <c r="AD114" s="820"/>
      <c r="AE114" s="821"/>
      <c r="AF114" s="822">
        <v>576634</v>
      </c>
      <c r="AG114" s="820"/>
      <c r="AH114" s="820"/>
      <c r="AI114" s="820"/>
      <c r="AJ114" s="821"/>
      <c r="AK114" s="822">
        <v>540723</v>
      </c>
      <c r="AL114" s="820"/>
      <c r="AM114" s="820"/>
      <c r="AN114" s="820"/>
      <c r="AO114" s="821"/>
      <c r="AP114" s="867">
        <v>10.8</v>
      </c>
      <c r="AQ114" s="868"/>
      <c r="AR114" s="868"/>
      <c r="AS114" s="868"/>
      <c r="AT114" s="869"/>
      <c r="AU114" s="979"/>
      <c r="AV114" s="980"/>
      <c r="AW114" s="980"/>
      <c r="AX114" s="980"/>
      <c r="AY114" s="980"/>
      <c r="AZ114" s="855" t="s">
        <v>452</v>
      </c>
      <c r="BA114" s="790"/>
      <c r="BB114" s="790"/>
      <c r="BC114" s="790"/>
      <c r="BD114" s="790"/>
      <c r="BE114" s="790"/>
      <c r="BF114" s="790"/>
      <c r="BG114" s="790"/>
      <c r="BH114" s="790"/>
      <c r="BI114" s="790"/>
      <c r="BJ114" s="790"/>
      <c r="BK114" s="790"/>
      <c r="BL114" s="790"/>
      <c r="BM114" s="790"/>
      <c r="BN114" s="790"/>
      <c r="BO114" s="790"/>
      <c r="BP114" s="791"/>
      <c r="BQ114" s="856">
        <v>1038247</v>
      </c>
      <c r="BR114" s="857"/>
      <c r="BS114" s="857"/>
      <c r="BT114" s="857"/>
      <c r="BU114" s="857"/>
      <c r="BV114" s="857">
        <v>806916</v>
      </c>
      <c r="BW114" s="857"/>
      <c r="BX114" s="857"/>
      <c r="BY114" s="857"/>
      <c r="BZ114" s="857"/>
      <c r="CA114" s="857">
        <v>879590</v>
      </c>
      <c r="CB114" s="857"/>
      <c r="CC114" s="857"/>
      <c r="CD114" s="857"/>
      <c r="CE114" s="857"/>
      <c r="CF114" s="918">
        <v>17.5</v>
      </c>
      <c r="CG114" s="919"/>
      <c r="CH114" s="919"/>
      <c r="CI114" s="919"/>
      <c r="CJ114" s="919"/>
      <c r="CK114" s="974"/>
      <c r="CL114" s="861"/>
      <c r="CM114" s="864" t="s">
        <v>453</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242</v>
      </c>
      <c r="DH114" s="820"/>
      <c r="DI114" s="820"/>
      <c r="DJ114" s="820"/>
      <c r="DK114" s="821"/>
      <c r="DL114" s="822" t="s">
        <v>439</v>
      </c>
      <c r="DM114" s="820"/>
      <c r="DN114" s="820"/>
      <c r="DO114" s="820"/>
      <c r="DP114" s="821"/>
      <c r="DQ114" s="822" t="s">
        <v>242</v>
      </c>
      <c r="DR114" s="820"/>
      <c r="DS114" s="820"/>
      <c r="DT114" s="820"/>
      <c r="DU114" s="821"/>
      <c r="DV114" s="867" t="s">
        <v>439</v>
      </c>
      <c r="DW114" s="868"/>
      <c r="DX114" s="868"/>
      <c r="DY114" s="868"/>
      <c r="DZ114" s="869"/>
    </row>
    <row r="115" spans="1:130" s="246" customFormat="1" ht="26.25" customHeight="1" x14ac:dyDescent="0.15">
      <c r="A115" s="961"/>
      <c r="B115" s="962"/>
      <c r="C115" s="790" t="s">
        <v>454</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29933</v>
      </c>
      <c r="AB115" s="966"/>
      <c r="AC115" s="966"/>
      <c r="AD115" s="966"/>
      <c r="AE115" s="967"/>
      <c r="AF115" s="968">
        <v>27476</v>
      </c>
      <c r="AG115" s="966"/>
      <c r="AH115" s="966"/>
      <c r="AI115" s="966"/>
      <c r="AJ115" s="967"/>
      <c r="AK115" s="968">
        <v>24903</v>
      </c>
      <c r="AL115" s="966"/>
      <c r="AM115" s="966"/>
      <c r="AN115" s="966"/>
      <c r="AO115" s="967"/>
      <c r="AP115" s="969">
        <v>0.5</v>
      </c>
      <c r="AQ115" s="970"/>
      <c r="AR115" s="970"/>
      <c r="AS115" s="970"/>
      <c r="AT115" s="971"/>
      <c r="AU115" s="979"/>
      <c r="AV115" s="980"/>
      <c r="AW115" s="980"/>
      <c r="AX115" s="980"/>
      <c r="AY115" s="980"/>
      <c r="AZ115" s="855" t="s">
        <v>455</v>
      </c>
      <c r="BA115" s="790"/>
      <c r="BB115" s="790"/>
      <c r="BC115" s="790"/>
      <c r="BD115" s="790"/>
      <c r="BE115" s="790"/>
      <c r="BF115" s="790"/>
      <c r="BG115" s="790"/>
      <c r="BH115" s="790"/>
      <c r="BI115" s="790"/>
      <c r="BJ115" s="790"/>
      <c r="BK115" s="790"/>
      <c r="BL115" s="790"/>
      <c r="BM115" s="790"/>
      <c r="BN115" s="790"/>
      <c r="BO115" s="790"/>
      <c r="BP115" s="791"/>
      <c r="BQ115" s="856" t="s">
        <v>439</v>
      </c>
      <c r="BR115" s="857"/>
      <c r="BS115" s="857"/>
      <c r="BT115" s="857"/>
      <c r="BU115" s="857"/>
      <c r="BV115" s="857" t="s">
        <v>439</v>
      </c>
      <c r="BW115" s="857"/>
      <c r="BX115" s="857"/>
      <c r="BY115" s="857"/>
      <c r="BZ115" s="857"/>
      <c r="CA115" s="857" t="s">
        <v>439</v>
      </c>
      <c r="CB115" s="857"/>
      <c r="CC115" s="857"/>
      <c r="CD115" s="857"/>
      <c r="CE115" s="857"/>
      <c r="CF115" s="918" t="s">
        <v>242</v>
      </c>
      <c r="CG115" s="919"/>
      <c r="CH115" s="919"/>
      <c r="CI115" s="919"/>
      <c r="CJ115" s="919"/>
      <c r="CK115" s="974"/>
      <c r="CL115" s="861"/>
      <c r="CM115" s="855" t="s">
        <v>456</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t="s">
        <v>439</v>
      </c>
      <c r="DH115" s="820"/>
      <c r="DI115" s="820"/>
      <c r="DJ115" s="820"/>
      <c r="DK115" s="821"/>
      <c r="DL115" s="822" t="s">
        <v>242</v>
      </c>
      <c r="DM115" s="820"/>
      <c r="DN115" s="820"/>
      <c r="DO115" s="820"/>
      <c r="DP115" s="821"/>
      <c r="DQ115" s="822" t="s">
        <v>439</v>
      </c>
      <c r="DR115" s="820"/>
      <c r="DS115" s="820"/>
      <c r="DT115" s="820"/>
      <c r="DU115" s="821"/>
      <c r="DV115" s="867" t="s">
        <v>439</v>
      </c>
      <c r="DW115" s="868"/>
      <c r="DX115" s="868"/>
      <c r="DY115" s="868"/>
      <c r="DZ115" s="869"/>
    </row>
    <row r="116" spans="1:130" s="246" customFormat="1" ht="26.25" customHeight="1" x14ac:dyDescent="0.15">
      <c r="A116" s="963"/>
      <c r="B116" s="964"/>
      <c r="C116" s="923" t="s">
        <v>457</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t="s">
        <v>439</v>
      </c>
      <c r="AB116" s="820"/>
      <c r="AC116" s="820"/>
      <c r="AD116" s="820"/>
      <c r="AE116" s="821"/>
      <c r="AF116" s="822" t="s">
        <v>242</v>
      </c>
      <c r="AG116" s="820"/>
      <c r="AH116" s="820"/>
      <c r="AI116" s="820"/>
      <c r="AJ116" s="821"/>
      <c r="AK116" s="822" t="s">
        <v>439</v>
      </c>
      <c r="AL116" s="820"/>
      <c r="AM116" s="820"/>
      <c r="AN116" s="820"/>
      <c r="AO116" s="821"/>
      <c r="AP116" s="867" t="s">
        <v>242</v>
      </c>
      <c r="AQ116" s="868"/>
      <c r="AR116" s="868"/>
      <c r="AS116" s="868"/>
      <c r="AT116" s="869"/>
      <c r="AU116" s="979"/>
      <c r="AV116" s="980"/>
      <c r="AW116" s="980"/>
      <c r="AX116" s="980"/>
      <c r="AY116" s="980"/>
      <c r="AZ116" s="906" t="s">
        <v>458</v>
      </c>
      <c r="BA116" s="907"/>
      <c r="BB116" s="907"/>
      <c r="BC116" s="907"/>
      <c r="BD116" s="907"/>
      <c r="BE116" s="907"/>
      <c r="BF116" s="907"/>
      <c r="BG116" s="907"/>
      <c r="BH116" s="907"/>
      <c r="BI116" s="907"/>
      <c r="BJ116" s="907"/>
      <c r="BK116" s="907"/>
      <c r="BL116" s="907"/>
      <c r="BM116" s="907"/>
      <c r="BN116" s="907"/>
      <c r="BO116" s="907"/>
      <c r="BP116" s="908"/>
      <c r="BQ116" s="856" t="s">
        <v>242</v>
      </c>
      <c r="BR116" s="857"/>
      <c r="BS116" s="857"/>
      <c r="BT116" s="857"/>
      <c r="BU116" s="857"/>
      <c r="BV116" s="857" t="s">
        <v>242</v>
      </c>
      <c r="BW116" s="857"/>
      <c r="BX116" s="857"/>
      <c r="BY116" s="857"/>
      <c r="BZ116" s="857"/>
      <c r="CA116" s="857" t="s">
        <v>242</v>
      </c>
      <c r="CB116" s="857"/>
      <c r="CC116" s="857"/>
      <c r="CD116" s="857"/>
      <c r="CE116" s="857"/>
      <c r="CF116" s="918" t="s">
        <v>439</v>
      </c>
      <c r="CG116" s="919"/>
      <c r="CH116" s="919"/>
      <c r="CI116" s="919"/>
      <c r="CJ116" s="919"/>
      <c r="CK116" s="974"/>
      <c r="CL116" s="861"/>
      <c r="CM116" s="864" t="s">
        <v>459</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79380</v>
      </c>
      <c r="DH116" s="820"/>
      <c r="DI116" s="820"/>
      <c r="DJ116" s="820"/>
      <c r="DK116" s="821"/>
      <c r="DL116" s="822">
        <v>59801</v>
      </c>
      <c r="DM116" s="820"/>
      <c r="DN116" s="820"/>
      <c r="DO116" s="820"/>
      <c r="DP116" s="821"/>
      <c r="DQ116" s="822">
        <v>40294</v>
      </c>
      <c r="DR116" s="820"/>
      <c r="DS116" s="820"/>
      <c r="DT116" s="820"/>
      <c r="DU116" s="821"/>
      <c r="DV116" s="867">
        <v>0.8</v>
      </c>
      <c r="DW116" s="868"/>
      <c r="DX116" s="868"/>
      <c r="DY116" s="868"/>
      <c r="DZ116" s="869"/>
    </row>
    <row r="117" spans="1:130" s="246" customFormat="1" ht="26.25" customHeight="1" x14ac:dyDescent="0.15">
      <c r="A117" s="944" t="s">
        <v>190</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460</v>
      </c>
      <c r="Z117" s="946"/>
      <c r="AA117" s="951">
        <v>2031422</v>
      </c>
      <c r="AB117" s="952"/>
      <c r="AC117" s="952"/>
      <c r="AD117" s="952"/>
      <c r="AE117" s="953"/>
      <c r="AF117" s="954">
        <v>2079449</v>
      </c>
      <c r="AG117" s="952"/>
      <c r="AH117" s="952"/>
      <c r="AI117" s="952"/>
      <c r="AJ117" s="953"/>
      <c r="AK117" s="954">
        <v>2043521</v>
      </c>
      <c r="AL117" s="952"/>
      <c r="AM117" s="952"/>
      <c r="AN117" s="952"/>
      <c r="AO117" s="953"/>
      <c r="AP117" s="955"/>
      <c r="AQ117" s="956"/>
      <c r="AR117" s="956"/>
      <c r="AS117" s="956"/>
      <c r="AT117" s="957"/>
      <c r="AU117" s="979"/>
      <c r="AV117" s="980"/>
      <c r="AW117" s="980"/>
      <c r="AX117" s="980"/>
      <c r="AY117" s="980"/>
      <c r="AZ117" s="906" t="s">
        <v>461</v>
      </c>
      <c r="BA117" s="907"/>
      <c r="BB117" s="907"/>
      <c r="BC117" s="907"/>
      <c r="BD117" s="907"/>
      <c r="BE117" s="907"/>
      <c r="BF117" s="907"/>
      <c r="BG117" s="907"/>
      <c r="BH117" s="907"/>
      <c r="BI117" s="907"/>
      <c r="BJ117" s="907"/>
      <c r="BK117" s="907"/>
      <c r="BL117" s="907"/>
      <c r="BM117" s="907"/>
      <c r="BN117" s="907"/>
      <c r="BO117" s="907"/>
      <c r="BP117" s="908"/>
      <c r="BQ117" s="856" t="s">
        <v>242</v>
      </c>
      <c r="BR117" s="857"/>
      <c r="BS117" s="857"/>
      <c r="BT117" s="857"/>
      <c r="BU117" s="857"/>
      <c r="BV117" s="857" t="s">
        <v>242</v>
      </c>
      <c r="BW117" s="857"/>
      <c r="BX117" s="857"/>
      <c r="BY117" s="857"/>
      <c r="BZ117" s="857"/>
      <c r="CA117" s="857" t="s">
        <v>393</v>
      </c>
      <c r="CB117" s="857"/>
      <c r="CC117" s="857"/>
      <c r="CD117" s="857"/>
      <c r="CE117" s="857"/>
      <c r="CF117" s="918" t="s">
        <v>393</v>
      </c>
      <c r="CG117" s="919"/>
      <c r="CH117" s="919"/>
      <c r="CI117" s="919"/>
      <c r="CJ117" s="919"/>
      <c r="CK117" s="974"/>
      <c r="CL117" s="861"/>
      <c r="CM117" s="864" t="s">
        <v>462</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393</v>
      </c>
      <c r="DH117" s="820"/>
      <c r="DI117" s="820"/>
      <c r="DJ117" s="820"/>
      <c r="DK117" s="821"/>
      <c r="DL117" s="822" t="s">
        <v>393</v>
      </c>
      <c r="DM117" s="820"/>
      <c r="DN117" s="820"/>
      <c r="DO117" s="820"/>
      <c r="DP117" s="821"/>
      <c r="DQ117" s="822" t="s">
        <v>393</v>
      </c>
      <c r="DR117" s="820"/>
      <c r="DS117" s="820"/>
      <c r="DT117" s="820"/>
      <c r="DU117" s="821"/>
      <c r="DV117" s="867" t="s">
        <v>242</v>
      </c>
      <c r="DW117" s="868"/>
      <c r="DX117" s="868"/>
      <c r="DY117" s="868"/>
      <c r="DZ117" s="869"/>
    </row>
    <row r="118" spans="1:130" s="246" customFormat="1" ht="26.25" customHeight="1" x14ac:dyDescent="0.15">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308</v>
      </c>
      <c r="AG118" s="945"/>
      <c r="AH118" s="945"/>
      <c r="AI118" s="945"/>
      <c r="AJ118" s="946"/>
      <c r="AK118" s="947" t="s">
        <v>307</v>
      </c>
      <c r="AL118" s="945"/>
      <c r="AM118" s="945"/>
      <c r="AN118" s="945"/>
      <c r="AO118" s="946"/>
      <c r="AP118" s="948" t="s">
        <v>433</v>
      </c>
      <c r="AQ118" s="949"/>
      <c r="AR118" s="949"/>
      <c r="AS118" s="949"/>
      <c r="AT118" s="950"/>
      <c r="AU118" s="979"/>
      <c r="AV118" s="980"/>
      <c r="AW118" s="980"/>
      <c r="AX118" s="980"/>
      <c r="AY118" s="980"/>
      <c r="AZ118" s="922" t="s">
        <v>463</v>
      </c>
      <c r="BA118" s="923"/>
      <c r="BB118" s="923"/>
      <c r="BC118" s="923"/>
      <c r="BD118" s="923"/>
      <c r="BE118" s="923"/>
      <c r="BF118" s="923"/>
      <c r="BG118" s="923"/>
      <c r="BH118" s="923"/>
      <c r="BI118" s="923"/>
      <c r="BJ118" s="923"/>
      <c r="BK118" s="923"/>
      <c r="BL118" s="923"/>
      <c r="BM118" s="923"/>
      <c r="BN118" s="923"/>
      <c r="BO118" s="923"/>
      <c r="BP118" s="924"/>
      <c r="BQ118" s="925" t="s">
        <v>393</v>
      </c>
      <c r="BR118" s="888"/>
      <c r="BS118" s="888"/>
      <c r="BT118" s="888"/>
      <c r="BU118" s="888"/>
      <c r="BV118" s="888" t="s">
        <v>242</v>
      </c>
      <c r="BW118" s="888"/>
      <c r="BX118" s="888"/>
      <c r="BY118" s="888"/>
      <c r="BZ118" s="888"/>
      <c r="CA118" s="888" t="s">
        <v>242</v>
      </c>
      <c r="CB118" s="888"/>
      <c r="CC118" s="888"/>
      <c r="CD118" s="888"/>
      <c r="CE118" s="888"/>
      <c r="CF118" s="918" t="s">
        <v>393</v>
      </c>
      <c r="CG118" s="919"/>
      <c r="CH118" s="919"/>
      <c r="CI118" s="919"/>
      <c r="CJ118" s="919"/>
      <c r="CK118" s="974"/>
      <c r="CL118" s="861"/>
      <c r="CM118" s="864" t="s">
        <v>464</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393</v>
      </c>
      <c r="DH118" s="820"/>
      <c r="DI118" s="820"/>
      <c r="DJ118" s="820"/>
      <c r="DK118" s="821"/>
      <c r="DL118" s="822" t="s">
        <v>393</v>
      </c>
      <c r="DM118" s="820"/>
      <c r="DN118" s="820"/>
      <c r="DO118" s="820"/>
      <c r="DP118" s="821"/>
      <c r="DQ118" s="822" t="s">
        <v>242</v>
      </c>
      <c r="DR118" s="820"/>
      <c r="DS118" s="820"/>
      <c r="DT118" s="820"/>
      <c r="DU118" s="821"/>
      <c r="DV118" s="867" t="s">
        <v>393</v>
      </c>
      <c r="DW118" s="868"/>
      <c r="DX118" s="868"/>
      <c r="DY118" s="868"/>
      <c r="DZ118" s="869"/>
    </row>
    <row r="119" spans="1:130" s="246" customFormat="1" ht="26.25" customHeight="1" x14ac:dyDescent="0.15">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242</v>
      </c>
      <c r="AB119" s="938"/>
      <c r="AC119" s="938"/>
      <c r="AD119" s="938"/>
      <c r="AE119" s="939"/>
      <c r="AF119" s="940" t="s">
        <v>393</v>
      </c>
      <c r="AG119" s="938"/>
      <c r="AH119" s="938"/>
      <c r="AI119" s="938"/>
      <c r="AJ119" s="939"/>
      <c r="AK119" s="940" t="s">
        <v>393</v>
      </c>
      <c r="AL119" s="938"/>
      <c r="AM119" s="938"/>
      <c r="AN119" s="938"/>
      <c r="AO119" s="939"/>
      <c r="AP119" s="941" t="s">
        <v>393</v>
      </c>
      <c r="AQ119" s="942"/>
      <c r="AR119" s="942"/>
      <c r="AS119" s="942"/>
      <c r="AT119" s="943"/>
      <c r="AU119" s="981"/>
      <c r="AV119" s="982"/>
      <c r="AW119" s="982"/>
      <c r="AX119" s="982"/>
      <c r="AY119" s="982"/>
      <c r="AZ119" s="277" t="s">
        <v>190</v>
      </c>
      <c r="BA119" s="277"/>
      <c r="BB119" s="277"/>
      <c r="BC119" s="277"/>
      <c r="BD119" s="277"/>
      <c r="BE119" s="277"/>
      <c r="BF119" s="277"/>
      <c r="BG119" s="277"/>
      <c r="BH119" s="277"/>
      <c r="BI119" s="277"/>
      <c r="BJ119" s="277"/>
      <c r="BK119" s="277"/>
      <c r="BL119" s="277"/>
      <c r="BM119" s="277"/>
      <c r="BN119" s="277"/>
      <c r="BO119" s="920" t="s">
        <v>465</v>
      </c>
      <c r="BP119" s="921"/>
      <c r="BQ119" s="925">
        <v>23890544</v>
      </c>
      <c r="BR119" s="888"/>
      <c r="BS119" s="888"/>
      <c r="BT119" s="888"/>
      <c r="BU119" s="888"/>
      <c r="BV119" s="888">
        <v>22701754</v>
      </c>
      <c r="BW119" s="888"/>
      <c r="BX119" s="888"/>
      <c r="BY119" s="888"/>
      <c r="BZ119" s="888"/>
      <c r="CA119" s="888">
        <v>21999906</v>
      </c>
      <c r="CB119" s="888"/>
      <c r="CC119" s="888"/>
      <c r="CD119" s="888"/>
      <c r="CE119" s="888"/>
      <c r="CF119" s="786"/>
      <c r="CG119" s="787"/>
      <c r="CH119" s="787"/>
      <c r="CI119" s="787"/>
      <c r="CJ119" s="877"/>
      <c r="CK119" s="975"/>
      <c r="CL119" s="863"/>
      <c r="CM119" s="881" t="s">
        <v>466</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16066</v>
      </c>
      <c r="DH119" s="803"/>
      <c r="DI119" s="803"/>
      <c r="DJ119" s="803"/>
      <c r="DK119" s="804"/>
      <c r="DL119" s="805">
        <v>9067</v>
      </c>
      <c r="DM119" s="803"/>
      <c r="DN119" s="803"/>
      <c r="DO119" s="803"/>
      <c r="DP119" s="804"/>
      <c r="DQ119" s="805">
        <v>4345</v>
      </c>
      <c r="DR119" s="803"/>
      <c r="DS119" s="803"/>
      <c r="DT119" s="803"/>
      <c r="DU119" s="804"/>
      <c r="DV119" s="891">
        <v>0.1</v>
      </c>
      <c r="DW119" s="892"/>
      <c r="DX119" s="892"/>
      <c r="DY119" s="892"/>
      <c r="DZ119" s="893"/>
    </row>
    <row r="120" spans="1:130" s="246" customFormat="1" ht="26.25" customHeight="1" x14ac:dyDescent="0.15">
      <c r="A120" s="860"/>
      <c r="B120" s="861"/>
      <c r="C120" s="864" t="s">
        <v>443</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393</v>
      </c>
      <c r="AB120" s="820"/>
      <c r="AC120" s="820"/>
      <c r="AD120" s="820"/>
      <c r="AE120" s="821"/>
      <c r="AF120" s="822" t="s">
        <v>393</v>
      </c>
      <c r="AG120" s="820"/>
      <c r="AH120" s="820"/>
      <c r="AI120" s="820"/>
      <c r="AJ120" s="821"/>
      <c r="AK120" s="822" t="s">
        <v>393</v>
      </c>
      <c r="AL120" s="820"/>
      <c r="AM120" s="820"/>
      <c r="AN120" s="820"/>
      <c r="AO120" s="821"/>
      <c r="AP120" s="867" t="s">
        <v>440</v>
      </c>
      <c r="AQ120" s="868"/>
      <c r="AR120" s="868"/>
      <c r="AS120" s="868"/>
      <c r="AT120" s="869"/>
      <c r="AU120" s="926" t="s">
        <v>467</v>
      </c>
      <c r="AV120" s="927"/>
      <c r="AW120" s="927"/>
      <c r="AX120" s="927"/>
      <c r="AY120" s="928"/>
      <c r="AZ120" s="903" t="s">
        <v>468</v>
      </c>
      <c r="BA120" s="848"/>
      <c r="BB120" s="848"/>
      <c r="BC120" s="848"/>
      <c r="BD120" s="848"/>
      <c r="BE120" s="848"/>
      <c r="BF120" s="848"/>
      <c r="BG120" s="848"/>
      <c r="BH120" s="848"/>
      <c r="BI120" s="848"/>
      <c r="BJ120" s="848"/>
      <c r="BK120" s="848"/>
      <c r="BL120" s="848"/>
      <c r="BM120" s="848"/>
      <c r="BN120" s="848"/>
      <c r="BO120" s="848"/>
      <c r="BP120" s="849"/>
      <c r="BQ120" s="904">
        <v>2749331</v>
      </c>
      <c r="BR120" s="885"/>
      <c r="BS120" s="885"/>
      <c r="BT120" s="885"/>
      <c r="BU120" s="885"/>
      <c r="BV120" s="885">
        <v>2918859</v>
      </c>
      <c r="BW120" s="885"/>
      <c r="BX120" s="885"/>
      <c r="BY120" s="885"/>
      <c r="BZ120" s="885"/>
      <c r="CA120" s="885">
        <v>3099849</v>
      </c>
      <c r="CB120" s="885"/>
      <c r="CC120" s="885"/>
      <c r="CD120" s="885"/>
      <c r="CE120" s="885"/>
      <c r="CF120" s="909">
        <v>61.7</v>
      </c>
      <c r="CG120" s="910"/>
      <c r="CH120" s="910"/>
      <c r="CI120" s="910"/>
      <c r="CJ120" s="910"/>
      <c r="CK120" s="911" t="s">
        <v>469</v>
      </c>
      <c r="CL120" s="895"/>
      <c r="CM120" s="895"/>
      <c r="CN120" s="895"/>
      <c r="CO120" s="896"/>
      <c r="CP120" s="915" t="s">
        <v>470</v>
      </c>
      <c r="CQ120" s="916"/>
      <c r="CR120" s="916"/>
      <c r="CS120" s="916"/>
      <c r="CT120" s="916"/>
      <c r="CU120" s="916"/>
      <c r="CV120" s="916"/>
      <c r="CW120" s="916"/>
      <c r="CX120" s="916"/>
      <c r="CY120" s="916"/>
      <c r="CZ120" s="916"/>
      <c r="DA120" s="916"/>
      <c r="DB120" s="916"/>
      <c r="DC120" s="916"/>
      <c r="DD120" s="916"/>
      <c r="DE120" s="916"/>
      <c r="DF120" s="917"/>
      <c r="DG120" s="904">
        <v>2565120</v>
      </c>
      <c r="DH120" s="885"/>
      <c r="DI120" s="885"/>
      <c r="DJ120" s="885"/>
      <c r="DK120" s="885"/>
      <c r="DL120" s="885">
        <v>2329684</v>
      </c>
      <c r="DM120" s="885"/>
      <c r="DN120" s="885"/>
      <c r="DO120" s="885"/>
      <c r="DP120" s="885"/>
      <c r="DQ120" s="885">
        <v>2102354</v>
      </c>
      <c r="DR120" s="885"/>
      <c r="DS120" s="885"/>
      <c r="DT120" s="885"/>
      <c r="DU120" s="885"/>
      <c r="DV120" s="886">
        <v>41.9</v>
      </c>
      <c r="DW120" s="886"/>
      <c r="DX120" s="886"/>
      <c r="DY120" s="886"/>
      <c r="DZ120" s="887"/>
    </row>
    <row r="121" spans="1:130" s="246" customFormat="1" ht="26.25" customHeight="1" x14ac:dyDescent="0.15">
      <c r="A121" s="860"/>
      <c r="B121" s="861"/>
      <c r="C121" s="906" t="s">
        <v>471</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t="s">
        <v>393</v>
      </c>
      <c r="AB121" s="820"/>
      <c r="AC121" s="820"/>
      <c r="AD121" s="820"/>
      <c r="AE121" s="821"/>
      <c r="AF121" s="822" t="s">
        <v>393</v>
      </c>
      <c r="AG121" s="820"/>
      <c r="AH121" s="820"/>
      <c r="AI121" s="820"/>
      <c r="AJ121" s="821"/>
      <c r="AK121" s="822" t="s">
        <v>393</v>
      </c>
      <c r="AL121" s="820"/>
      <c r="AM121" s="820"/>
      <c r="AN121" s="820"/>
      <c r="AO121" s="821"/>
      <c r="AP121" s="867" t="s">
        <v>393</v>
      </c>
      <c r="AQ121" s="868"/>
      <c r="AR121" s="868"/>
      <c r="AS121" s="868"/>
      <c r="AT121" s="869"/>
      <c r="AU121" s="929"/>
      <c r="AV121" s="930"/>
      <c r="AW121" s="930"/>
      <c r="AX121" s="930"/>
      <c r="AY121" s="931"/>
      <c r="AZ121" s="855" t="s">
        <v>472</v>
      </c>
      <c r="BA121" s="790"/>
      <c r="BB121" s="790"/>
      <c r="BC121" s="790"/>
      <c r="BD121" s="790"/>
      <c r="BE121" s="790"/>
      <c r="BF121" s="790"/>
      <c r="BG121" s="790"/>
      <c r="BH121" s="790"/>
      <c r="BI121" s="790"/>
      <c r="BJ121" s="790"/>
      <c r="BK121" s="790"/>
      <c r="BL121" s="790"/>
      <c r="BM121" s="790"/>
      <c r="BN121" s="790"/>
      <c r="BO121" s="790"/>
      <c r="BP121" s="791"/>
      <c r="BQ121" s="856">
        <v>863368</v>
      </c>
      <c r="BR121" s="857"/>
      <c r="BS121" s="857"/>
      <c r="BT121" s="857"/>
      <c r="BU121" s="857"/>
      <c r="BV121" s="857">
        <v>781024</v>
      </c>
      <c r="BW121" s="857"/>
      <c r="BX121" s="857"/>
      <c r="BY121" s="857"/>
      <c r="BZ121" s="857"/>
      <c r="CA121" s="857">
        <v>889278</v>
      </c>
      <c r="CB121" s="857"/>
      <c r="CC121" s="857"/>
      <c r="CD121" s="857"/>
      <c r="CE121" s="857"/>
      <c r="CF121" s="918">
        <v>17.7</v>
      </c>
      <c r="CG121" s="919"/>
      <c r="CH121" s="919"/>
      <c r="CI121" s="919"/>
      <c r="CJ121" s="919"/>
      <c r="CK121" s="912"/>
      <c r="CL121" s="898"/>
      <c r="CM121" s="898"/>
      <c r="CN121" s="898"/>
      <c r="CO121" s="899"/>
      <c r="CP121" s="878" t="s">
        <v>473</v>
      </c>
      <c r="CQ121" s="879"/>
      <c r="CR121" s="879"/>
      <c r="CS121" s="879"/>
      <c r="CT121" s="879"/>
      <c r="CU121" s="879"/>
      <c r="CV121" s="879"/>
      <c r="CW121" s="879"/>
      <c r="CX121" s="879"/>
      <c r="CY121" s="879"/>
      <c r="CZ121" s="879"/>
      <c r="DA121" s="879"/>
      <c r="DB121" s="879"/>
      <c r="DC121" s="879"/>
      <c r="DD121" s="879"/>
      <c r="DE121" s="879"/>
      <c r="DF121" s="880"/>
      <c r="DG121" s="856">
        <v>1880455</v>
      </c>
      <c r="DH121" s="857"/>
      <c r="DI121" s="857"/>
      <c r="DJ121" s="857"/>
      <c r="DK121" s="857"/>
      <c r="DL121" s="857">
        <v>1890054</v>
      </c>
      <c r="DM121" s="857"/>
      <c r="DN121" s="857"/>
      <c r="DO121" s="857"/>
      <c r="DP121" s="857"/>
      <c r="DQ121" s="857">
        <v>1887620</v>
      </c>
      <c r="DR121" s="857"/>
      <c r="DS121" s="857"/>
      <c r="DT121" s="857"/>
      <c r="DU121" s="857"/>
      <c r="DV121" s="834">
        <v>37.6</v>
      </c>
      <c r="DW121" s="834"/>
      <c r="DX121" s="834"/>
      <c r="DY121" s="834"/>
      <c r="DZ121" s="835"/>
    </row>
    <row r="122" spans="1:130" s="246" customFormat="1" ht="26.25" customHeight="1" x14ac:dyDescent="0.15">
      <c r="A122" s="860"/>
      <c r="B122" s="861"/>
      <c r="C122" s="864" t="s">
        <v>453</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393</v>
      </c>
      <c r="AB122" s="820"/>
      <c r="AC122" s="820"/>
      <c r="AD122" s="820"/>
      <c r="AE122" s="821"/>
      <c r="AF122" s="822" t="s">
        <v>393</v>
      </c>
      <c r="AG122" s="820"/>
      <c r="AH122" s="820"/>
      <c r="AI122" s="820"/>
      <c r="AJ122" s="821"/>
      <c r="AK122" s="822" t="s">
        <v>440</v>
      </c>
      <c r="AL122" s="820"/>
      <c r="AM122" s="820"/>
      <c r="AN122" s="820"/>
      <c r="AO122" s="821"/>
      <c r="AP122" s="867" t="s">
        <v>242</v>
      </c>
      <c r="AQ122" s="868"/>
      <c r="AR122" s="868"/>
      <c r="AS122" s="868"/>
      <c r="AT122" s="869"/>
      <c r="AU122" s="929"/>
      <c r="AV122" s="930"/>
      <c r="AW122" s="930"/>
      <c r="AX122" s="930"/>
      <c r="AY122" s="931"/>
      <c r="AZ122" s="922" t="s">
        <v>474</v>
      </c>
      <c r="BA122" s="923"/>
      <c r="BB122" s="923"/>
      <c r="BC122" s="923"/>
      <c r="BD122" s="923"/>
      <c r="BE122" s="923"/>
      <c r="BF122" s="923"/>
      <c r="BG122" s="923"/>
      <c r="BH122" s="923"/>
      <c r="BI122" s="923"/>
      <c r="BJ122" s="923"/>
      <c r="BK122" s="923"/>
      <c r="BL122" s="923"/>
      <c r="BM122" s="923"/>
      <c r="BN122" s="923"/>
      <c r="BO122" s="923"/>
      <c r="BP122" s="924"/>
      <c r="BQ122" s="925">
        <v>13445712</v>
      </c>
      <c r="BR122" s="888"/>
      <c r="BS122" s="888"/>
      <c r="BT122" s="888"/>
      <c r="BU122" s="888"/>
      <c r="BV122" s="888">
        <v>12928905</v>
      </c>
      <c r="BW122" s="888"/>
      <c r="BX122" s="888"/>
      <c r="BY122" s="888"/>
      <c r="BZ122" s="888"/>
      <c r="CA122" s="888">
        <v>12465210</v>
      </c>
      <c r="CB122" s="888"/>
      <c r="CC122" s="888"/>
      <c r="CD122" s="888"/>
      <c r="CE122" s="888"/>
      <c r="CF122" s="889">
        <v>248.2</v>
      </c>
      <c r="CG122" s="890"/>
      <c r="CH122" s="890"/>
      <c r="CI122" s="890"/>
      <c r="CJ122" s="890"/>
      <c r="CK122" s="912"/>
      <c r="CL122" s="898"/>
      <c r="CM122" s="898"/>
      <c r="CN122" s="898"/>
      <c r="CO122" s="899"/>
      <c r="CP122" s="878" t="s">
        <v>475</v>
      </c>
      <c r="CQ122" s="879"/>
      <c r="CR122" s="879"/>
      <c r="CS122" s="879"/>
      <c r="CT122" s="879"/>
      <c r="CU122" s="879"/>
      <c r="CV122" s="879"/>
      <c r="CW122" s="879"/>
      <c r="CX122" s="879"/>
      <c r="CY122" s="879"/>
      <c r="CZ122" s="879"/>
      <c r="DA122" s="879"/>
      <c r="DB122" s="879"/>
      <c r="DC122" s="879"/>
      <c r="DD122" s="879"/>
      <c r="DE122" s="879"/>
      <c r="DF122" s="880"/>
      <c r="DG122" s="856">
        <v>866065</v>
      </c>
      <c r="DH122" s="857"/>
      <c r="DI122" s="857"/>
      <c r="DJ122" s="857"/>
      <c r="DK122" s="857"/>
      <c r="DL122" s="857">
        <v>862270</v>
      </c>
      <c r="DM122" s="857"/>
      <c r="DN122" s="857"/>
      <c r="DO122" s="857"/>
      <c r="DP122" s="857"/>
      <c r="DQ122" s="857">
        <v>870705</v>
      </c>
      <c r="DR122" s="857"/>
      <c r="DS122" s="857"/>
      <c r="DT122" s="857"/>
      <c r="DU122" s="857"/>
      <c r="DV122" s="834">
        <v>17.3</v>
      </c>
      <c r="DW122" s="834"/>
      <c r="DX122" s="834"/>
      <c r="DY122" s="834"/>
      <c r="DZ122" s="835"/>
    </row>
    <row r="123" spans="1:130" s="246" customFormat="1" ht="26.25" customHeight="1" x14ac:dyDescent="0.15">
      <c r="A123" s="860"/>
      <c r="B123" s="861"/>
      <c r="C123" s="864" t="s">
        <v>459</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19653</v>
      </c>
      <c r="AB123" s="820"/>
      <c r="AC123" s="820"/>
      <c r="AD123" s="820"/>
      <c r="AE123" s="821"/>
      <c r="AF123" s="822">
        <v>19579</v>
      </c>
      <c r="AG123" s="820"/>
      <c r="AH123" s="820"/>
      <c r="AI123" s="820"/>
      <c r="AJ123" s="821"/>
      <c r="AK123" s="822">
        <v>19507</v>
      </c>
      <c r="AL123" s="820"/>
      <c r="AM123" s="820"/>
      <c r="AN123" s="820"/>
      <c r="AO123" s="821"/>
      <c r="AP123" s="867">
        <v>0.4</v>
      </c>
      <c r="AQ123" s="868"/>
      <c r="AR123" s="868"/>
      <c r="AS123" s="868"/>
      <c r="AT123" s="869"/>
      <c r="AU123" s="932"/>
      <c r="AV123" s="933"/>
      <c r="AW123" s="933"/>
      <c r="AX123" s="933"/>
      <c r="AY123" s="933"/>
      <c r="AZ123" s="277" t="s">
        <v>190</v>
      </c>
      <c r="BA123" s="277"/>
      <c r="BB123" s="277"/>
      <c r="BC123" s="277"/>
      <c r="BD123" s="277"/>
      <c r="BE123" s="277"/>
      <c r="BF123" s="277"/>
      <c r="BG123" s="277"/>
      <c r="BH123" s="277"/>
      <c r="BI123" s="277"/>
      <c r="BJ123" s="277"/>
      <c r="BK123" s="277"/>
      <c r="BL123" s="277"/>
      <c r="BM123" s="277"/>
      <c r="BN123" s="277"/>
      <c r="BO123" s="920" t="s">
        <v>476</v>
      </c>
      <c r="BP123" s="921"/>
      <c r="BQ123" s="875">
        <v>17058411</v>
      </c>
      <c r="BR123" s="876"/>
      <c r="BS123" s="876"/>
      <c r="BT123" s="876"/>
      <c r="BU123" s="876"/>
      <c r="BV123" s="876">
        <v>16628788</v>
      </c>
      <c r="BW123" s="876"/>
      <c r="BX123" s="876"/>
      <c r="BY123" s="876"/>
      <c r="BZ123" s="876"/>
      <c r="CA123" s="876">
        <v>16454337</v>
      </c>
      <c r="CB123" s="876"/>
      <c r="CC123" s="876"/>
      <c r="CD123" s="876"/>
      <c r="CE123" s="876"/>
      <c r="CF123" s="786"/>
      <c r="CG123" s="787"/>
      <c r="CH123" s="787"/>
      <c r="CI123" s="787"/>
      <c r="CJ123" s="877"/>
      <c r="CK123" s="912"/>
      <c r="CL123" s="898"/>
      <c r="CM123" s="898"/>
      <c r="CN123" s="898"/>
      <c r="CO123" s="899"/>
      <c r="CP123" s="878" t="s">
        <v>477</v>
      </c>
      <c r="CQ123" s="879"/>
      <c r="CR123" s="879"/>
      <c r="CS123" s="879"/>
      <c r="CT123" s="879"/>
      <c r="CU123" s="879"/>
      <c r="CV123" s="879"/>
      <c r="CW123" s="879"/>
      <c r="CX123" s="879"/>
      <c r="CY123" s="879"/>
      <c r="CZ123" s="879"/>
      <c r="DA123" s="879"/>
      <c r="DB123" s="879"/>
      <c r="DC123" s="879"/>
      <c r="DD123" s="879"/>
      <c r="DE123" s="879"/>
      <c r="DF123" s="880"/>
      <c r="DG123" s="819">
        <v>144680</v>
      </c>
      <c r="DH123" s="820"/>
      <c r="DI123" s="820"/>
      <c r="DJ123" s="820"/>
      <c r="DK123" s="821"/>
      <c r="DL123" s="822">
        <v>130455</v>
      </c>
      <c r="DM123" s="820"/>
      <c r="DN123" s="820"/>
      <c r="DO123" s="820"/>
      <c r="DP123" s="821"/>
      <c r="DQ123" s="822">
        <v>114227</v>
      </c>
      <c r="DR123" s="820"/>
      <c r="DS123" s="820"/>
      <c r="DT123" s="820"/>
      <c r="DU123" s="821"/>
      <c r="DV123" s="867">
        <v>2.2999999999999998</v>
      </c>
      <c r="DW123" s="868"/>
      <c r="DX123" s="868"/>
      <c r="DY123" s="868"/>
      <c r="DZ123" s="869"/>
    </row>
    <row r="124" spans="1:130" s="246" customFormat="1" ht="26.25" customHeight="1" thickBot="1" x14ac:dyDescent="0.2">
      <c r="A124" s="860"/>
      <c r="B124" s="861"/>
      <c r="C124" s="864" t="s">
        <v>462</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393</v>
      </c>
      <c r="AB124" s="820"/>
      <c r="AC124" s="820"/>
      <c r="AD124" s="820"/>
      <c r="AE124" s="821"/>
      <c r="AF124" s="822" t="s">
        <v>393</v>
      </c>
      <c r="AG124" s="820"/>
      <c r="AH124" s="820"/>
      <c r="AI124" s="820"/>
      <c r="AJ124" s="821"/>
      <c r="AK124" s="822" t="s">
        <v>440</v>
      </c>
      <c r="AL124" s="820"/>
      <c r="AM124" s="820"/>
      <c r="AN124" s="820"/>
      <c r="AO124" s="821"/>
      <c r="AP124" s="867" t="s">
        <v>242</v>
      </c>
      <c r="AQ124" s="868"/>
      <c r="AR124" s="868"/>
      <c r="AS124" s="868"/>
      <c r="AT124" s="869"/>
      <c r="AU124" s="870" t="s">
        <v>478</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131.69999999999999</v>
      </c>
      <c r="BR124" s="874"/>
      <c r="BS124" s="874"/>
      <c r="BT124" s="874"/>
      <c r="BU124" s="874"/>
      <c r="BV124" s="874">
        <v>118.6</v>
      </c>
      <c r="BW124" s="874"/>
      <c r="BX124" s="874"/>
      <c r="BY124" s="874"/>
      <c r="BZ124" s="874"/>
      <c r="CA124" s="874">
        <v>110.4</v>
      </c>
      <c r="CB124" s="874"/>
      <c r="CC124" s="874"/>
      <c r="CD124" s="874"/>
      <c r="CE124" s="874"/>
      <c r="CF124" s="764"/>
      <c r="CG124" s="765"/>
      <c r="CH124" s="765"/>
      <c r="CI124" s="765"/>
      <c r="CJ124" s="905"/>
      <c r="CK124" s="913"/>
      <c r="CL124" s="913"/>
      <c r="CM124" s="913"/>
      <c r="CN124" s="913"/>
      <c r="CO124" s="914"/>
      <c r="CP124" s="878" t="s">
        <v>479</v>
      </c>
      <c r="CQ124" s="879"/>
      <c r="CR124" s="879"/>
      <c r="CS124" s="879"/>
      <c r="CT124" s="879"/>
      <c r="CU124" s="879"/>
      <c r="CV124" s="879"/>
      <c r="CW124" s="879"/>
      <c r="CX124" s="879"/>
      <c r="CY124" s="879"/>
      <c r="CZ124" s="879"/>
      <c r="DA124" s="879"/>
      <c r="DB124" s="879"/>
      <c r="DC124" s="879"/>
      <c r="DD124" s="879"/>
      <c r="DE124" s="879"/>
      <c r="DF124" s="880"/>
      <c r="DG124" s="802" t="s">
        <v>440</v>
      </c>
      <c r="DH124" s="803"/>
      <c r="DI124" s="803"/>
      <c r="DJ124" s="803"/>
      <c r="DK124" s="804"/>
      <c r="DL124" s="805" t="s">
        <v>393</v>
      </c>
      <c r="DM124" s="803"/>
      <c r="DN124" s="803"/>
      <c r="DO124" s="803"/>
      <c r="DP124" s="804"/>
      <c r="DQ124" s="805" t="s">
        <v>393</v>
      </c>
      <c r="DR124" s="803"/>
      <c r="DS124" s="803"/>
      <c r="DT124" s="803"/>
      <c r="DU124" s="804"/>
      <c r="DV124" s="891" t="s">
        <v>242</v>
      </c>
      <c r="DW124" s="892"/>
      <c r="DX124" s="892"/>
      <c r="DY124" s="892"/>
      <c r="DZ124" s="893"/>
    </row>
    <row r="125" spans="1:130" s="246" customFormat="1" ht="26.25" customHeight="1" x14ac:dyDescent="0.15">
      <c r="A125" s="860"/>
      <c r="B125" s="861"/>
      <c r="C125" s="864" t="s">
        <v>464</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440</v>
      </c>
      <c r="AB125" s="820"/>
      <c r="AC125" s="820"/>
      <c r="AD125" s="820"/>
      <c r="AE125" s="821"/>
      <c r="AF125" s="822" t="s">
        <v>393</v>
      </c>
      <c r="AG125" s="820"/>
      <c r="AH125" s="820"/>
      <c r="AI125" s="820"/>
      <c r="AJ125" s="821"/>
      <c r="AK125" s="822" t="s">
        <v>393</v>
      </c>
      <c r="AL125" s="820"/>
      <c r="AM125" s="820"/>
      <c r="AN125" s="820"/>
      <c r="AO125" s="821"/>
      <c r="AP125" s="867" t="s">
        <v>440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480</v>
      </c>
      <c r="CL125" s="895"/>
      <c r="CM125" s="895"/>
      <c r="CN125" s="895"/>
      <c r="CO125" s="896"/>
      <c r="CP125" s="903" t="s">
        <v>481</v>
      </c>
      <c r="CQ125" s="848"/>
      <c r="CR125" s="848"/>
      <c r="CS125" s="848"/>
      <c r="CT125" s="848"/>
      <c r="CU125" s="848"/>
      <c r="CV125" s="848"/>
      <c r="CW125" s="848"/>
      <c r="CX125" s="848"/>
      <c r="CY125" s="848"/>
      <c r="CZ125" s="848"/>
      <c r="DA125" s="848"/>
      <c r="DB125" s="848"/>
      <c r="DC125" s="848"/>
      <c r="DD125" s="848"/>
      <c r="DE125" s="848"/>
      <c r="DF125" s="849"/>
      <c r="DG125" s="904" t="s">
        <v>242</v>
      </c>
      <c r="DH125" s="885"/>
      <c r="DI125" s="885"/>
      <c r="DJ125" s="885"/>
      <c r="DK125" s="885"/>
      <c r="DL125" s="885" t="s">
        <v>393</v>
      </c>
      <c r="DM125" s="885"/>
      <c r="DN125" s="885"/>
      <c r="DO125" s="885"/>
      <c r="DP125" s="885"/>
      <c r="DQ125" s="885" t="s">
        <v>393</v>
      </c>
      <c r="DR125" s="885"/>
      <c r="DS125" s="885"/>
      <c r="DT125" s="885"/>
      <c r="DU125" s="885"/>
      <c r="DV125" s="886" t="s">
        <v>242</v>
      </c>
      <c r="DW125" s="886"/>
      <c r="DX125" s="886"/>
      <c r="DY125" s="886"/>
      <c r="DZ125" s="887"/>
    </row>
    <row r="126" spans="1:130" s="246" customFormat="1" ht="26.25" customHeight="1" thickBot="1" x14ac:dyDescent="0.2">
      <c r="A126" s="860"/>
      <c r="B126" s="861"/>
      <c r="C126" s="864" t="s">
        <v>466</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9111</v>
      </c>
      <c r="AB126" s="820"/>
      <c r="AC126" s="820"/>
      <c r="AD126" s="820"/>
      <c r="AE126" s="821"/>
      <c r="AF126" s="822">
        <v>6999</v>
      </c>
      <c r="AG126" s="820"/>
      <c r="AH126" s="820"/>
      <c r="AI126" s="820"/>
      <c r="AJ126" s="821"/>
      <c r="AK126" s="822">
        <v>4722</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482</v>
      </c>
      <c r="CQ126" s="790"/>
      <c r="CR126" s="790"/>
      <c r="CS126" s="790"/>
      <c r="CT126" s="790"/>
      <c r="CU126" s="790"/>
      <c r="CV126" s="790"/>
      <c r="CW126" s="790"/>
      <c r="CX126" s="790"/>
      <c r="CY126" s="790"/>
      <c r="CZ126" s="790"/>
      <c r="DA126" s="790"/>
      <c r="DB126" s="790"/>
      <c r="DC126" s="790"/>
      <c r="DD126" s="790"/>
      <c r="DE126" s="790"/>
      <c r="DF126" s="791"/>
      <c r="DG126" s="856" t="s">
        <v>393</v>
      </c>
      <c r="DH126" s="857"/>
      <c r="DI126" s="857"/>
      <c r="DJ126" s="857"/>
      <c r="DK126" s="857"/>
      <c r="DL126" s="857" t="s">
        <v>393</v>
      </c>
      <c r="DM126" s="857"/>
      <c r="DN126" s="857"/>
      <c r="DO126" s="857"/>
      <c r="DP126" s="857"/>
      <c r="DQ126" s="857" t="s">
        <v>242</v>
      </c>
      <c r="DR126" s="857"/>
      <c r="DS126" s="857"/>
      <c r="DT126" s="857"/>
      <c r="DU126" s="857"/>
      <c r="DV126" s="834" t="s">
        <v>393</v>
      </c>
      <c r="DW126" s="834"/>
      <c r="DX126" s="834"/>
      <c r="DY126" s="834"/>
      <c r="DZ126" s="835"/>
    </row>
    <row r="127" spans="1:130" s="246" customFormat="1" ht="26.25" customHeight="1" x14ac:dyDescent="0.15">
      <c r="A127" s="862"/>
      <c r="B127" s="863"/>
      <c r="C127" s="881" t="s">
        <v>483</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1169</v>
      </c>
      <c r="AB127" s="820"/>
      <c r="AC127" s="820"/>
      <c r="AD127" s="820"/>
      <c r="AE127" s="821"/>
      <c r="AF127" s="822">
        <v>898</v>
      </c>
      <c r="AG127" s="820"/>
      <c r="AH127" s="820"/>
      <c r="AI127" s="820"/>
      <c r="AJ127" s="821"/>
      <c r="AK127" s="822">
        <v>674</v>
      </c>
      <c r="AL127" s="820"/>
      <c r="AM127" s="820"/>
      <c r="AN127" s="820"/>
      <c r="AO127" s="821"/>
      <c r="AP127" s="867">
        <v>0</v>
      </c>
      <c r="AQ127" s="868"/>
      <c r="AR127" s="868"/>
      <c r="AS127" s="868"/>
      <c r="AT127" s="869"/>
      <c r="AU127" s="282"/>
      <c r="AV127" s="282"/>
      <c r="AW127" s="282"/>
      <c r="AX127" s="884" t="s">
        <v>484</v>
      </c>
      <c r="AY127" s="852"/>
      <c r="AZ127" s="852"/>
      <c r="BA127" s="852"/>
      <c r="BB127" s="852"/>
      <c r="BC127" s="852"/>
      <c r="BD127" s="852"/>
      <c r="BE127" s="853"/>
      <c r="BF127" s="851" t="s">
        <v>485</v>
      </c>
      <c r="BG127" s="852"/>
      <c r="BH127" s="852"/>
      <c r="BI127" s="852"/>
      <c r="BJ127" s="852"/>
      <c r="BK127" s="852"/>
      <c r="BL127" s="853"/>
      <c r="BM127" s="851" t="s">
        <v>486</v>
      </c>
      <c r="BN127" s="852"/>
      <c r="BO127" s="852"/>
      <c r="BP127" s="852"/>
      <c r="BQ127" s="852"/>
      <c r="BR127" s="852"/>
      <c r="BS127" s="853"/>
      <c r="BT127" s="851" t="s">
        <v>487</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488</v>
      </c>
      <c r="CQ127" s="790"/>
      <c r="CR127" s="790"/>
      <c r="CS127" s="790"/>
      <c r="CT127" s="790"/>
      <c r="CU127" s="790"/>
      <c r="CV127" s="790"/>
      <c r="CW127" s="790"/>
      <c r="CX127" s="790"/>
      <c r="CY127" s="790"/>
      <c r="CZ127" s="790"/>
      <c r="DA127" s="790"/>
      <c r="DB127" s="790"/>
      <c r="DC127" s="790"/>
      <c r="DD127" s="790"/>
      <c r="DE127" s="790"/>
      <c r="DF127" s="791"/>
      <c r="DG127" s="856" t="s">
        <v>242</v>
      </c>
      <c r="DH127" s="857"/>
      <c r="DI127" s="857"/>
      <c r="DJ127" s="857"/>
      <c r="DK127" s="857"/>
      <c r="DL127" s="857" t="s">
        <v>242</v>
      </c>
      <c r="DM127" s="857"/>
      <c r="DN127" s="857"/>
      <c r="DO127" s="857"/>
      <c r="DP127" s="857"/>
      <c r="DQ127" s="857" t="s">
        <v>393</v>
      </c>
      <c r="DR127" s="857"/>
      <c r="DS127" s="857"/>
      <c r="DT127" s="857"/>
      <c r="DU127" s="857"/>
      <c r="DV127" s="834" t="s">
        <v>393</v>
      </c>
      <c r="DW127" s="834"/>
      <c r="DX127" s="834"/>
      <c r="DY127" s="834"/>
      <c r="DZ127" s="835"/>
    </row>
    <row r="128" spans="1:130" s="246" customFormat="1" ht="26.25" customHeight="1" thickBot="1" x14ac:dyDescent="0.2">
      <c r="A128" s="836" t="s">
        <v>489</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490</v>
      </c>
      <c r="X128" s="838"/>
      <c r="Y128" s="838"/>
      <c r="Z128" s="839"/>
      <c r="AA128" s="840">
        <v>71760</v>
      </c>
      <c r="AB128" s="841"/>
      <c r="AC128" s="841"/>
      <c r="AD128" s="841"/>
      <c r="AE128" s="842"/>
      <c r="AF128" s="843">
        <v>74720</v>
      </c>
      <c r="AG128" s="841"/>
      <c r="AH128" s="841"/>
      <c r="AI128" s="841"/>
      <c r="AJ128" s="842"/>
      <c r="AK128" s="843">
        <v>81756</v>
      </c>
      <c r="AL128" s="841"/>
      <c r="AM128" s="841"/>
      <c r="AN128" s="841"/>
      <c r="AO128" s="842"/>
      <c r="AP128" s="844"/>
      <c r="AQ128" s="845"/>
      <c r="AR128" s="845"/>
      <c r="AS128" s="845"/>
      <c r="AT128" s="846"/>
      <c r="AU128" s="282"/>
      <c r="AV128" s="282"/>
      <c r="AW128" s="282"/>
      <c r="AX128" s="847" t="s">
        <v>491</v>
      </c>
      <c r="AY128" s="848"/>
      <c r="AZ128" s="848"/>
      <c r="BA128" s="848"/>
      <c r="BB128" s="848"/>
      <c r="BC128" s="848"/>
      <c r="BD128" s="848"/>
      <c r="BE128" s="849"/>
      <c r="BF128" s="826" t="s">
        <v>242</v>
      </c>
      <c r="BG128" s="827"/>
      <c r="BH128" s="827"/>
      <c r="BI128" s="827"/>
      <c r="BJ128" s="827"/>
      <c r="BK128" s="827"/>
      <c r="BL128" s="850"/>
      <c r="BM128" s="826">
        <v>14.36</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492</v>
      </c>
      <c r="CQ128" s="768"/>
      <c r="CR128" s="768"/>
      <c r="CS128" s="768"/>
      <c r="CT128" s="768"/>
      <c r="CU128" s="768"/>
      <c r="CV128" s="768"/>
      <c r="CW128" s="768"/>
      <c r="CX128" s="768"/>
      <c r="CY128" s="768"/>
      <c r="CZ128" s="768"/>
      <c r="DA128" s="768"/>
      <c r="DB128" s="768"/>
      <c r="DC128" s="768"/>
      <c r="DD128" s="768"/>
      <c r="DE128" s="768"/>
      <c r="DF128" s="769"/>
      <c r="DG128" s="830" t="s">
        <v>242</v>
      </c>
      <c r="DH128" s="831"/>
      <c r="DI128" s="831"/>
      <c r="DJ128" s="831"/>
      <c r="DK128" s="831"/>
      <c r="DL128" s="831" t="s">
        <v>242</v>
      </c>
      <c r="DM128" s="831"/>
      <c r="DN128" s="831"/>
      <c r="DO128" s="831"/>
      <c r="DP128" s="831"/>
      <c r="DQ128" s="831" t="s">
        <v>393</v>
      </c>
      <c r="DR128" s="831"/>
      <c r="DS128" s="831"/>
      <c r="DT128" s="831"/>
      <c r="DU128" s="831"/>
      <c r="DV128" s="832" t="s">
        <v>242</v>
      </c>
      <c r="DW128" s="832"/>
      <c r="DX128" s="832"/>
      <c r="DY128" s="832"/>
      <c r="DZ128" s="833"/>
    </row>
    <row r="129" spans="1:131" s="246" customFormat="1" ht="26.25" customHeight="1" x14ac:dyDescent="0.15">
      <c r="A129" s="814" t="s">
        <v>107</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493</v>
      </c>
      <c r="X129" s="817"/>
      <c r="Y129" s="817"/>
      <c r="Z129" s="818"/>
      <c r="AA129" s="819">
        <v>6362182</v>
      </c>
      <c r="AB129" s="820"/>
      <c r="AC129" s="820"/>
      <c r="AD129" s="820"/>
      <c r="AE129" s="821"/>
      <c r="AF129" s="822">
        <v>6294634</v>
      </c>
      <c r="AG129" s="820"/>
      <c r="AH129" s="820"/>
      <c r="AI129" s="820"/>
      <c r="AJ129" s="821"/>
      <c r="AK129" s="822">
        <v>6189209</v>
      </c>
      <c r="AL129" s="820"/>
      <c r="AM129" s="820"/>
      <c r="AN129" s="820"/>
      <c r="AO129" s="821"/>
      <c r="AP129" s="823"/>
      <c r="AQ129" s="824"/>
      <c r="AR129" s="824"/>
      <c r="AS129" s="824"/>
      <c r="AT129" s="825"/>
      <c r="AU129" s="284"/>
      <c r="AV129" s="284"/>
      <c r="AW129" s="284"/>
      <c r="AX129" s="789" t="s">
        <v>494</v>
      </c>
      <c r="AY129" s="790"/>
      <c r="AZ129" s="790"/>
      <c r="BA129" s="790"/>
      <c r="BB129" s="790"/>
      <c r="BC129" s="790"/>
      <c r="BD129" s="790"/>
      <c r="BE129" s="791"/>
      <c r="BF129" s="809" t="s">
        <v>242</v>
      </c>
      <c r="BG129" s="810"/>
      <c r="BH129" s="810"/>
      <c r="BI129" s="810"/>
      <c r="BJ129" s="810"/>
      <c r="BK129" s="810"/>
      <c r="BL129" s="811"/>
      <c r="BM129" s="809">
        <v>19.36</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495</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496</v>
      </c>
      <c r="X130" s="817"/>
      <c r="Y130" s="817"/>
      <c r="Z130" s="818"/>
      <c r="AA130" s="819">
        <v>1176911</v>
      </c>
      <c r="AB130" s="820"/>
      <c r="AC130" s="820"/>
      <c r="AD130" s="820"/>
      <c r="AE130" s="821"/>
      <c r="AF130" s="822">
        <v>1177152</v>
      </c>
      <c r="AG130" s="820"/>
      <c r="AH130" s="820"/>
      <c r="AI130" s="820"/>
      <c r="AJ130" s="821"/>
      <c r="AK130" s="822">
        <v>1167886</v>
      </c>
      <c r="AL130" s="820"/>
      <c r="AM130" s="820"/>
      <c r="AN130" s="820"/>
      <c r="AO130" s="821"/>
      <c r="AP130" s="823"/>
      <c r="AQ130" s="824"/>
      <c r="AR130" s="824"/>
      <c r="AS130" s="824"/>
      <c r="AT130" s="825"/>
      <c r="AU130" s="284"/>
      <c r="AV130" s="284"/>
      <c r="AW130" s="284"/>
      <c r="AX130" s="789" t="s">
        <v>497</v>
      </c>
      <c r="AY130" s="790"/>
      <c r="AZ130" s="790"/>
      <c r="BA130" s="790"/>
      <c r="BB130" s="790"/>
      <c r="BC130" s="790"/>
      <c r="BD130" s="790"/>
      <c r="BE130" s="791"/>
      <c r="BF130" s="792">
        <v>15.6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498</v>
      </c>
      <c r="X131" s="800"/>
      <c r="Y131" s="800"/>
      <c r="Z131" s="801"/>
      <c r="AA131" s="802">
        <v>5185271</v>
      </c>
      <c r="AB131" s="803"/>
      <c r="AC131" s="803"/>
      <c r="AD131" s="803"/>
      <c r="AE131" s="804"/>
      <c r="AF131" s="805">
        <v>5117482</v>
      </c>
      <c r="AG131" s="803"/>
      <c r="AH131" s="803"/>
      <c r="AI131" s="803"/>
      <c r="AJ131" s="804"/>
      <c r="AK131" s="805">
        <v>5021323</v>
      </c>
      <c r="AL131" s="803"/>
      <c r="AM131" s="803"/>
      <c r="AN131" s="803"/>
      <c r="AO131" s="804"/>
      <c r="AP131" s="806"/>
      <c r="AQ131" s="807"/>
      <c r="AR131" s="807"/>
      <c r="AS131" s="807"/>
      <c r="AT131" s="808"/>
      <c r="AU131" s="284"/>
      <c r="AV131" s="284"/>
      <c r="AW131" s="284"/>
      <c r="AX131" s="767" t="s">
        <v>499</v>
      </c>
      <c r="AY131" s="768"/>
      <c r="AZ131" s="768"/>
      <c r="BA131" s="768"/>
      <c r="BB131" s="768"/>
      <c r="BC131" s="768"/>
      <c r="BD131" s="768"/>
      <c r="BE131" s="769"/>
      <c r="BF131" s="770">
        <v>110.4</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500</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501</v>
      </c>
      <c r="W132" s="780"/>
      <c r="X132" s="780"/>
      <c r="Y132" s="780"/>
      <c r="Z132" s="781"/>
      <c r="AA132" s="782">
        <v>15.09566231</v>
      </c>
      <c r="AB132" s="783"/>
      <c r="AC132" s="783"/>
      <c r="AD132" s="783"/>
      <c r="AE132" s="784"/>
      <c r="AF132" s="785">
        <v>16.171566410000001</v>
      </c>
      <c r="AG132" s="783"/>
      <c r="AH132" s="783"/>
      <c r="AI132" s="783"/>
      <c r="AJ132" s="784"/>
      <c r="AK132" s="785">
        <v>15.81015601</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502</v>
      </c>
      <c r="W133" s="759"/>
      <c r="X133" s="759"/>
      <c r="Y133" s="759"/>
      <c r="Z133" s="760"/>
      <c r="AA133" s="761">
        <v>14.5</v>
      </c>
      <c r="AB133" s="762"/>
      <c r="AC133" s="762"/>
      <c r="AD133" s="762"/>
      <c r="AE133" s="763"/>
      <c r="AF133" s="761">
        <v>15.1</v>
      </c>
      <c r="AG133" s="762"/>
      <c r="AH133" s="762"/>
      <c r="AI133" s="762"/>
      <c r="AJ133" s="763"/>
      <c r="AK133" s="761">
        <v>15.6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YlJ+qxgfWXr7bFFH1RCXS+O+IKYTuRk2TK4rEoOB/qFfsuXb5dPy6iJgyYPXtj5upR78rXDWqQKmViVUjUAG1w==" saltValue="NC4K9V3Tqr3dNT2NbW59jw=="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503</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4QE8DU2S7zYT5+93UyqSGu+CSUuGQIQ+B9ub2fzfE14J+CO3tHQYOLDMbcJT4NbD7jZ8YHttKRq/nLoSMECRwg==" saltValue="/4C69C5pRUr50BWEFJPfG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rGTrJ+4klt+KEGkS56IptWcGR9u+w8dExrFGJkfuPZqakbB8uzpusSBmCnDyAV7jslzCZ+JymVkvPxhBEFYccA==" saltValue="KjFe/+sBpwXcBABWHioh+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504</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505</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506</v>
      </c>
      <c r="AP7" s="303"/>
      <c r="AQ7" s="304" t="s">
        <v>507</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508</v>
      </c>
      <c r="AQ8" s="310" t="s">
        <v>509</v>
      </c>
      <c r="AR8" s="311" t="s">
        <v>510</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511</v>
      </c>
      <c r="AL9" s="1189"/>
      <c r="AM9" s="1189"/>
      <c r="AN9" s="1190"/>
      <c r="AO9" s="312">
        <v>1192529</v>
      </c>
      <c r="AP9" s="312">
        <v>57577</v>
      </c>
      <c r="AQ9" s="313">
        <v>63072</v>
      </c>
      <c r="AR9" s="314">
        <v>-8.6999999999999993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512</v>
      </c>
      <c r="AL10" s="1189"/>
      <c r="AM10" s="1189"/>
      <c r="AN10" s="1190"/>
      <c r="AO10" s="315">
        <v>205328</v>
      </c>
      <c r="AP10" s="315">
        <v>9913</v>
      </c>
      <c r="AQ10" s="316">
        <v>6862</v>
      </c>
      <c r="AR10" s="317">
        <v>44.5</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513</v>
      </c>
      <c r="AL11" s="1189"/>
      <c r="AM11" s="1189"/>
      <c r="AN11" s="1190"/>
      <c r="AO11" s="315">
        <v>217681</v>
      </c>
      <c r="AP11" s="315">
        <v>10510</v>
      </c>
      <c r="AQ11" s="316">
        <v>9054</v>
      </c>
      <c r="AR11" s="317">
        <v>16.100000000000001</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514</v>
      </c>
      <c r="AL12" s="1189"/>
      <c r="AM12" s="1189"/>
      <c r="AN12" s="1190"/>
      <c r="AO12" s="315" t="s">
        <v>515</v>
      </c>
      <c r="AP12" s="315" t="s">
        <v>515</v>
      </c>
      <c r="AQ12" s="316">
        <v>361</v>
      </c>
      <c r="AR12" s="317" t="s">
        <v>515</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516</v>
      </c>
      <c r="AL13" s="1189"/>
      <c r="AM13" s="1189"/>
      <c r="AN13" s="1190"/>
      <c r="AO13" s="315" t="s">
        <v>515</v>
      </c>
      <c r="AP13" s="315" t="s">
        <v>515</v>
      </c>
      <c r="AQ13" s="316" t="s">
        <v>515</v>
      </c>
      <c r="AR13" s="317" t="s">
        <v>515</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517</v>
      </c>
      <c r="AL14" s="1189"/>
      <c r="AM14" s="1189"/>
      <c r="AN14" s="1190"/>
      <c r="AO14" s="315">
        <v>82519</v>
      </c>
      <c r="AP14" s="315">
        <v>3984</v>
      </c>
      <c r="AQ14" s="316">
        <v>2718</v>
      </c>
      <c r="AR14" s="317">
        <v>46.6</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518</v>
      </c>
      <c r="AL15" s="1189"/>
      <c r="AM15" s="1189"/>
      <c r="AN15" s="1190"/>
      <c r="AO15" s="315">
        <v>9144</v>
      </c>
      <c r="AP15" s="315">
        <v>441</v>
      </c>
      <c r="AQ15" s="316">
        <v>1384</v>
      </c>
      <c r="AR15" s="317">
        <v>-68.099999999999994</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519</v>
      </c>
      <c r="AL16" s="1192"/>
      <c r="AM16" s="1192"/>
      <c r="AN16" s="1193"/>
      <c r="AO16" s="315">
        <v>-132469</v>
      </c>
      <c r="AP16" s="315">
        <v>-6396</v>
      </c>
      <c r="AQ16" s="316">
        <v>-5449</v>
      </c>
      <c r="AR16" s="317">
        <v>17.399999999999999</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190</v>
      </c>
      <c r="AL17" s="1192"/>
      <c r="AM17" s="1192"/>
      <c r="AN17" s="1193"/>
      <c r="AO17" s="315">
        <v>1574732</v>
      </c>
      <c r="AP17" s="315">
        <v>76030</v>
      </c>
      <c r="AQ17" s="316">
        <v>78003</v>
      </c>
      <c r="AR17" s="317">
        <v>-2.5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520</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521</v>
      </c>
      <c r="AP20" s="323" t="s">
        <v>522</v>
      </c>
      <c r="AQ20" s="324" t="s">
        <v>523</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524</v>
      </c>
      <c r="AL21" s="1186"/>
      <c r="AM21" s="1186"/>
      <c r="AN21" s="1187"/>
      <c r="AO21" s="327">
        <v>6.57</v>
      </c>
      <c r="AP21" s="328">
        <v>7.51</v>
      </c>
      <c r="AQ21" s="329">
        <v>-0.94</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525</v>
      </c>
      <c r="AL22" s="1186"/>
      <c r="AM22" s="1186"/>
      <c r="AN22" s="1187"/>
      <c r="AO22" s="332">
        <v>95.3</v>
      </c>
      <c r="AP22" s="333">
        <v>97.1</v>
      </c>
      <c r="AQ22" s="334">
        <v>-1.8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526</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527</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528</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506</v>
      </c>
      <c r="AP30" s="303"/>
      <c r="AQ30" s="304" t="s">
        <v>507</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508</v>
      </c>
      <c r="AQ31" s="310" t="s">
        <v>509</v>
      </c>
      <c r="AR31" s="311" t="s">
        <v>510</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529</v>
      </c>
      <c r="AL32" s="1177"/>
      <c r="AM32" s="1177"/>
      <c r="AN32" s="1178"/>
      <c r="AO32" s="342">
        <v>979881</v>
      </c>
      <c r="AP32" s="342">
        <v>47310</v>
      </c>
      <c r="AQ32" s="343">
        <v>34855</v>
      </c>
      <c r="AR32" s="344">
        <v>35.700000000000003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530</v>
      </c>
      <c r="AL33" s="1177"/>
      <c r="AM33" s="1177"/>
      <c r="AN33" s="1178"/>
      <c r="AO33" s="342" t="s">
        <v>515</v>
      </c>
      <c r="AP33" s="342" t="s">
        <v>515</v>
      </c>
      <c r="AQ33" s="343" t="s">
        <v>515</v>
      </c>
      <c r="AR33" s="344" t="s">
        <v>515</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531</v>
      </c>
      <c r="AL34" s="1177"/>
      <c r="AM34" s="1177"/>
      <c r="AN34" s="1178"/>
      <c r="AO34" s="342" t="s">
        <v>515</v>
      </c>
      <c r="AP34" s="342" t="s">
        <v>515</v>
      </c>
      <c r="AQ34" s="343" t="s">
        <v>515</v>
      </c>
      <c r="AR34" s="344" t="s">
        <v>515</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532</v>
      </c>
      <c r="AL35" s="1177"/>
      <c r="AM35" s="1177"/>
      <c r="AN35" s="1178"/>
      <c r="AO35" s="342">
        <v>498014</v>
      </c>
      <c r="AP35" s="342">
        <v>24045</v>
      </c>
      <c r="AQ35" s="343">
        <v>15141</v>
      </c>
      <c r="AR35" s="344">
        <v>58.8</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533</v>
      </c>
      <c r="AL36" s="1177"/>
      <c r="AM36" s="1177"/>
      <c r="AN36" s="1178"/>
      <c r="AO36" s="342">
        <v>540723</v>
      </c>
      <c r="AP36" s="342">
        <v>26107</v>
      </c>
      <c r="AQ36" s="343">
        <v>2517</v>
      </c>
      <c r="AR36" s="344">
        <v>937.2</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534</v>
      </c>
      <c r="AL37" s="1177"/>
      <c r="AM37" s="1177"/>
      <c r="AN37" s="1178"/>
      <c r="AO37" s="342">
        <v>24903</v>
      </c>
      <c r="AP37" s="342">
        <v>1202</v>
      </c>
      <c r="AQ37" s="343">
        <v>522</v>
      </c>
      <c r="AR37" s="344">
        <v>130.30000000000001</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535</v>
      </c>
      <c r="AL38" s="1180"/>
      <c r="AM38" s="1180"/>
      <c r="AN38" s="1181"/>
      <c r="AO38" s="345" t="s">
        <v>515</v>
      </c>
      <c r="AP38" s="345" t="s">
        <v>515</v>
      </c>
      <c r="AQ38" s="346">
        <v>1</v>
      </c>
      <c r="AR38" s="334" t="s">
        <v>515</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536</v>
      </c>
      <c r="AL39" s="1180"/>
      <c r="AM39" s="1180"/>
      <c r="AN39" s="1181"/>
      <c r="AO39" s="342">
        <v>-81756</v>
      </c>
      <c r="AP39" s="342">
        <v>-3947</v>
      </c>
      <c r="AQ39" s="343">
        <v>-2915</v>
      </c>
      <c r="AR39" s="344">
        <v>35.4</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537</v>
      </c>
      <c r="AL40" s="1177"/>
      <c r="AM40" s="1177"/>
      <c r="AN40" s="1178"/>
      <c r="AO40" s="342">
        <v>-1167886</v>
      </c>
      <c r="AP40" s="342">
        <v>-56387</v>
      </c>
      <c r="AQ40" s="343">
        <v>-35363</v>
      </c>
      <c r="AR40" s="344">
        <v>59.5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302</v>
      </c>
      <c r="AL41" s="1183"/>
      <c r="AM41" s="1183"/>
      <c r="AN41" s="1184"/>
      <c r="AO41" s="342">
        <v>793879</v>
      </c>
      <c r="AP41" s="342">
        <v>38329</v>
      </c>
      <c r="AQ41" s="343">
        <v>14758</v>
      </c>
      <c r="AR41" s="344">
        <v>159.69999999999999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538</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539</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540</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506</v>
      </c>
      <c r="AN49" s="1171" t="s">
        <v>541</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542</v>
      </c>
      <c r="AO50" s="359" t="s">
        <v>543</v>
      </c>
      <c r="AP50" s="360" t="s">
        <v>544</v>
      </c>
      <c r="AQ50" s="361" t="s">
        <v>545</v>
      </c>
      <c r="AR50" s="362" t="s">
        <v>546</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547</v>
      </c>
      <c r="AL51" s="355"/>
      <c r="AM51" s="363">
        <v>1056664</v>
      </c>
      <c r="AN51" s="364">
        <v>48658</v>
      </c>
      <c r="AO51" s="365">
        <v>-65.599999999999994</v>
      </c>
      <c r="AP51" s="366">
        <v>53292</v>
      </c>
      <c r="AQ51" s="367">
        <v>0</v>
      </c>
      <c r="AR51" s="368">
        <v>-65.599999999999994</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548</v>
      </c>
      <c r="AM52" s="371">
        <v>519010</v>
      </c>
      <c r="AN52" s="372">
        <v>23900</v>
      </c>
      <c r="AO52" s="373">
        <v>-53.8</v>
      </c>
      <c r="AP52" s="374">
        <v>28900</v>
      </c>
      <c r="AQ52" s="375">
        <v>18.899999999999999</v>
      </c>
      <c r="AR52" s="376">
        <v>-72.7</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549</v>
      </c>
      <c r="AL53" s="355"/>
      <c r="AM53" s="363">
        <v>965953</v>
      </c>
      <c r="AN53" s="364">
        <v>44880</v>
      </c>
      <c r="AO53" s="365">
        <v>-7.8</v>
      </c>
      <c r="AP53" s="366">
        <v>56894</v>
      </c>
      <c r="AQ53" s="367">
        <v>6.8</v>
      </c>
      <c r="AR53" s="368">
        <v>-14.6</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548</v>
      </c>
      <c r="AM54" s="371">
        <v>380624</v>
      </c>
      <c r="AN54" s="372">
        <v>17685</v>
      </c>
      <c r="AO54" s="373">
        <v>-26</v>
      </c>
      <c r="AP54" s="374">
        <v>32548</v>
      </c>
      <c r="AQ54" s="375">
        <v>12.6</v>
      </c>
      <c r="AR54" s="376">
        <v>-38.6</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550</v>
      </c>
      <c r="AL55" s="355"/>
      <c r="AM55" s="363">
        <v>750830</v>
      </c>
      <c r="AN55" s="364">
        <v>35292</v>
      </c>
      <c r="AO55" s="365">
        <v>-21.4</v>
      </c>
      <c r="AP55" s="366">
        <v>57122</v>
      </c>
      <c r="AQ55" s="367">
        <v>0.4</v>
      </c>
      <c r="AR55" s="368">
        <v>-21.8</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548</v>
      </c>
      <c r="AM56" s="371">
        <v>445751</v>
      </c>
      <c r="AN56" s="372">
        <v>20952</v>
      </c>
      <c r="AO56" s="373">
        <v>18.5</v>
      </c>
      <c r="AP56" s="374">
        <v>36191</v>
      </c>
      <c r="AQ56" s="375">
        <v>11.2</v>
      </c>
      <c r="AR56" s="376">
        <v>7.3</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551</v>
      </c>
      <c r="AL57" s="355"/>
      <c r="AM57" s="363">
        <v>770968</v>
      </c>
      <c r="AN57" s="364">
        <v>36788</v>
      </c>
      <c r="AO57" s="365">
        <v>4.2</v>
      </c>
      <c r="AP57" s="366">
        <v>53655</v>
      </c>
      <c r="AQ57" s="367">
        <v>-6.1</v>
      </c>
      <c r="AR57" s="368">
        <v>10.3</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548</v>
      </c>
      <c r="AM58" s="371">
        <v>483142</v>
      </c>
      <c r="AN58" s="372">
        <v>23054</v>
      </c>
      <c r="AO58" s="373">
        <v>10</v>
      </c>
      <c r="AP58" s="374">
        <v>32719</v>
      </c>
      <c r="AQ58" s="375">
        <v>-9.6</v>
      </c>
      <c r="AR58" s="376">
        <v>19.600000000000001</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552</v>
      </c>
      <c r="AL59" s="355"/>
      <c r="AM59" s="363">
        <v>979842</v>
      </c>
      <c r="AN59" s="364">
        <v>47308</v>
      </c>
      <c r="AO59" s="365">
        <v>28.6</v>
      </c>
      <c r="AP59" s="366">
        <v>53869</v>
      </c>
      <c r="AQ59" s="367">
        <v>0.4</v>
      </c>
      <c r="AR59" s="368">
        <v>28.2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548</v>
      </c>
      <c r="AM60" s="371">
        <v>379812</v>
      </c>
      <c r="AN60" s="372">
        <v>18338</v>
      </c>
      <c r="AO60" s="373">
        <v>-20.5</v>
      </c>
      <c r="AP60" s="374">
        <v>35046</v>
      </c>
      <c r="AQ60" s="375">
        <v>7.1</v>
      </c>
      <c r="AR60" s="376">
        <v>-27.6</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553</v>
      </c>
      <c r="AL61" s="377"/>
      <c r="AM61" s="378">
        <v>904851</v>
      </c>
      <c r="AN61" s="379">
        <v>42585</v>
      </c>
      <c r="AO61" s="380">
        <v>-12.4</v>
      </c>
      <c r="AP61" s="381">
        <v>54966</v>
      </c>
      <c r="AQ61" s="382">
        <v>0.3</v>
      </c>
      <c r="AR61" s="368">
        <v>-12.7</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548</v>
      </c>
      <c r="AM62" s="371">
        <v>441668</v>
      </c>
      <c r="AN62" s="372">
        <v>20786</v>
      </c>
      <c r="AO62" s="373">
        <v>-14.4</v>
      </c>
      <c r="AP62" s="374">
        <v>33081</v>
      </c>
      <c r="AQ62" s="375">
        <v>8</v>
      </c>
      <c r="AR62" s="376">
        <v>-22.4</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qR6ekJkAcy8PvsKwuPqD2miOqyxYS7Xf+Xz6RYhZMhTgUhKrDw4oJoby0fL0ezAyN+LIUaOYHy8aXjKJ5/tOeQ==" saltValue="dEtRd3L+MUIasTE2i2Mct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555</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Du7Xwg9vm++j1LpTMKlOS0mRBHJEKN5JrHrcLKRduqyi9PRybmfbW48okKe4DYEqhBUv4kIh+XPd+br/nqwzQ==" saltValue="cBOnHFAcgNpBZ2urk+nY+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556</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wCUS5MHixRDFbKA+5E+0nD7bgiWNQRbYUnFhORoHmPexmZDfGbRxgQ1tLSX4Q2n7KAuXxZfWuNoKe5h6lyyBiQ==" saltValue="WNDuPg3Xnt4gVtFKWaUh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15">
      <c r="B47" s="10"/>
      <c r="C47" s="1194" t="s">
        <v>3</v>
      </c>
      <c r="D47" s="1194"/>
      <c r="E47" s="1195"/>
      <c r="F47" s="11">
        <v>16.57</v>
      </c>
      <c r="G47" s="12">
        <v>19.11</v>
      </c>
      <c r="H47" s="12">
        <v>20.05</v>
      </c>
      <c r="I47" s="12">
        <v>20.29</v>
      </c>
      <c r="J47" s="13">
        <v>20.66</v>
      </c>
    </row>
    <row r="48" spans="2:10" ht="57.75" customHeight="1" x14ac:dyDescent="0.15">
      <c r="B48" s="14"/>
      <c r="C48" s="1196" t="s">
        <v>4</v>
      </c>
      <c r="D48" s="1196"/>
      <c r="E48" s="1197"/>
      <c r="F48" s="15">
        <v>4.42</v>
      </c>
      <c r="G48" s="16">
        <v>3.76</v>
      </c>
      <c r="H48" s="16">
        <v>5.35</v>
      </c>
      <c r="I48" s="16">
        <v>3.6</v>
      </c>
      <c r="J48" s="17">
        <v>4.0999999999999996</v>
      </c>
    </row>
    <row r="49" spans="2:10" ht="57.75" customHeight="1" thickBot="1" x14ac:dyDescent="0.2">
      <c r="B49" s="18"/>
      <c r="C49" s="1198" t="s">
        <v>5</v>
      </c>
      <c r="D49" s="1198"/>
      <c r="E49" s="1199"/>
      <c r="F49" s="19">
        <v>0.62</v>
      </c>
      <c r="G49" s="20">
        <v>2.57</v>
      </c>
      <c r="H49" s="20">
        <v>2.37</v>
      </c>
      <c r="I49" s="20" t="s">
        <v>562</v>
      </c>
      <c r="J49" s="21">
        <v>0.47</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hgmiM+qjjwHQYCZ2nE0MGq70+ks3SqsnjlRxIyFp9UyhdiLgznqnQ2soim04U2G7Ks+j5NsbRZtQ8WK6/XkVFQ==" saltValue="5hm6TKareS3WYv+NVDzK1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15">
      <c r="A34" s="22"/>
      <c r="B34" s="31"/>
      <c r="C34" s="1206" t="s">
        <v>563</v>
      </c>
      <c r="D34" s="1206"/>
      <c r="E34" s="1207"/>
      <c r="F34" s="32">
        <v>14.75</v>
      </c>
      <c r="G34" s="33">
        <v>15.23</v>
      </c>
      <c r="H34" s="33">
        <v>14.2</v>
      </c>
      <c r="I34" s="33">
        <v>12.35</v>
      </c>
      <c r="J34" s="34">
        <v>12.54</v>
      </c>
      <c r="K34" s="22"/>
      <c r="L34" s="22"/>
      <c r="M34" s="22"/>
      <c r="N34" s="22"/>
      <c r="O34" s="22"/>
      <c r="P34" s="22"/>
    </row>
    <row r="35" spans="1:16" ht="39" customHeight="1" x14ac:dyDescent="0.15">
      <c r="A35" s="22"/>
      <c r="B35" s="35"/>
      <c r="C35" s="1200" t="s">
        <v>564</v>
      </c>
      <c r="D35" s="1201"/>
      <c r="E35" s="1202"/>
      <c r="F35" s="36">
        <v>9.4600000000000009</v>
      </c>
      <c r="G35" s="37">
        <v>11.12</v>
      </c>
      <c r="H35" s="37">
        <v>9.6199999999999992</v>
      </c>
      <c r="I35" s="37">
        <v>6.85</v>
      </c>
      <c r="J35" s="38">
        <v>6.3</v>
      </c>
      <c r="K35" s="22"/>
      <c r="L35" s="22"/>
      <c r="M35" s="22"/>
      <c r="N35" s="22"/>
      <c r="O35" s="22"/>
      <c r="P35" s="22"/>
    </row>
    <row r="36" spans="1:16" ht="39" customHeight="1" x14ac:dyDescent="0.15">
      <c r="A36" s="22"/>
      <c r="B36" s="35"/>
      <c r="C36" s="1200" t="s">
        <v>565</v>
      </c>
      <c r="D36" s="1201"/>
      <c r="E36" s="1202"/>
      <c r="F36" s="36">
        <v>4.37</v>
      </c>
      <c r="G36" s="37">
        <v>3.68</v>
      </c>
      <c r="H36" s="37">
        <v>5.27</v>
      </c>
      <c r="I36" s="37">
        <v>3.51</v>
      </c>
      <c r="J36" s="38">
        <v>4.03</v>
      </c>
      <c r="K36" s="22"/>
      <c r="L36" s="22"/>
      <c r="M36" s="22"/>
      <c r="N36" s="22"/>
      <c r="O36" s="22"/>
      <c r="P36" s="22"/>
    </row>
    <row r="37" spans="1:16" ht="39" customHeight="1" x14ac:dyDescent="0.15">
      <c r="A37" s="22"/>
      <c r="B37" s="35"/>
      <c r="C37" s="1200" t="s">
        <v>566</v>
      </c>
      <c r="D37" s="1201"/>
      <c r="E37" s="1202"/>
      <c r="F37" s="36">
        <v>0.99</v>
      </c>
      <c r="G37" s="37">
        <v>1.1299999999999999</v>
      </c>
      <c r="H37" s="37">
        <v>1.33</v>
      </c>
      <c r="I37" s="37">
        <v>1.38</v>
      </c>
      <c r="J37" s="38">
        <v>0.7</v>
      </c>
      <c r="K37" s="22"/>
      <c r="L37" s="22"/>
      <c r="M37" s="22"/>
      <c r="N37" s="22"/>
      <c r="O37" s="22"/>
      <c r="P37" s="22"/>
    </row>
    <row r="38" spans="1:16" ht="39" customHeight="1" x14ac:dyDescent="0.15">
      <c r="A38" s="22"/>
      <c r="B38" s="35"/>
      <c r="C38" s="1200" t="s">
        <v>567</v>
      </c>
      <c r="D38" s="1201"/>
      <c r="E38" s="1202"/>
      <c r="F38" s="36">
        <v>0.1</v>
      </c>
      <c r="G38" s="37">
        <v>0.13</v>
      </c>
      <c r="H38" s="37">
        <v>7.0000000000000007E-2</v>
      </c>
      <c r="I38" s="37">
        <v>0.13</v>
      </c>
      <c r="J38" s="38">
        <v>0.14000000000000001</v>
      </c>
      <c r="K38" s="22"/>
      <c r="L38" s="22"/>
      <c r="M38" s="22"/>
      <c r="N38" s="22"/>
      <c r="O38" s="22"/>
      <c r="P38" s="22"/>
    </row>
    <row r="39" spans="1:16" ht="39" customHeight="1" x14ac:dyDescent="0.15">
      <c r="A39" s="22"/>
      <c r="B39" s="35"/>
      <c r="C39" s="1200" t="s">
        <v>568</v>
      </c>
      <c r="D39" s="1201"/>
      <c r="E39" s="1202"/>
      <c r="F39" s="36">
        <v>0.04</v>
      </c>
      <c r="G39" s="37">
        <v>0.1</v>
      </c>
      <c r="H39" s="37">
        <v>0.08</v>
      </c>
      <c r="I39" s="37">
        <v>7.0000000000000007E-2</v>
      </c>
      <c r="J39" s="38">
        <v>0.09</v>
      </c>
      <c r="K39" s="22"/>
      <c r="L39" s="22"/>
      <c r="M39" s="22"/>
      <c r="N39" s="22"/>
      <c r="O39" s="22"/>
      <c r="P39" s="22"/>
    </row>
    <row r="40" spans="1:16" ht="39" customHeight="1" x14ac:dyDescent="0.15">
      <c r="A40" s="22"/>
      <c r="B40" s="35"/>
      <c r="C40" s="1200" t="s">
        <v>569</v>
      </c>
      <c r="D40" s="1201"/>
      <c r="E40" s="1202"/>
      <c r="F40" s="36">
        <v>0.04</v>
      </c>
      <c r="G40" s="37">
        <v>7.0000000000000007E-2</v>
      </c>
      <c r="H40" s="37">
        <v>0.05</v>
      </c>
      <c r="I40" s="37">
        <v>7.0000000000000007E-2</v>
      </c>
      <c r="J40" s="38">
        <v>0.06</v>
      </c>
      <c r="K40" s="22"/>
      <c r="L40" s="22"/>
      <c r="M40" s="22"/>
      <c r="N40" s="22"/>
      <c r="O40" s="22"/>
      <c r="P40" s="22"/>
    </row>
    <row r="41" spans="1:16" ht="39" customHeight="1" x14ac:dyDescent="0.15">
      <c r="A41" s="22"/>
      <c r="B41" s="35"/>
      <c r="C41" s="1200" t="s">
        <v>570</v>
      </c>
      <c r="D41" s="1201"/>
      <c r="E41" s="1202"/>
      <c r="F41" s="36">
        <v>0.01</v>
      </c>
      <c r="G41" s="37">
        <v>0.04</v>
      </c>
      <c r="H41" s="37">
        <v>0.04</v>
      </c>
      <c r="I41" s="37">
        <v>0.04</v>
      </c>
      <c r="J41" s="38">
        <v>0.04</v>
      </c>
      <c r="K41" s="22"/>
      <c r="L41" s="22"/>
      <c r="M41" s="22"/>
      <c r="N41" s="22"/>
      <c r="O41" s="22"/>
      <c r="P41" s="22"/>
    </row>
    <row r="42" spans="1:16" ht="39" customHeight="1" x14ac:dyDescent="0.15">
      <c r="A42" s="22"/>
      <c r="B42" s="39"/>
      <c r="C42" s="1200" t="s">
        <v>571</v>
      </c>
      <c r="D42" s="1201"/>
      <c r="E42" s="1202"/>
      <c r="F42" s="36" t="s">
        <v>515</v>
      </c>
      <c r="G42" s="37" t="s">
        <v>515</v>
      </c>
      <c r="H42" s="37" t="s">
        <v>515</v>
      </c>
      <c r="I42" s="37" t="s">
        <v>515</v>
      </c>
      <c r="J42" s="38" t="s">
        <v>515</v>
      </c>
      <c r="K42" s="22"/>
      <c r="L42" s="22"/>
      <c r="M42" s="22"/>
      <c r="N42" s="22"/>
      <c r="O42" s="22"/>
      <c r="P42" s="22"/>
    </row>
    <row r="43" spans="1:16" ht="39" customHeight="1" thickBot="1" x14ac:dyDescent="0.2">
      <c r="A43" s="22"/>
      <c r="B43" s="40"/>
      <c r="C43" s="1203" t="s">
        <v>572</v>
      </c>
      <c r="D43" s="1204"/>
      <c r="E43" s="1205"/>
      <c r="F43" s="41">
        <v>0.02</v>
      </c>
      <c r="G43" s="42">
        <v>0.02</v>
      </c>
      <c r="H43" s="42">
        <v>0.02</v>
      </c>
      <c r="I43" s="42">
        <v>0.03</v>
      </c>
      <c r="J43" s="43">
        <v>0.05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4C8eAGBL756gi4cn4Zla/C6mIr3vDHRcr36c84wsVPioZPuYLjpKo4sBeUjllpF0xbjUAMMiKp/ktPYsRBRXFw==" saltValue="NHfyOfg0Se/BUPKu4GAX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992</v>
      </c>
      <c r="L45" s="60">
        <v>960</v>
      </c>
      <c r="M45" s="60">
        <v>987</v>
      </c>
      <c r="N45" s="60">
        <v>991</v>
      </c>
      <c r="O45" s="61">
        <v>980</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515</v>
      </c>
      <c r="L46" s="64" t="s">
        <v>515</v>
      </c>
      <c r="M46" s="64" t="s">
        <v>515</v>
      </c>
      <c r="N46" s="64" t="s">
        <v>515</v>
      </c>
      <c r="O46" s="65" t="s">
        <v>515</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515</v>
      </c>
      <c r="L47" s="64" t="s">
        <v>515</v>
      </c>
      <c r="M47" s="64" t="s">
        <v>515</v>
      </c>
      <c r="N47" s="64" t="s">
        <v>515</v>
      </c>
      <c r="O47" s="65" t="s">
        <v>515</v>
      </c>
      <c r="P47" s="48"/>
      <c r="Q47" s="48"/>
      <c r="R47" s="48"/>
      <c r="S47" s="48"/>
      <c r="T47" s="48"/>
      <c r="U47" s="48"/>
    </row>
    <row r="48" spans="1:21" ht="30.75" customHeight="1" x14ac:dyDescent="0.15">
      <c r="A48" s="48"/>
      <c r="B48" s="1228"/>
      <c r="C48" s="1229"/>
      <c r="D48" s="62"/>
      <c r="E48" s="1210" t="s">
        <v>15</v>
      </c>
      <c r="F48" s="1210"/>
      <c r="G48" s="1210"/>
      <c r="H48" s="1210"/>
      <c r="I48" s="1210"/>
      <c r="J48" s="1211"/>
      <c r="K48" s="63">
        <v>388</v>
      </c>
      <c r="L48" s="64">
        <v>384</v>
      </c>
      <c r="M48" s="64">
        <v>443</v>
      </c>
      <c r="N48" s="64">
        <v>484</v>
      </c>
      <c r="O48" s="65">
        <v>498</v>
      </c>
      <c r="P48" s="48"/>
      <c r="Q48" s="48"/>
      <c r="R48" s="48"/>
      <c r="S48" s="48"/>
      <c r="T48" s="48"/>
      <c r="U48" s="48"/>
    </row>
    <row r="49" spans="1:21" ht="30.75" customHeight="1" x14ac:dyDescent="0.15">
      <c r="A49" s="48"/>
      <c r="B49" s="1228"/>
      <c r="C49" s="1229"/>
      <c r="D49" s="62"/>
      <c r="E49" s="1210" t="s">
        <v>16</v>
      </c>
      <c r="F49" s="1210"/>
      <c r="G49" s="1210"/>
      <c r="H49" s="1210"/>
      <c r="I49" s="1210"/>
      <c r="J49" s="1211"/>
      <c r="K49" s="63">
        <v>573</v>
      </c>
      <c r="L49" s="64">
        <v>582</v>
      </c>
      <c r="M49" s="64">
        <v>571</v>
      </c>
      <c r="N49" s="64">
        <v>577</v>
      </c>
      <c r="O49" s="65">
        <v>541</v>
      </c>
      <c r="P49" s="48"/>
      <c r="Q49" s="48"/>
      <c r="R49" s="48"/>
      <c r="S49" s="48"/>
      <c r="T49" s="48"/>
      <c r="U49" s="48"/>
    </row>
    <row r="50" spans="1:21" ht="30.75" customHeight="1" x14ac:dyDescent="0.15">
      <c r="A50" s="48"/>
      <c r="B50" s="1228"/>
      <c r="C50" s="1229"/>
      <c r="D50" s="62"/>
      <c r="E50" s="1210" t="s">
        <v>17</v>
      </c>
      <c r="F50" s="1210"/>
      <c r="G50" s="1210"/>
      <c r="H50" s="1210"/>
      <c r="I50" s="1210"/>
      <c r="J50" s="1211"/>
      <c r="K50" s="63">
        <v>33</v>
      </c>
      <c r="L50" s="64">
        <v>31</v>
      </c>
      <c r="M50" s="64">
        <v>30</v>
      </c>
      <c r="N50" s="64">
        <v>27</v>
      </c>
      <c r="O50" s="65">
        <v>25</v>
      </c>
      <c r="P50" s="48"/>
      <c r="Q50" s="48"/>
      <c r="R50" s="48"/>
      <c r="S50" s="48"/>
      <c r="T50" s="48"/>
      <c r="U50" s="48"/>
    </row>
    <row r="51" spans="1:21" ht="30.75" customHeight="1" x14ac:dyDescent="0.15">
      <c r="A51" s="48"/>
      <c r="B51" s="1230"/>
      <c r="C51" s="1231"/>
      <c r="D51" s="66"/>
      <c r="E51" s="1210" t="s">
        <v>18</v>
      </c>
      <c r="F51" s="1210"/>
      <c r="G51" s="1210"/>
      <c r="H51" s="1210"/>
      <c r="I51" s="1210"/>
      <c r="J51" s="1211"/>
      <c r="K51" s="63" t="s">
        <v>515</v>
      </c>
      <c r="L51" s="64">
        <v>0</v>
      </c>
      <c r="M51" s="64" t="s">
        <v>515</v>
      </c>
      <c r="N51" s="64" t="s">
        <v>515</v>
      </c>
      <c r="O51" s="65" t="s">
        <v>515</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1246</v>
      </c>
      <c r="L52" s="64">
        <v>1215</v>
      </c>
      <c r="M52" s="64">
        <v>1249</v>
      </c>
      <c r="N52" s="64">
        <v>1252</v>
      </c>
      <c r="O52" s="65">
        <v>1250</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740</v>
      </c>
      <c r="L53" s="69">
        <v>742</v>
      </c>
      <c r="M53" s="69">
        <v>782</v>
      </c>
      <c r="N53" s="69">
        <v>827</v>
      </c>
      <c r="O53" s="70">
        <v>794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573</v>
      </c>
      <c r="L56" s="80" t="s">
        <v>574</v>
      </c>
      <c r="M56" s="80" t="s">
        <v>575</v>
      </c>
      <c r="N56" s="80" t="s">
        <v>576</v>
      </c>
      <c r="O56" s="81" t="s">
        <v>577</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598</v>
      </c>
      <c r="L57" s="83" t="s">
        <v>599</v>
      </c>
      <c r="M57" s="83" t="s">
        <v>599</v>
      </c>
      <c r="N57" s="83" t="s">
        <v>599</v>
      </c>
      <c r="O57" s="84" t="s">
        <v>599</v>
      </c>
    </row>
    <row r="58" spans="1:21" ht="31.5" customHeight="1" thickBot="1" x14ac:dyDescent="0.2">
      <c r="B58" s="1218"/>
      <c r="C58" s="1219"/>
      <c r="D58" s="1223" t="s">
        <v>27</v>
      </c>
      <c r="E58" s="1224"/>
      <c r="F58" s="1224"/>
      <c r="G58" s="1224"/>
      <c r="H58" s="1224"/>
      <c r="I58" s="1224"/>
      <c r="J58" s="1225"/>
      <c r="K58" s="85" t="s">
        <v>599</v>
      </c>
      <c r="L58" s="86" t="s">
        <v>599</v>
      </c>
      <c r="M58" s="86" t="s">
        <v>599</v>
      </c>
      <c r="N58" s="86" t="s">
        <v>600</v>
      </c>
      <c r="O58" s="87" t="s">
        <v>599</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hxExmYfsIvroKCfrzeUGtfxHldjMcXleyXGeZ3QS4ozKVRJdaNla+MLQvzeskikKAzRX9uRGXuQA/rYjtLCiWQ==" saltValue="qdzH5H0m8nLyr4G5AxiR3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557</v>
      </c>
      <c r="J40" s="99" t="s">
        <v>558</v>
      </c>
      <c r="K40" s="99" t="s">
        <v>559</v>
      </c>
      <c r="L40" s="99" t="s">
        <v>560</v>
      </c>
      <c r="M40" s="100" t="s">
        <v>561</v>
      </c>
    </row>
    <row r="41" spans="2:13" ht="27.75" customHeight="1" x14ac:dyDescent="0.15">
      <c r="B41" s="1246" t="s">
        <v>30</v>
      </c>
      <c r="C41" s="1247"/>
      <c r="D41" s="101"/>
      <c r="E41" s="1248" t="s">
        <v>31</v>
      </c>
      <c r="F41" s="1248"/>
      <c r="G41" s="1248"/>
      <c r="H41" s="1249"/>
      <c r="I41" s="102">
        <v>9573</v>
      </c>
      <c r="J41" s="103">
        <v>9440</v>
      </c>
      <c r="K41" s="103">
        <v>9083</v>
      </c>
      <c r="L41" s="103">
        <v>8689</v>
      </c>
      <c r="M41" s="104">
        <v>8627</v>
      </c>
    </row>
    <row r="42" spans="2:13" ht="27.75" customHeight="1" x14ac:dyDescent="0.15">
      <c r="B42" s="1236"/>
      <c r="C42" s="1237"/>
      <c r="D42" s="105"/>
      <c r="E42" s="1240" t="s">
        <v>32</v>
      </c>
      <c r="F42" s="1240"/>
      <c r="G42" s="1240"/>
      <c r="H42" s="1241"/>
      <c r="I42" s="106">
        <v>154</v>
      </c>
      <c r="J42" s="107">
        <v>125</v>
      </c>
      <c r="K42" s="107">
        <v>95</v>
      </c>
      <c r="L42" s="107">
        <v>69</v>
      </c>
      <c r="M42" s="108">
        <v>45</v>
      </c>
    </row>
    <row r="43" spans="2:13" ht="27.75" customHeight="1" x14ac:dyDescent="0.15">
      <c r="B43" s="1236"/>
      <c r="C43" s="1237"/>
      <c r="D43" s="105"/>
      <c r="E43" s="1240" t="s">
        <v>33</v>
      </c>
      <c r="F43" s="1240"/>
      <c r="G43" s="1240"/>
      <c r="H43" s="1241"/>
      <c r="I43" s="106">
        <v>5607</v>
      </c>
      <c r="J43" s="107">
        <v>5568</v>
      </c>
      <c r="K43" s="107">
        <v>5456</v>
      </c>
      <c r="L43" s="107">
        <v>5212</v>
      </c>
      <c r="M43" s="108">
        <v>4975</v>
      </c>
    </row>
    <row r="44" spans="2:13" ht="27.75" customHeight="1" x14ac:dyDescent="0.15">
      <c r="B44" s="1236"/>
      <c r="C44" s="1237"/>
      <c r="D44" s="105"/>
      <c r="E44" s="1240" t="s">
        <v>34</v>
      </c>
      <c r="F44" s="1240"/>
      <c r="G44" s="1240"/>
      <c r="H44" s="1241"/>
      <c r="I44" s="106">
        <v>8593</v>
      </c>
      <c r="J44" s="107">
        <v>8368</v>
      </c>
      <c r="K44" s="107">
        <v>8217</v>
      </c>
      <c r="L44" s="107">
        <v>7925</v>
      </c>
      <c r="M44" s="108">
        <v>7474</v>
      </c>
    </row>
    <row r="45" spans="2:13" ht="27.75" customHeight="1" x14ac:dyDescent="0.15">
      <c r="B45" s="1236"/>
      <c r="C45" s="1237"/>
      <c r="D45" s="105"/>
      <c r="E45" s="1240" t="s">
        <v>35</v>
      </c>
      <c r="F45" s="1240"/>
      <c r="G45" s="1240"/>
      <c r="H45" s="1241"/>
      <c r="I45" s="106">
        <v>1128</v>
      </c>
      <c r="J45" s="107">
        <v>1053</v>
      </c>
      <c r="K45" s="107">
        <v>1038</v>
      </c>
      <c r="L45" s="107">
        <v>807</v>
      </c>
      <c r="M45" s="108">
        <v>880</v>
      </c>
    </row>
    <row r="46" spans="2:13" ht="27.75" customHeight="1" x14ac:dyDescent="0.15">
      <c r="B46" s="1236"/>
      <c r="C46" s="1237"/>
      <c r="D46" s="109"/>
      <c r="E46" s="1240" t="s">
        <v>36</v>
      </c>
      <c r="F46" s="1240"/>
      <c r="G46" s="1240"/>
      <c r="H46" s="1241"/>
      <c r="I46" s="106" t="s">
        <v>515</v>
      </c>
      <c r="J46" s="107" t="s">
        <v>515</v>
      </c>
      <c r="K46" s="107" t="s">
        <v>515</v>
      </c>
      <c r="L46" s="107" t="s">
        <v>515</v>
      </c>
      <c r="M46" s="108" t="s">
        <v>515</v>
      </c>
    </row>
    <row r="47" spans="2:13" ht="27.75" customHeight="1" x14ac:dyDescent="0.15">
      <c r="B47" s="1236"/>
      <c r="C47" s="1237"/>
      <c r="D47" s="110"/>
      <c r="E47" s="1250" t="s">
        <v>37</v>
      </c>
      <c r="F47" s="1251"/>
      <c r="G47" s="1251"/>
      <c r="H47" s="1252"/>
      <c r="I47" s="106" t="s">
        <v>515</v>
      </c>
      <c r="J47" s="107" t="s">
        <v>515</v>
      </c>
      <c r="K47" s="107" t="s">
        <v>515</v>
      </c>
      <c r="L47" s="107" t="s">
        <v>515</v>
      </c>
      <c r="M47" s="108" t="s">
        <v>515</v>
      </c>
    </row>
    <row r="48" spans="2:13" ht="27.75" customHeight="1" x14ac:dyDescent="0.15">
      <c r="B48" s="1236"/>
      <c r="C48" s="1237"/>
      <c r="D48" s="105"/>
      <c r="E48" s="1240" t="s">
        <v>38</v>
      </c>
      <c r="F48" s="1240"/>
      <c r="G48" s="1240"/>
      <c r="H48" s="1241"/>
      <c r="I48" s="106" t="s">
        <v>515</v>
      </c>
      <c r="J48" s="107" t="s">
        <v>515</v>
      </c>
      <c r="K48" s="107" t="s">
        <v>515</v>
      </c>
      <c r="L48" s="107" t="s">
        <v>515</v>
      </c>
      <c r="M48" s="108" t="s">
        <v>515</v>
      </c>
    </row>
    <row r="49" spans="2:13" ht="27.75" customHeight="1" x14ac:dyDescent="0.15">
      <c r="B49" s="1238"/>
      <c r="C49" s="1239"/>
      <c r="D49" s="105"/>
      <c r="E49" s="1240" t="s">
        <v>39</v>
      </c>
      <c r="F49" s="1240"/>
      <c r="G49" s="1240"/>
      <c r="H49" s="1241"/>
      <c r="I49" s="106" t="s">
        <v>515</v>
      </c>
      <c r="J49" s="107" t="s">
        <v>515</v>
      </c>
      <c r="K49" s="107" t="s">
        <v>515</v>
      </c>
      <c r="L49" s="107" t="s">
        <v>515</v>
      </c>
      <c r="M49" s="108" t="s">
        <v>515</v>
      </c>
    </row>
    <row r="50" spans="2:13" ht="27.75" customHeight="1" x14ac:dyDescent="0.15">
      <c r="B50" s="1234" t="s">
        <v>40</v>
      </c>
      <c r="C50" s="1235"/>
      <c r="D50" s="111"/>
      <c r="E50" s="1240" t="s">
        <v>41</v>
      </c>
      <c r="F50" s="1240"/>
      <c r="G50" s="1240"/>
      <c r="H50" s="1241"/>
      <c r="I50" s="106">
        <v>2126</v>
      </c>
      <c r="J50" s="107">
        <v>2542</v>
      </c>
      <c r="K50" s="107">
        <v>2749</v>
      </c>
      <c r="L50" s="107">
        <v>2919</v>
      </c>
      <c r="M50" s="108">
        <v>3100</v>
      </c>
    </row>
    <row r="51" spans="2:13" ht="27.75" customHeight="1" x14ac:dyDescent="0.15">
      <c r="B51" s="1236"/>
      <c r="C51" s="1237"/>
      <c r="D51" s="105"/>
      <c r="E51" s="1240" t="s">
        <v>42</v>
      </c>
      <c r="F51" s="1240"/>
      <c r="G51" s="1240"/>
      <c r="H51" s="1241"/>
      <c r="I51" s="106">
        <v>869</v>
      </c>
      <c r="J51" s="107">
        <v>898</v>
      </c>
      <c r="K51" s="107">
        <v>863</v>
      </c>
      <c r="L51" s="107">
        <v>781</v>
      </c>
      <c r="M51" s="108">
        <v>889</v>
      </c>
    </row>
    <row r="52" spans="2:13" ht="27.75" customHeight="1" x14ac:dyDescent="0.15">
      <c r="B52" s="1238"/>
      <c r="C52" s="1239"/>
      <c r="D52" s="105"/>
      <c r="E52" s="1240" t="s">
        <v>43</v>
      </c>
      <c r="F52" s="1240"/>
      <c r="G52" s="1240"/>
      <c r="H52" s="1241"/>
      <c r="I52" s="106">
        <v>13957</v>
      </c>
      <c r="J52" s="107">
        <v>13776</v>
      </c>
      <c r="K52" s="107">
        <v>13446</v>
      </c>
      <c r="L52" s="107">
        <v>12929</v>
      </c>
      <c r="M52" s="108">
        <v>12465</v>
      </c>
    </row>
    <row r="53" spans="2:13" ht="27.75" customHeight="1" thickBot="1" x14ac:dyDescent="0.2">
      <c r="B53" s="1242" t="s">
        <v>44</v>
      </c>
      <c r="C53" s="1243"/>
      <c r="D53" s="112"/>
      <c r="E53" s="1244" t="s">
        <v>45</v>
      </c>
      <c r="F53" s="1244"/>
      <c r="G53" s="1244"/>
      <c r="H53" s="1245"/>
      <c r="I53" s="113">
        <v>8104</v>
      </c>
      <c r="J53" s="114">
        <v>7337</v>
      </c>
      <c r="K53" s="114">
        <v>6832</v>
      </c>
      <c r="L53" s="114">
        <v>6073</v>
      </c>
      <c r="M53" s="115">
        <v>5546</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TkM5DpA5ynUiPPpwODq6MtCKM3NW2IbaJ8GjebPgDmxgGjroIm78AObzAMwuvWQP+sGT/Wi4tcK1CrqimKqSg==" saltValue="MuSiZA9onm/OTx5XbQs8V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559</v>
      </c>
      <c r="G54" s="124" t="s">
        <v>560</v>
      </c>
      <c r="H54" s="125" t="s">
        <v>561</v>
      </c>
    </row>
    <row r="55" spans="2:8" ht="52.5" customHeight="1" x14ac:dyDescent="0.15">
      <c r="B55" s="126"/>
      <c r="C55" s="1261" t="s">
        <v>48</v>
      </c>
      <c r="D55" s="1261"/>
      <c r="E55" s="1262"/>
      <c r="F55" s="127">
        <v>1276</v>
      </c>
      <c r="G55" s="127">
        <v>1277</v>
      </c>
      <c r="H55" s="128">
        <v>1279</v>
      </c>
    </row>
    <row r="56" spans="2:8" ht="52.5" customHeight="1" x14ac:dyDescent="0.15">
      <c r="B56" s="129"/>
      <c r="C56" s="1263" t="s">
        <v>49</v>
      </c>
      <c r="D56" s="1263"/>
      <c r="E56" s="1264"/>
      <c r="F56" s="130">
        <v>551</v>
      </c>
      <c r="G56" s="130">
        <v>551</v>
      </c>
      <c r="H56" s="131">
        <v>711</v>
      </c>
    </row>
    <row r="57" spans="2:8" ht="53.25" customHeight="1" x14ac:dyDescent="0.15">
      <c r="B57" s="129"/>
      <c r="C57" s="1265" t="s">
        <v>50</v>
      </c>
      <c r="D57" s="1265"/>
      <c r="E57" s="1266"/>
      <c r="F57" s="132">
        <v>592</v>
      </c>
      <c r="G57" s="132">
        <v>610</v>
      </c>
      <c r="H57" s="133">
        <v>630</v>
      </c>
    </row>
    <row r="58" spans="2:8" ht="45.75" customHeight="1" x14ac:dyDescent="0.15">
      <c r="B58" s="134"/>
      <c r="C58" s="1253" t="s">
        <v>595</v>
      </c>
      <c r="D58" s="1254"/>
      <c r="E58" s="1255"/>
      <c r="F58" s="135">
        <v>272</v>
      </c>
      <c r="G58" s="135">
        <v>274</v>
      </c>
      <c r="H58" s="136">
        <v>274</v>
      </c>
    </row>
    <row r="59" spans="2:8" ht="45.75" customHeight="1" x14ac:dyDescent="0.15">
      <c r="B59" s="134"/>
      <c r="C59" s="1253" t="s">
        <v>596</v>
      </c>
      <c r="D59" s="1254"/>
      <c r="E59" s="1255"/>
      <c r="F59" s="135">
        <v>129</v>
      </c>
      <c r="G59" s="135">
        <v>148</v>
      </c>
      <c r="H59" s="136">
        <v>170</v>
      </c>
    </row>
    <row r="60" spans="2:8" ht="45.75" customHeight="1" x14ac:dyDescent="0.15">
      <c r="B60" s="134"/>
      <c r="C60" s="1253" t="s">
        <v>597</v>
      </c>
      <c r="D60" s="1254"/>
      <c r="E60" s="1255"/>
      <c r="F60" s="135">
        <v>60</v>
      </c>
      <c r="G60" s="135">
        <v>60</v>
      </c>
      <c r="H60" s="136">
        <v>60</v>
      </c>
    </row>
    <row r="61" spans="2:8" ht="45.75" customHeight="1" x14ac:dyDescent="0.15">
      <c r="B61" s="134"/>
      <c r="C61" s="1253" t="s">
        <v>601</v>
      </c>
      <c r="D61" s="1254"/>
      <c r="E61" s="1255"/>
      <c r="F61" s="135">
        <v>36</v>
      </c>
      <c r="G61" s="135">
        <v>36</v>
      </c>
      <c r="H61" s="136">
        <v>36</v>
      </c>
    </row>
    <row r="62" spans="2:8" ht="45.75" customHeight="1" thickBot="1" x14ac:dyDescent="0.2">
      <c r="B62" s="137"/>
      <c r="C62" s="1256" t="s">
        <v>602</v>
      </c>
      <c r="D62" s="1257"/>
      <c r="E62" s="1258"/>
      <c r="F62" s="138">
        <v>22</v>
      </c>
      <c r="G62" s="138">
        <v>22</v>
      </c>
      <c r="H62" s="139">
        <v>22</v>
      </c>
    </row>
    <row r="63" spans="2:8" ht="52.5" customHeight="1" thickBot="1" x14ac:dyDescent="0.2">
      <c r="B63" s="140"/>
      <c r="C63" s="1259" t="s">
        <v>51</v>
      </c>
      <c r="D63" s="1259"/>
      <c r="E63" s="1260"/>
      <c r="F63" s="141">
        <v>2419</v>
      </c>
      <c r="G63" s="141">
        <v>2438</v>
      </c>
      <c r="H63" s="142">
        <v>2619</v>
      </c>
    </row>
    <row r="64" spans="2:8" ht="15" customHeight="1" x14ac:dyDescent="0.15"/>
    <row r="65" ht="0" hidden="1" customHeight="1" x14ac:dyDescent="0.15"/>
    <row r="66" ht="0" hidden="1" customHeight="1" x14ac:dyDescent="0.15"/>
  </sheetData>
  <sheetProtection algorithmName="SHA-512" hashValue="ENNpwzTPU/nBjmhIrZAs1oxmPS4KA4/Rb1CbSNdMn/FzZLIbJtYEA255ekeo1+oZDC835uXgGhDqExPLbHTvww==" saltValue="DFAGqGPzXFkZW1URTDE3j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Normal="10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603</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603</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604</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605</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606</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607</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557</v>
      </c>
      <c r="BQ50" s="1301"/>
      <c r="BR50" s="1301"/>
      <c r="BS50" s="1301"/>
      <c r="BT50" s="1301"/>
      <c r="BU50" s="1301"/>
      <c r="BV50" s="1301"/>
      <c r="BW50" s="1301"/>
      <c r="BX50" s="1301" t="s">
        <v>558</v>
      </c>
      <c r="BY50" s="1301"/>
      <c r="BZ50" s="1301"/>
      <c r="CA50" s="1301"/>
      <c r="CB50" s="1301"/>
      <c r="CC50" s="1301"/>
      <c r="CD50" s="1301"/>
      <c r="CE50" s="1301"/>
      <c r="CF50" s="1301" t="s">
        <v>559</v>
      </c>
      <c r="CG50" s="1301"/>
      <c r="CH50" s="1301"/>
      <c r="CI50" s="1301"/>
      <c r="CJ50" s="1301"/>
      <c r="CK50" s="1301"/>
      <c r="CL50" s="1301"/>
      <c r="CM50" s="1301"/>
      <c r="CN50" s="1301" t="s">
        <v>560</v>
      </c>
      <c r="CO50" s="1301"/>
      <c r="CP50" s="1301"/>
      <c r="CQ50" s="1301"/>
      <c r="CR50" s="1301"/>
      <c r="CS50" s="1301"/>
      <c r="CT50" s="1301"/>
      <c r="CU50" s="1301"/>
      <c r="CV50" s="1301" t="s">
        <v>561</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608</v>
      </c>
      <c r="AO51" s="1305"/>
      <c r="AP51" s="1305"/>
      <c r="AQ51" s="1305"/>
      <c r="AR51" s="1305"/>
      <c r="AS51" s="1305"/>
      <c r="AT51" s="1305"/>
      <c r="AU51" s="1305"/>
      <c r="AV51" s="1305"/>
      <c r="AW51" s="1305"/>
      <c r="AX51" s="1305"/>
      <c r="AY51" s="1305"/>
      <c r="AZ51" s="1305"/>
      <c r="BA51" s="1305"/>
      <c r="BB51" s="1305" t="s">
        <v>609</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v>139.4</v>
      </c>
      <c r="BY51" s="1307"/>
      <c r="BZ51" s="1307"/>
      <c r="CA51" s="1307"/>
      <c r="CB51" s="1307"/>
      <c r="CC51" s="1307"/>
      <c r="CD51" s="1307"/>
      <c r="CE51" s="1307"/>
      <c r="CF51" s="1307">
        <v>131.69999999999999</v>
      </c>
      <c r="CG51" s="1307"/>
      <c r="CH51" s="1307"/>
      <c r="CI51" s="1307"/>
      <c r="CJ51" s="1307"/>
      <c r="CK51" s="1307"/>
      <c r="CL51" s="1307"/>
      <c r="CM51" s="1307"/>
      <c r="CN51" s="1307">
        <v>118.6</v>
      </c>
      <c r="CO51" s="1307"/>
      <c r="CP51" s="1307"/>
      <c r="CQ51" s="1307"/>
      <c r="CR51" s="1307"/>
      <c r="CS51" s="1307"/>
      <c r="CT51" s="1307"/>
      <c r="CU51" s="1307"/>
      <c r="CV51" s="1307">
        <v>110.4</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610</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60.6</v>
      </c>
      <c r="BY53" s="1307"/>
      <c r="BZ53" s="1307"/>
      <c r="CA53" s="1307"/>
      <c r="CB53" s="1307"/>
      <c r="CC53" s="1307"/>
      <c r="CD53" s="1307"/>
      <c r="CE53" s="1307"/>
      <c r="CF53" s="1307">
        <v>62.1</v>
      </c>
      <c r="CG53" s="1307"/>
      <c r="CH53" s="1307"/>
      <c r="CI53" s="1307"/>
      <c r="CJ53" s="1307"/>
      <c r="CK53" s="1307"/>
      <c r="CL53" s="1307"/>
      <c r="CM53" s="1307"/>
      <c r="CN53" s="1307">
        <v>63.7</v>
      </c>
      <c r="CO53" s="1307"/>
      <c r="CP53" s="1307"/>
      <c r="CQ53" s="1307"/>
      <c r="CR53" s="1307"/>
      <c r="CS53" s="1307"/>
      <c r="CT53" s="1307"/>
      <c r="CU53" s="1307"/>
      <c r="CV53" s="1307">
        <v>65.3</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611</v>
      </c>
      <c r="AO55" s="1301"/>
      <c r="AP55" s="1301"/>
      <c r="AQ55" s="1301"/>
      <c r="AR55" s="1301"/>
      <c r="AS55" s="1301"/>
      <c r="AT55" s="1301"/>
      <c r="AU55" s="1301"/>
      <c r="AV55" s="1301"/>
      <c r="AW55" s="1301"/>
      <c r="AX55" s="1301"/>
      <c r="AY55" s="1301"/>
      <c r="AZ55" s="1301"/>
      <c r="BA55" s="1301"/>
      <c r="BB55" s="1305" t="s">
        <v>609</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20.2</v>
      </c>
      <c r="BY55" s="1307"/>
      <c r="BZ55" s="1307"/>
      <c r="CA55" s="1307"/>
      <c r="CB55" s="1307"/>
      <c r="CC55" s="1307"/>
      <c r="CD55" s="1307"/>
      <c r="CE55" s="1307"/>
      <c r="CF55" s="1307">
        <v>15.5</v>
      </c>
      <c r="CG55" s="1307"/>
      <c r="CH55" s="1307"/>
      <c r="CI55" s="1307"/>
      <c r="CJ55" s="1307"/>
      <c r="CK55" s="1307"/>
      <c r="CL55" s="1307"/>
      <c r="CM55" s="1307"/>
      <c r="CN55" s="1307">
        <v>14</v>
      </c>
      <c r="CO55" s="1307"/>
      <c r="CP55" s="1307"/>
      <c r="CQ55" s="1307"/>
      <c r="CR55" s="1307"/>
      <c r="CS55" s="1307"/>
      <c r="CT55" s="1307"/>
      <c r="CU55" s="1307"/>
      <c r="CV55" s="1307">
        <v>11.4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610</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54.5</v>
      </c>
      <c r="BY57" s="1307"/>
      <c r="BZ57" s="1307"/>
      <c r="CA57" s="1307"/>
      <c r="CB57" s="1307"/>
      <c r="CC57" s="1307"/>
      <c r="CD57" s="1307"/>
      <c r="CE57" s="1307"/>
      <c r="CF57" s="1307">
        <v>57.7</v>
      </c>
      <c r="CG57" s="1307"/>
      <c r="CH57" s="1307"/>
      <c r="CI57" s="1307"/>
      <c r="CJ57" s="1307"/>
      <c r="CK57" s="1307"/>
      <c r="CL57" s="1307"/>
      <c r="CM57" s="1307"/>
      <c r="CN57" s="1307">
        <v>57.8</v>
      </c>
      <c r="CO57" s="1307"/>
      <c r="CP57" s="1307"/>
      <c r="CQ57" s="1307"/>
      <c r="CR57" s="1307"/>
      <c r="CS57" s="1307"/>
      <c r="CT57" s="1307"/>
      <c r="CU57" s="1307"/>
      <c r="CV57" s="1307">
        <v>59.2</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612</v>
      </c>
    </row>
    <row r="64" spans="1:109" x14ac:dyDescent="0.15">
      <c r="B64" s="1276"/>
      <c r="G64" s="1283"/>
      <c r="I64" s="1317"/>
      <c r="J64" s="1317"/>
      <c r="K64" s="1317"/>
      <c r="L64" s="1317"/>
      <c r="M64" s="1317"/>
      <c r="N64" s="1318"/>
      <c r="AM64" s="1283"/>
      <c r="AN64" s="1283" t="s">
        <v>605</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613</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607</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557</v>
      </c>
      <c r="BQ72" s="1301"/>
      <c r="BR72" s="1301"/>
      <c r="BS72" s="1301"/>
      <c r="BT72" s="1301"/>
      <c r="BU72" s="1301"/>
      <c r="BV72" s="1301"/>
      <c r="BW72" s="1301"/>
      <c r="BX72" s="1301" t="s">
        <v>558</v>
      </c>
      <c r="BY72" s="1301"/>
      <c r="BZ72" s="1301"/>
      <c r="CA72" s="1301"/>
      <c r="CB72" s="1301"/>
      <c r="CC72" s="1301"/>
      <c r="CD72" s="1301"/>
      <c r="CE72" s="1301"/>
      <c r="CF72" s="1301" t="s">
        <v>559</v>
      </c>
      <c r="CG72" s="1301"/>
      <c r="CH72" s="1301"/>
      <c r="CI72" s="1301"/>
      <c r="CJ72" s="1301"/>
      <c r="CK72" s="1301"/>
      <c r="CL72" s="1301"/>
      <c r="CM72" s="1301"/>
      <c r="CN72" s="1301" t="s">
        <v>560</v>
      </c>
      <c r="CO72" s="1301"/>
      <c r="CP72" s="1301"/>
      <c r="CQ72" s="1301"/>
      <c r="CR72" s="1301"/>
      <c r="CS72" s="1301"/>
      <c r="CT72" s="1301"/>
      <c r="CU72" s="1301"/>
      <c r="CV72" s="1301" t="s">
        <v>561</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608</v>
      </c>
      <c r="AO73" s="1305"/>
      <c r="AP73" s="1305"/>
      <c r="AQ73" s="1305"/>
      <c r="AR73" s="1305"/>
      <c r="AS73" s="1305"/>
      <c r="AT73" s="1305"/>
      <c r="AU73" s="1305"/>
      <c r="AV73" s="1305"/>
      <c r="AW73" s="1305"/>
      <c r="AX73" s="1305"/>
      <c r="AY73" s="1305"/>
      <c r="AZ73" s="1305"/>
      <c r="BA73" s="1305"/>
      <c r="BB73" s="1305" t="s">
        <v>609</v>
      </c>
      <c r="BC73" s="1305"/>
      <c r="BD73" s="1305"/>
      <c r="BE73" s="1305"/>
      <c r="BF73" s="1305"/>
      <c r="BG73" s="1305"/>
      <c r="BH73" s="1305"/>
      <c r="BI73" s="1305"/>
      <c r="BJ73" s="1305"/>
      <c r="BK73" s="1305"/>
      <c r="BL73" s="1305"/>
      <c r="BM73" s="1305"/>
      <c r="BN73" s="1305"/>
      <c r="BO73" s="1305"/>
      <c r="BP73" s="1307">
        <v>161.6</v>
      </c>
      <c r="BQ73" s="1307"/>
      <c r="BR73" s="1307"/>
      <c r="BS73" s="1307"/>
      <c r="BT73" s="1307"/>
      <c r="BU73" s="1307"/>
      <c r="BV73" s="1307"/>
      <c r="BW73" s="1307"/>
      <c r="BX73" s="1307">
        <v>139.4</v>
      </c>
      <c r="BY73" s="1307"/>
      <c r="BZ73" s="1307"/>
      <c r="CA73" s="1307"/>
      <c r="CB73" s="1307"/>
      <c r="CC73" s="1307"/>
      <c r="CD73" s="1307"/>
      <c r="CE73" s="1307"/>
      <c r="CF73" s="1307">
        <v>131.69999999999999</v>
      </c>
      <c r="CG73" s="1307"/>
      <c r="CH73" s="1307"/>
      <c r="CI73" s="1307"/>
      <c r="CJ73" s="1307"/>
      <c r="CK73" s="1307"/>
      <c r="CL73" s="1307"/>
      <c r="CM73" s="1307"/>
      <c r="CN73" s="1307">
        <v>118.6</v>
      </c>
      <c r="CO73" s="1307"/>
      <c r="CP73" s="1307"/>
      <c r="CQ73" s="1307"/>
      <c r="CR73" s="1307"/>
      <c r="CS73" s="1307"/>
      <c r="CT73" s="1307"/>
      <c r="CU73" s="1307"/>
      <c r="CV73" s="1307">
        <v>110.4</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614</v>
      </c>
      <c r="BC75" s="1305"/>
      <c r="BD75" s="1305"/>
      <c r="BE75" s="1305"/>
      <c r="BF75" s="1305"/>
      <c r="BG75" s="1305"/>
      <c r="BH75" s="1305"/>
      <c r="BI75" s="1305"/>
      <c r="BJ75" s="1305"/>
      <c r="BK75" s="1305"/>
      <c r="BL75" s="1305"/>
      <c r="BM75" s="1305"/>
      <c r="BN75" s="1305"/>
      <c r="BO75" s="1305"/>
      <c r="BP75" s="1307">
        <v>16.2</v>
      </c>
      <c r="BQ75" s="1307"/>
      <c r="BR75" s="1307"/>
      <c r="BS75" s="1307"/>
      <c r="BT75" s="1307"/>
      <c r="BU75" s="1307"/>
      <c r="BV75" s="1307"/>
      <c r="BW75" s="1307"/>
      <c r="BX75" s="1307">
        <v>14.7</v>
      </c>
      <c r="BY75" s="1307"/>
      <c r="BZ75" s="1307"/>
      <c r="CA75" s="1307"/>
      <c r="CB75" s="1307"/>
      <c r="CC75" s="1307"/>
      <c r="CD75" s="1307"/>
      <c r="CE75" s="1307"/>
      <c r="CF75" s="1307">
        <v>14.5</v>
      </c>
      <c r="CG75" s="1307"/>
      <c r="CH75" s="1307"/>
      <c r="CI75" s="1307"/>
      <c r="CJ75" s="1307"/>
      <c r="CK75" s="1307"/>
      <c r="CL75" s="1307"/>
      <c r="CM75" s="1307"/>
      <c r="CN75" s="1307">
        <v>15.1</v>
      </c>
      <c r="CO75" s="1307"/>
      <c r="CP75" s="1307"/>
      <c r="CQ75" s="1307"/>
      <c r="CR75" s="1307"/>
      <c r="CS75" s="1307"/>
      <c r="CT75" s="1307"/>
      <c r="CU75" s="1307"/>
      <c r="CV75" s="1307">
        <v>15.6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611</v>
      </c>
      <c r="AO77" s="1301"/>
      <c r="AP77" s="1301"/>
      <c r="AQ77" s="1301"/>
      <c r="AR77" s="1301"/>
      <c r="AS77" s="1301"/>
      <c r="AT77" s="1301"/>
      <c r="AU77" s="1301"/>
      <c r="AV77" s="1301"/>
      <c r="AW77" s="1301"/>
      <c r="AX77" s="1301"/>
      <c r="AY77" s="1301"/>
      <c r="AZ77" s="1301"/>
      <c r="BA77" s="1301"/>
      <c r="BB77" s="1305" t="s">
        <v>609</v>
      </c>
      <c r="BC77" s="1305"/>
      <c r="BD77" s="1305"/>
      <c r="BE77" s="1305"/>
      <c r="BF77" s="1305"/>
      <c r="BG77" s="1305"/>
      <c r="BH77" s="1305"/>
      <c r="BI77" s="1305"/>
      <c r="BJ77" s="1305"/>
      <c r="BK77" s="1305"/>
      <c r="BL77" s="1305"/>
      <c r="BM77" s="1305"/>
      <c r="BN77" s="1305"/>
      <c r="BO77" s="1305"/>
      <c r="BP77" s="1307">
        <v>20.3</v>
      </c>
      <c r="BQ77" s="1307"/>
      <c r="BR77" s="1307"/>
      <c r="BS77" s="1307"/>
      <c r="BT77" s="1307"/>
      <c r="BU77" s="1307"/>
      <c r="BV77" s="1307"/>
      <c r="BW77" s="1307"/>
      <c r="BX77" s="1307">
        <v>20.2</v>
      </c>
      <c r="BY77" s="1307"/>
      <c r="BZ77" s="1307"/>
      <c r="CA77" s="1307"/>
      <c r="CB77" s="1307"/>
      <c r="CC77" s="1307"/>
      <c r="CD77" s="1307"/>
      <c r="CE77" s="1307"/>
      <c r="CF77" s="1307">
        <v>15.5</v>
      </c>
      <c r="CG77" s="1307"/>
      <c r="CH77" s="1307"/>
      <c r="CI77" s="1307"/>
      <c r="CJ77" s="1307"/>
      <c r="CK77" s="1307"/>
      <c r="CL77" s="1307"/>
      <c r="CM77" s="1307"/>
      <c r="CN77" s="1307">
        <v>14</v>
      </c>
      <c r="CO77" s="1307"/>
      <c r="CP77" s="1307"/>
      <c r="CQ77" s="1307"/>
      <c r="CR77" s="1307"/>
      <c r="CS77" s="1307"/>
      <c r="CT77" s="1307"/>
      <c r="CU77" s="1307"/>
      <c r="CV77" s="1307">
        <v>11.4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614</v>
      </c>
      <c r="BC79" s="1305"/>
      <c r="BD79" s="1305"/>
      <c r="BE79" s="1305"/>
      <c r="BF79" s="1305"/>
      <c r="BG79" s="1305"/>
      <c r="BH79" s="1305"/>
      <c r="BI79" s="1305"/>
      <c r="BJ79" s="1305"/>
      <c r="BK79" s="1305"/>
      <c r="BL79" s="1305"/>
      <c r="BM79" s="1305"/>
      <c r="BN79" s="1305"/>
      <c r="BO79" s="1305"/>
      <c r="BP79" s="1307">
        <v>7.7</v>
      </c>
      <c r="BQ79" s="1307"/>
      <c r="BR79" s="1307"/>
      <c r="BS79" s="1307"/>
      <c r="BT79" s="1307"/>
      <c r="BU79" s="1307"/>
      <c r="BV79" s="1307"/>
      <c r="BW79" s="1307"/>
      <c r="BX79" s="1307">
        <v>7.1</v>
      </c>
      <c r="BY79" s="1307"/>
      <c r="BZ79" s="1307"/>
      <c r="CA79" s="1307"/>
      <c r="CB79" s="1307"/>
      <c r="CC79" s="1307"/>
      <c r="CD79" s="1307"/>
      <c r="CE79" s="1307"/>
      <c r="CF79" s="1307">
        <v>6.6</v>
      </c>
      <c r="CG79" s="1307"/>
      <c r="CH79" s="1307"/>
      <c r="CI79" s="1307"/>
      <c r="CJ79" s="1307"/>
      <c r="CK79" s="1307"/>
      <c r="CL79" s="1307"/>
      <c r="CM79" s="1307"/>
      <c r="CN79" s="1307">
        <v>6.5</v>
      </c>
      <c r="CO79" s="1307"/>
      <c r="CP79" s="1307"/>
      <c r="CQ79" s="1307"/>
      <c r="CR79" s="1307"/>
      <c r="CS79" s="1307"/>
      <c r="CT79" s="1307"/>
      <c r="CU79" s="1307"/>
      <c r="CV79" s="1307">
        <v>6.7</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aCDeguuvtvmdND71hayWhOQGAht80sl80ghz7B6bZ/UuZjkIqiEW+1mR0llgTNIel7taMNwjnPopF+r+WHlJgw==" saltValue="1E3pdqeuO1nYA5ZCz9sO1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78dIkOJli/oHK3SdtOvQFVjCys1Fas92Wn8dv34ZKUw2aoqZYLmDfDsGL5Qom3HUCZoAzG/QkFLlrL6PH8sioQ==" saltValue="KyUiIAWoIb+Vt5qg39P50A=="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503</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ok1VQ1kgeJOsp7qzAbXztaDt+0ebYbss3v3BHn50zkLR7FQAd9s6iHRsOfP3Arho4qAEAhUHJoCtezxJ/m1Zcw==" saltValue="mUemFHKZWh+grqWscxZ26Q=="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554</v>
      </c>
      <c r="G2" s="156"/>
      <c r="H2" s="157"/>
    </row>
    <row r="3" spans="1:8" x14ac:dyDescent="0.15">
      <c r="A3" s="153" t="s">
        <v>547</v>
      </c>
      <c r="B3" s="158"/>
      <c r="C3" s="159"/>
      <c r="D3" s="160">
        <v>48658</v>
      </c>
      <c r="E3" s="161"/>
      <c r="F3" s="162">
        <v>53292</v>
      </c>
      <c r="G3" s="163"/>
      <c r="H3" s="164"/>
    </row>
    <row r="4" spans="1:8" x14ac:dyDescent="0.15">
      <c r="A4" s="165"/>
      <c r="B4" s="166"/>
      <c r="C4" s="167"/>
      <c r="D4" s="168">
        <v>23900</v>
      </c>
      <c r="E4" s="169"/>
      <c r="F4" s="170">
        <v>28900</v>
      </c>
      <c r="G4" s="171"/>
      <c r="H4" s="172"/>
    </row>
    <row r="5" spans="1:8" x14ac:dyDescent="0.15">
      <c r="A5" s="153" t="s">
        <v>549</v>
      </c>
      <c r="B5" s="158"/>
      <c r="C5" s="159"/>
      <c r="D5" s="160">
        <v>44880</v>
      </c>
      <c r="E5" s="161"/>
      <c r="F5" s="162">
        <v>56894</v>
      </c>
      <c r="G5" s="163"/>
      <c r="H5" s="164"/>
    </row>
    <row r="6" spans="1:8" x14ac:dyDescent="0.15">
      <c r="A6" s="165"/>
      <c r="B6" s="166"/>
      <c r="C6" s="167"/>
      <c r="D6" s="168">
        <v>17685</v>
      </c>
      <c r="E6" s="169"/>
      <c r="F6" s="170">
        <v>32548</v>
      </c>
      <c r="G6" s="171"/>
      <c r="H6" s="172"/>
    </row>
    <row r="7" spans="1:8" x14ac:dyDescent="0.15">
      <c r="A7" s="153" t="s">
        <v>550</v>
      </c>
      <c r="B7" s="158"/>
      <c r="C7" s="159"/>
      <c r="D7" s="160">
        <v>35292</v>
      </c>
      <c r="E7" s="161"/>
      <c r="F7" s="162">
        <v>57122</v>
      </c>
      <c r="G7" s="163"/>
      <c r="H7" s="164"/>
    </row>
    <row r="8" spans="1:8" x14ac:dyDescent="0.15">
      <c r="A8" s="165"/>
      <c r="B8" s="166"/>
      <c r="C8" s="167"/>
      <c r="D8" s="168">
        <v>20952</v>
      </c>
      <c r="E8" s="169"/>
      <c r="F8" s="170">
        <v>36191</v>
      </c>
      <c r="G8" s="171"/>
      <c r="H8" s="172"/>
    </row>
    <row r="9" spans="1:8" x14ac:dyDescent="0.15">
      <c r="A9" s="153" t="s">
        <v>551</v>
      </c>
      <c r="B9" s="158"/>
      <c r="C9" s="159"/>
      <c r="D9" s="160">
        <v>36788</v>
      </c>
      <c r="E9" s="161"/>
      <c r="F9" s="162">
        <v>53655</v>
      </c>
      <c r="G9" s="163"/>
      <c r="H9" s="164"/>
    </row>
    <row r="10" spans="1:8" x14ac:dyDescent="0.15">
      <c r="A10" s="165"/>
      <c r="B10" s="166"/>
      <c r="C10" s="167"/>
      <c r="D10" s="168">
        <v>23054</v>
      </c>
      <c r="E10" s="169"/>
      <c r="F10" s="170">
        <v>32719</v>
      </c>
      <c r="G10" s="171"/>
      <c r="H10" s="172"/>
    </row>
    <row r="11" spans="1:8" x14ac:dyDescent="0.15">
      <c r="A11" s="153" t="s">
        <v>552</v>
      </c>
      <c r="B11" s="158"/>
      <c r="C11" s="159"/>
      <c r="D11" s="160">
        <v>47308</v>
      </c>
      <c r="E11" s="161"/>
      <c r="F11" s="162">
        <v>53869</v>
      </c>
      <c r="G11" s="163"/>
      <c r="H11" s="164"/>
    </row>
    <row r="12" spans="1:8" x14ac:dyDescent="0.15">
      <c r="A12" s="165"/>
      <c r="B12" s="166"/>
      <c r="C12" s="173"/>
      <c r="D12" s="168">
        <v>18338</v>
      </c>
      <c r="E12" s="169"/>
      <c r="F12" s="170">
        <v>35046</v>
      </c>
      <c r="G12" s="171"/>
      <c r="H12" s="172"/>
    </row>
    <row r="13" spans="1:8" x14ac:dyDescent="0.15">
      <c r="A13" s="153"/>
      <c r="B13" s="158"/>
      <c r="C13" s="174"/>
      <c r="D13" s="175">
        <v>42585</v>
      </c>
      <c r="E13" s="176"/>
      <c r="F13" s="177">
        <v>54966</v>
      </c>
      <c r="G13" s="178"/>
      <c r="H13" s="164"/>
    </row>
    <row r="14" spans="1:8" x14ac:dyDescent="0.15">
      <c r="A14" s="165"/>
      <c r="B14" s="166"/>
      <c r="C14" s="167"/>
      <c r="D14" s="168">
        <v>20786</v>
      </c>
      <c r="E14" s="169"/>
      <c r="F14" s="170">
        <v>33081</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4.42</v>
      </c>
      <c r="C19" s="179">
        <f>ROUND(VALUE(SUBSTITUTE(実質収支比率等に係る経年分析!G$48,"▲","-")),2)</f>
        <v>3.76</v>
      </c>
      <c r="D19" s="179">
        <f>ROUND(VALUE(SUBSTITUTE(実質収支比率等に係る経年分析!H$48,"▲","-")),2)</f>
        <v>5.35</v>
      </c>
      <c r="E19" s="179">
        <f>ROUND(VALUE(SUBSTITUTE(実質収支比率等に係る経年分析!I$48,"▲","-")),2)</f>
        <v>3.6</v>
      </c>
      <c r="F19" s="179">
        <f>ROUND(VALUE(SUBSTITUTE(実質収支比率等に係る経年分析!J$48,"▲","-")),2)</f>
        <v>4.0999999999999996</v>
      </c>
    </row>
    <row r="20" spans="1:11" x14ac:dyDescent="0.15">
      <c r="A20" s="179" t="s">
        <v>55</v>
      </c>
      <c r="B20" s="179">
        <f>ROUND(VALUE(SUBSTITUTE(実質収支比率等に係る経年分析!F$47,"▲","-")),2)</f>
        <v>16.57</v>
      </c>
      <c r="C20" s="179">
        <f>ROUND(VALUE(SUBSTITUTE(実質収支比率等に係る経年分析!G$47,"▲","-")),2)</f>
        <v>19.11</v>
      </c>
      <c r="D20" s="179">
        <f>ROUND(VALUE(SUBSTITUTE(実質収支比率等に係る経年分析!H$47,"▲","-")),2)</f>
        <v>20.05</v>
      </c>
      <c r="E20" s="179">
        <f>ROUND(VALUE(SUBSTITUTE(実質収支比率等に係る経年分析!I$47,"▲","-")),2)</f>
        <v>20.29</v>
      </c>
      <c r="F20" s="179">
        <f>ROUND(VALUE(SUBSTITUTE(実質収支比率等に係る経年分析!J$47,"▲","-")),2)</f>
        <v>20.66</v>
      </c>
    </row>
    <row r="21" spans="1:11" x14ac:dyDescent="0.15">
      <c r="A21" s="179" t="s">
        <v>56</v>
      </c>
      <c r="B21" s="179">
        <f>IF(ISNUMBER(VALUE(SUBSTITUTE(実質収支比率等に係る経年分析!F$49,"▲","-"))),ROUND(VALUE(SUBSTITUTE(実質収支比率等に係る経年分析!F$49,"▲","-")),2),NA())</f>
        <v>0.62</v>
      </c>
      <c r="C21" s="179">
        <f>IF(ISNUMBER(VALUE(SUBSTITUTE(実質収支比率等に係る経年分析!G$49,"▲","-"))),ROUND(VALUE(SUBSTITUTE(実質収支比率等に係る経年分析!G$49,"▲","-")),2),NA())</f>
        <v>2.57</v>
      </c>
      <c r="D21" s="179">
        <f>IF(ISNUMBER(VALUE(SUBSTITUTE(実質収支比率等に係る経年分析!H$49,"▲","-"))),ROUND(VALUE(SUBSTITUTE(実質収支比率等に係る経年分析!H$49,"▲","-")),2),NA())</f>
        <v>2.37</v>
      </c>
      <c r="E21" s="179">
        <f>IF(ISNUMBER(VALUE(SUBSTITUTE(実質収支比率等に係る経年分析!I$49,"▲","-"))),ROUND(VALUE(SUBSTITUTE(実質収支比率等に係る経年分析!I$49,"▲","-")),2),NA())</f>
        <v>-1.78</v>
      </c>
      <c r="F21" s="179">
        <f>IF(ISNUMBER(VALUE(SUBSTITUTE(実質収支比率等に係る経年分析!J$49,"▲","-"))),ROUND(VALUE(SUBSTITUTE(実質収支比率等に係る経年分析!J$49,"▲","-")),2),NA())</f>
        <v>0.47</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0.02</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0.02</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0.03</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0.05</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土地取得事業特別会計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0.01</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0.04</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0.04</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x14ac:dyDescent="0.15">
      <c r="A30" s="180" t="str">
        <f>IF(連結実質赤字比率に係る赤字・黒字の構成分析!C$40="",NA(),連結実質赤字比率に係る赤字・黒字の構成分析!C$40)</f>
        <v>後期高齢者医療事業特別会計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0.04</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7.0000000000000007E-2</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0.05</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0.06</v>
      </c>
    </row>
    <row r="31" spans="1:11" x14ac:dyDescent="0.15">
      <c r="A31" s="180" t="str">
        <f>IF(連結実質赤字比率に係る赤字・黒字の構成分析!C$39="",NA(),連結実質赤字比率に係る赤字・黒字の構成分析!C$39)</f>
        <v>農業集落排水事業特別会計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0.1</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0.08</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0.09</v>
      </c>
    </row>
    <row r="32" spans="1:11" x14ac:dyDescent="0.15">
      <c r="A32" s="180" t="str">
        <f>IF(連結実質赤字比率に係る赤字・黒字の構成分析!C$38="",NA(),連結実質赤字比率に係る赤字・黒字の構成分析!C$38)</f>
        <v>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0.13</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7.0000000000000007E-2</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0.13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0.14000000000000001</v>
      </c>
    </row>
    <row r="33" spans="1:16" x14ac:dyDescent="0.15">
      <c r="A33" s="180" t="str">
        <f>IF(連結実質赤字比率に係る赤字・黒字の構成分析!C$37="",NA(),連結実質赤字比率に係る赤字・黒字の構成分析!C$37)</f>
        <v>国民健康保険事業特別会計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0.99</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1.1299999999999999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1.33</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1.38</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0.7</v>
      </c>
    </row>
    <row r="34" spans="1:16" x14ac:dyDescent="0.15">
      <c r="A34" s="180" t="str">
        <f>IF(連結実質赤字比率に係る赤字・黒字の構成分析!C$36="",NA(),連結実質赤字比率に係る赤字・黒字の構成分析!C$36)</f>
        <v>一般会計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4.37</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3.68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5.27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3.51</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4.03</v>
      </c>
    </row>
    <row r="35" spans="1:16" x14ac:dyDescent="0.15">
      <c r="A35" s="180" t="str">
        <f>IF(連結実質赤字比率に係る赤字・黒字の構成分析!C$35="",NA(),連結実質赤字比率に係る赤字・黒字の構成分析!C$35)</f>
        <v>病院事業会計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9.4600000000000009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11.12</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9.6199999999999992</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6.85</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6.3</v>
      </c>
    </row>
    <row r="36" spans="1:16" x14ac:dyDescent="0.15">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14.75</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15.23</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12.35</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12.54</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1246</v>
      </c>
      <c r="E42" s="181"/>
      <c r="F42" s="181"/>
      <c r="G42" s="181">
        <f>'実質公債費比率（分子）の構造'!L$52</f>
        <v>1215</v>
      </c>
      <c r="H42" s="181"/>
      <c r="I42" s="181"/>
      <c r="J42" s="181">
        <f>'実質公債費比率（分子）の構造'!M$52</f>
        <v>1249</v>
      </c>
      <c r="K42" s="181"/>
      <c r="L42" s="181"/>
      <c r="M42" s="181">
        <f>'実質公債費比率（分子）の構造'!N$52</f>
        <v>1252</v>
      </c>
      <c r="N42" s="181"/>
      <c r="O42" s="181"/>
      <c r="P42" s="181">
        <f>'実質公債費比率（分子）の構造'!O$52</f>
        <v>1250</v>
      </c>
    </row>
    <row r="43" spans="1:16" x14ac:dyDescent="0.15">
      <c r="A43" s="181" t="s">
        <v>18</v>
      </c>
      <c r="B43" s="181" t="str">
        <f>'実質公債費比率（分子）の構造'!K$51</f>
        <v>-</v>
      </c>
      <c r="C43" s="181"/>
      <c r="D43" s="181"/>
      <c r="E43" s="181">
        <f>'実質公債費比率（分子）の構造'!L$51</f>
        <v>0</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64</v>
      </c>
      <c r="B44" s="181">
        <f>'実質公債費比率（分子）の構造'!K$50</f>
        <v>33</v>
      </c>
      <c r="C44" s="181"/>
      <c r="D44" s="181"/>
      <c r="E44" s="181">
        <f>'実質公債費比率（分子）の構造'!L$50</f>
        <v>31</v>
      </c>
      <c r="F44" s="181"/>
      <c r="G44" s="181"/>
      <c r="H44" s="181">
        <f>'実質公債費比率（分子）の構造'!M$50</f>
        <v>30</v>
      </c>
      <c r="I44" s="181"/>
      <c r="J44" s="181"/>
      <c r="K44" s="181">
        <f>'実質公債費比率（分子）の構造'!N$50</f>
        <v>27</v>
      </c>
      <c r="L44" s="181"/>
      <c r="M44" s="181"/>
      <c r="N44" s="181">
        <f>'実質公債費比率（分子）の構造'!O$50</f>
        <v>25</v>
      </c>
      <c r="O44" s="181"/>
      <c r="P44" s="181"/>
    </row>
    <row r="45" spans="1:16" x14ac:dyDescent="0.15">
      <c r="A45" s="181" t="s">
        <v>65</v>
      </c>
      <c r="B45" s="181">
        <f>'実質公債費比率（分子）の構造'!K$49</f>
        <v>573</v>
      </c>
      <c r="C45" s="181"/>
      <c r="D45" s="181"/>
      <c r="E45" s="181">
        <f>'実質公債費比率（分子）の構造'!L$49</f>
        <v>582</v>
      </c>
      <c r="F45" s="181"/>
      <c r="G45" s="181"/>
      <c r="H45" s="181">
        <f>'実質公債費比率（分子）の構造'!M$49</f>
        <v>571</v>
      </c>
      <c r="I45" s="181"/>
      <c r="J45" s="181"/>
      <c r="K45" s="181">
        <f>'実質公債費比率（分子）の構造'!N$49</f>
        <v>577</v>
      </c>
      <c r="L45" s="181"/>
      <c r="M45" s="181"/>
      <c r="N45" s="181">
        <f>'実質公債費比率（分子）の構造'!O$49</f>
        <v>541</v>
      </c>
      <c r="O45" s="181"/>
      <c r="P45" s="181"/>
    </row>
    <row r="46" spans="1:16" x14ac:dyDescent="0.15">
      <c r="A46" s="181" t="s">
        <v>66</v>
      </c>
      <c r="B46" s="181">
        <f>'実質公債費比率（分子）の構造'!K$48</f>
        <v>388</v>
      </c>
      <c r="C46" s="181"/>
      <c r="D46" s="181"/>
      <c r="E46" s="181">
        <f>'実質公債費比率（分子）の構造'!L$48</f>
        <v>384</v>
      </c>
      <c r="F46" s="181"/>
      <c r="G46" s="181"/>
      <c r="H46" s="181">
        <f>'実質公債費比率（分子）の構造'!M$48</f>
        <v>443</v>
      </c>
      <c r="I46" s="181"/>
      <c r="J46" s="181"/>
      <c r="K46" s="181">
        <f>'実質公債費比率（分子）の構造'!N$48</f>
        <v>484</v>
      </c>
      <c r="L46" s="181"/>
      <c r="M46" s="181"/>
      <c r="N46" s="181">
        <f>'実質公債費比率（分子）の構造'!O$48</f>
        <v>498</v>
      </c>
      <c r="O46" s="181"/>
      <c r="P46" s="181"/>
    </row>
    <row r="47" spans="1:16" x14ac:dyDescent="0.15">
      <c r="A47" s="181" t="s">
        <v>67</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992</v>
      </c>
      <c r="C49" s="181"/>
      <c r="D49" s="181"/>
      <c r="E49" s="181">
        <f>'実質公債費比率（分子）の構造'!L$45</f>
        <v>960</v>
      </c>
      <c r="F49" s="181"/>
      <c r="G49" s="181"/>
      <c r="H49" s="181">
        <f>'実質公債費比率（分子）の構造'!M$45</f>
        <v>987</v>
      </c>
      <c r="I49" s="181"/>
      <c r="J49" s="181"/>
      <c r="K49" s="181">
        <f>'実質公債費比率（分子）の構造'!N$45</f>
        <v>991</v>
      </c>
      <c r="L49" s="181"/>
      <c r="M49" s="181"/>
      <c r="N49" s="181">
        <f>'実質公債費比率（分子）の構造'!O$45</f>
        <v>980</v>
      </c>
      <c r="O49" s="181"/>
      <c r="P49" s="181"/>
    </row>
    <row r="50" spans="1:16" x14ac:dyDescent="0.15">
      <c r="A50" s="181" t="s">
        <v>70</v>
      </c>
      <c r="B50" s="181" t="e">
        <f>NA()</f>
        <v>#N/A</v>
      </c>
      <c r="C50" s="181">
        <f>IF(ISNUMBER('実質公債費比率（分子）の構造'!K$53),'実質公債費比率（分子）の構造'!K$53,NA())</f>
        <v>740</v>
      </c>
      <c r="D50" s="181" t="e">
        <f>NA()</f>
        <v>#N/A</v>
      </c>
      <c r="E50" s="181" t="e">
        <f>NA()</f>
        <v>#N/A</v>
      </c>
      <c r="F50" s="181">
        <f>IF(ISNUMBER('実質公債費比率（分子）の構造'!L$53),'実質公債費比率（分子）の構造'!L$53,NA())</f>
        <v>742</v>
      </c>
      <c r="G50" s="181" t="e">
        <f>NA()</f>
        <v>#N/A</v>
      </c>
      <c r="H50" s="181" t="e">
        <f>NA()</f>
        <v>#N/A</v>
      </c>
      <c r="I50" s="181">
        <f>IF(ISNUMBER('実質公債費比率（分子）の構造'!M$53),'実質公債費比率（分子）の構造'!M$53,NA())</f>
        <v>782</v>
      </c>
      <c r="J50" s="181" t="e">
        <f>NA()</f>
        <v>#N/A</v>
      </c>
      <c r="K50" s="181" t="e">
        <f>NA()</f>
        <v>#N/A</v>
      </c>
      <c r="L50" s="181">
        <f>IF(ISNUMBER('実質公債費比率（分子）の構造'!N$53),'実質公債費比率（分子）の構造'!N$53,NA())</f>
        <v>827</v>
      </c>
      <c r="M50" s="181" t="e">
        <f>NA()</f>
        <v>#N/A</v>
      </c>
      <c r="N50" s="181" t="e">
        <f>NA()</f>
        <v>#N/A</v>
      </c>
      <c r="O50" s="181">
        <f>IF(ISNUMBER('実質公債費比率（分子）の構造'!O$53),'実質公債費比率（分子）の構造'!O$53,NA())</f>
        <v>794</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13957</v>
      </c>
      <c r="E56" s="180"/>
      <c r="F56" s="180"/>
      <c r="G56" s="180">
        <f>'将来負担比率（分子）の構造'!J$52</f>
        <v>13776</v>
      </c>
      <c r="H56" s="180"/>
      <c r="I56" s="180"/>
      <c r="J56" s="180">
        <f>'将来負担比率（分子）の構造'!K$52</f>
        <v>13446</v>
      </c>
      <c r="K56" s="180"/>
      <c r="L56" s="180"/>
      <c r="M56" s="180">
        <f>'将来負担比率（分子）の構造'!L$52</f>
        <v>12929</v>
      </c>
      <c r="N56" s="180"/>
      <c r="O56" s="180"/>
      <c r="P56" s="180">
        <f>'将来負担比率（分子）の構造'!M$52</f>
        <v>12465</v>
      </c>
    </row>
    <row r="57" spans="1:16" x14ac:dyDescent="0.15">
      <c r="A57" s="180" t="s">
        <v>42</v>
      </c>
      <c r="B57" s="180"/>
      <c r="C57" s="180"/>
      <c r="D57" s="180">
        <f>'将来負担比率（分子）の構造'!I$51</f>
        <v>869</v>
      </c>
      <c r="E57" s="180"/>
      <c r="F57" s="180"/>
      <c r="G57" s="180">
        <f>'将来負担比率（分子）の構造'!J$51</f>
        <v>898</v>
      </c>
      <c r="H57" s="180"/>
      <c r="I57" s="180"/>
      <c r="J57" s="180">
        <f>'将来負担比率（分子）の構造'!K$51</f>
        <v>863</v>
      </c>
      <c r="K57" s="180"/>
      <c r="L57" s="180"/>
      <c r="M57" s="180">
        <f>'将来負担比率（分子）の構造'!L$51</f>
        <v>781</v>
      </c>
      <c r="N57" s="180"/>
      <c r="O57" s="180"/>
      <c r="P57" s="180">
        <f>'将来負担比率（分子）の構造'!M$51</f>
        <v>889</v>
      </c>
    </row>
    <row r="58" spans="1:16" x14ac:dyDescent="0.15">
      <c r="A58" s="180" t="s">
        <v>41</v>
      </c>
      <c r="B58" s="180"/>
      <c r="C58" s="180"/>
      <c r="D58" s="180">
        <f>'将来負担比率（分子）の構造'!I$50</f>
        <v>2126</v>
      </c>
      <c r="E58" s="180"/>
      <c r="F58" s="180"/>
      <c r="G58" s="180">
        <f>'将来負担比率（分子）の構造'!J$50</f>
        <v>2542</v>
      </c>
      <c r="H58" s="180"/>
      <c r="I58" s="180"/>
      <c r="J58" s="180">
        <f>'将来負担比率（分子）の構造'!K$50</f>
        <v>2749</v>
      </c>
      <c r="K58" s="180"/>
      <c r="L58" s="180"/>
      <c r="M58" s="180">
        <f>'将来負担比率（分子）の構造'!L$50</f>
        <v>2919</v>
      </c>
      <c r="N58" s="180"/>
      <c r="O58" s="180"/>
      <c r="P58" s="180">
        <f>'将来負担比率（分子）の構造'!M$50</f>
        <v>3100</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x14ac:dyDescent="0.15">
      <c r="A62" s="180" t="s">
        <v>35</v>
      </c>
      <c r="B62" s="180">
        <f>'将来負担比率（分子）の構造'!I$45</f>
        <v>1128</v>
      </c>
      <c r="C62" s="180"/>
      <c r="D62" s="180"/>
      <c r="E62" s="180">
        <f>'将来負担比率（分子）の構造'!J$45</f>
        <v>1053</v>
      </c>
      <c r="F62" s="180"/>
      <c r="G62" s="180"/>
      <c r="H62" s="180">
        <f>'将来負担比率（分子）の構造'!K$45</f>
        <v>1038</v>
      </c>
      <c r="I62" s="180"/>
      <c r="J62" s="180"/>
      <c r="K62" s="180">
        <f>'将来負担比率（分子）の構造'!L$45</f>
        <v>807</v>
      </c>
      <c r="L62" s="180"/>
      <c r="M62" s="180"/>
      <c r="N62" s="180">
        <f>'将来負担比率（分子）の構造'!M$45</f>
        <v>880</v>
      </c>
      <c r="O62" s="180"/>
      <c r="P62" s="180"/>
    </row>
    <row r="63" spans="1:16" x14ac:dyDescent="0.15">
      <c r="A63" s="180" t="s">
        <v>34</v>
      </c>
      <c r="B63" s="180">
        <f>'将来負担比率（分子）の構造'!I$44</f>
        <v>8593</v>
      </c>
      <c r="C63" s="180"/>
      <c r="D63" s="180"/>
      <c r="E63" s="180">
        <f>'将来負担比率（分子）の構造'!J$44</f>
        <v>8368</v>
      </c>
      <c r="F63" s="180"/>
      <c r="G63" s="180"/>
      <c r="H63" s="180">
        <f>'将来負担比率（分子）の構造'!K$44</f>
        <v>8217</v>
      </c>
      <c r="I63" s="180"/>
      <c r="J63" s="180"/>
      <c r="K63" s="180">
        <f>'将来負担比率（分子）の構造'!L$44</f>
        <v>7925</v>
      </c>
      <c r="L63" s="180"/>
      <c r="M63" s="180"/>
      <c r="N63" s="180">
        <f>'将来負担比率（分子）の構造'!M$44</f>
        <v>7474</v>
      </c>
      <c r="O63" s="180"/>
      <c r="P63" s="180"/>
    </row>
    <row r="64" spans="1:16" x14ac:dyDescent="0.15">
      <c r="A64" s="180" t="s">
        <v>33</v>
      </c>
      <c r="B64" s="180">
        <f>'将来負担比率（分子）の構造'!I$43</f>
        <v>5607</v>
      </c>
      <c r="C64" s="180"/>
      <c r="D64" s="180"/>
      <c r="E64" s="180">
        <f>'将来負担比率（分子）の構造'!J$43</f>
        <v>5568</v>
      </c>
      <c r="F64" s="180"/>
      <c r="G64" s="180"/>
      <c r="H64" s="180">
        <f>'将来負担比率（分子）の構造'!K$43</f>
        <v>5456</v>
      </c>
      <c r="I64" s="180"/>
      <c r="J64" s="180"/>
      <c r="K64" s="180">
        <f>'将来負担比率（分子）の構造'!L$43</f>
        <v>5212</v>
      </c>
      <c r="L64" s="180"/>
      <c r="M64" s="180"/>
      <c r="N64" s="180">
        <f>'将来負担比率（分子）の構造'!M$43</f>
        <v>4975</v>
      </c>
      <c r="O64" s="180"/>
      <c r="P64" s="180"/>
    </row>
    <row r="65" spans="1:16" x14ac:dyDescent="0.15">
      <c r="A65" s="180" t="s">
        <v>32</v>
      </c>
      <c r="B65" s="180">
        <f>'将来負担比率（分子）の構造'!I$42</f>
        <v>154</v>
      </c>
      <c r="C65" s="180"/>
      <c r="D65" s="180"/>
      <c r="E65" s="180">
        <f>'将来負担比率（分子）の構造'!J$42</f>
        <v>125</v>
      </c>
      <c r="F65" s="180"/>
      <c r="G65" s="180"/>
      <c r="H65" s="180">
        <f>'将来負担比率（分子）の構造'!K$42</f>
        <v>95</v>
      </c>
      <c r="I65" s="180"/>
      <c r="J65" s="180"/>
      <c r="K65" s="180">
        <f>'将来負担比率（分子）の構造'!L$42</f>
        <v>69</v>
      </c>
      <c r="L65" s="180"/>
      <c r="M65" s="180"/>
      <c r="N65" s="180">
        <f>'将来負担比率（分子）の構造'!M$42</f>
        <v>45</v>
      </c>
      <c r="O65" s="180"/>
      <c r="P65" s="180"/>
    </row>
    <row r="66" spans="1:16" x14ac:dyDescent="0.15">
      <c r="A66" s="180" t="s">
        <v>31</v>
      </c>
      <c r="B66" s="180">
        <f>'将来負担比率（分子）の構造'!I$41</f>
        <v>9573</v>
      </c>
      <c r="C66" s="180"/>
      <c r="D66" s="180"/>
      <c r="E66" s="180">
        <f>'将来負担比率（分子）の構造'!J$41</f>
        <v>9440</v>
      </c>
      <c r="F66" s="180"/>
      <c r="G66" s="180"/>
      <c r="H66" s="180">
        <f>'将来負担比率（分子）の構造'!K$41</f>
        <v>9083</v>
      </c>
      <c r="I66" s="180"/>
      <c r="J66" s="180"/>
      <c r="K66" s="180">
        <f>'将来負担比率（分子）の構造'!L$41</f>
        <v>8689</v>
      </c>
      <c r="L66" s="180"/>
      <c r="M66" s="180"/>
      <c r="N66" s="180">
        <f>'将来負担比率（分子）の構造'!M$41</f>
        <v>8627</v>
      </c>
      <c r="O66" s="180"/>
      <c r="P66" s="180"/>
    </row>
    <row r="67" spans="1:16" x14ac:dyDescent="0.15">
      <c r="A67" s="180" t="s">
        <v>74</v>
      </c>
      <c r="B67" s="180" t="e">
        <f>NA()</f>
        <v>#N/A</v>
      </c>
      <c r="C67" s="180">
        <f>IF(ISNUMBER('将来負担比率（分子）の構造'!I$53), IF('将来負担比率（分子）の構造'!I$53 &lt; 0, 0, '将来負担比率（分子）の構造'!I$53), NA())</f>
        <v>8104</v>
      </c>
      <c r="D67" s="180" t="e">
        <f>NA()</f>
        <v>#N/A</v>
      </c>
      <c r="E67" s="180" t="e">
        <f>NA()</f>
        <v>#N/A</v>
      </c>
      <c r="F67" s="180">
        <f>IF(ISNUMBER('将来負担比率（分子）の構造'!J$53), IF('将来負担比率（分子）の構造'!J$53 &lt; 0, 0, '将来負担比率（分子）の構造'!J$53), NA())</f>
        <v>7337</v>
      </c>
      <c r="G67" s="180" t="e">
        <f>NA()</f>
        <v>#N/A</v>
      </c>
      <c r="H67" s="180" t="e">
        <f>NA()</f>
        <v>#N/A</v>
      </c>
      <c r="I67" s="180">
        <f>IF(ISNUMBER('将来負担比率（分子）の構造'!K$53), IF('将来負担比率（分子）の構造'!K$53 &lt; 0, 0, '将来負担比率（分子）の構造'!K$53), NA())</f>
        <v>6832</v>
      </c>
      <c r="J67" s="180" t="e">
        <f>NA()</f>
        <v>#N/A</v>
      </c>
      <c r="K67" s="180" t="e">
        <f>NA()</f>
        <v>#N/A</v>
      </c>
      <c r="L67" s="180">
        <f>IF(ISNUMBER('将来負担比率（分子）の構造'!L$53), IF('将来負担比率（分子）の構造'!L$53 &lt; 0, 0, '将来負担比率（分子）の構造'!L$53), NA())</f>
        <v>6073</v>
      </c>
      <c r="M67" s="180" t="e">
        <f>NA()</f>
        <v>#N/A</v>
      </c>
      <c r="N67" s="180" t="e">
        <f>NA()</f>
        <v>#N/A</v>
      </c>
      <c r="O67" s="180">
        <f>IF(ISNUMBER('将来負担比率（分子）の構造'!M$53), IF('将来負担比率（分子）の構造'!M$53 &lt; 0, 0, '将来負担比率（分子）の構造'!M$53), NA())</f>
        <v>5546</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1276</v>
      </c>
      <c r="C72" s="184">
        <f>基金残高に係る経年分析!G55</f>
        <v>1277</v>
      </c>
      <c r="D72" s="184">
        <f>基金残高に係る経年分析!H55</f>
        <v>1279</v>
      </c>
    </row>
    <row r="73" spans="1:16" x14ac:dyDescent="0.15">
      <c r="A73" s="183" t="s">
        <v>77</v>
      </c>
      <c r="B73" s="184">
        <f>基金残高に係る経年分析!F56</f>
        <v>551</v>
      </c>
      <c r="C73" s="184">
        <f>基金残高に係る経年分析!G56</f>
        <v>551</v>
      </c>
      <c r="D73" s="184">
        <f>基金残高に係る経年分析!H56</f>
        <v>711</v>
      </c>
    </row>
    <row r="74" spans="1:16" x14ac:dyDescent="0.15">
      <c r="A74" s="183" t="s">
        <v>78</v>
      </c>
      <c r="B74" s="184">
        <f>基金残高に係る経年分析!F57</f>
        <v>592</v>
      </c>
      <c r="C74" s="184">
        <f>基金残高に係る経年分析!G57</f>
        <v>610</v>
      </c>
      <c r="D74" s="184">
        <f>基金残高に係る経年分析!H57</f>
        <v>630</v>
      </c>
    </row>
  </sheetData>
  <sheetProtection algorithmName="SHA-512" hashValue="d2WstGcEQEH35GBIn2SqLoF7pApXNUik9Btf9jCFEmaEx78RhHnTDuA1FvaqgNJjdNbMjGnp3eW4p3ukGu9XWw==" saltValue="xw3+errxdeRx0uv8B9cm2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2020-03-09T00:31:24Z</cp:lastPrinted>
  <dcterms:created xsi:type="dcterms:W3CDTF">2020-02-10T03:40:07Z</dcterms:created>
  <dcterms:modified xsi:type="dcterms:W3CDTF">2020-09-01T02:06:56Z</dcterms:modified>
  <cp:category/>
</cp:coreProperties>
</file>