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FF18CFEE-6E2A-4DDC-A091-FBD38B8ABAB7}" xr6:coauthVersionLast="47" xr6:coauthVersionMax="47" xr10:uidLastSave="{00000000-0000-0000-0000-000000000000}"/>
  <bookViews>
    <workbookView xWindow="27686" yWindow="2529" windowWidth="18031" windowHeight="9304" xr2:uid="{00000000-000D-0000-FFFF-FFFF00000000}"/>
  </bookViews>
  <sheets>
    <sheet name="(千円単位）" sheetId="1" r:id="rId1"/>
  </sheets>
  <definedNames>
    <definedName name="_xlnm.Print_Area" localSheetId="0">'(千円単位）'!$A$1:$J$23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14" i="1"/>
  <c r="C20" i="1"/>
  <c r="C14" i="1"/>
  <c r="H16" i="1"/>
  <c r="H17" i="1"/>
  <c r="H18" i="1"/>
  <c r="H19" i="1"/>
  <c r="H15" i="1"/>
  <c r="H5" i="1"/>
  <c r="H6" i="1"/>
  <c r="H7" i="1"/>
  <c r="H8" i="1"/>
  <c r="H9" i="1"/>
  <c r="H10" i="1"/>
  <c r="H11" i="1"/>
  <c r="H12" i="1"/>
  <c r="H13" i="1"/>
  <c r="H4" i="1"/>
  <c r="I4" i="1"/>
  <c r="B14" i="1"/>
  <c r="I5" i="1"/>
  <c r="I6" i="1"/>
  <c r="I7" i="1"/>
  <c r="I8" i="1"/>
  <c r="I9" i="1"/>
  <c r="I10" i="1"/>
  <c r="I11" i="1"/>
  <c r="I12" i="1"/>
  <c r="H14" i="1" l="1"/>
  <c r="I20" i="1"/>
  <c r="C21" i="1"/>
  <c r="I19" i="1"/>
  <c r="I18" i="1"/>
  <c r="I17" i="1"/>
  <c r="I16" i="1"/>
  <c r="I15" i="1"/>
  <c r="I13" i="1"/>
  <c r="F3" i="1" l="1"/>
  <c r="E3" i="1"/>
  <c r="I3" i="1"/>
  <c r="H3" i="1"/>
  <c r="I14" i="1" l="1"/>
  <c r="I21" i="1" l="1"/>
  <c r="B20" i="1" l="1"/>
  <c r="E20" i="1"/>
  <c r="G20" i="1" s="1"/>
  <c r="E14" i="1"/>
  <c r="G14" i="1" s="1"/>
  <c r="D14" i="1"/>
  <c r="J4" i="1"/>
  <c r="J5" i="1"/>
  <c r="J6" i="1"/>
  <c r="J7" i="1"/>
  <c r="J8" i="1"/>
  <c r="J9" i="1"/>
  <c r="J10" i="1"/>
  <c r="J11" i="1"/>
  <c r="J12" i="1"/>
  <c r="J15" i="1"/>
  <c r="J17" i="1"/>
  <c r="J19" i="1"/>
  <c r="G19" i="1"/>
  <c r="D19" i="1"/>
  <c r="G18" i="1"/>
  <c r="D18" i="1"/>
  <c r="G17" i="1"/>
  <c r="D17" i="1"/>
  <c r="G16" i="1"/>
  <c r="D16" i="1"/>
  <c r="G15" i="1"/>
  <c r="D15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D20" i="1" l="1"/>
  <c r="H20" i="1"/>
  <c r="J20" i="1" s="1"/>
  <c r="J14" i="1"/>
  <c r="J16" i="1"/>
  <c r="B21" i="1"/>
  <c r="D21" i="1" s="1"/>
  <c r="J13" i="1"/>
  <c r="E21" i="1"/>
  <c r="G21" i="1" s="1"/>
  <c r="H21" i="1"/>
  <c r="J21" i="1" s="1"/>
  <c r="J18" i="1"/>
</calcChain>
</file>

<file path=xl/sharedStrings.xml><?xml version="1.0" encoding="utf-8"?>
<sst xmlns="http://schemas.openxmlformats.org/spreadsheetml/2006/main" count="28" uniqueCount="26">
  <si>
    <t>一般会計</t>
    <rPh sb="0" eb="2">
      <t>イッパン</t>
    </rPh>
    <rPh sb="2" eb="4">
      <t>カイケイ</t>
    </rPh>
    <phoneticPr fontId="3"/>
  </si>
  <si>
    <t>予算総額</t>
    <rPh sb="0" eb="2">
      <t>ヨサン</t>
    </rPh>
    <rPh sb="2" eb="4">
      <t>ソウガク</t>
    </rPh>
    <phoneticPr fontId="3"/>
  </si>
  <si>
    <t>高岡市</t>
  </si>
  <si>
    <t>魚津市</t>
  </si>
  <si>
    <t>滑川市</t>
  </si>
  <si>
    <t>砺波市</t>
  </si>
  <si>
    <t>小矢部市</t>
  </si>
  <si>
    <t>南砺市</t>
  </si>
  <si>
    <t>市計</t>
    <rPh sb="0" eb="1">
      <t>シ</t>
    </rPh>
    <rPh sb="1" eb="2">
      <t>ケイ</t>
    </rPh>
    <phoneticPr fontId="3"/>
  </si>
  <si>
    <t>舟橋村</t>
  </si>
  <si>
    <t>上市町</t>
  </si>
  <si>
    <t>立山町</t>
  </si>
  <si>
    <t>入善町</t>
  </si>
  <si>
    <t>朝日町</t>
  </si>
  <si>
    <t>町村計</t>
    <rPh sb="0" eb="2">
      <t>チョウソン</t>
    </rPh>
    <rPh sb="2" eb="3">
      <t>ケイ</t>
    </rPh>
    <phoneticPr fontId="3"/>
  </si>
  <si>
    <t>合計</t>
    <rPh sb="0" eb="2">
      <t>ゴウケイ</t>
    </rPh>
    <phoneticPr fontId="3"/>
  </si>
  <si>
    <t>射水市</t>
    <rPh sb="0" eb="2">
      <t>イミズ</t>
    </rPh>
    <rPh sb="2" eb="3">
      <t>シ</t>
    </rPh>
    <phoneticPr fontId="3"/>
  </si>
  <si>
    <t>（単位：千円、％）</t>
    <rPh sb="1" eb="3">
      <t>タンイ</t>
    </rPh>
    <rPh sb="4" eb="6">
      <t>センエン</t>
    </rPh>
    <phoneticPr fontId="3"/>
  </si>
  <si>
    <t>伸率</t>
  </si>
  <si>
    <t>氷見市</t>
    <phoneticPr fontId="3"/>
  </si>
  <si>
    <t>富山市</t>
    <rPh sb="0" eb="3">
      <t>トヤマシ</t>
    </rPh>
    <phoneticPr fontId="3"/>
  </si>
  <si>
    <t>黒部市</t>
    <phoneticPr fontId="3"/>
  </si>
  <si>
    <t>令和７年度　　　　　　　　　　　　　　　　　　　　　　　　　　　　　　　　　　　　　　　　　　　　　　　　　　　　　　当初予算　　　　　　　　　　　　　　　　　　　　　　　　　　　　　　　　　　　　　　　　　　　　　　　　　　　　　　　計上額</t>
    <phoneticPr fontId="3"/>
  </si>
  <si>
    <t>令和８年度　　　　　　　　　　　　　　　　　　　　　　　　　　　　　　　　　　　　　　　　　　　　　　　　　　　　　　当初予算　　　　　　　　　　　　　　　　　　　　　　　　　　　　　　　　　　　　　　　　　　　　　　　　　　　　　　　計上額</t>
    <phoneticPr fontId="3"/>
  </si>
  <si>
    <t>令和８年度　市町村当初予算の状況</t>
    <rPh sb="0" eb="2">
      <t>レイワ</t>
    </rPh>
    <phoneticPr fontId="3"/>
  </si>
  <si>
    <t>特別会計</t>
    <rPh sb="0" eb="2">
      <t>トクベツ</t>
    </rPh>
    <rPh sb="2" eb="4">
      <t>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</si>
</sst>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△ &quot;0.0"/>
    <numFmt numFmtId="177" formatCode="0.0;&quot;▲ &quot;0.0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6" fillId="0" borderId="0" xfId="0" applyFont="1"/>
    <xf numFmtId="0" fontId="5" fillId="0" borderId="16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Fill="1" applyBorder="1"/>
    <xf numFmtId="0" fontId="0" fillId="0" borderId="0" xfId="0" applyFont="1"/>
    <xf numFmtId="0" fontId="0" fillId="0" borderId="31" xfId="0" applyFont="1" applyBorder="1"/>
    <xf numFmtId="38" fontId="0" fillId="0" borderId="0" xfId="1" applyFont="1" applyBorder="1"/>
    <xf numFmtId="176" fontId="0" fillId="0" borderId="0" xfId="0" applyNumberFormat="1" applyFont="1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177" fontId="4" fillId="0" borderId="2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38" fontId="4" fillId="0" borderId="7" xfId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177" fontId="4" fillId="0" borderId="3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="85" zoomScaleNormal="100" zoomScaleSheetLayoutView="85" workbookViewId="0">
      <selection activeCell="E2" sqref="E2:G2"/>
    </sheetView>
  </sheetViews>
  <sheetFormatPr defaultColWidth="9" defaultRowHeight="14.4" x14ac:dyDescent="0.2"/>
  <cols>
    <col min="1" max="1" width="13.19921875" style="8" customWidth="1"/>
    <col min="2" max="3" width="14.59765625" style="8" bestFit="1" customWidth="1"/>
    <col min="4" max="4" width="9.19921875" style="8" customWidth="1"/>
    <col min="5" max="6" width="14.59765625" style="8" bestFit="1" customWidth="1"/>
    <col min="7" max="7" width="9.19921875" style="8" customWidth="1"/>
    <col min="8" max="8" width="14.69921875" style="8" customWidth="1"/>
    <col min="9" max="9" width="13.69921875" style="8" customWidth="1"/>
    <col min="10" max="10" width="9.19921875" style="8" customWidth="1"/>
    <col min="11" max="11" width="10.3984375" style="8" customWidth="1"/>
    <col min="12" max="12" width="13" style="8" bestFit="1" customWidth="1"/>
    <col min="13" max="16384" width="9" style="8"/>
  </cols>
  <sheetData>
    <row r="1" spans="1:12" ht="44.3" customHeight="1" thickBot="1" x14ac:dyDescent="0.3">
      <c r="A1" s="46" t="s">
        <v>24</v>
      </c>
      <c r="B1" s="1"/>
      <c r="J1" s="6" t="s">
        <v>17</v>
      </c>
    </row>
    <row r="2" spans="1:12" s="22" customFormat="1" ht="20.2" customHeight="1" x14ac:dyDescent="0.2">
      <c r="A2" s="45"/>
      <c r="B2" s="56" t="s">
        <v>0</v>
      </c>
      <c r="C2" s="56"/>
      <c r="D2" s="57"/>
      <c r="E2" s="58" t="s">
        <v>25</v>
      </c>
      <c r="F2" s="56"/>
      <c r="G2" s="57"/>
      <c r="H2" s="59" t="s">
        <v>1</v>
      </c>
      <c r="I2" s="60"/>
      <c r="J2" s="61"/>
    </row>
    <row r="3" spans="1:12" ht="53.25" customHeight="1" x14ac:dyDescent="0.2">
      <c r="A3" s="2"/>
      <c r="B3" s="3" t="s">
        <v>23</v>
      </c>
      <c r="C3" s="3" t="s">
        <v>22</v>
      </c>
      <c r="D3" s="4" t="s">
        <v>18</v>
      </c>
      <c r="E3" s="3" t="str">
        <f>B3</f>
        <v>令和８年度　　　　　　　　　　　　　　　　　　　　　　　　　　　　　　　　　　　　　　　　　　　　　　　　　　　　　　当初予算　　　　　　　　　　　　　　　　　　　　　　　　　　　　　　　　　　　　　　　　　　　　　　　　　　　　　　　計上額</v>
      </c>
      <c r="F3" s="3" t="str">
        <f>C3</f>
        <v>令和７年度　　　　　　　　　　　　　　　　　　　　　　　　　　　　　　　　　　　　　　　　　　　　　　　　　　　　　　当初予算　　　　　　　　　　　　　　　　　　　　　　　　　　　　　　　　　　　　　　　　　　　　　　　　　　　　　　　計上額</v>
      </c>
      <c r="G3" s="4" t="s">
        <v>18</v>
      </c>
      <c r="H3" s="3" t="str">
        <f>B3</f>
        <v>令和８年度　　　　　　　　　　　　　　　　　　　　　　　　　　　　　　　　　　　　　　　　　　　　　　　　　　　　　　当初予算　　　　　　　　　　　　　　　　　　　　　　　　　　　　　　　　　　　　　　　　　　　　　　　　　　　　　　　計上額</v>
      </c>
      <c r="I3" s="3" t="str">
        <f>C3</f>
        <v>令和７年度　　　　　　　　　　　　　　　　　　　　　　　　　　　　　　　　　　　　　　　　　　　　　　　　　　　　　　当初予算　　　　　　　　　　　　　　　　　　　　　　　　　　　　　　　　　　　　　　　　　　　　　　　　　　　　　　　計上額</v>
      </c>
      <c r="J3" s="5" t="s">
        <v>18</v>
      </c>
    </row>
    <row r="4" spans="1:12" s="22" customFormat="1" ht="34.450000000000003" customHeight="1" x14ac:dyDescent="0.2">
      <c r="A4" s="12" t="s">
        <v>20</v>
      </c>
      <c r="B4" s="49">
        <v>199776107</v>
      </c>
      <c r="C4" s="49">
        <v>195572923</v>
      </c>
      <c r="D4" s="19">
        <f t="shared" ref="D4:D21" si="0">(B4-C4)/C4*100</f>
        <v>2.1491645855290509</v>
      </c>
      <c r="E4" s="49">
        <v>205016837</v>
      </c>
      <c r="F4" s="49">
        <v>193360419</v>
      </c>
      <c r="G4" s="19">
        <f t="shared" ref="G4:G21" si="1">(E4-F4)/F4*100</f>
        <v>6.0283371644948698</v>
      </c>
      <c r="H4" s="20">
        <f>B4+E4</f>
        <v>404792944</v>
      </c>
      <c r="I4" s="20">
        <f>C4+F4</f>
        <v>388933342</v>
      </c>
      <c r="J4" s="21">
        <f t="shared" ref="J4:J21" si="2">(H4-I4)/I4*100</f>
        <v>4.0777172557245045</v>
      </c>
    </row>
    <row r="5" spans="1:12" s="22" customFormat="1" ht="34.450000000000003" customHeight="1" x14ac:dyDescent="0.2">
      <c r="A5" s="13" t="s">
        <v>2</v>
      </c>
      <c r="B5" s="49">
        <v>81859000</v>
      </c>
      <c r="C5" s="49">
        <v>81783000</v>
      </c>
      <c r="D5" s="19">
        <f t="shared" si="0"/>
        <v>9.2928848293655164E-2</v>
      </c>
      <c r="E5" s="29">
        <v>69477100</v>
      </c>
      <c r="F5" s="29">
        <v>69307754</v>
      </c>
      <c r="G5" s="19">
        <f t="shared" si="1"/>
        <v>0.24433918317422321</v>
      </c>
      <c r="H5" s="20">
        <f t="shared" ref="H5:H13" si="3">B5+E5</f>
        <v>151336100</v>
      </c>
      <c r="I5" s="20">
        <f t="shared" ref="I5:I12" si="4">C5+F5</f>
        <v>151090754</v>
      </c>
      <c r="J5" s="23">
        <f t="shared" si="2"/>
        <v>0.16238319917312741</v>
      </c>
    </row>
    <row r="6" spans="1:12" s="22" customFormat="1" ht="34.450000000000003" customHeight="1" x14ac:dyDescent="0.2">
      <c r="A6" s="14" t="s">
        <v>3</v>
      </c>
      <c r="B6" s="50">
        <v>21236000</v>
      </c>
      <c r="C6" s="50">
        <v>21588000</v>
      </c>
      <c r="D6" s="24">
        <f t="shared" si="0"/>
        <v>-1.6305354826755607</v>
      </c>
      <c r="E6" s="50">
        <v>15520927</v>
      </c>
      <c r="F6" s="50">
        <v>14783062</v>
      </c>
      <c r="G6" s="24">
        <f t="shared" si="1"/>
        <v>4.9912866495452697</v>
      </c>
      <c r="H6" s="20">
        <f t="shared" si="3"/>
        <v>36756927</v>
      </c>
      <c r="I6" s="25">
        <f t="shared" si="4"/>
        <v>36371062</v>
      </c>
      <c r="J6" s="23">
        <f t="shared" si="2"/>
        <v>1.0609121064433038</v>
      </c>
      <c r="L6" s="55"/>
    </row>
    <row r="7" spans="1:12" s="22" customFormat="1" ht="34.450000000000003" customHeight="1" x14ac:dyDescent="0.2">
      <c r="A7" s="12" t="s">
        <v>19</v>
      </c>
      <c r="B7" s="51">
        <v>28928000</v>
      </c>
      <c r="C7" s="51">
        <v>31533000</v>
      </c>
      <c r="D7" s="26">
        <f t="shared" si="0"/>
        <v>-8.2611866933054259</v>
      </c>
      <c r="E7" s="51">
        <v>18708670</v>
      </c>
      <c r="F7" s="51">
        <v>19452230</v>
      </c>
      <c r="G7" s="26">
        <f t="shared" si="1"/>
        <v>-3.8224923312134393</v>
      </c>
      <c r="H7" s="20">
        <f t="shared" si="3"/>
        <v>47636670</v>
      </c>
      <c r="I7" s="27">
        <f t="shared" si="4"/>
        <v>50985230</v>
      </c>
      <c r="J7" s="28">
        <f t="shared" si="2"/>
        <v>-6.5677059807320664</v>
      </c>
      <c r="L7" s="55"/>
    </row>
    <row r="8" spans="1:12" s="22" customFormat="1" ht="34.450000000000003" customHeight="1" x14ac:dyDescent="0.2">
      <c r="A8" s="14" t="s">
        <v>4</v>
      </c>
      <c r="B8" s="50">
        <v>15161320</v>
      </c>
      <c r="C8" s="50">
        <v>14793020</v>
      </c>
      <c r="D8" s="24">
        <f t="shared" si="0"/>
        <v>2.4896877040658363</v>
      </c>
      <c r="E8" s="50">
        <v>11301131</v>
      </c>
      <c r="F8" s="50">
        <v>10254046</v>
      </c>
      <c r="G8" s="24">
        <f t="shared" si="1"/>
        <v>10.211432638394639</v>
      </c>
      <c r="H8" s="20">
        <f t="shared" si="3"/>
        <v>26462451</v>
      </c>
      <c r="I8" s="25">
        <f t="shared" si="4"/>
        <v>25047066</v>
      </c>
      <c r="J8" s="23">
        <f t="shared" si="2"/>
        <v>5.6509013870127545</v>
      </c>
      <c r="L8" s="55"/>
    </row>
    <row r="9" spans="1:12" s="22" customFormat="1" ht="34.450000000000003" customHeight="1" x14ac:dyDescent="0.2">
      <c r="A9" s="13" t="s">
        <v>21</v>
      </c>
      <c r="B9" s="49">
        <v>22400000</v>
      </c>
      <c r="C9" s="49">
        <v>22330000</v>
      </c>
      <c r="D9" s="19">
        <f t="shared" si="0"/>
        <v>0.31347962382445138</v>
      </c>
      <c r="E9" s="29">
        <v>25534517</v>
      </c>
      <c r="F9" s="29">
        <v>25226295</v>
      </c>
      <c r="G9" s="30">
        <f t="shared" si="1"/>
        <v>1.2218282550013786</v>
      </c>
      <c r="H9" s="20">
        <f t="shared" si="3"/>
        <v>47934517</v>
      </c>
      <c r="I9" s="29">
        <f t="shared" si="4"/>
        <v>47556295</v>
      </c>
      <c r="J9" s="21">
        <f t="shared" si="2"/>
        <v>0.79531426912041825</v>
      </c>
      <c r="L9" s="55"/>
    </row>
    <row r="10" spans="1:12" s="22" customFormat="1" ht="34.450000000000003" customHeight="1" x14ac:dyDescent="0.2">
      <c r="A10" s="14" t="s">
        <v>5</v>
      </c>
      <c r="B10" s="50">
        <v>24866000</v>
      </c>
      <c r="C10" s="50">
        <v>23992000</v>
      </c>
      <c r="D10" s="24">
        <f t="shared" si="0"/>
        <v>3.6428809603201064</v>
      </c>
      <c r="E10" s="50">
        <v>25191500</v>
      </c>
      <c r="F10" s="50">
        <v>25218700</v>
      </c>
      <c r="G10" s="24">
        <f t="shared" si="1"/>
        <v>-0.10785647158656077</v>
      </c>
      <c r="H10" s="20">
        <f t="shared" si="3"/>
        <v>50057500</v>
      </c>
      <c r="I10" s="25">
        <f t="shared" si="4"/>
        <v>49210700</v>
      </c>
      <c r="J10" s="23">
        <f t="shared" si="2"/>
        <v>1.7207639801912997</v>
      </c>
      <c r="L10" s="55"/>
    </row>
    <row r="11" spans="1:12" s="22" customFormat="1" ht="34.450000000000003" customHeight="1" x14ac:dyDescent="0.2">
      <c r="A11" s="14" t="s">
        <v>6</v>
      </c>
      <c r="B11" s="50">
        <v>18376400</v>
      </c>
      <c r="C11" s="50">
        <v>16404100</v>
      </c>
      <c r="D11" s="24">
        <f t="shared" si="0"/>
        <v>12.02321370876793</v>
      </c>
      <c r="E11" s="50">
        <v>9525080</v>
      </c>
      <c r="F11" s="50">
        <v>8755640</v>
      </c>
      <c r="G11" s="24">
        <f t="shared" si="1"/>
        <v>8.7879355478297416</v>
      </c>
      <c r="H11" s="20">
        <f t="shared" si="3"/>
        <v>27901480</v>
      </c>
      <c r="I11" s="25">
        <f t="shared" si="4"/>
        <v>25159740</v>
      </c>
      <c r="J11" s="23">
        <f t="shared" si="2"/>
        <v>10.897330417563932</v>
      </c>
      <c r="L11" s="55"/>
    </row>
    <row r="12" spans="1:12" s="22" customFormat="1" ht="34.450000000000003" customHeight="1" x14ac:dyDescent="0.2">
      <c r="A12" s="14" t="s">
        <v>7</v>
      </c>
      <c r="B12" s="50">
        <v>36050000</v>
      </c>
      <c r="C12" s="50">
        <v>37050000</v>
      </c>
      <c r="D12" s="24">
        <f t="shared" si="0"/>
        <v>-2.6990553306342782</v>
      </c>
      <c r="E12" s="50">
        <v>23414880</v>
      </c>
      <c r="F12" s="50">
        <v>23272399</v>
      </c>
      <c r="G12" s="24">
        <f t="shared" si="1"/>
        <v>0.61223168268986794</v>
      </c>
      <c r="H12" s="20">
        <f t="shared" si="3"/>
        <v>59464880</v>
      </c>
      <c r="I12" s="25">
        <f t="shared" si="4"/>
        <v>60322399</v>
      </c>
      <c r="J12" s="23">
        <f t="shared" si="2"/>
        <v>-1.4215598421408937</v>
      </c>
    </row>
    <row r="13" spans="1:12" s="22" customFormat="1" ht="34.450000000000003" customHeight="1" thickBot="1" x14ac:dyDescent="0.25">
      <c r="A13" s="12" t="s">
        <v>16</v>
      </c>
      <c r="B13" s="50">
        <v>47360000</v>
      </c>
      <c r="C13" s="50">
        <v>46150000</v>
      </c>
      <c r="D13" s="24">
        <f t="shared" si="0"/>
        <v>2.6218851570964246</v>
      </c>
      <c r="E13" s="52">
        <v>39650214</v>
      </c>
      <c r="F13" s="52">
        <v>37891977</v>
      </c>
      <c r="G13" s="24">
        <f t="shared" si="1"/>
        <v>4.640130020135925</v>
      </c>
      <c r="H13" s="20">
        <f t="shared" si="3"/>
        <v>87010214</v>
      </c>
      <c r="I13" s="25">
        <f>C13+F13</f>
        <v>84041977</v>
      </c>
      <c r="J13" s="23">
        <f t="shared" si="2"/>
        <v>3.531850517985792</v>
      </c>
    </row>
    <row r="14" spans="1:12" s="22" customFormat="1" ht="34.450000000000003" customHeight="1" thickTop="1" thickBot="1" x14ac:dyDescent="0.25">
      <c r="A14" s="15" t="s">
        <v>8</v>
      </c>
      <c r="B14" s="31">
        <f>SUM(B4:B13)</f>
        <v>496012827</v>
      </c>
      <c r="C14" s="31">
        <f>SUM(C4:C13)</f>
        <v>491196043</v>
      </c>
      <c r="D14" s="32">
        <f t="shared" si="0"/>
        <v>0.98062353486833775</v>
      </c>
      <c r="E14" s="33">
        <f>SUM(E4:E13)</f>
        <v>443340856</v>
      </c>
      <c r="F14" s="33">
        <f>SUM(F4:F13)</f>
        <v>427522522</v>
      </c>
      <c r="G14" s="32">
        <f t="shared" si="1"/>
        <v>3.7000001604593833</v>
      </c>
      <c r="H14" s="33">
        <f>SUM(H4:H5)+SUM(H6:H9)+SUM(H10:H13)</f>
        <v>939353683</v>
      </c>
      <c r="I14" s="33">
        <f>C14+F14</f>
        <v>918718565</v>
      </c>
      <c r="J14" s="34">
        <f t="shared" si="2"/>
        <v>2.2460760875121752</v>
      </c>
    </row>
    <row r="15" spans="1:12" s="22" customFormat="1" ht="34.450000000000003" customHeight="1" thickTop="1" x14ac:dyDescent="0.2">
      <c r="A15" s="16" t="s">
        <v>9</v>
      </c>
      <c r="B15" s="53">
        <v>2348074</v>
      </c>
      <c r="C15" s="53">
        <v>2177767</v>
      </c>
      <c r="D15" s="35">
        <f t="shared" si="0"/>
        <v>7.8202580900527927</v>
      </c>
      <c r="E15" s="53">
        <v>372469</v>
      </c>
      <c r="F15" s="53">
        <v>354089</v>
      </c>
      <c r="G15" s="35">
        <f t="shared" si="1"/>
        <v>5.1907853675205953</v>
      </c>
      <c r="H15" s="47">
        <f t="shared" ref="H15:I19" si="5">B15+E15</f>
        <v>2720543</v>
      </c>
      <c r="I15" s="36">
        <f t="shared" si="5"/>
        <v>2531856</v>
      </c>
      <c r="J15" s="37">
        <f t="shared" si="2"/>
        <v>7.4525170467830719</v>
      </c>
    </row>
    <row r="16" spans="1:12" s="22" customFormat="1" ht="34.450000000000003" customHeight="1" x14ac:dyDescent="0.2">
      <c r="A16" s="14" t="s">
        <v>10</v>
      </c>
      <c r="B16" s="50">
        <v>11069000</v>
      </c>
      <c r="C16" s="50">
        <v>11098000</v>
      </c>
      <c r="D16" s="24">
        <f t="shared" si="0"/>
        <v>-0.26130834384573798</v>
      </c>
      <c r="E16" s="50">
        <v>9528719</v>
      </c>
      <c r="F16" s="50">
        <v>9368390</v>
      </c>
      <c r="G16" s="24">
        <f t="shared" si="1"/>
        <v>1.7113826388525668</v>
      </c>
      <c r="H16" s="20">
        <f t="shared" si="5"/>
        <v>20597719</v>
      </c>
      <c r="I16" s="25">
        <f t="shared" si="5"/>
        <v>20466390</v>
      </c>
      <c r="J16" s="23">
        <f t="shared" si="2"/>
        <v>0.64168131263012185</v>
      </c>
    </row>
    <row r="17" spans="1:10" s="22" customFormat="1" ht="34.450000000000003" customHeight="1" x14ac:dyDescent="0.2">
      <c r="A17" s="14" t="s">
        <v>11</v>
      </c>
      <c r="B17" s="50">
        <v>13696000</v>
      </c>
      <c r="C17" s="50">
        <v>13740000</v>
      </c>
      <c r="D17" s="24">
        <f t="shared" si="0"/>
        <v>-0.32023289665211063</v>
      </c>
      <c r="E17" s="50">
        <v>4465059</v>
      </c>
      <c r="F17" s="50">
        <v>4307474</v>
      </c>
      <c r="G17" s="24">
        <f t="shared" si="1"/>
        <v>3.6584086172081367</v>
      </c>
      <c r="H17" s="25">
        <f t="shared" si="5"/>
        <v>18161059</v>
      </c>
      <c r="I17" s="25">
        <f t="shared" si="5"/>
        <v>18047474</v>
      </c>
      <c r="J17" s="23">
        <f t="shared" si="2"/>
        <v>0.62936785502503012</v>
      </c>
    </row>
    <row r="18" spans="1:10" s="22" customFormat="1" ht="34.450000000000003" customHeight="1" x14ac:dyDescent="0.2">
      <c r="A18" s="14" t="s">
        <v>12</v>
      </c>
      <c r="B18" s="50">
        <v>11267600</v>
      </c>
      <c r="C18" s="50">
        <v>11480200</v>
      </c>
      <c r="D18" s="24">
        <f t="shared" si="0"/>
        <v>-1.8518841135171862</v>
      </c>
      <c r="E18" s="50">
        <v>5265914</v>
      </c>
      <c r="F18" s="50">
        <v>5222444</v>
      </c>
      <c r="G18" s="24">
        <f t="shared" si="1"/>
        <v>0.83236890620560033</v>
      </c>
      <c r="H18" s="48">
        <f t="shared" si="5"/>
        <v>16533514</v>
      </c>
      <c r="I18" s="25">
        <f t="shared" si="5"/>
        <v>16702644</v>
      </c>
      <c r="J18" s="23">
        <f t="shared" si="2"/>
        <v>-1.0125941737128563</v>
      </c>
    </row>
    <row r="19" spans="1:10" s="22" customFormat="1" ht="34.450000000000003" customHeight="1" thickBot="1" x14ac:dyDescent="0.25">
      <c r="A19" s="17" t="s">
        <v>13</v>
      </c>
      <c r="B19" s="54">
        <v>8945679</v>
      </c>
      <c r="C19" s="54">
        <v>9051187</v>
      </c>
      <c r="D19" s="38">
        <f t="shared" si="0"/>
        <v>-1.1656813631184506</v>
      </c>
      <c r="E19" s="54">
        <v>7230117</v>
      </c>
      <c r="F19" s="54">
        <v>7161540</v>
      </c>
      <c r="G19" s="38">
        <f t="shared" si="1"/>
        <v>0.95757337109057561</v>
      </c>
      <c r="H19" s="48">
        <f t="shared" si="5"/>
        <v>16175796</v>
      </c>
      <c r="I19" s="39">
        <f t="shared" si="5"/>
        <v>16212727</v>
      </c>
      <c r="J19" s="40">
        <f t="shared" si="2"/>
        <v>-0.22779017990002545</v>
      </c>
    </row>
    <row r="20" spans="1:10" s="22" customFormat="1" ht="34.450000000000003" customHeight="1" thickTop="1" thickBot="1" x14ac:dyDescent="0.25">
      <c r="A20" s="15" t="s">
        <v>14</v>
      </c>
      <c r="B20" s="31">
        <f>SUM(B15:B19)</f>
        <v>47326353</v>
      </c>
      <c r="C20" s="31">
        <f>SUM(C15:C19)</f>
        <v>47547154</v>
      </c>
      <c r="D20" s="32">
        <f t="shared" si="0"/>
        <v>-0.46438320998140076</v>
      </c>
      <c r="E20" s="33">
        <f>SUM(E15:E19)</f>
        <v>26862278</v>
      </c>
      <c r="F20" s="33">
        <f>SUM(F15:F19)</f>
        <v>26413937</v>
      </c>
      <c r="G20" s="32">
        <f t="shared" si="1"/>
        <v>1.6973652962070744</v>
      </c>
      <c r="H20" s="33">
        <f>B20+E20</f>
        <v>74188631</v>
      </c>
      <c r="I20" s="33">
        <f>C20+F20</f>
        <v>73961091</v>
      </c>
      <c r="J20" s="34">
        <f t="shared" si="2"/>
        <v>0.30764824710333166</v>
      </c>
    </row>
    <row r="21" spans="1:10" s="22" customFormat="1" ht="34.450000000000003" customHeight="1" thickTop="1" thickBot="1" x14ac:dyDescent="0.25">
      <c r="A21" s="18" t="s">
        <v>15</v>
      </c>
      <c r="B21" s="41">
        <f>B14+B20</f>
        <v>543339180</v>
      </c>
      <c r="C21" s="41">
        <f>C14+C20</f>
        <v>538743197</v>
      </c>
      <c r="D21" s="42">
        <f t="shared" si="0"/>
        <v>0.85309346374911155</v>
      </c>
      <c r="E21" s="43">
        <f>E14+E20</f>
        <v>470203134</v>
      </c>
      <c r="F21" s="43">
        <f>F14+F20</f>
        <v>453936459</v>
      </c>
      <c r="G21" s="42">
        <f t="shared" si="1"/>
        <v>3.5834695974486594</v>
      </c>
      <c r="H21" s="43">
        <f>SUM(H4:H13)+SUM(H15:H19)</f>
        <v>1013542314</v>
      </c>
      <c r="I21" s="43">
        <f t="shared" ref="I21" si="6">C21+F21</f>
        <v>992679656</v>
      </c>
      <c r="J21" s="44">
        <f t="shared" si="2"/>
        <v>2.1016506053993314</v>
      </c>
    </row>
    <row r="22" spans="1:10" ht="4.55" customHeight="1" x14ac:dyDescent="0.2">
      <c r="A22" s="9"/>
      <c r="B22" s="10"/>
      <c r="C22" s="10"/>
      <c r="D22" s="11"/>
      <c r="E22" s="10"/>
      <c r="F22" s="10"/>
      <c r="G22" s="11"/>
      <c r="H22" s="10"/>
      <c r="I22" s="10"/>
      <c r="J22" s="11"/>
    </row>
    <row r="23" spans="1:10" x14ac:dyDescent="0.2">
      <c r="A23" s="7"/>
    </row>
  </sheetData>
  <mergeCells count="3">
    <mergeCell ref="B2:D2"/>
    <mergeCell ref="E2:G2"/>
    <mergeCell ref="H2:J2"/>
  </mergeCells>
  <phoneticPr fontId="3"/>
  <printOptions horizontalCentered="1"/>
  <pageMargins left="0.55118110236220474" right="0.47244094488188981" top="0.98425196850393704" bottom="0.9842519685039370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(千円単位）</vt:lpstr>
      <vt:lpstr>'(千円単位）'!Print_Area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2025-04-03T00:17:10Z</dcterms:created>
  <dcterms:modified xsi:type="dcterms:W3CDTF">2026-04-01T06:48:50Z</dcterms:modified>
</cp:coreProperties>
</file>