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市町村支援課\税政担当\交付税\決定関係③（事案報告・ＨＰ・報道発表）\ホームページ\R07\"/>
    </mc:Choice>
  </mc:AlternateContent>
  <xr:revisionPtr revIDLastSave="0" documentId="13_ncr:1_{3CE98438-F6A7-401A-ABE8-8977AF8AB8C1}" xr6:coauthVersionLast="47" xr6:coauthVersionMax="47" xr10:uidLastSave="{00000000-0000-0000-0000-000000000000}"/>
  <bookViews>
    <workbookView xWindow="28695" yWindow="0" windowWidth="14610" windowHeight="15585" xr2:uid="{00000000-000D-0000-FFFF-FFFF00000000}"/>
  </bookViews>
  <sheets>
    <sheet name="07当初決定" sheetId="2" r:id="rId1"/>
  </sheets>
  <definedNames>
    <definedName name="_xlnm.Print_Area" localSheetId="0">'07当初決定'!$A$1:$K$27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2" l="1"/>
  <c r="J7" i="2" l="1"/>
  <c r="F15" i="2"/>
  <c r="F21" i="2"/>
  <c r="F20" i="2"/>
  <c r="F19" i="2"/>
  <c r="F18" i="2"/>
  <c r="F17" i="2"/>
  <c r="F16" i="2"/>
  <c r="F14" i="2"/>
  <c r="F13" i="2"/>
  <c r="F12" i="2"/>
  <c r="F11" i="2"/>
  <c r="F10" i="2"/>
  <c r="F9" i="2"/>
  <c r="F8" i="2"/>
  <c r="F7" i="2"/>
  <c r="E7" i="2" l="1"/>
  <c r="I7" i="2"/>
  <c r="E8" i="2"/>
  <c r="I8" i="2"/>
  <c r="J8" i="2"/>
  <c r="E9" i="2"/>
  <c r="I9" i="2"/>
  <c r="J9" i="2"/>
  <c r="E10" i="2"/>
  <c r="I10" i="2"/>
  <c r="J10" i="2"/>
  <c r="E11" i="2"/>
  <c r="I11" i="2"/>
  <c r="J11" i="2"/>
  <c r="E12" i="2"/>
  <c r="I12" i="2"/>
  <c r="J12" i="2"/>
  <c r="E13" i="2"/>
  <c r="I13" i="2"/>
  <c r="J13" i="2"/>
  <c r="E14" i="2"/>
  <c r="I14" i="2"/>
  <c r="J14" i="2"/>
  <c r="E15" i="2"/>
  <c r="I15" i="2"/>
  <c r="J15" i="2"/>
  <c r="E16" i="2"/>
  <c r="I16" i="2"/>
  <c r="J16" i="2"/>
  <c r="E17" i="2"/>
  <c r="I17" i="2"/>
  <c r="J17" i="2"/>
  <c r="E18" i="2"/>
  <c r="I18" i="2"/>
  <c r="J18" i="2"/>
  <c r="E19" i="2"/>
  <c r="I19" i="2"/>
  <c r="J19" i="2"/>
  <c r="E20" i="2"/>
  <c r="I20" i="2"/>
  <c r="J20" i="2"/>
  <c r="E21" i="2"/>
  <c r="I21" i="2"/>
  <c r="J21" i="2"/>
  <c r="C22" i="2"/>
  <c r="D22" i="2"/>
  <c r="H22" i="2"/>
  <c r="C23" i="2"/>
  <c r="F23" i="2" s="1"/>
  <c r="D23" i="2"/>
  <c r="G23" i="2"/>
  <c r="H23" i="2"/>
  <c r="C25" i="2"/>
  <c r="D25" i="2"/>
  <c r="G25" i="2"/>
  <c r="H25" i="2"/>
  <c r="F25" i="2" l="1"/>
  <c r="F22" i="2"/>
  <c r="K19" i="2"/>
  <c r="K10" i="2"/>
  <c r="K14" i="2"/>
  <c r="J22" i="2"/>
  <c r="K7" i="2"/>
  <c r="J23" i="2"/>
  <c r="K11" i="2"/>
  <c r="K18" i="2"/>
  <c r="E23" i="2"/>
  <c r="K9" i="2"/>
  <c r="K8" i="2"/>
  <c r="I22" i="2"/>
  <c r="K16" i="2"/>
  <c r="K12" i="2"/>
  <c r="K17" i="2"/>
  <c r="K15" i="2"/>
  <c r="K13" i="2"/>
  <c r="I23" i="2"/>
  <c r="E22" i="2"/>
  <c r="K21" i="2"/>
  <c r="K20" i="2"/>
  <c r="I25" i="2"/>
  <c r="E25" i="2"/>
  <c r="J25" i="2"/>
  <c r="K22" i="2" l="1"/>
  <c r="K23" i="2"/>
  <c r="K25" i="2"/>
</calcChain>
</file>

<file path=xl/sharedStrings.xml><?xml version="1.0" encoding="utf-8"?>
<sst xmlns="http://schemas.openxmlformats.org/spreadsheetml/2006/main" count="43" uniqueCount="42">
  <si>
    <t xml:space="preserve">                                    （単位：千円、％）</t>
  </si>
  <si>
    <t>本年度</t>
    <rPh sb="0" eb="1">
      <t>ホン</t>
    </rPh>
    <phoneticPr fontId="1"/>
  </si>
  <si>
    <t>前年度</t>
    <rPh sb="0" eb="1">
      <t>ゼン</t>
    </rPh>
    <phoneticPr fontId="1"/>
  </si>
  <si>
    <t>対前年度増減</t>
  </si>
  <si>
    <t>臨時財政対策債発行可能額</t>
  </si>
  <si>
    <t>参考</t>
  </si>
  <si>
    <t>決定額</t>
    <rPh sb="0" eb="2">
      <t>ケッテイ</t>
    </rPh>
    <phoneticPr fontId="1"/>
  </si>
  <si>
    <t>増減額</t>
  </si>
  <si>
    <t>増減率①</t>
  </si>
  <si>
    <t>本年度</t>
  </si>
  <si>
    <t>前年度</t>
  </si>
  <si>
    <t>（Ｂ＋Ｅ）</t>
  </si>
  <si>
    <t>増減率②</t>
  </si>
  <si>
    <t>　　Ｄ</t>
  </si>
  <si>
    <t>Ｆ</t>
  </si>
  <si>
    <t>Ｇ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</si>
  <si>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</si>
  <si>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</si>
  <si>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</si>
  <si>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</si>
  <si>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</si>
  <si>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</si>
  <si>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</si>
  <si>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</si>
  <si>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  <rPh sb="0" eb="2">
      <t>ナント</t>
    </rPh>
    <phoneticPr fontId="1"/>
  </si>
  <si>
    <t>射水市</t>
    <rPh sb="0" eb="3">
      <t>イミズシ</t>
    </rPh>
    <phoneticPr fontId="1"/>
  </si>
  <si>
    <t>舟橋村</t>
  </si>
  <si>
    <t>上市町</t>
  </si>
  <si>
    <t>立山町</t>
  </si>
  <si>
    <t>入善町</t>
  </si>
  <si>
    <t>朝日町</t>
  </si>
  <si>
    <t>市計</t>
  </si>
  <si>
    <t>町村計</t>
  </si>
  <si>
    <t>合  計</t>
  </si>
  <si>
    <t>Ｅ</t>
    <phoneticPr fontId="1"/>
  </si>
  <si>
    <t xml:space="preserve"> （当初）　Ｂ</t>
    <rPh sb="2" eb="4">
      <t>トウショ</t>
    </rPh>
    <phoneticPr fontId="1"/>
  </si>
  <si>
    <t>市町村名</t>
    <rPh sb="3" eb="4">
      <t>メイ</t>
    </rPh>
    <phoneticPr fontId="1"/>
  </si>
  <si>
    <t>　Ａ</t>
    <phoneticPr fontId="1"/>
  </si>
  <si>
    <t>（Ａ＋Ｄ）</t>
    <phoneticPr fontId="1"/>
  </si>
  <si>
    <t>（Ａ-Ｂ）   Ｃ</t>
    <phoneticPr fontId="1"/>
  </si>
  <si>
    <t>令和７年度　普通交付税決定額</t>
    <rPh sb="0" eb="2">
      <t>レイワ</t>
    </rPh>
    <phoneticPr fontId="1"/>
  </si>
  <si>
    <t>（令和７年 ７ 月29 日決定）</t>
    <rPh sb="1" eb="3">
      <t>レイワ</t>
    </rPh>
    <rPh sb="4" eb="5">
      <t>ネン</t>
    </rPh>
    <rPh sb="5" eb="6">
      <t>ヘイネン</t>
    </rPh>
    <rPh sb="8" eb="9">
      <t>ガツ</t>
    </rPh>
    <rPh sb="12" eb="13">
      <t>ニチ</t>
    </rPh>
    <rPh sb="13" eb="15">
      <t>ケッテイ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</si>
</sst>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&quot;△ &quot;#,##0.0"/>
    <numFmt numFmtId="177" formatCode="#,##0;&quot;△ &quot;#,##0"/>
    <numFmt numFmtId="178" formatCode="#,##0.0;&quot;▲ &quot;#,##0.0"/>
    <numFmt numFmtId="179" formatCode="#,##0;&quot;▲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1" fillId="0" borderId="0" xfId="0" quotePrefix="1" applyFont="1" applyBorder="1" applyAlignment="1">
      <alignment horizontal="left"/>
    </xf>
    <xf numFmtId="0" fontId="3" fillId="0" borderId="0" xfId="0" applyFont="1"/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/>
    <xf numFmtId="0" fontId="3" fillId="0" borderId="1" xfId="0" applyFont="1" applyBorder="1"/>
    <xf numFmtId="0" fontId="3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center"/>
    </xf>
    <xf numFmtId="0" fontId="3" fillId="0" borderId="0" xfId="0" applyFont="1" applyAlignment="1">
      <alignment horizontal="left" indent="3"/>
    </xf>
    <xf numFmtId="0" fontId="3" fillId="0" borderId="2" xfId="0" applyFont="1" applyBorder="1"/>
    <xf numFmtId="0" fontId="3" fillId="0" borderId="3" xfId="0" applyFont="1" applyBorder="1"/>
    <xf numFmtId="0" fontId="3" fillId="0" borderId="4" xfId="0" quotePrefix="1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 shrinkToFit="1"/>
    </xf>
    <xf numFmtId="0" fontId="3" fillId="0" borderId="7" xfId="0" applyFont="1" applyBorder="1" applyAlignment="1" applyProtection="1">
      <alignment horizontal="center" shrinkToFit="1"/>
    </xf>
    <xf numFmtId="0" fontId="5" fillId="0" borderId="7" xfId="0" applyFont="1" applyBorder="1" applyAlignment="1" applyProtection="1">
      <alignment horizontal="center" shrinkToFit="1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 applyAlignment="1" applyProtection="1">
      <alignment horizontal="right"/>
    </xf>
    <xf numFmtId="0" fontId="3" fillId="0" borderId="8" xfId="0" quotePrefix="1" applyFont="1" applyBorder="1" applyAlignment="1" applyProtection="1">
      <alignment horizontal="right"/>
    </xf>
    <xf numFmtId="0" fontId="3" fillId="0" borderId="10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right"/>
    </xf>
    <xf numFmtId="37" fontId="3" fillId="0" borderId="4" xfId="0" applyNumberFormat="1" applyFont="1" applyBorder="1" applyProtection="1"/>
    <xf numFmtId="37" fontId="3" fillId="0" borderId="7" xfId="0" applyNumberFormat="1" applyFont="1" applyBorder="1" applyProtection="1"/>
    <xf numFmtId="176" fontId="3" fillId="0" borderId="7" xfId="0" applyNumberFormat="1" applyFont="1" applyBorder="1" applyProtection="1"/>
    <xf numFmtId="37" fontId="3" fillId="0" borderId="10" xfId="0" applyNumberFormat="1" applyFont="1" applyBorder="1" applyProtection="1"/>
    <xf numFmtId="37" fontId="3" fillId="0" borderId="11" xfId="1" applyNumberFormat="1" applyFont="1" applyBorder="1" applyProtection="1"/>
    <xf numFmtId="37" fontId="3" fillId="0" borderId="12" xfId="0" applyNumberFormat="1" applyFont="1" applyBorder="1" applyProtection="1"/>
    <xf numFmtId="177" fontId="3" fillId="0" borderId="5" xfId="0" applyNumberFormat="1" applyFont="1" applyBorder="1" applyProtection="1"/>
    <xf numFmtId="37" fontId="3" fillId="0" borderId="8" xfId="0" applyNumberFormat="1" applyFont="1" applyBorder="1" applyProtection="1"/>
    <xf numFmtId="9" fontId="3" fillId="0" borderId="10" xfId="0" applyNumberFormat="1" applyFont="1" applyBorder="1" applyProtection="1"/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37" fontId="3" fillId="0" borderId="7" xfId="1" applyNumberFormat="1" applyFont="1" applyBorder="1" applyProtection="1"/>
    <xf numFmtId="0" fontId="3" fillId="0" borderId="5" xfId="0" quotePrefix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37" fontId="3" fillId="0" borderId="10" xfId="1" applyNumberFormat="1" applyFont="1" applyBorder="1" applyProtection="1"/>
    <xf numFmtId="0" fontId="3" fillId="0" borderId="9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1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178" fontId="3" fillId="0" borderId="4" xfId="0" applyNumberFormat="1" applyFont="1" applyBorder="1" applyProtection="1"/>
    <xf numFmtId="178" fontId="3" fillId="0" borderId="7" xfId="0" applyNumberFormat="1" applyFont="1" applyBorder="1" applyProtection="1"/>
    <xf numFmtId="178" fontId="3" fillId="0" borderId="10" xfId="0" applyNumberFormat="1" applyFont="1" applyBorder="1" applyProtection="1"/>
    <xf numFmtId="178" fontId="3" fillId="0" borderId="11" xfId="0" applyNumberFormat="1" applyFont="1" applyBorder="1" applyProtection="1"/>
    <xf numFmtId="178" fontId="3" fillId="0" borderId="12" xfId="0" applyNumberFormat="1" applyFont="1" applyBorder="1" applyProtection="1"/>
    <xf numFmtId="178" fontId="3" fillId="0" borderId="6" xfId="0" applyNumberFormat="1" applyFont="1" applyBorder="1" applyProtection="1"/>
    <xf numFmtId="178" fontId="3" fillId="0" borderId="9" xfId="0" applyNumberFormat="1" applyFont="1" applyBorder="1" applyProtection="1"/>
    <xf numFmtId="179" fontId="3" fillId="0" borderId="4" xfId="0" applyNumberFormat="1" applyFont="1" applyBorder="1" applyProtection="1"/>
    <xf numFmtId="179" fontId="3" fillId="0" borderId="7" xfId="0" applyNumberFormat="1" applyFont="1" applyBorder="1" applyProtection="1"/>
    <xf numFmtId="179" fontId="3" fillId="0" borderId="10" xfId="0" applyNumberFormat="1" applyFont="1" applyBorder="1" applyProtection="1"/>
    <xf numFmtId="179" fontId="3" fillId="0" borderId="6" xfId="0" applyNumberFormat="1" applyFont="1" applyBorder="1" applyProtection="1"/>
    <xf numFmtId="179" fontId="3" fillId="0" borderId="9" xfId="0" applyNumberFormat="1" applyFont="1" applyBorder="1" applyProtection="1"/>
    <xf numFmtId="179" fontId="3" fillId="0" borderId="11" xfId="0" applyNumberFormat="1" applyFont="1" applyBorder="1" applyProtection="1"/>
    <xf numFmtId="179" fontId="3" fillId="0" borderId="12" xfId="0" applyNumberFormat="1" applyFont="1" applyBorder="1" applyProtection="1"/>
    <xf numFmtId="179" fontId="3" fillId="0" borderId="5" xfId="0" applyNumberFormat="1" applyFont="1" applyBorder="1" applyProtection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 shrinkToFit="1"/>
    </xf>
    <xf numFmtId="0" fontId="4" fillId="0" borderId="16" xfId="0" applyFont="1" applyBorder="1" applyAlignment="1" applyProtection="1">
      <alignment horizontal="center" shrinkToFit="1"/>
    </xf>
  </cellXfs>
  <cellStyles count="2">
    <cellStyle name="標準" xfId="0" builtinId="0"/>
    <cellStyle name="標準_決定通知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view="pageBreakPreview" zoomScaleNormal="90" zoomScaleSheetLayoutView="100" workbookViewId="0">
      <selection activeCell="K16" sqref="K16"/>
    </sheetView>
  </sheetViews>
  <sheetFormatPr defaultColWidth="13.36328125" defaultRowHeight="16" customHeight="1" x14ac:dyDescent="0.2"/>
  <cols>
    <col min="1" max="1" width="7.6328125" style="2" customWidth="1"/>
    <col min="2" max="2" width="3.36328125" style="5" customWidth="1"/>
    <col min="3" max="4" width="9.7265625" style="2" customWidth="1"/>
    <col min="5" max="5" width="10.453125" style="2" bestFit="1" customWidth="1"/>
    <col min="6" max="6" width="6.453125" style="2" customWidth="1"/>
    <col min="7" max="8" width="9" style="2" customWidth="1"/>
    <col min="9" max="10" width="9.7265625" style="2" customWidth="1"/>
    <col min="11" max="11" width="7.26953125" style="2" customWidth="1"/>
    <col min="12" max="12" width="2.453125" style="2" customWidth="1"/>
    <col min="13" max="16384" width="13.36328125" style="2"/>
  </cols>
  <sheetData>
    <row r="1" spans="1:11" ht="16" customHeight="1" x14ac:dyDescent="0.2">
      <c r="A1" s="52" t="s">
        <v>40</v>
      </c>
      <c r="B1" s="1"/>
    </row>
    <row r="2" spans="1:11" ht="16" customHeight="1" x14ac:dyDescent="0.2">
      <c r="A2" s="3"/>
      <c r="B2" s="4"/>
      <c r="C2" s="3"/>
    </row>
    <row r="3" spans="1:11" ht="16" customHeight="1" x14ac:dyDescent="0.2">
      <c r="A3" s="5" t="s">
        <v>41</v>
      </c>
      <c r="C3" s="5"/>
      <c r="D3" s="6"/>
      <c r="E3" s="7"/>
      <c r="F3" s="8"/>
      <c r="H3" s="9"/>
      <c r="I3" s="9"/>
      <c r="J3" s="9"/>
      <c r="K3" s="51" t="s">
        <v>0</v>
      </c>
    </row>
    <row r="4" spans="1:11" ht="17.25" customHeight="1" x14ac:dyDescent="0.2">
      <c r="A4" s="10"/>
      <c r="B4" s="11"/>
      <c r="C4" s="12" t="s">
        <v>1</v>
      </c>
      <c r="D4" s="12" t="s">
        <v>2</v>
      </c>
      <c r="E4" s="68" t="s">
        <v>3</v>
      </c>
      <c r="F4" s="69"/>
      <c r="G4" s="73" t="s">
        <v>4</v>
      </c>
      <c r="H4" s="74"/>
      <c r="I4" s="70" t="s">
        <v>5</v>
      </c>
      <c r="J4" s="71"/>
      <c r="K4" s="72"/>
    </row>
    <row r="5" spans="1:11" ht="17.25" customHeight="1" x14ac:dyDescent="0.2">
      <c r="A5" s="13" t="s">
        <v>36</v>
      </c>
      <c r="B5" s="14"/>
      <c r="C5" s="15" t="s">
        <v>6</v>
      </c>
      <c r="D5" s="15" t="s">
        <v>6</v>
      </c>
      <c r="E5" s="16" t="s">
        <v>7</v>
      </c>
      <c r="F5" s="17" t="s">
        <v>8</v>
      </c>
      <c r="G5" s="18" t="s">
        <v>9</v>
      </c>
      <c r="H5" s="18" t="s">
        <v>10</v>
      </c>
      <c r="I5" s="17" t="s">
        <v>38</v>
      </c>
      <c r="J5" s="17" t="s">
        <v>11</v>
      </c>
      <c r="K5" s="17" t="s">
        <v>12</v>
      </c>
    </row>
    <row r="6" spans="1:11" ht="17.25" customHeight="1" x14ac:dyDescent="0.2">
      <c r="A6" s="19"/>
      <c r="B6" s="20"/>
      <c r="C6" s="21" t="s">
        <v>37</v>
      </c>
      <c r="D6" s="21" t="s">
        <v>35</v>
      </c>
      <c r="E6" s="22" t="s">
        <v>39</v>
      </c>
      <c r="F6" s="23"/>
      <c r="G6" s="21" t="s">
        <v>13</v>
      </c>
      <c r="H6" s="24" t="s">
        <v>34</v>
      </c>
      <c r="I6" s="21" t="s">
        <v>14</v>
      </c>
      <c r="J6" s="21" t="s">
        <v>15</v>
      </c>
      <c r="K6" s="23"/>
    </row>
    <row r="7" spans="1:11" ht="24" customHeight="1" x14ac:dyDescent="0.2">
      <c r="A7" s="34" t="s">
        <v>16</v>
      </c>
      <c r="B7" s="35"/>
      <c r="C7" s="36">
        <v>18358927</v>
      </c>
      <c r="D7" s="36">
        <v>17391478</v>
      </c>
      <c r="E7" s="60">
        <f t="shared" ref="E7:E23" si="0">C7-D7</f>
        <v>967449</v>
      </c>
      <c r="F7" s="58">
        <f>(C7/D7-1)*100</f>
        <v>5.562776205679576</v>
      </c>
      <c r="G7" s="25">
        <v>0</v>
      </c>
      <c r="H7" s="25">
        <v>1189088</v>
      </c>
      <c r="I7" s="25">
        <f t="shared" ref="I7:I21" si="1">C7+G7</f>
        <v>18358927</v>
      </c>
      <c r="J7" s="25">
        <f>D7+H7</f>
        <v>18580566</v>
      </c>
      <c r="K7" s="53">
        <f t="shared" ref="K7:K23" si="2">ROUND((I7/J7-1)*100,1)</f>
        <v>-1.2</v>
      </c>
    </row>
    <row r="8" spans="1:11" ht="24" customHeight="1" x14ac:dyDescent="0.2">
      <c r="A8" s="34" t="s">
        <v>17</v>
      </c>
      <c r="B8" s="35"/>
      <c r="C8" s="36">
        <v>9399025</v>
      </c>
      <c r="D8" s="36">
        <v>9463275</v>
      </c>
      <c r="E8" s="61">
        <f t="shared" si="0"/>
        <v>-64250</v>
      </c>
      <c r="F8" s="58">
        <f t="shared" ref="F8:F23" si="3">(C8/D8-1)*100</f>
        <v>-0.67894043024216977</v>
      </c>
      <c r="G8" s="26">
        <v>0</v>
      </c>
      <c r="H8" s="26">
        <v>189851</v>
      </c>
      <c r="I8" s="26">
        <f t="shared" si="1"/>
        <v>9399025</v>
      </c>
      <c r="J8" s="26">
        <f t="shared" ref="J8:J21" si="4">D8+H8</f>
        <v>9653126</v>
      </c>
      <c r="K8" s="54">
        <f t="shared" si="2"/>
        <v>-2.6</v>
      </c>
    </row>
    <row r="9" spans="1:11" ht="24" customHeight="1" x14ac:dyDescent="0.2">
      <c r="A9" s="34" t="s">
        <v>18</v>
      </c>
      <c r="B9" s="35"/>
      <c r="C9" s="36">
        <v>3245202</v>
      </c>
      <c r="D9" s="36">
        <v>3138552</v>
      </c>
      <c r="E9" s="61">
        <f t="shared" si="0"/>
        <v>106650</v>
      </c>
      <c r="F9" s="58">
        <f t="shared" si="3"/>
        <v>3.3980638205134195</v>
      </c>
      <c r="G9" s="26">
        <v>0</v>
      </c>
      <c r="H9" s="26">
        <v>50366</v>
      </c>
      <c r="I9" s="26">
        <f t="shared" si="1"/>
        <v>3245202</v>
      </c>
      <c r="J9" s="26">
        <f t="shared" si="4"/>
        <v>3188918</v>
      </c>
      <c r="K9" s="54">
        <f t="shared" si="2"/>
        <v>1.8</v>
      </c>
    </row>
    <row r="10" spans="1:11" ht="24" customHeight="1" x14ac:dyDescent="0.2">
      <c r="A10" s="34" t="s">
        <v>19</v>
      </c>
      <c r="B10" s="35"/>
      <c r="C10" s="36">
        <v>6027308</v>
      </c>
      <c r="D10" s="36">
        <v>5807066</v>
      </c>
      <c r="E10" s="61">
        <f t="shared" si="0"/>
        <v>220242</v>
      </c>
      <c r="F10" s="58">
        <f t="shared" si="3"/>
        <v>3.7926553615887926</v>
      </c>
      <c r="G10" s="26">
        <v>0</v>
      </c>
      <c r="H10" s="26">
        <v>39773</v>
      </c>
      <c r="I10" s="26">
        <f t="shared" si="1"/>
        <v>6027308</v>
      </c>
      <c r="J10" s="26">
        <f t="shared" si="4"/>
        <v>5846839</v>
      </c>
      <c r="K10" s="54">
        <f t="shared" si="2"/>
        <v>3.1</v>
      </c>
    </row>
    <row r="11" spans="1:11" ht="24" customHeight="1" x14ac:dyDescent="0.2">
      <c r="A11" s="34" t="s">
        <v>20</v>
      </c>
      <c r="B11" s="35"/>
      <c r="C11" s="36">
        <v>2147673</v>
      </c>
      <c r="D11" s="36">
        <v>2065684</v>
      </c>
      <c r="E11" s="61">
        <f t="shared" si="0"/>
        <v>81989</v>
      </c>
      <c r="F11" s="58">
        <f t="shared" si="3"/>
        <v>3.9690969189866365</v>
      </c>
      <c r="G11" s="26">
        <v>0</v>
      </c>
      <c r="H11" s="26">
        <v>41604</v>
      </c>
      <c r="I11" s="26">
        <f t="shared" si="1"/>
        <v>2147673</v>
      </c>
      <c r="J11" s="26">
        <f t="shared" si="4"/>
        <v>2107288</v>
      </c>
      <c r="K11" s="54">
        <f t="shared" si="2"/>
        <v>1.9</v>
      </c>
    </row>
    <row r="12" spans="1:11" ht="24" customHeight="1" x14ac:dyDescent="0.2">
      <c r="A12" s="34" t="s">
        <v>21</v>
      </c>
      <c r="B12" s="35"/>
      <c r="C12" s="36">
        <v>4188852</v>
      </c>
      <c r="D12" s="36">
        <v>4161126</v>
      </c>
      <c r="E12" s="61">
        <f t="shared" si="0"/>
        <v>27726</v>
      </c>
      <c r="F12" s="58">
        <f t="shared" si="3"/>
        <v>0.66631003242871856</v>
      </c>
      <c r="G12" s="26">
        <v>0</v>
      </c>
      <c r="H12" s="26">
        <v>53518</v>
      </c>
      <c r="I12" s="26">
        <f t="shared" si="1"/>
        <v>4188852</v>
      </c>
      <c r="J12" s="26">
        <f t="shared" si="4"/>
        <v>4214644</v>
      </c>
      <c r="K12" s="54">
        <f t="shared" si="2"/>
        <v>-0.6</v>
      </c>
    </row>
    <row r="13" spans="1:11" ht="24" customHeight="1" x14ac:dyDescent="0.2">
      <c r="A13" s="37" t="s">
        <v>22</v>
      </c>
      <c r="B13" s="35"/>
      <c r="C13" s="36">
        <v>5004125</v>
      </c>
      <c r="D13" s="36">
        <v>5042491</v>
      </c>
      <c r="E13" s="61">
        <f t="shared" si="0"/>
        <v>-38366</v>
      </c>
      <c r="F13" s="58">
        <f t="shared" si="3"/>
        <v>-0.7608541096057464</v>
      </c>
      <c r="G13" s="26">
        <v>0</v>
      </c>
      <c r="H13" s="26">
        <v>52469</v>
      </c>
      <c r="I13" s="26">
        <f t="shared" si="1"/>
        <v>5004125</v>
      </c>
      <c r="J13" s="26">
        <f t="shared" si="4"/>
        <v>5094960</v>
      </c>
      <c r="K13" s="54">
        <f t="shared" si="2"/>
        <v>-1.8</v>
      </c>
    </row>
    <row r="14" spans="1:11" s="5" customFormat="1" ht="24" customHeight="1" x14ac:dyDescent="0.2">
      <c r="A14" s="34" t="s">
        <v>23</v>
      </c>
      <c r="B14" s="38"/>
      <c r="C14" s="36">
        <v>3588341</v>
      </c>
      <c r="D14" s="36">
        <v>3412320</v>
      </c>
      <c r="E14" s="61">
        <f t="shared" si="0"/>
        <v>176021</v>
      </c>
      <c r="F14" s="58">
        <f t="shared" si="3"/>
        <v>5.1583966333755393</v>
      </c>
      <c r="G14" s="26">
        <v>0</v>
      </c>
      <c r="H14" s="26">
        <v>36103</v>
      </c>
      <c r="I14" s="26">
        <f t="shared" si="1"/>
        <v>3588341</v>
      </c>
      <c r="J14" s="26">
        <f t="shared" si="4"/>
        <v>3448423</v>
      </c>
      <c r="K14" s="54">
        <f t="shared" si="2"/>
        <v>4.0999999999999996</v>
      </c>
    </row>
    <row r="15" spans="1:11" ht="24" customHeight="1" x14ac:dyDescent="0.2">
      <c r="A15" s="34" t="s">
        <v>24</v>
      </c>
      <c r="B15" s="38"/>
      <c r="C15" s="36">
        <v>12437786</v>
      </c>
      <c r="D15" s="36">
        <v>12544368</v>
      </c>
      <c r="E15" s="61">
        <f t="shared" si="0"/>
        <v>-106582</v>
      </c>
      <c r="F15" s="58">
        <f>(C15/D15-1)*100</f>
        <v>-0.84964025290074074</v>
      </c>
      <c r="G15" s="26">
        <v>0</v>
      </c>
      <c r="H15" s="26">
        <v>51311</v>
      </c>
      <c r="I15" s="26">
        <f t="shared" si="1"/>
        <v>12437786</v>
      </c>
      <c r="J15" s="26">
        <f t="shared" si="4"/>
        <v>12595679</v>
      </c>
      <c r="K15" s="54">
        <f t="shared" si="2"/>
        <v>-1.3</v>
      </c>
    </row>
    <row r="16" spans="1:11" ht="24" customHeight="1" x14ac:dyDescent="0.2">
      <c r="A16" s="39" t="s">
        <v>25</v>
      </c>
      <c r="B16" s="40"/>
      <c r="C16" s="41">
        <v>8663603</v>
      </c>
      <c r="D16" s="41">
        <v>8242692</v>
      </c>
      <c r="E16" s="62">
        <f t="shared" si="0"/>
        <v>420911</v>
      </c>
      <c r="F16" s="59">
        <f t="shared" si="3"/>
        <v>5.1064749234837281</v>
      </c>
      <c r="G16" s="28">
        <v>0</v>
      </c>
      <c r="H16" s="28">
        <v>125627</v>
      </c>
      <c r="I16" s="28">
        <f t="shared" si="1"/>
        <v>8663603</v>
      </c>
      <c r="J16" s="28">
        <f t="shared" si="4"/>
        <v>8368319</v>
      </c>
      <c r="K16" s="55">
        <f t="shared" si="2"/>
        <v>3.5</v>
      </c>
    </row>
    <row r="17" spans="1:11" ht="24" customHeight="1" x14ac:dyDescent="0.2">
      <c r="A17" s="34" t="s">
        <v>26</v>
      </c>
      <c r="B17" s="35"/>
      <c r="C17" s="36">
        <v>982372</v>
      </c>
      <c r="D17" s="36">
        <v>904350</v>
      </c>
      <c r="E17" s="63">
        <f t="shared" si="0"/>
        <v>78022</v>
      </c>
      <c r="F17" s="58">
        <f t="shared" si="3"/>
        <v>8.6274119533366509</v>
      </c>
      <c r="G17" s="26">
        <v>0</v>
      </c>
      <c r="H17" s="26">
        <v>3699</v>
      </c>
      <c r="I17" s="26">
        <f t="shared" si="1"/>
        <v>982372</v>
      </c>
      <c r="J17" s="26">
        <f t="shared" si="4"/>
        <v>908049</v>
      </c>
      <c r="K17" s="54">
        <f t="shared" si="2"/>
        <v>8.1999999999999993</v>
      </c>
    </row>
    <row r="18" spans="1:11" ht="24" customHeight="1" x14ac:dyDescent="0.2">
      <c r="A18" s="34" t="s">
        <v>27</v>
      </c>
      <c r="B18" s="35"/>
      <c r="C18" s="36">
        <v>3200757</v>
      </c>
      <c r="D18" s="36">
        <v>3155220</v>
      </c>
      <c r="E18" s="63">
        <f t="shared" si="0"/>
        <v>45537</v>
      </c>
      <c r="F18" s="58">
        <f t="shared" si="3"/>
        <v>1.4432274136193302</v>
      </c>
      <c r="G18" s="26">
        <v>0</v>
      </c>
      <c r="H18" s="26">
        <v>20632</v>
      </c>
      <c r="I18" s="26">
        <f t="shared" si="1"/>
        <v>3200757</v>
      </c>
      <c r="J18" s="26">
        <f t="shared" si="4"/>
        <v>3175852</v>
      </c>
      <c r="K18" s="54">
        <f t="shared" si="2"/>
        <v>0.8</v>
      </c>
    </row>
    <row r="19" spans="1:11" ht="24" customHeight="1" x14ac:dyDescent="0.2">
      <c r="A19" s="39" t="s">
        <v>28</v>
      </c>
      <c r="B19" s="42"/>
      <c r="C19" s="41">
        <v>3760963</v>
      </c>
      <c r="D19" s="41">
        <v>3746154</v>
      </c>
      <c r="E19" s="64">
        <f t="shared" si="0"/>
        <v>14809</v>
      </c>
      <c r="F19" s="59">
        <f t="shared" si="3"/>
        <v>0.39531209875514062</v>
      </c>
      <c r="G19" s="28">
        <v>0</v>
      </c>
      <c r="H19" s="28">
        <v>25616</v>
      </c>
      <c r="I19" s="28">
        <f t="shared" si="1"/>
        <v>3760963</v>
      </c>
      <c r="J19" s="28">
        <f t="shared" si="4"/>
        <v>3771770</v>
      </c>
      <c r="K19" s="55">
        <f t="shared" si="2"/>
        <v>-0.3</v>
      </c>
    </row>
    <row r="20" spans="1:11" ht="24" customHeight="1" x14ac:dyDescent="0.2">
      <c r="A20" s="34" t="s">
        <v>29</v>
      </c>
      <c r="B20" s="35"/>
      <c r="C20" s="36">
        <v>3186980</v>
      </c>
      <c r="D20" s="36">
        <v>3077870</v>
      </c>
      <c r="E20" s="63">
        <f t="shared" si="0"/>
        <v>109110</v>
      </c>
      <c r="F20" s="58">
        <f t="shared" si="3"/>
        <v>3.544984031164411</v>
      </c>
      <c r="G20" s="26">
        <v>0</v>
      </c>
      <c r="H20" s="26">
        <v>26943</v>
      </c>
      <c r="I20" s="26">
        <f t="shared" si="1"/>
        <v>3186980</v>
      </c>
      <c r="J20" s="26">
        <f t="shared" si="4"/>
        <v>3104813</v>
      </c>
      <c r="K20" s="54">
        <f t="shared" si="2"/>
        <v>2.6</v>
      </c>
    </row>
    <row r="21" spans="1:11" ht="24" customHeight="1" thickBot="1" x14ac:dyDescent="0.25">
      <c r="A21" s="34" t="s">
        <v>30</v>
      </c>
      <c r="B21" s="35"/>
      <c r="C21" s="36">
        <v>3206575</v>
      </c>
      <c r="D21" s="36">
        <v>3187287</v>
      </c>
      <c r="E21" s="63">
        <f t="shared" si="0"/>
        <v>19288</v>
      </c>
      <c r="F21" s="58">
        <f t="shared" si="3"/>
        <v>0.60515416402726618</v>
      </c>
      <c r="G21" s="26">
        <v>0</v>
      </c>
      <c r="H21" s="26">
        <v>13506</v>
      </c>
      <c r="I21" s="26">
        <f t="shared" si="1"/>
        <v>3206575</v>
      </c>
      <c r="J21" s="26">
        <f t="shared" si="4"/>
        <v>3200793</v>
      </c>
      <c r="K21" s="54">
        <f t="shared" si="2"/>
        <v>0.2</v>
      </c>
    </row>
    <row r="22" spans="1:11" ht="24" customHeight="1" thickTop="1" x14ac:dyDescent="0.2">
      <c r="A22" s="43" t="s">
        <v>31</v>
      </c>
      <c r="B22" s="44"/>
      <c r="C22" s="29">
        <f>SUM(C7:C16)</f>
        <v>73060842</v>
      </c>
      <c r="D22" s="29">
        <f>SUM(D7:D16)</f>
        <v>71269052</v>
      </c>
      <c r="E22" s="65">
        <f t="shared" si="0"/>
        <v>1791790</v>
      </c>
      <c r="F22" s="56">
        <f t="shared" si="3"/>
        <v>2.5141207153983158</v>
      </c>
      <c r="G22" s="29">
        <f>SUM(G7:G16)</f>
        <v>0</v>
      </c>
      <c r="H22" s="29">
        <f>SUM(H7:H16)</f>
        <v>1829710</v>
      </c>
      <c r="I22" s="29">
        <f>SUM(I7:I16)</f>
        <v>73060842</v>
      </c>
      <c r="J22" s="29">
        <f>SUM(J7:J16)</f>
        <v>73098762</v>
      </c>
      <c r="K22" s="56">
        <f t="shared" si="2"/>
        <v>-0.1</v>
      </c>
    </row>
    <row r="23" spans="1:11" ht="24" customHeight="1" x14ac:dyDescent="0.2">
      <c r="A23" s="45" t="s">
        <v>32</v>
      </c>
      <c r="B23" s="46"/>
      <c r="C23" s="30">
        <f>SUM(C17:C21)</f>
        <v>14337647</v>
      </c>
      <c r="D23" s="30">
        <f>SUM(D17:D21)</f>
        <v>14070881</v>
      </c>
      <c r="E23" s="66">
        <f t="shared" si="0"/>
        <v>266766</v>
      </c>
      <c r="F23" s="57">
        <f t="shared" si="3"/>
        <v>1.8958727602059966</v>
      </c>
      <c r="G23" s="30">
        <f>SUM(G17:G21)</f>
        <v>0</v>
      </c>
      <c r="H23" s="30">
        <f>SUM(H17:H21)</f>
        <v>90396</v>
      </c>
      <c r="I23" s="30">
        <f>C23+G23</f>
        <v>14337647</v>
      </c>
      <c r="J23" s="30">
        <f>D23+H23</f>
        <v>14161277</v>
      </c>
      <c r="K23" s="57">
        <f t="shared" si="2"/>
        <v>1.2</v>
      </c>
    </row>
    <row r="24" spans="1:11" ht="24" customHeight="1" x14ac:dyDescent="0.2">
      <c r="A24" s="47"/>
      <c r="B24" s="48"/>
      <c r="C24" s="26"/>
      <c r="D24" s="26"/>
      <c r="E24" s="31"/>
      <c r="F24" s="27"/>
      <c r="G24" s="26"/>
      <c r="H24" s="26"/>
      <c r="I24" s="26"/>
      <c r="J24" s="26"/>
      <c r="K24" s="27"/>
    </row>
    <row r="25" spans="1:11" ht="24" customHeight="1" x14ac:dyDescent="0.2">
      <c r="A25" s="34" t="s">
        <v>33</v>
      </c>
      <c r="B25" s="38"/>
      <c r="C25" s="26">
        <f>SUM(C7:C21)</f>
        <v>87398489</v>
      </c>
      <c r="D25" s="26">
        <f>SUM(D7:D21)</f>
        <v>85339933</v>
      </c>
      <c r="E25" s="67">
        <f>SUM(E7:E21)</f>
        <v>2058556</v>
      </c>
      <c r="F25" s="54">
        <f>(C25/D25-1)*100</f>
        <v>2.4121837545853175</v>
      </c>
      <c r="G25" s="26">
        <f>SUM(G7:G21)</f>
        <v>0</v>
      </c>
      <c r="H25" s="26">
        <f>SUM(H7:H21)</f>
        <v>1920106</v>
      </c>
      <c r="I25" s="26">
        <f>SUM(I7:I21)</f>
        <v>87398489</v>
      </c>
      <c r="J25" s="26">
        <f>SUM(J7:J21)</f>
        <v>87260039</v>
      </c>
      <c r="K25" s="54">
        <f>ROUND((I25/J25-1)*100,1)</f>
        <v>0.2</v>
      </c>
    </row>
    <row r="26" spans="1:11" ht="24" customHeight="1" x14ac:dyDescent="0.2">
      <c r="A26" s="49"/>
      <c r="B26" s="50"/>
      <c r="C26" s="28"/>
      <c r="D26" s="28"/>
      <c r="E26" s="32"/>
      <c r="F26" s="33"/>
      <c r="G26" s="28"/>
      <c r="H26" s="28"/>
      <c r="I26" s="28"/>
      <c r="J26" s="28"/>
      <c r="K26" s="28"/>
    </row>
    <row r="27" spans="1:11" ht="16" customHeight="1" x14ac:dyDescent="0.2">
      <c r="A27" s="5"/>
      <c r="C27" s="5"/>
      <c r="D27" s="5"/>
      <c r="E27" s="5"/>
      <c r="F27" s="5"/>
    </row>
  </sheetData>
  <mergeCells count="3">
    <mergeCell ref="E4:F4"/>
    <mergeCell ref="G4:H4"/>
    <mergeCell ref="I4:K4"/>
  </mergeCells>
  <phoneticPr fontId="1"/>
  <printOptions horizontalCentered="1"/>
  <pageMargins left="0.78740157480314965" right="0.31496062992125984" top="0.98425196850393704" bottom="0.98425196850393704" header="0.55118110236220474" footer="0.51181102362204722"/>
  <pageSetup paperSize="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07当初決定</vt:lpstr>
      <vt:lpstr>'07当初決定'!Print_Area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税政係</dc:creator>
  <cp:lastModifiedBy>宮田　恭兵</cp:lastModifiedBy>
  <cp:lastPrinted>2024-07-30T00:45:34Z</cp:lastPrinted>
  <dcterms:created xsi:type="dcterms:W3CDTF">2006-12-11T05:43:46Z</dcterms:created>
  <dcterms:modified xsi:type="dcterms:W3CDTF">2025-07-29T23:47:55Z</dcterms:modified>
</cp:coreProperties>
</file>