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work2024_wada\ryousuiki_shiji_houkokusyo\"/>
    </mc:Choice>
  </mc:AlternateContent>
  <xr:revisionPtr revIDLastSave="0" documentId="13_ncr:1_{5BDABA5B-E0F6-4659-9179-C46823FD7F8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4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  <sheet name="12" sheetId="9" r:id="rId9"/>
    <sheet name="1" sheetId="10" r:id="rId10"/>
    <sheet name="2" sheetId="11" r:id="rId11"/>
    <sheet name="3" sheetId="12" r:id="rId12"/>
  </sheets>
  <definedNames>
    <definedName name="_xlnm.Print_Area" localSheetId="9">'1'!$A$1:$S$37</definedName>
    <definedName name="_xlnm.Print_Area" localSheetId="6">'10'!$A$1:$S$37</definedName>
    <definedName name="_xlnm.Print_Area" localSheetId="7">'11'!$A$1:$S$37</definedName>
    <definedName name="_xlnm.Print_Area" localSheetId="8">'12'!$A$1:$S$37</definedName>
    <definedName name="_xlnm.Print_Area" localSheetId="10">'2'!$A$1:$S$37</definedName>
    <definedName name="_xlnm.Print_Area" localSheetId="11">'3'!$A$1:$S$37</definedName>
    <definedName name="_xlnm.Print_Area" localSheetId="0">'4'!$A$1:$S$37</definedName>
    <definedName name="_xlnm.Print_Area" localSheetId="1">'5'!$A$1:$S$37</definedName>
    <definedName name="_xlnm.Print_Area" localSheetId="2">'6'!$A$1:$S$37</definedName>
    <definedName name="_xlnm.Print_Area" localSheetId="3">'7'!$A$1:$S$37</definedName>
    <definedName name="_xlnm.Print_Area" localSheetId="4">'8'!$A$1:$S$37</definedName>
    <definedName name="_xlnm.Print_Area" localSheetId="5">'9'!$A$1:$S$37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2" l="1"/>
  <c r="U14" i="11"/>
  <c r="U14" i="10"/>
  <c r="U14" i="9"/>
  <c r="U14" i="8"/>
  <c r="U14" i="7"/>
  <c r="U14" i="6"/>
  <c r="U14" i="5"/>
  <c r="U14" i="4"/>
  <c r="U14" i="3"/>
  <c r="X33" i="1"/>
  <c r="X32" i="1"/>
  <c r="X31" i="1"/>
  <c r="C28" i="1" s="1"/>
  <c r="U14" i="2"/>
  <c r="K20" i="1"/>
  <c r="K21" i="1" s="1"/>
  <c r="C26" i="1"/>
  <c r="C27" i="2" a="1"/>
  <c r="E19" i="5" a="1"/>
  <c r="G19" i="2" a="1"/>
  <c r="G19" i="12" a="1"/>
  <c r="H21" i="2" a="1"/>
  <c r="K19" i="8" a="1"/>
  <c r="E19" i="2" a="1"/>
  <c r="K19" i="10" a="1"/>
  <c r="E19" i="11" a="1"/>
  <c r="G19" i="6" a="1"/>
  <c r="G19" i="5" a="1"/>
  <c r="I19" i="5" a="1"/>
  <c r="I19" i="4" a="1"/>
  <c r="I19" i="3" a="1"/>
  <c r="E19" i="4" a="1"/>
  <c r="G19" i="9" a="1"/>
  <c r="M1" i="2" a="1"/>
  <c r="I19" i="9" a="1"/>
  <c r="K19" i="2" a="1"/>
  <c r="G19" i="10" a="1"/>
  <c r="M9" i="2" a="1"/>
  <c r="N1" i="2" a="1"/>
  <c r="K19" i="12" a="1"/>
  <c r="K6" i="2" a="1"/>
  <c r="G19" i="7" a="1"/>
  <c r="E19" i="3" a="1"/>
  <c r="E19" i="6" a="1"/>
  <c r="E19" i="8" a="1"/>
  <c r="I19" i="8" a="1"/>
  <c r="K19" i="4" a="1"/>
  <c r="E14" i="2" a="1"/>
  <c r="M10" i="2" a="1"/>
  <c r="I19" i="2" a="1"/>
  <c r="D14" i="2" a="1"/>
  <c r="G19" i="3" a="1"/>
  <c r="G19" i="8" a="1"/>
  <c r="K19" i="6" a="1"/>
  <c r="K19" i="11" a="1"/>
  <c r="E19" i="12" a="1"/>
  <c r="G19" i="4" a="1"/>
  <c r="K19" i="9" a="1"/>
  <c r="E19" i="9" a="1"/>
  <c r="I19" i="6" a="1"/>
  <c r="E19" i="10" a="1"/>
  <c r="K19" i="5" a="1"/>
  <c r="I19" i="12" a="1"/>
  <c r="G19" i="11" a="1"/>
  <c r="I19" i="10" a="1"/>
  <c r="I19" i="11" a="1"/>
  <c r="E19" i="7" a="1"/>
  <c r="I19" i="7" a="1"/>
  <c r="K7" i="2" a="1"/>
  <c r="K19" i="7" a="1"/>
  <c r="K19" i="3" a="1"/>
  <c r="H21" i="2" l="1"/>
  <c r="E19" i="2"/>
  <c r="E19" i="11"/>
  <c r="E19" i="3"/>
  <c r="G19" i="4"/>
  <c r="G19" i="9"/>
  <c r="I19" i="12"/>
  <c r="I19" i="4"/>
  <c r="I19" i="7"/>
  <c r="K19" i="6"/>
  <c r="K19" i="8"/>
  <c r="K19" i="5"/>
  <c r="K20" i="5" s="1"/>
  <c r="K21" i="5" s="1"/>
  <c r="E14" i="2"/>
  <c r="E19" i="12"/>
  <c r="E19" i="9"/>
  <c r="G19" i="12"/>
  <c r="G19" i="10"/>
  <c r="G19" i="7"/>
  <c r="I19" i="10"/>
  <c r="I19" i="2"/>
  <c r="I19" i="5"/>
  <c r="K19" i="4"/>
  <c r="K19" i="11"/>
  <c r="K19" i="3"/>
  <c r="K20" i="3" s="1"/>
  <c r="K21" i="3" s="1"/>
  <c r="E19" i="10"/>
  <c r="E19" i="8"/>
  <c r="E19" i="7"/>
  <c r="G19" i="8"/>
  <c r="G19" i="2"/>
  <c r="G19" i="5"/>
  <c r="I19" i="8"/>
  <c r="I19" i="11"/>
  <c r="I19" i="3"/>
  <c r="K19" i="2"/>
  <c r="K19" i="9"/>
  <c r="E19" i="4"/>
  <c r="E19" i="6"/>
  <c r="E19" i="5"/>
  <c r="G19" i="6"/>
  <c r="G19" i="11"/>
  <c r="G19" i="3"/>
  <c r="I19" i="6"/>
  <c r="I19" i="9"/>
  <c r="K19" i="10"/>
  <c r="K19" i="12"/>
  <c r="K19" i="7"/>
  <c r="K20" i="7" s="1"/>
  <c r="K21" i="7" s="1"/>
  <c r="C27" i="2"/>
  <c r="D14" i="2"/>
  <c r="M10" i="2"/>
  <c r="M9" i="2"/>
  <c r="K7" i="2"/>
  <c r="K6" i="2"/>
  <c r="N1" i="2"/>
  <c r="M1" i="2"/>
  <c r="K20" i="12"/>
  <c r="K21" i="12" s="1"/>
  <c r="K20" i="10"/>
  <c r="K21" i="10" s="1"/>
  <c r="K20" i="6"/>
  <c r="K21" i="6" s="1"/>
  <c r="K20" i="4"/>
  <c r="K21" i="4" s="1"/>
  <c r="N26" i="1"/>
  <c r="N27" i="1" s="1"/>
  <c r="N28" i="1" s="1"/>
  <c r="K20" i="2"/>
  <c r="H21" i="3" a="1"/>
  <c r="C27" i="3" a="1"/>
  <c r="M1" i="3" a="1"/>
  <c r="E14" i="3" a="1"/>
  <c r="D14" i="3" a="1"/>
  <c r="K7" i="3" a="1"/>
  <c r="M9" i="3" a="1"/>
  <c r="K6" i="3" a="1"/>
  <c r="M10" i="3" a="1"/>
  <c r="N1" i="3" a="1"/>
  <c r="C27" i="3" l="1"/>
  <c r="E14" i="3"/>
  <c r="H21" i="3"/>
  <c r="D14" i="3"/>
  <c r="M10" i="3"/>
  <c r="M9" i="3"/>
  <c r="K7" i="3"/>
  <c r="K6" i="3"/>
  <c r="N1" i="3"/>
  <c r="M1" i="3"/>
  <c r="C26" i="3"/>
  <c r="K20" i="11"/>
  <c r="K21" i="11" s="1"/>
  <c r="K20" i="9"/>
  <c r="K21" i="9" s="1"/>
  <c r="K20" i="8"/>
  <c r="K21" i="8" s="1"/>
  <c r="K21" i="2"/>
  <c r="X32" i="2"/>
  <c r="X33" i="2"/>
  <c r="X31" i="2"/>
  <c r="C26" i="2"/>
  <c r="N1" i="4" a="1"/>
  <c r="E14" i="4" a="1"/>
  <c r="K6" i="4" a="1"/>
  <c r="M9" i="4" a="1"/>
  <c r="K7" i="4" a="1"/>
  <c r="C27" i="4" a="1"/>
  <c r="M10" i="4" a="1"/>
  <c r="H21" i="4" a="1"/>
  <c r="M1" i="4" a="1"/>
  <c r="D14" i="4" a="1"/>
  <c r="H21" i="4" l="1"/>
  <c r="E14" i="4"/>
  <c r="C27" i="4"/>
  <c r="D14" i="4"/>
  <c r="M10" i="4"/>
  <c r="M9" i="4"/>
  <c r="K7" i="4"/>
  <c r="K6" i="4"/>
  <c r="N1" i="4"/>
  <c r="M1" i="4"/>
  <c r="X32" i="3"/>
  <c r="X31" i="3"/>
  <c r="C28" i="3" s="1"/>
  <c r="X33" i="3"/>
  <c r="N26" i="2"/>
  <c r="C28" i="2"/>
  <c r="K6" i="5" a="1"/>
  <c r="M1" i="5" a="1"/>
  <c r="K7" i="5" a="1"/>
  <c r="C27" i="5" a="1"/>
  <c r="E14" i="5" a="1"/>
  <c r="M9" i="5" a="1"/>
  <c r="D14" i="5" a="1"/>
  <c r="N1" i="5" a="1"/>
  <c r="H21" i="5" a="1"/>
  <c r="M10" i="5" a="1"/>
  <c r="C27" i="5" l="1"/>
  <c r="E14" i="5"/>
  <c r="H21" i="5"/>
  <c r="D14" i="5"/>
  <c r="M10" i="5"/>
  <c r="M9" i="5"/>
  <c r="K7" i="5"/>
  <c r="K6" i="5"/>
  <c r="X33" i="4"/>
  <c r="N1" i="5"/>
  <c r="M1" i="5"/>
  <c r="X32" i="4"/>
  <c r="C26" i="4"/>
  <c r="X31" i="4"/>
  <c r="C28" i="4" s="1"/>
  <c r="N26" i="3"/>
  <c r="N27" i="3" s="1"/>
  <c r="N28" i="3" s="1"/>
  <c r="N27" i="2"/>
  <c r="N28" i="2" s="1"/>
  <c r="K7" i="6" a="1"/>
  <c r="D14" i="6" a="1"/>
  <c r="M10" i="6" a="1"/>
  <c r="C27" i="6" a="1"/>
  <c r="E14" i="6" a="1"/>
  <c r="N1" i="6" a="1"/>
  <c r="M9" i="6" a="1"/>
  <c r="M1" i="6" a="1"/>
  <c r="H21" i="6" a="1"/>
  <c r="K6" i="6" a="1"/>
  <c r="H21" i="6" l="1"/>
  <c r="E14" i="6"/>
  <c r="C27" i="6"/>
  <c r="D14" i="6"/>
  <c r="M10" i="6"/>
  <c r="M9" i="6"/>
  <c r="K7" i="6"/>
  <c r="K6" i="6"/>
  <c r="N1" i="6"/>
  <c r="M1" i="6"/>
  <c r="C26" i="5"/>
  <c r="X31" i="5"/>
  <c r="X32" i="5"/>
  <c r="X33" i="5"/>
  <c r="N26" i="4"/>
  <c r="N27" i="4" s="1"/>
  <c r="N28" i="4" s="1"/>
  <c r="K6" i="7" a="1"/>
  <c r="E14" i="7" a="1"/>
  <c r="H21" i="7" a="1"/>
  <c r="N1" i="7" a="1"/>
  <c r="M1" i="7" a="1"/>
  <c r="M9" i="7" a="1"/>
  <c r="K7" i="7" a="1"/>
  <c r="C27" i="7" a="1"/>
  <c r="M10" i="7" a="1"/>
  <c r="D14" i="7" a="1"/>
  <c r="C27" i="7" l="1"/>
  <c r="E14" i="7"/>
  <c r="H21" i="7"/>
  <c r="D14" i="7"/>
  <c r="M10" i="7"/>
  <c r="M9" i="7"/>
  <c r="K7" i="7"/>
  <c r="K6" i="7"/>
  <c r="N1" i="7"/>
  <c r="M1" i="7"/>
  <c r="C26" i="6"/>
  <c r="X33" i="6"/>
  <c r="X32" i="6"/>
  <c r="X31" i="6"/>
  <c r="C28" i="5"/>
  <c r="N26" i="5"/>
  <c r="C27" i="8" a="1"/>
  <c r="E14" i="8" a="1"/>
  <c r="M9" i="8" a="1"/>
  <c r="N1" i="8" a="1"/>
  <c r="K6" i="8" a="1"/>
  <c r="D14" i="8" a="1"/>
  <c r="M1" i="8" a="1"/>
  <c r="K7" i="8" a="1"/>
  <c r="M10" i="8" a="1"/>
  <c r="H21" i="8" a="1"/>
  <c r="H21" i="8" l="1"/>
  <c r="E14" i="8"/>
  <c r="C27" i="8"/>
  <c r="D14" i="8"/>
  <c r="M10" i="8"/>
  <c r="M9" i="8"/>
  <c r="K7" i="8"/>
  <c r="K6" i="8"/>
  <c r="N1" i="8"/>
  <c r="M1" i="8"/>
  <c r="N27" i="5"/>
  <c r="N28" i="5" s="1"/>
  <c r="X31" i="7"/>
  <c r="C28" i="7" s="1"/>
  <c r="C26" i="7"/>
  <c r="X32" i="7"/>
  <c r="X33" i="7"/>
  <c r="C28" i="6"/>
  <c r="N26" i="6"/>
  <c r="M10" i="9" a="1"/>
  <c r="K6" i="9" a="1"/>
  <c r="K7" i="9" a="1"/>
  <c r="C27" i="9" a="1"/>
  <c r="M1" i="9" a="1"/>
  <c r="M9" i="9" a="1"/>
  <c r="D14" i="9" a="1"/>
  <c r="N1" i="9" a="1"/>
  <c r="H21" i="9" a="1"/>
  <c r="E14" i="9" a="1"/>
  <c r="C27" i="9" l="1"/>
  <c r="E14" i="9"/>
  <c r="H21" i="9"/>
  <c r="D14" i="9"/>
  <c r="M10" i="9"/>
  <c r="M9" i="9"/>
  <c r="K7" i="9"/>
  <c r="K6" i="9"/>
  <c r="N1" i="9"/>
  <c r="M1" i="9"/>
  <c r="C26" i="8"/>
  <c r="N26" i="7"/>
  <c r="N27" i="7" s="1"/>
  <c r="N28" i="7" s="1"/>
  <c r="X32" i="8"/>
  <c r="X31" i="8"/>
  <c r="X33" i="8"/>
  <c r="N27" i="6"/>
  <c r="N28" i="6" s="1"/>
  <c r="C27" i="10" a="1"/>
  <c r="M10" i="10" a="1"/>
  <c r="M9" i="10" a="1"/>
  <c r="E14" i="10" a="1"/>
  <c r="N1" i="10" a="1"/>
  <c r="M1" i="10" a="1"/>
  <c r="K6" i="10" a="1"/>
  <c r="K7" i="10" a="1"/>
  <c r="D14" i="10" a="1"/>
  <c r="H21" i="10" a="1"/>
  <c r="H21" i="10" l="1"/>
  <c r="E14" i="10"/>
  <c r="C27" i="10"/>
  <c r="D14" i="10"/>
  <c r="M10" i="10"/>
  <c r="M9" i="10"/>
  <c r="K7" i="10"/>
  <c r="K6" i="10"/>
  <c r="N1" i="10"/>
  <c r="M1" i="10"/>
  <c r="C26" i="9"/>
  <c r="X32" i="9"/>
  <c r="X31" i="9"/>
  <c r="X33" i="9"/>
  <c r="C28" i="8"/>
  <c r="N26" i="8"/>
  <c r="H21" i="11" a="1"/>
  <c r="E14" i="11" a="1"/>
  <c r="M9" i="11" a="1"/>
  <c r="K7" i="11" a="1"/>
  <c r="N1" i="11" a="1"/>
  <c r="K6" i="11" a="1"/>
  <c r="M10" i="11" a="1"/>
  <c r="M1" i="11" a="1"/>
  <c r="D14" i="11" a="1"/>
  <c r="C27" i="11" a="1"/>
  <c r="C27" i="11" l="1"/>
  <c r="E14" i="11"/>
  <c r="H21" i="11"/>
  <c r="D14" i="11"/>
  <c r="M10" i="11"/>
  <c r="M9" i="11"/>
  <c r="K7" i="11"/>
  <c r="K6" i="11"/>
  <c r="N1" i="11"/>
  <c r="M1" i="11"/>
  <c r="N27" i="8"/>
  <c r="N28" i="8" s="1"/>
  <c r="X31" i="10"/>
  <c r="C28" i="10" s="1"/>
  <c r="C26" i="10"/>
  <c r="X33" i="10"/>
  <c r="X32" i="10"/>
  <c r="C28" i="9"/>
  <c r="N26" i="9"/>
  <c r="H21" i="12" a="1"/>
  <c r="M9" i="12" a="1"/>
  <c r="N1" i="12" a="1"/>
  <c r="C27" i="12" a="1"/>
  <c r="D14" i="12" a="1"/>
  <c r="K7" i="12" a="1"/>
  <c r="K6" i="12" a="1"/>
  <c r="M1" i="12" a="1"/>
  <c r="E14" i="12" a="1"/>
  <c r="M10" i="12" a="1"/>
  <c r="H21" i="12" l="1"/>
  <c r="E14" i="12"/>
  <c r="C27" i="12"/>
  <c r="D14" i="12"/>
  <c r="M10" i="12"/>
  <c r="M9" i="12"/>
  <c r="K7" i="12"/>
  <c r="K6" i="12"/>
  <c r="N1" i="12"/>
  <c r="M1" i="12"/>
  <c r="N27" i="9"/>
  <c r="N28" i="9" s="1"/>
  <c r="N26" i="10"/>
  <c r="N27" i="10" s="1"/>
  <c r="N28" i="10" s="1"/>
  <c r="C26" i="11"/>
  <c r="X33" i="11"/>
  <c r="X32" i="11"/>
  <c r="X31" i="11"/>
  <c r="X33" i="12" l="1"/>
  <c r="C26" i="12"/>
  <c r="X32" i="12"/>
  <c r="X31" i="12"/>
  <c r="C28" i="11"/>
  <c r="N26" i="11"/>
  <c r="N26" i="12" l="1"/>
  <c r="N27" i="11"/>
  <c r="N28" i="11" s="1"/>
  <c r="C28" i="12"/>
  <c r="N27" i="12" l="1"/>
  <c r="N28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<sst xmlns="http://schemas.openxmlformats.org/spreadsheetml/2006/main" count="838" uniqueCount="56">
  <si>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</si>
  <si>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</si>
  <si>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</si>
  <si>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</si>
  <si>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和田川水道管理所長　殿</t>
    <rPh sb="0" eb="2">
      <t>ワダ</t>
    </rPh>
    <rPh sb="2" eb="3">
      <t>ガワ</t>
    </rPh>
    <rPh sb="3" eb="5">
      <t>スイドウ</t>
    </rPh>
    <rPh sb="5" eb="7">
      <t>カンリ</t>
    </rPh>
    <rPh sb="7" eb="9">
      <t>ショチョウ</t>
    </rPh>
    <rPh sb="10" eb="11">
      <t>トノ</t>
    </rPh>
    <phoneticPr fontId="1"/>
  </si>
  <si>
    <t>awadagawasuikan@pref.toyama.lg.jp</t>
  </si>
  <si>
    <t>電話番号</t>
    <rPh sb="0" eb="4">
      <t>デンワバンゴウ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</si>
  <si>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</si>
  <si>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</si>
  <si>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</si>
  <si>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月分、県営工業用水取引用量水器の指示を下記の</t>
    <rPh sb="0" eb="2">
      <t>ガツブン</t>
    </rPh>
    <rPh sb="3" eb="5">
      <t>ケンエイ</t>
    </rPh>
    <rPh sb="5" eb="7">
      <t>コウギョウ</t>
    </rPh>
    <rPh sb="7" eb="9">
      <t>ヨウスイ</t>
    </rPh>
    <rPh sb="9" eb="12">
      <t>トリヒキヨウ</t>
    </rPh>
    <rPh sb="12" eb="13">
      <t>リョウ</t>
    </rPh>
    <rPh sb="13" eb="14">
      <t>スイ</t>
    </rPh>
    <rPh sb="14" eb="15">
      <t>キ</t>
    </rPh>
    <rPh sb="16" eb="18">
      <t>シジ</t>
    </rPh>
    <rPh sb="19" eb="21">
      <t>カキ</t>
    </rPh>
    <phoneticPr fontId="1"/>
  </si>
  <si>
    <t>とおり、報告いたします。</t>
    <rPh sb="4" eb="6">
      <t>ホウコク</t>
    </rPh>
    <phoneticPr fontId="1"/>
  </si>
  <si>
    <t>月</t>
    <rPh sb="0" eb="1">
      <t>ガツ</t>
    </rPh>
    <phoneticPr fontId="1"/>
  </si>
  <si>
    <t>計量値</t>
    <rPh sb="0" eb="2">
      <t>ケイリョウ</t>
    </rPh>
    <rPh sb="2" eb="3">
      <t>アタイ</t>
    </rPh>
    <phoneticPr fontId="1"/>
  </si>
  <si>
    <t>）</t>
    <phoneticPr fontId="1"/>
  </si>
  <si>
    <t>読　 差</t>
    <rPh sb="0" eb="1">
      <t>ヨ</t>
    </rPh>
    <rPh sb="3" eb="4">
      <t>サ</t>
    </rPh>
    <phoneticPr fontId="1"/>
  </si>
  <si>
    <t>時 ）</t>
    <rPh sb="0" eb="1">
      <t>ジ</t>
    </rPh>
    <phoneticPr fontId="1"/>
  </si>
  <si>
    <t>（乗率 ×</t>
    <rPh sb="1" eb="3">
      <t>ジョウリツ</t>
    </rPh>
    <phoneticPr fontId="1"/>
  </si>
  <si>
    <t>報告</t>
    <rPh sb="0" eb="2">
      <t>ホウコク</t>
    </rPh>
    <phoneticPr fontId="1"/>
  </si>
  <si>
    <t>基本
使用
水量</t>
    <rPh sb="0" eb="2">
      <t>キホン</t>
    </rPh>
    <rPh sb="3" eb="5">
      <t>シヨウ</t>
    </rPh>
    <rPh sb="6" eb="8">
      <t>スイリョウ</t>
    </rPh>
    <phoneticPr fontId="1"/>
  </si>
  <si>
    <t>電話 0766-36-0293  FAX 0766-36-1132</t>
    <rPh sb="0" eb="2">
      <t>デンワ</t>
    </rPh>
    <phoneticPr fontId="1"/>
  </si>
  <si>
    <t>〒939-1263  高岡市島新137</t>
    <rPh sb="11" eb="16">
      <t>タカオカシシマシン</t>
    </rPh>
    <phoneticPr fontId="1"/>
  </si>
  <si>
    <t>所　長</t>
    <rPh sb="0" eb="1">
      <t>ショ</t>
    </rPh>
    <rPh sb="2" eb="3">
      <t>チョウ</t>
    </rPh>
    <phoneticPr fontId="1"/>
  </si>
  <si>
    <t>合　　　　議</t>
    <rPh sb="0" eb="1">
      <t>ゴウ</t>
    </rPh>
    <rPh sb="5" eb="6">
      <t>ギ</t>
    </rPh>
    <phoneticPr fontId="1"/>
  </si>
  <si>
    <t xml:space="preserve"> 総流量</t>
    <rPh sb="1" eb="4">
      <t>ソウリュウリョウ</t>
    </rPh>
    <phoneticPr fontId="1"/>
  </si>
  <si>
    <t xml:space="preserve"> 超過流量</t>
    <rPh sb="1" eb="5">
      <t>チョウカリュウリョウ</t>
    </rPh>
    <phoneticPr fontId="1"/>
  </si>
  <si>
    <t>当該月の日数</t>
    <rPh sb="0" eb="3">
      <t>トウガイツキ</t>
    </rPh>
    <rPh sb="4" eb="6">
      <t>ニッスウ</t>
    </rPh>
    <phoneticPr fontId="1"/>
  </si>
  <si>
    <t>今月末年月日</t>
    <rPh sb="0" eb="3">
      <t>コンゲツマツ</t>
    </rPh>
    <rPh sb="3" eb="6">
      <t>ネンガッピ</t>
    </rPh>
    <phoneticPr fontId="1"/>
  </si>
  <si>
    <t>先月末年月日</t>
    <rPh sb="0" eb="3">
      <t>センゲツマツ</t>
    </rPh>
    <rPh sb="3" eb="6">
      <t>ネンガッピ</t>
    </rPh>
    <phoneticPr fontId="1"/>
  </si>
  <si>
    <t>先月のシート名</t>
    <rPh sb="0" eb="2">
      <t>センゲツ</t>
    </rPh>
    <rPh sb="6" eb="7">
      <t>メイ</t>
    </rPh>
    <phoneticPr fontId="1"/>
  </si>
  <si>
    <t>特例計算入力欄 (報告書の数式セルを上書きします。)</t>
    <rPh sb="0" eb="2">
      <t>トクレイ</t>
    </rPh>
    <rPh sb="2" eb="4">
      <t>ケイサン</t>
    </rPh>
    <rPh sb="4" eb="7">
      <t>ニュウリョクラン</t>
    </rPh>
    <rPh sb="9" eb="12">
      <t>ホウコクショ</t>
    </rPh>
    <rPh sb="13" eb="15">
      <t>スウシキ</t>
    </rPh>
    <rPh sb="18" eb="20">
      <t>ウワガ</t>
    </rPh>
    <phoneticPr fontId="1"/>
  </si>
  <si>
    <t>時</t>
    <rPh sb="0" eb="1">
      <t>ジ</t>
    </rPh>
    <phoneticPr fontId="1"/>
  </si>
  <si>
    <t>量水器積算</t>
    <rPh sb="0" eb="3">
      <t>リョウスイキ</t>
    </rPh>
    <rPh sb="3" eb="5">
      <t>セキサン</t>
    </rPh>
    <phoneticPr fontId="1"/>
  </si>
  <si>
    <t xml:space="preserve">   管理所回覧※</t>
    <rPh sb="3" eb="6">
      <t>カンリショ</t>
    </rPh>
    <rPh sb="6" eb="8">
      <t>カイラン</t>
    </rPh>
    <phoneticPr fontId="1"/>
  </si>
  <si>
    <t xml:space="preserve"> 使  用  水  量</t>
    <rPh sb="1" eb="2">
      <t>シ</t>
    </rPh>
    <rPh sb="4" eb="5">
      <t>ヨウ</t>
    </rPh>
    <rPh sb="7" eb="8">
      <t>ミズ</t>
    </rPh>
    <rPh sb="10" eb="11">
      <t>リョウ</t>
    </rPh>
    <phoneticPr fontId="1"/>
  </si>
  <si>
    <t xml:space="preserve"> 超過使用水量</t>
    <rPh sb="1" eb="3">
      <t>チョウカ</t>
    </rPh>
    <rPh sb="3" eb="7">
      <t>シヨウスイリョウ</t>
    </rPh>
    <phoneticPr fontId="1"/>
  </si>
  <si>
    <t xml:space="preserve"> 特  例  計  算</t>
    <rPh sb="1" eb="2">
      <t>トク</t>
    </rPh>
    <rPh sb="4" eb="5">
      <t>レイ</t>
    </rPh>
    <rPh sb="7" eb="8">
      <t>ケイ</t>
    </rPh>
    <rPh sb="10" eb="11">
      <t>サン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</si>
  <si>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</si>
  <si>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／時</t>
    </r>
    <rPh sb="3" eb="4">
      <t>ジ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</si>
  <si>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／日</t>
    </r>
    <rPh sb="3" eb="4">
      <t>ニチ</t>
    </rPh>
    <phoneticPr fontId="1"/>
  </si>
  <si>
    <r>
      <t>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／月</t>
    </r>
    <rPh sb="3" eb="4">
      <t>ツキ</t>
    </rPh>
    <phoneticPr fontId="1"/>
  </si>
  <si>
    <t>量 水 器 指 示 報 告 書</t>
    <rPh sb="0" eb="1">
      <t>リョウ</t>
    </rPh>
    <rPh sb="2" eb="3">
      <t>ミズ</t>
    </rPh>
    <rPh sb="4" eb="5">
      <t>キ</t>
    </rPh>
    <rPh sb="6" eb="7">
      <t>ユビ</t>
    </rPh>
    <rPh sb="8" eb="9">
      <t>ジ</t>
    </rPh>
    <rPh sb="10" eb="11">
      <t>ホウ</t>
    </rPh>
    <rPh sb="12" eb="13">
      <t>コク</t>
    </rPh>
    <rPh sb="14" eb="15">
      <t>ショ</t>
    </rPh>
    <phoneticPr fontId="1"/>
  </si>
  <si>
    <t>※は記入しないでください。</t>
    <rPh sb="2" eb="4">
      <t>キニュウ</t>
    </rPh>
    <phoneticPr fontId="1"/>
  </si>
  <si>
    <t xml:space="preserve"> 今月末 （</t>
    <rPh sb="1" eb="4">
      <t>コンゲツマツ</t>
    </rPh>
    <phoneticPr fontId="1"/>
  </si>
  <si>
    <t xml:space="preserve"> 先月末 （</t>
    <rPh sb="1" eb="4">
      <t>センゲツマツ</t>
    </rPh>
    <phoneticPr fontId="1"/>
  </si>
  <si>
    <t>現地直読式量水器向け</t>
    <rPh sb="0" eb="5">
      <t>ゲンチチョクドクシキ</t>
    </rPh>
    <rPh sb="5" eb="8">
      <t>リョウスイキ</t>
    </rPh>
    <rPh sb="8" eb="9">
      <t>ム</t>
    </rPh>
    <phoneticPr fontId="1"/>
  </si>
  <si>
    <t>富山県工業用水道条例施行規則別表の管理者が特に認めた場合で、使用者が</t>
    <rPh sb="0" eb="3">
      <t>トヤマケン</t>
    </rPh>
    <rPh sb="3" eb="5">
      <t>コウギョウ</t>
    </rPh>
    <phoneticPr fontId="1"/>
  </si>
  <si>
    <t>　　使用水量 ＝ 総流量計量値 × (当該月の日数 × 24) ／ 先月末積算日時から今月末積算日時までの経過時間</t>
    <rPh sb="2" eb="3">
      <t>シ</t>
    </rPh>
    <rPh sb="3" eb="4">
      <t>ヨウ</t>
    </rPh>
    <rPh sb="4" eb="5">
      <t>ミズ</t>
    </rPh>
    <rPh sb="5" eb="6">
      <t>リョウ</t>
    </rPh>
    <rPh sb="9" eb="12">
      <t>ソウリュウリョウ</t>
    </rPh>
    <rPh sb="12" eb="14">
      <t>ケイリョウ</t>
    </rPh>
    <rPh sb="14" eb="15">
      <t>アタイ</t>
    </rPh>
    <rPh sb="19" eb="22">
      <t>トウガイゲツ</t>
    </rPh>
    <rPh sb="23" eb="25">
      <t>ニッスウ</t>
    </rPh>
    <rPh sb="34" eb="37">
      <t>センゲツマツ</t>
    </rPh>
    <rPh sb="37" eb="39">
      <t>セキサン</t>
    </rPh>
    <rPh sb="39" eb="41">
      <t>ニチジ</t>
    </rPh>
    <rPh sb="43" eb="46">
      <t>コンゲツマツ</t>
    </rPh>
    <rPh sb="46" eb="48">
      <t>セキサン</t>
    </rPh>
    <rPh sb="48" eb="50">
      <t>ニチジ</t>
    </rPh>
    <rPh sb="53" eb="57">
      <t>ケイカジカン</t>
    </rPh>
    <phoneticPr fontId="1"/>
  </si>
  <si>
    <t>現地直読式量水器（いわゆる水道メーター）を設置しているときは、使用水量及び</t>
    <rPh sb="35" eb="36">
      <t>オヨ</t>
    </rPh>
    <phoneticPr fontId="1"/>
  </si>
  <si>
    <t>超過使用水量を、次に掲げる式により算定します。</t>
    <rPh sb="0" eb="6">
      <t>チョウカシヨウスイリョウ</t>
    </rPh>
    <rPh sb="8" eb="9">
      <t>ツギ</t>
    </rPh>
    <rPh sb="10" eb="11">
      <t>カカ</t>
    </rPh>
    <rPh sb="13" eb="14">
      <t>シキ</t>
    </rPh>
    <rPh sb="17" eb="19">
      <t>サンテイ</t>
    </rPh>
    <phoneticPr fontId="1"/>
  </si>
  <si>
    <t>　　超過使用水量 ＝ 使用水量 － 基本使用水量 × 当該月の日数</t>
    <rPh sb="2" eb="8">
      <t>チョウカシヨウスイリョウ</t>
    </rPh>
    <rPh sb="11" eb="15">
      <t>シヨウスイリョウ</t>
    </rPh>
    <rPh sb="18" eb="24">
      <t>キホンシヨウスイリョウ</t>
    </rPh>
    <rPh sb="27" eb="30">
      <t>トウガイゲツ</t>
    </rPh>
    <rPh sb="31" eb="33">
      <t>ニッスウ</t>
    </rPh>
    <phoneticPr fontId="1"/>
  </si>
  <si>
    <t>(R0607G)</t>
    <phoneticPr fontId="1"/>
  </si>
  <si>
    <t>備考</t>
    <rPh sb="0" eb="2">
      <t>ビコウ</t>
    </rPh>
    <phoneticPr fontId="1"/>
  </si>
  <si>
    <t>毎月6日までに御報告願います。</t>
    <rPh sb="0" eb="2">
      <t>マイツキ</t>
    </rPh>
    <rPh sb="3" eb="4">
      <t>ニチ</t>
    </rPh>
    <rPh sb="7" eb="8">
      <t>ゴ</t>
    </rPh>
    <rPh sb="8" eb="10">
      <t>ホウコク</t>
    </rPh>
    <rPh sb="10" eb="11">
      <t>ネガ</t>
    </rPh>
    <phoneticPr fontId="1"/>
  </si>
  <si>
    <t xml:space="preserve">     チャート紙照合※</t>
    <rPh sb="9" eb="10">
      <t>シ</t>
    </rPh>
    <rPh sb="10" eb="12">
      <t>ショウゴウ</t>
    </rPh>
    <phoneticPr fontId="1"/>
  </si>
  <si>
    <t xml:space="preserve">         確認※</t>
    <rPh sb="9" eb="1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</si>
</sst>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[Red]\-0;[Red]0;[Red]@"/>
    <numFmt numFmtId="177" formatCode="#,##0;[Red]\-#,##0;#,##0;[Red]@"/>
    <numFmt numFmtId="178" formatCode="#,##0.00;[Red]\-#,##0.00;#,##0.00;[Red]@"/>
    <numFmt numFmtId="179" formatCode="#,##0_._0_0;[Red]\-#,##0_._0_0;#,##0_._0_0;[Red]@_._0_0"/>
    <numFmt numFmtId="180" formatCode="[$]ggg\ e&quot;年&quot;\ m&quot;月&quot;\ d&quot;日&quot;;@"/>
    <numFmt numFmtId="181" formatCode="0;[Red]\-0;[Red]0;@"/>
    <numFmt numFmtId="182" formatCode="0;[Red]\-0;0;[Red]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4" fillId="0" borderId="0" xfId="0" applyFont="1" applyBorder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2" fillId="3" borderId="0" xfId="0" applyNumberFormat="1" applyFont="1" applyFill="1" applyBorder="1" applyAlignment="1">
      <alignment horizontal="left" vertical="center" shrinkToFit="1"/>
    </xf>
    <xf numFmtId="176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76" fontId="2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81" fontId="2" fillId="2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2" borderId="52" xfId="0" applyFont="1" applyFill="1" applyBorder="1" applyAlignment="1" applyProtection="1">
      <alignment horizontal="right" vertical="center"/>
      <protection locked="0"/>
    </xf>
    <xf numFmtId="181" fontId="2" fillId="2" borderId="52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52" xfId="0" applyNumberFormat="1" applyFont="1" applyFill="1" applyBorder="1" applyAlignment="1" applyProtection="1">
      <alignment horizontal="right" vertical="center" shrinkToFit="1"/>
      <protection locked="0"/>
    </xf>
    <xf numFmtId="182" fontId="2" fillId="2" borderId="2" xfId="0" applyNumberFormat="1" applyFont="1" applyFill="1" applyBorder="1" applyAlignment="1" applyProtection="1">
      <alignment horizontal="right" vertical="center" shrinkToFit="1"/>
      <protection locked="0"/>
    </xf>
    <xf numFmtId="182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82" fontId="2" fillId="3" borderId="5" xfId="0" applyNumberFormat="1" applyFont="1" applyFill="1" applyBorder="1" applyAlignment="1">
      <alignment horizontal="right" vertical="center" shrinkToFit="1"/>
    </xf>
    <xf numFmtId="177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80" fontId="2" fillId="3" borderId="0" xfId="0" applyNumberFormat="1" applyFont="1" applyFill="1" applyBorder="1" applyAlignment="1">
      <alignment horizontal="left" vertical="center" shrinkToFit="1"/>
    </xf>
    <xf numFmtId="177" fontId="2" fillId="2" borderId="4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5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6" xfId="0" applyNumberFormat="1" applyFont="1" applyFill="1" applyBorder="1" applyAlignment="1" applyProtection="1">
      <alignment horizontal="right" vertical="center" indent="1" shrinkToFit="1"/>
      <protection locked="0"/>
    </xf>
    <xf numFmtId="178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4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5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2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>
      <alignment vertical="center" textRotation="255"/>
    </xf>
    <xf numFmtId="0" fontId="7" fillId="0" borderId="37" xfId="0" applyFont="1" applyBorder="1" applyAlignment="1">
      <alignment vertical="center" textRotation="255"/>
    </xf>
    <xf numFmtId="0" fontId="7" fillId="0" borderId="38" xfId="0" applyFont="1" applyBorder="1" applyAlignment="1">
      <alignment vertical="center" textRotation="255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7" fillId="0" borderId="36" xfId="0" applyFont="1" applyBorder="1" applyAlignment="1">
      <alignment vertical="center" textRotation="255"/>
    </xf>
    <xf numFmtId="0" fontId="7" fillId="0" borderId="49" xfId="0" applyFont="1" applyBorder="1" applyAlignment="1">
      <alignment vertical="center" textRotation="255"/>
    </xf>
    <xf numFmtId="177" fontId="2" fillId="3" borderId="23" xfId="0" applyNumberFormat="1" applyFont="1" applyFill="1" applyBorder="1" applyAlignment="1">
      <alignment horizontal="right" vertical="center" shrinkToFit="1"/>
    </xf>
    <xf numFmtId="177" fontId="2" fillId="3" borderId="7" xfId="0" applyNumberFormat="1" applyFont="1" applyFill="1" applyBorder="1" applyAlignment="1">
      <alignment horizontal="right" vertical="center" shrinkToFit="1"/>
    </xf>
    <xf numFmtId="177" fontId="2" fillId="3" borderId="4" xfId="0" applyNumberFormat="1" applyFont="1" applyFill="1" applyBorder="1" applyAlignment="1">
      <alignment horizontal="right" vertical="center" shrinkToFit="1"/>
    </xf>
    <xf numFmtId="177" fontId="2" fillId="3" borderId="5" xfId="0" applyNumberFormat="1" applyFont="1" applyFill="1" applyBorder="1" applyAlignment="1">
      <alignment horizontal="right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 applyProtection="1">
      <alignment horizontal="left" vertical="center" shrinkToFit="1"/>
      <protection locked="0"/>
    </xf>
    <xf numFmtId="0" fontId="2" fillId="2" borderId="51" xfId="0" applyFont="1" applyFill="1" applyBorder="1" applyAlignment="1" applyProtection="1">
      <alignment horizontal="left" vertical="center" shrinkToFit="1"/>
      <protection locked="0"/>
    </xf>
    <xf numFmtId="177" fontId="2" fillId="2" borderId="30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2" borderId="29" xfId="0" applyNumberFormat="1" applyFont="1" applyFill="1" applyBorder="1" applyAlignment="1" applyProtection="1">
      <alignment horizontal="right" vertical="center" indent="1" shrinkToFit="1"/>
      <protection locked="0"/>
    </xf>
    <xf numFmtId="177" fontId="2" fillId="0" borderId="30" xfId="0" applyNumberFormat="1" applyFont="1" applyFill="1" applyBorder="1" applyAlignment="1" applyProtection="1">
      <alignment horizontal="right" vertical="center" indent="1" shrinkToFit="1"/>
    </xf>
    <xf numFmtId="177" fontId="2" fillId="0" borderId="2" xfId="0" applyNumberFormat="1" applyFont="1" applyFill="1" applyBorder="1" applyAlignment="1" applyProtection="1">
      <alignment horizontal="right" vertical="center" indent="1" shrinkToFit="1"/>
    </xf>
    <xf numFmtId="177" fontId="2" fillId="0" borderId="43" xfId="0" applyNumberFormat="1" applyFont="1" applyFill="1" applyBorder="1" applyAlignment="1" applyProtection="1">
      <alignment horizontal="right" vertical="center" indent="1" shrinkToFit="1"/>
    </xf>
    <xf numFmtId="177" fontId="2" fillId="0" borderId="4" xfId="0" applyNumberFormat="1" applyFont="1" applyFill="1" applyBorder="1" applyAlignment="1" applyProtection="1">
      <alignment horizontal="right" vertical="center" indent="1" shrinkToFit="1"/>
    </xf>
    <xf numFmtId="177" fontId="2" fillId="0" borderId="5" xfId="0" applyNumberFormat="1" applyFont="1" applyFill="1" applyBorder="1" applyAlignment="1" applyProtection="1">
      <alignment horizontal="right" vertical="center" indent="1" shrinkToFit="1"/>
    </xf>
    <xf numFmtId="177" fontId="2" fillId="0" borderId="27" xfId="0" applyNumberFormat="1" applyFont="1" applyFill="1" applyBorder="1" applyAlignment="1" applyProtection="1">
      <alignment horizontal="right" vertical="center" indent="1" shrinkToFit="1"/>
    </xf>
    <xf numFmtId="177" fontId="2" fillId="3" borderId="4" xfId="0" applyNumberFormat="1" applyFont="1" applyFill="1" applyBorder="1" applyAlignment="1">
      <alignment horizontal="right" vertical="center" indent="1" shrinkToFit="1"/>
    </xf>
    <xf numFmtId="177" fontId="2" fillId="3" borderId="5" xfId="0" applyNumberFormat="1" applyFont="1" applyFill="1" applyBorder="1" applyAlignment="1">
      <alignment horizontal="right" vertical="center" indent="1" shrinkToFit="1"/>
    </xf>
    <xf numFmtId="177" fontId="2" fillId="3" borderId="6" xfId="0" applyNumberFormat="1" applyFont="1" applyFill="1" applyBorder="1" applyAlignment="1">
      <alignment horizontal="right" vertical="center" indent="1" shrinkToFit="1"/>
    </xf>
    <xf numFmtId="177" fontId="2" fillId="0" borderId="4" xfId="0" applyNumberFormat="1" applyFont="1" applyFill="1" applyBorder="1" applyAlignment="1" applyProtection="1">
      <alignment horizontal="right" vertical="center" shrinkToFit="1"/>
    </xf>
    <xf numFmtId="177" fontId="2" fillId="0" borderId="5" xfId="0" applyNumberFormat="1" applyFont="1" applyFill="1" applyBorder="1" applyAlignment="1" applyProtection="1">
      <alignment horizontal="right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8" fontId="2" fillId="3" borderId="23" xfId="0" applyNumberFormat="1" applyFont="1" applyFill="1" applyBorder="1" applyAlignment="1">
      <alignment horizontal="right" vertical="center" shrinkToFit="1"/>
    </xf>
    <xf numFmtId="178" fontId="2" fillId="3" borderId="7" xfId="0" applyNumberFormat="1" applyFont="1" applyFill="1" applyBorder="1" applyAlignment="1">
      <alignment horizontal="right" vertical="center" shrinkToFit="1"/>
    </xf>
    <xf numFmtId="179" fontId="2" fillId="3" borderId="24" xfId="0" applyNumberFormat="1" applyFont="1" applyFill="1" applyBorder="1" applyAlignment="1">
      <alignment horizontal="right" vertical="center" shrinkToFit="1"/>
    </xf>
    <xf numFmtId="179" fontId="2" fillId="3" borderId="13" xfId="0" applyNumberFormat="1" applyFont="1" applyFill="1" applyBorder="1" applyAlignment="1">
      <alignment horizontal="right" vertical="center" shrinkToFit="1"/>
    </xf>
    <xf numFmtId="0" fontId="7" fillId="0" borderId="39" xfId="0" applyFont="1" applyBorder="1" applyAlignment="1">
      <alignment vertical="center" textRotation="255"/>
    </xf>
    <xf numFmtId="0" fontId="7" fillId="0" borderId="40" xfId="0" applyFont="1" applyBorder="1" applyAlignment="1">
      <alignment vertical="center" textRotation="255"/>
    </xf>
    <xf numFmtId="0" fontId="7" fillId="0" borderId="41" xfId="0" applyFont="1" applyBorder="1" applyAlignment="1">
      <alignment vertical="center" textRotation="255"/>
    </xf>
    <xf numFmtId="176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7"/>
  <sheetViews>
    <sheetView tabSelected="1"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">
        <v>3</v>
      </c>
      <c r="N1" s="64"/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/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/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/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/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</row>
    <row r="14" spans="1:36" ht="22" customHeight="1" x14ac:dyDescent="0.2">
      <c r="A14" s="54"/>
      <c r="D14" s="59" t="s">
        <v>3</v>
      </c>
      <c r="E14" s="60"/>
      <c r="F14" s="1" t="s">
        <v>0</v>
      </c>
      <c r="G14" s="7">
        <v>4</v>
      </c>
      <c r="H14" s="1" t="s">
        <v>10</v>
      </c>
      <c r="S14" s="2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2"/>
      <c r="F19" s="40" t="s">
        <v>12</v>
      </c>
      <c r="G19" s="32"/>
      <c r="H19" s="40" t="s">
        <v>2</v>
      </c>
      <c r="I19" s="67"/>
      <c r="J19" s="48" t="s">
        <v>16</v>
      </c>
      <c r="K19" s="73"/>
      <c r="L19" s="74"/>
      <c r="M19" s="74"/>
      <c r="N19" s="75"/>
      <c r="O19" s="127"/>
      <c r="P19" s="128"/>
      <c r="Q19" s="128"/>
      <c r="R19" s="129"/>
      <c r="S19" s="2"/>
      <c r="U19" s="54"/>
      <c r="W19" s="34"/>
      <c r="Y19" s="34"/>
      <c r="AA19" s="34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/>
      <c r="I21" s="9" t="s">
        <v>14</v>
      </c>
      <c r="J21" s="10"/>
      <c r="K21" s="114" t="str">
        <f xml:space="preserve"> IF(AB21 &lt;&gt; "", AB21, IF(K20 = "", "", K20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/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xml:space="preserve"> IF(OR(N26 = "", N27 = ""), "", IF(AND(AB20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39">
    <mergeCell ref="B26:B28"/>
    <mergeCell ref="C26:G26"/>
    <mergeCell ref="C27:G27"/>
    <mergeCell ref="C28:G28"/>
    <mergeCell ref="J26:J28"/>
    <mergeCell ref="N26:Q26"/>
    <mergeCell ref="N27:Q27"/>
    <mergeCell ref="N28:R28"/>
    <mergeCell ref="K6:R6"/>
    <mergeCell ref="K7:R7"/>
    <mergeCell ref="M9:R9"/>
    <mergeCell ref="M10:R10"/>
    <mergeCell ref="K18:N18"/>
    <mergeCell ref="K19:N19"/>
    <mergeCell ref="O18:R18"/>
    <mergeCell ref="O19:R19"/>
    <mergeCell ref="K20:N20"/>
    <mergeCell ref="O20:R20"/>
    <mergeCell ref="K21:M21"/>
    <mergeCell ref="O21:Q21"/>
    <mergeCell ref="B22:B24"/>
    <mergeCell ref="C22:R22"/>
    <mergeCell ref="C23:R23"/>
    <mergeCell ref="C24:R24"/>
    <mergeCell ref="B17:B21"/>
    <mergeCell ref="G33:H33"/>
    <mergeCell ref="I33:R33"/>
    <mergeCell ref="G34:H35"/>
    <mergeCell ref="I34:R35"/>
    <mergeCell ref="F31:J31"/>
    <mergeCell ref="N31:R31"/>
    <mergeCell ref="AE26:AH26"/>
    <mergeCell ref="AE27:AH27"/>
    <mergeCell ref="X32:AB32"/>
    <mergeCell ref="X33:AB33"/>
    <mergeCell ref="AB20:AE20"/>
    <mergeCell ref="AB21:AD21"/>
    <mergeCell ref="V26:Z26"/>
    <mergeCell ref="V28:Z28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5</v>
      </c>
      <c r="H14" s="1" t="s">
        <v>10</v>
      </c>
      <c r="S14" s="2"/>
      <c r="U14" s="145">
        <f xml:space="preserve"> MOD(ROUND($G$14, 0) + 10, 12) + 1</f>
        <v>4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G34:H35"/>
    <mergeCell ref="I34:R35"/>
    <mergeCell ref="N28:R28"/>
    <mergeCell ref="V28:Z28"/>
    <mergeCell ref="F31:J31"/>
    <mergeCell ref="N31:R31"/>
    <mergeCell ref="X32:AB32"/>
    <mergeCell ref="G33:H33"/>
    <mergeCell ref="I33:R33"/>
    <mergeCell ref="X33:AB33"/>
    <mergeCell ref="B26:B28"/>
    <mergeCell ref="C26:G26"/>
    <mergeCell ref="J26:J28"/>
    <mergeCell ref="N26:Q26"/>
    <mergeCell ref="V26:Z26"/>
    <mergeCell ref="AE26:AH26"/>
    <mergeCell ref="C27:G27"/>
    <mergeCell ref="N27:Q27"/>
    <mergeCell ref="AE27:AH27"/>
    <mergeCell ref="C28:G28"/>
    <mergeCell ref="K21:M21"/>
    <mergeCell ref="O21:Q21"/>
    <mergeCell ref="AB21:AD21"/>
    <mergeCell ref="B22:B24"/>
    <mergeCell ref="C22:R22"/>
    <mergeCell ref="C23:R23"/>
    <mergeCell ref="C24:R24"/>
    <mergeCell ref="B17:B21"/>
    <mergeCell ref="K18:N18"/>
    <mergeCell ref="O18:R18"/>
    <mergeCell ref="AB19:AE19"/>
    <mergeCell ref="K20:N20"/>
    <mergeCell ref="O20:R20"/>
    <mergeCell ref="AB20:AE20"/>
    <mergeCell ref="K19:N19"/>
    <mergeCell ref="O19:R19"/>
    <mergeCell ref="K6:R6"/>
    <mergeCell ref="K7:R7"/>
    <mergeCell ref="M9:R9"/>
    <mergeCell ref="M10:R10"/>
    <mergeCell ref="U14:W14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E0E1-A3F9-4731-8302-1ED2751561EC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6</v>
      </c>
      <c r="H14" s="1" t="s">
        <v>10</v>
      </c>
      <c r="S14" s="2"/>
      <c r="U14" s="145">
        <f xml:space="preserve"> MOD(ROUND($G$14, 0) + 10, 12) + 1</f>
        <v>5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FCF2-670B-4B5D-94BF-A623C4FABF62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7</v>
      </c>
      <c r="H14" s="1" t="s">
        <v>10</v>
      </c>
      <c r="S14" s="2"/>
      <c r="U14" s="145">
        <f xml:space="preserve"> MOD(ROUND($G$14, 0) + 10, 12) + 1</f>
        <v>6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58FF-72D1-47C8-B074-F95BCB456045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8</v>
      </c>
      <c r="H14" s="1" t="s">
        <v>10</v>
      </c>
      <c r="S14" s="2"/>
      <c r="U14" s="145">
        <f xml:space="preserve"> MOD(ROUND($G$14, 0) + 10, 12) + 1</f>
        <v>7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E9F3-0E62-47D7-9DB8-8347EFFDCF10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9</v>
      </c>
      <c r="H14" s="1" t="s">
        <v>10</v>
      </c>
      <c r="S14" s="2"/>
      <c r="U14" s="145">
        <f xml:space="preserve"> MOD(ROUND($G$14, 0) + 10, 12) + 1</f>
        <v>8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0C71A-2AA9-46F3-87D9-65B265937808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10</v>
      </c>
      <c r="H14" s="1" t="s">
        <v>10</v>
      </c>
      <c r="S14" s="2"/>
      <c r="U14" s="145">
        <f xml:space="preserve"> MOD(ROUND($G$14, 0) + 10, 12) + 1</f>
        <v>9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BBB7-F121-4342-BC8E-7A4927359BB6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11</v>
      </c>
      <c r="H14" s="1" t="s">
        <v>10</v>
      </c>
      <c r="S14" s="2"/>
      <c r="U14" s="145">
        <f xml:space="preserve"> MOD(ROUND($G$14, 0) + 10, 12) + 1</f>
        <v>10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D1FB-8510-4C8C-9A5F-ADE9C1C2D1CC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12</v>
      </c>
      <c r="H14" s="1" t="s">
        <v>10</v>
      </c>
      <c r="S14" s="2"/>
      <c r="U14" s="145">
        <f xml:space="preserve"> MOD(ROUND($G$14, 0) + 10, 12) + 1</f>
        <v>11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A9E7-E74A-4C6C-B7C8-D2558E151AF5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1</v>
      </c>
      <c r="H14" s="1" t="s">
        <v>10</v>
      </c>
      <c r="S14" s="2"/>
      <c r="U14" s="145">
        <f xml:space="preserve"> MOD(ROUND($G$14, 0) + 10, 12) + 1</f>
        <v>12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5DC0-DC8D-4548-9EBE-49EB41DC0895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2</v>
      </c>
      <c r="H14" s="1" t="s">
        <v>10</v>
      </c>
      <c r="S14" s="2"/>
      <c r="U14" s="145">
        <f xml:space="preserve"> MOD(ROUND($G$14, 0) + 10, 12) + 1</f>
        <v>1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0FAE-7A27-4D66-80C4-890861329AEA}">
  <sheetPr>
    <pageSetUpPr fitToPage="1"/>
  </sheetPr>
  <dimension ref="A1:AJ37"/>
  <sheetViews>
    <sheetView zoomScaleNormal="100" workbookViewId="0"/>
  </sheetViews>
  <sheetFormatPr defaultColWidth="4.6328125" defaultRowHeight="22" customHeight="1" x14ac:dyDescent="0.2"/>
  <cols>
    <col min="1" max="16384" width="4.6328125" style="1"/>
  </cols>
  <sheetData>
    <row r="1" spans="1:36" ht="22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63" t="str" cm="1">
        <f t="array" aca="1" ref="M1" ca="1" xml:space="preserve"> IF(INDIRECT($U$14 &amp; "!M1") = "", "", INDIRECT($U$14 &amp; "!M1"))</f>
        <v>令和</v>
      </c>
      <c r="N1" s="64" t="str" cm="1">
        <f t="array" aca="1" ref="N1" ca="1" xml:space="preserve"> IF(INDIRECT($U$14 &amp; "!N1") = "", "", INDIRECT($U$14 &amp; "!N1") + IF($G$14 = 12, 1, 0))</f>
        <v/>
      </c>
      <c r="O1" s="52" t="s">
        <v>0</v>
      </c>
      <c r="P1" s="65"/>
      <c r="Q1" s="52" t="s">
        <v>1</v>
      </c>
      <c r="R1" s="65"/>
      <c r="S1" s="53" t="s">
        <v>2</v>
      </c>
    </row>
    <row r="2" spans="1:36" ht="22" customHeight="1" x14ac:dyDescent="0.2">
      <c r="A2" s="54"/>
      <c r="B2" s="21" t="s">
        <v>21</v>
      </c>
      <c r="S2" s="2"/>
      <c r="U2" s="61" t="s">
        <v>45</v>
      </c>
    </row>
    <row r="3" spans="1:36" ht="22" customHeight="1" x14ac:dyDescent="0.2">
      <c r="A3" s="54"/>
      <c r="B3" s="4" t="s">
        <v>4</v>
      </c>
      <c r="S3" s="2"/>
    </row>
    <row r="4" spans="1:36" ht="22" customHeight="1" x14ac:dyDescent="0.2">
      <c r="A4" s="54"/>
      <c r="B4" s="22" t="s">
        <v>20</v>
      </c>
      <c r="S4" s="2"/>
      <c r="U4" s="1" t="s">
        <v>46</v>
      </c>
    </row>
    <row r="5" spans="1:36" ht="22" customHeight="1" x14ac:dyDescent="0.2">
      <c r="A5" s="54"/>
      <c r="B5" s="23" t="s">
        <v>5</v>
      </c>
      <c r="S5" s="2"/>
      <c r="U5" s="1" t="s">
        <v>48</v>
      </c>
    </row>
    <row r="6" spans="1:36" ht="22" customHeight="1" x14ac:dyDescent="0.2">
      <c r="A6" s="54"/>
      <c r="I6" s="34" t="s">
        <v>7</v>
      </c>
      <c r="K6" s="119" t="str" cm="1">
        <f t="array" aca="1" ref="K6" ca="1" xml:space="preserve"> IF(INDIRECT($U$14 &amp; "!K6") = "", "", INDIRECT($U$14 &amp; "!K6"))</f>
        <v/>
      </c>
      <c r="L6" s="119"/>
      <c r="M6" s="119"/>
      <c r="N6" s="119"/>
      <c r="O6" s="119"/>
      <c r="P6" s="119"/>
      <c r="Q6" s="119"/>
      <c r="R6" s="119"/>
      <c r="S6" s="2"/>
      <c r="U6" s="1" t="s">
        <v>49</v>
      </c>
    </row>
    <row r="7" spans="1:36" ht="22" customHeight="1" x14ac:dyDescent="0.2">
      <c r="A7" s="54"/>
      <c r="I7" s="34" t="s">
        <v>8</v>
      </c>
      <c r="K7" s="119" t="str" cm="1">
        <f t="array" aca="1" ref="K7" ca="1" xml:space="preserve"> IF(INDIRECT($U$14 &amp; "!K7") = "", "", INDIRECT($U$14 &amp; "!K7"))</f>
        <v/>
      </c>
      <c r="L7" s="119"/>
      <c r="M7" s="119"/>
      <c r="N7" s="119"/>
      <c r="O7" s="119"/>
      <c r="P7" s="119"/>
      <c r="Q7" s="119"/>
      <c r="R7" s="119"/>
      <c r="S7" s="2"/>
      <c r="U7" s="1" t="s">
        <v>47</v>
      </c>
    </row>
    <row r="8" spans="1:36" ht="22" customHeight="1" x14ac:dyDescent="0.2">
      <c r="A8" s="54"/>
      <c r="S8" s="2"/>
      <c r="U8" s="1" t="s">
        <v>50</v>
      </c>
    </row>
    <row r="9" spans="1:36" ht="22" customHeight="1" x14ac:dyDescent="0.2">
      <c r="A9" s="54"/>
      <c r="K9" s="34" t="s">
        <v>9</v>
      </c>
      <c r="M9" s="120" t="str" cm="1">
        <f t="array" aca="1" ref="M9" ca="1" xml:space="preserve"> IF(INDIRECT($U$14 &amp; "!M9") = "", "", INDIRECT($U$14 &amp; "!M9"))</f>
        <v/>
      </c>
      <c r="N9" s="120"/>
      <c r="O9" s="120"/>
      <c r="P9" s="120"/>
      <c r="Q9" s="120"/>
      <c r="R9" s="120"/>
      <c r="S9" s="2"/>
    </row>
    <row r="10" spans="1:36" ht="22" customHeight="1" x14ac:dyDescent="0.2">
      <c r="A10" s="54"/>
      <c r="K10" s="34" t="s">
        <v>6</v>
      </c>
      <c r="M10" s="120" t="str" cm="1">
        <f t="array" aca="1" ref="M10" ca="1" xml:space="preserve"> IF(INDIRECT($U$14 &amp; "!M10") = "", "", INDIRECT($U$14 &amp; "!M10"))</f>
        <v/>
      </c>
      <c r="N10" s="120"/>
      <c r="O10" s="120"/>
      <c r="P10" s="120"/>
      <c r="Q10" s="120"/>
      <c r="R10" s="120"/>
      <c r="S10" s="2"/>
    </row>
    <row r="11" spans="1:36" ht="22" customHeight="1" x14ac:dyDescent="0.2">
      <c r="A11" s="54"/>
      <c r="S11" s="2"/>
    </row>
    <row r="12" spans="1:36" ht="22" customHeight="1" thickBot="1" x14ac:dyDescent="0.25">
      <c r="A12" s="54"/>
      <c r="G12" s="5"/>
      <c r="H12" s="5"/>
      <c r="I12" s="5"/>
      <c r="J12" s="6" t="s">
        <v>41</v>
      </c>
      <c r="K12" s="5"/>
      <c r="L12" s="5"/>
      <c r="M12" s="5"/>
      <c r="S12" s="2"/>
    </row>
    <row r="13" spans="1:36" ht="22" customHeight="1" thickTop="1" x14ac:dyDescent="0.2">
      <c r="A13" s="54"/>
      <c r="S13" s="2"/>
      <c r="U13" s="34" t="s">
        <v>29</v>
      </c>
    </row>
    <row r="14" spans="1:36" ht="22" customHeight="1" x14ac:dyDescent="0.2">
      <c r="A14" s="54"/>
      <c r="D14" s="59" t="str" cm="1">
        <f t="array" aca="1" ref="D14" ca="1" xml:space="preserve"> IF(INDIRECT($U$14 &amp; "!D14") = "", "", INDIRECT($U$14 &amp; "!D14"))</f>
        <v>令和</v>
      </c>
      <c r="E14" s="60" t="str" cm="1">
        <f t="array" aca="1" ref="E14" ca="1" xml:space="preserve"> IF(INDIRECT($U$14 &amp; "!E14") = "", "", INDIRECT($U$14 &amp; "!E14") + IF($G$14 = 1, 1, 0))</f>
        <v/>
      </c>
      <c r="F14" s="1" t="s">
        <v>0</v>
      </c>
      <c r="G14" s="7">
        <v>3</v>
      </c>
      <c r="H14" s="1" t="s">
        <v>10</v>
      </c>
      <c r="S14" s="2"/>
      <c r="U14" s="145">
        <f xml:space="preserve"> MOD(ROUND($G$14, 0) + 10, 12) + 1</f>
        <v>2</v>
      </c>
      <c r="V14" s="146"/>
      <c r="W14" s="146"/>
    </row>
    <row r="15" spans="1:36" ht="22" customHeight="1" x14ac:dyDescent="0.2">
      <c r="A15" s="54"/>
      <c r="C15" s="1" t="s">
        <v>11</v>
      </c>
      <c r="S15" s="2"/>
    </row>
    <row r="16" spans="1:36" ht="22" customHeight="1" thickBot="1" x14ac:dyDescent="0.25">
      <c r="A16" s="54"/>
      <c r="S16" s="2"/>
      <c r="U16" s="51" t="s">
        <v>30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22" customHeight="1" x14ac:dyDescent="0.2">
      <c r="A17" s="54"/>
      <c r="B17" s="110" t="s">
        <v>32</v>
      </c>
      <c r="C17" s="14"/>
      <c r="D17" s="15"/>
      <c r="E17" s="15"/>
      <c r="F17" s="15"/>
      <c r="G17" s="15"/>
      <c r="H17" s="15"/>
      <c r="I17" s="15"/>
      <c r="J17" s="16"/>
      <c r="K17" s="57" t="s">
        <v>24</v>
      </c>
      <c r="L17" s="15"/>
      <c r="M17" s="15"/>
      <c r="N17" s="16"/>
      <c r="O17" s="57" t="s">
        <v>25</v>
      </c>
      <c r="P17" s="15"/>
      <c r="Q17" s="15"/>
      <c r="R17" s="17"/>
      <c r="S17" s="2"/>
      <c r="U17" s="54"/>
      <c r="AJ17" s="2"/>
    </row>
    <row r="18" spans="1:36" ht="22" customHeight="1" x14ac:dyDescent="0.2">
      <c r="A18" s="54"/>
      <c r="B18" s="99"/>
      <c r="C18" s="50" t="s">
        <v>43</v>
      </c>
      <c r="D18" s="3"/>
      <c r="E18" s="13"/>
      <c r="F18" s="49" t="s">
        <v>12</v>
      </c>
      <c r="G18" s="13"/>
      <c r="H18" s="49" t="s">
        <v>2</v>
      </c>
      <c r="I18" s="66"/>
      <c r="J18" s="47" t="s">
        <v>16</v>
      </c>
      <c r="K18" s="121"/>
      <c r="L18" s="122"/>
      <c r="M18" s="122"/>
      <c r="N18" s="123"/>
      <c r="O18" s="124"/>
      <c r="P18" s="125"/>
      <c r="Q18" s="125"/>
      <c r="R18" s="126"/>
      <c r="S18" s="2"/>
      <c r="U18" s="54"/>
      <c r="AJ18" s="2"/>
    </row>
    <row r="19" spans="1:36" ht="22" customHeight="1" x14ac:dyDescent="0.2">
      <c r="A19" s="54"/>
      <c r="B19" s="99"/>
      <c r="C19" s="36" t="s">
        <v>44</v>
      </c>
      <c r="D19" s="9"/>
      <c r="E19" s="33" t="str" cm="1">
        <f t="array" aca="1" ref="E19" ca="1" xml:space="preserve"> IF(V19 &lt;&gt; "", V19, IF(INDIRECT($U$14 &amp; "!E18") = "", "", INDIRECT($U$14 &amp; "!E18")))</f>
        <v/>
      </c>
      <c r="F19" s="40" t="s">
        <v>12</v>
      </c>
      <c r="G19" s="33" t="str" cm="1">
        <f t="array" aca="1" ref="G19" ca="1" xml:space="preserve"> IF(X19 &lt;&gt; "", X19, IF(INDIRECT($U$14 &amp; "!G18") = "", "", INDIRECT($U$14 &amp; "!G18")))</f>
        <v/>
      </c>
      <c r="H19" s="40" t="s">
        <v>2</v>
      </c>
      <c r="I19" s="68" t="str" cm="1">
        <f t="array" aca="1" ref="I19" ca="1" xml:space="preserve"> IF(Z19 &lt;&gt; "", Z19, IF(INDIRECT($U$14 &amp; "!I18") = "", "", INDIRECT($U$14 &amp; "!I18")))</f>
        <v/>
      </c>
      <c r="J19" s="48" t="s">
        <v>16</v>
      </c>
      <c r="K19" s="130" t="str" cm="1">
        <f t="array" aca="1" ref="K19" ca="1" xml:space="preserve"> IF(AB19 &lt;&gt; "", AB19, IF(INDIRECT($U$14 &amp; "!K18") = "", "", INDIRECT($U$14 &amp; "!K18")))</f>
        <v/>
      </c>
      <c r="L19" s="131"/>
      <c r="M19" s="131"/>
      <c r="N19" s="132"/>
      <c r="O19" s="127"/>
      <c r="P19" s="128"/>
      <c r="Q19" s="128"/>
      <c r="R19" s="129"/>
      <c r="S19" s="2"/>
      <c r="U19" s="54"/>
      <c r="V19" s="58"/>
      <c r="W19" s="34" t="s">
        <v>12</v>
      </c>
      <c r="X19" s="58"/>
      <c r="Y19" s="34" t="s">
        <v>2</v>
      </c>
      <c r="Z19" s="58"/>
      <c r="AA19" s="34" t="s">
        <v>31</v>
      </c>
      <c r="AB19" s="73"/>
      <c r="AC19" s="74"/>
      <c r="AD19" s="74"/>
      <c r="AE19" s="75"/>
      <c r="AJ19" s="2"/>
    </row>
    <row r="20" spans="1:36" ht="22" customHeight="1" x14ac:dyDescent="0.2">
      <c r="A20" s="54"/>
      <c r="B20" s="99"/>
      <c r="C20" s="8"/>
      <c r="D20" s="40" t="s">
        <v>15</v>
      </c>
      <c r="E20" s="9"/>
      <c r="F20" s="9"/>
      <c r="G20" s="9"/>
      <c r="H20" s="9"/>
      <c r="I20" s="9"/>
      <c r="J20" s="10"/>
      <c r="K20" s="130" t="str">
        <f ca="1" xml:space="preserve"> IF(AB20 &lt;&gt; "", AB20, IF(OR(K18 = "", K19 = ""), "", ROUND(K18, 0) - ROUND(K19, 0)))</f>
        <v/>
      </c>
      <c r="L20" s="131"/>
      <c r="M20" s="131"/>
      <c r="N20" s="132"/>
      <c r="O20" s="127"/>
      <c r="P20" s="128"/>
      <c r="Q20" s="128"/>
      <c r="R20" s="129"/>
      <c r="S20" s="2"/>
      <c r="U20" s="54"/>
      <c r="AB20" s="73"/>
      <c r="AC20" s="74"/>
      <c r="AD20" s="74"/>
      <c r="AE20" s="75"/>
      <c r="AJ20" s="2"/>
    </row>
    <row r="21" spans="1:36" ht="22" customHeight="1" x14ac:dyDescent="0.2">
      <c r="A21" s="54"/>
      <c r="B21" s="111"/>
      <c r="C21" s="8"/>
      <c r="D21" s="40" t="s">
        <v>13</v>
      </c>
      <c r="E21" s="9"/>
      <c r="F21" s="40" t="s">
        <v>17</v>
      </c>
      <c r="G21" s="9"/>
      <c r="H21" s="32" t="str" cm="1">
        <f t="array" aca="1" ref="H21" ca="1" xml:space="preserve"> IF(INDIRECT($U$14 &amp; "!H21") = "", "", INDIRECT($U$14 &amp; "!H21"))</f>
        <v/>
      </c>
      <c r="I21" s="9" t="s">
        <v>14</v>
      </c>
      <c r="J21" s="10"/>
      <c r="K21" s="114" t="str">
        <f ca="1" xml:space="preserve"> IF(AB21 &lt;&gt; "", AB21, IF(K20 = "", "", ROUND(K20, 0) * IF(H21 = "", 1, ROUND(H21, 0))))</f>
        <v/>
      </c>
      <c r="L21" s="115"/>
      <c r="M21" s="115"/>
      <c r="N21" s="41" t="s">
        <v>37</v>
      </c>
      <c r="O21" s="133"/>
      <c r="P21" s="134"/>
      <c r="Q21" s="134"/>
      <c r="R21" s="42" t="s">
        <v>37</v>
      </c>
      <c r="S21" s="2"/>
      <c r="U21" s="54"/>
      <c r="AB21" s="69"/>
      <c r="AC21" s="70"/>
      <c r="AD21" s="71"/>
      <c r="AE21" s="46" t="s">
        <v>37</v>
      </c>
      <c r="AJ21" s="2"/>
    </row>
    <row r="22" spans="1:36" ht="22" customHeight="1" x14ac:dyDescent="0.2">
      <c r="A22" s="54"/>
      <c r="B22" s="98" t="s">
        <v>52</v>
      </c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2"/>
      <c r="U22" s="54"/>
      <c r="AJ22" s="2"/>
    </row>
    <row r="23" spans="1:36" ht="22" customHeight="1" x14ac:dyDescent="0.2">
      <c r="A23" s="54"/>
      <c r="B23" s="99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"/>
      <c r="U23" s="54"/>
      <c r="AJ23" s="2"/>
    </row>
    <row r="24" spans="1:36" ht="22" customHeight="1" thickBot="1" x14ac:dyDescent="0.25">
      <c r="A24" s="54"/>
      <c r="B24" s="100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2"/>
      <c r="U24" s="54"/>
      <c r="AJ24" s="2"/>
    </row>
    <row r="25" spans="1:36" ht="22" customHeight="1" thickBot="1" x14ac:dyDescent="0.25">
      <c r="A25" s="54"/>
      <c r="S25" s="2"/>
      <c r="U25" s="54"/>
      <c r="AJ25" s="2"/>
    </row>
    <row r="26" spans="1:36" ht="22" customHeight="1" x14ac:dyDescent="0.2">
      <c r="A26" s="54"/>
      <c r="B26" s="135" t="s">
        <v>19</v>
      </c>
      <c r="C26" s="138" t="str">
        <f ca="1" xml:space="preserve"> IF(V26 &lt;&gt; "", V26, IF(C27 = "", "", ROUND(ROUND(C27, 0) / 24, 2)))</f>
        <v/>
      </c>
      <c r="D26" s="139"/>
      <c r="E26" s="139"/>
      <c r="F26" s="139"/>
      <c r="G26" s="139"/>
      <c r="H26" s="11"/>
      <c r="I26" s="43" t="s">
        <v>38</v>
      </c>
      <c r="J26" s="142" t="s">
        <v>18</v>
      </c>
      <c r="K26" s="35" t="s">
        <v>34</v>
      </c>
      <c r="L26" s="11"/>
      <c r="M26" s="12"/>
      <c r="N26" s="112" t="str">
        <f ca="1" xml:space="preserve"> IF(AE26 &lt;&gt; "", AE26, IF(OR(K21 = "", ISERROR($X$31), ISERROR($X$32), ISERROR($X$33)), "", INT(K21 * ROUND($X$31, 0) * 24 / ($X$32 * 24 + ROUND(I18, 0) - $X$33 * 24 - ROUND(I19, 0)))))</f>
        <v/>
      </c>
      <c r="O26" s="113"/>
      <c r="P26" s="113"/>
      <c r="Q26" s="113"/>
      <c r="R26" s="45" t="s">
        <v>37</v>
      </c>
      <c r="S26" s="2"/>
      <c r="U26" s="54"/>
      <c r="V26" s="76"/>
      <c r="W26" s="77"/>
      <c r="X26" s="77"/>
      <c r="Y26" s="77"/>
      <c r="Z26" s="78"/>
      <c r="AB26" s="46" t="s">
        <v>38</v>
      </c>
      <c r="AE26" s="69"/>
      <c r="AF26" s="70"/>
      <c r="AG26" s="70"/>
      <c r="AH26" s="71"/>
      <c r="AI26" s="46" t="s">
        <v>37</v>
      </c>
      <c r="AJ26" s="2"/>
    </row>
    <row r="27" spans="1:36" ht="22" customHeight="1" x14ac:dyDescent="0.2">
      <c r="A27" s="54"/>
      <c r="B27" s="136"/>
      <c r="C27" s="79" t="str" cm="1">
        <f t="array" aca="1" ref="C27" ca="1" xml:space="preserve"> IF(INDIRECT($U$14 &amp; "!C27") = "", "", INDIRECT($U$14 &amp; "!C27"))</f>
        <v/>
      </c>
      <c r="D27" s="80"/>
      <c r="E27" s="80"/>
      <c r="F27" s="80"/>
      <c r="G27" s="80"/>
      <c r="H27" s="9"/>
      <c r="I27" s="41" t="s">
        <v>39</v>
      </c>
      <c r="J27" s="143"/>
      <c r="K27" s="36" t="s">
        <v>35</v>
      </c>
      <c r="L27" s="9"/>
      <c r="M27" s="10"/>
      <c r="N27" s="114" t="str">
        <f ca="1" xml:space="preserve"> IF(AE27 &lt;&gt; "", AE27, IF(OR(N26 = "", C28 = ""), "", MAX(0, ROUND(N26, 0) - ROUND(C28, 0))))</f>
        <v/>
      </c>
      <c r="O27" s="115"/>
      <c r="P27" s="115"/>
      <c r="Q27" s="115"/>
      <c r="R27" s="42" t="s">
        <v>37</v>
      </c>
      <c r="S27" s="2"/>
      <c r="U27" s="54"/>
      <c r="AE27" s="69"/>
      <c r="AF27" s="70"/>
      <c r="AG27" s="70"/>
      <c r="AH27" s="71"/>
      <c r="AI27" s="46" t="s">
        <v>37</v>
      </c>
      <c r="AJ27" s="2"/>
    </row>
    <row r="28" spans="1:36" ht="22" customHeight="1" thickBot="1" x14ac:dyDescent="0.25">
      <c r="A28" s="54"/>
      <c r="B28" s="137"/>
      <c r="C28" s="140" t="str">
        <f ca="1" xml:space="preserve"> IF(V28 &lt;&gt; "", V28, IF(OR(C27 = "", ISERROR($X$31)), "", ROUND(C27, 0) * ROUND($X$31, 0)))</f>
        <v/>
      </c>
      <c r="D28" s="141"/>
      <c r="E28" s="141"/>
      <c r="F28" s="141"/>
      <c r="G28" s="141"/>
      <c r="H28" s="18"/>
      <c r="I28" s="44" t="s">
        <v>40</v>
      </c>
      <c r="J28" s="144"/>
      <c r="K28" s="37" t="s">
        <v>36</v>
      </c>
      <c r="L28" s="18"/>
      <c r="M28" s="19"/>
      <c r="N28" s="116" t="str">
        <f ca="1" xml:space="preserve"> IF(OR(N26 = "", N27 = ""), "", IF(AND(V19 = "", X19 = "", Z19 = "", AB19 = "", AB20 = "", AB21 = "", V26 = "", AE26 = "", AE27 = "", V28 = ""), "無", "有"))</f>
        <v/>
      </c>
      <c r="O28" s="117"/>
      <c r="P28" s="117"/>
      <c r="Q28" s="117"/>
      <c r="R28" s="118"/>
      <c r="S28" s="2"/>
      <c r="U28" s="54"/>
      <c r="V28" s="79"/>
      <c r="W28" s="80"/>
      <c r="X28" s="80"/>
      <c r="Y28" s="80"/>
      <c r="Z28" s="81"/>
      <c r="AB28" s="46" t="s">
        <v>40</v>
      </c>
      <c r="AJ28" s="2"/>
    </row>
    <row r="29" spans="1:36" ht="22" customHeight="1" x14ac:dyDescent="0.2">
      <c r="A29" s="54"/>
      <c r="S29" s="2"/>
      <c r="U29" s="5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56"/>
    </row>
    <row r="30" spans="1:36" ht="22" customHeight="1" thickBot="1" x14ac:dyDescent="0.25">
      <c r="A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S30" s="2"/>
    </row>
    <row r="31" spans="1:36" ht="22" customHeight="1" thickBot="1" x14ac:dyDescent="0.25">
      <c r="A31" s="54"/>
      <c r="B31" s="38" t="s">
        <v>54</v>
      </c>
      <c r="C31" s="29"/>
      <c r="D31" s="29"/>
      <c r="E31" s="30"/>
      <c r="F31" s="94"/>
      <c r="G31" s="95"/>
      <c r="H31" s="95"/>
      <c r="I31" s="95"/>
      <c r="J31" s="96"/>
      <c r="K31" s="39" t="s">
        <v>55</v>
      </c>
      <c r="L31" s="29"/>
      <c r="M31" s="30"/>
      <c r="N31" s="94"/>
      <c r="O31" s="95"/>
      <c r="P31" s="95"/>
      <c r="Q31" s="95"/>
      <c r="R31" s="97"/>
      <c r="S31" s="2"/>
      <c r="U31" s="34" t="s">
        <v>26</v>
      </c>
      <c r="X31" s="31" t="e">
        <f ca="1" xml:space="preserve"> DAY(EOMONTH(DATEVALUE($D$14 &amp; IF($E$14 = "元", 1, ROUND($E$14, 0)) &amp; "年" &amp; ROUND($G$14, 0) &amp; "月1日"), 0))</f>
        <v>#VALUE!</v>
      </c>
    </row>
    <row r="32" spans="1:36" ht="22" customHeight="1" thickBot="1" x14ac:dyDescent="0.25">
      <c r="A32" s="54"/>
      <c r="S32" s="2"/>
      <c r="U32" s="34" t="s">
        <v>27</v>
      </c>
      <c r="X32" s="72" t="e">
        <f ca="1" xml:space="preserve"> EDATE(DATEVALUE($D$14 &amp; IF($E$14 = "元", 1, ROUND($E$14, 0)) &amp; "年" &amp; ROUND($E$18, 0) &amp; "月" &amp; ROUND($G$18, 0) &amp; "日"),  IF(AND(ROUND($G$14, 0) = 12, ROUND($E$18, 0) &lt; ROUND($E$19, 0)), 12, 0))</f>
        <v>#VALUE!</v>
      </c>
      <c r="Y32" s="72"/>
      <c r="Z32" s="72"/>
      <c r="AA32" s="72"/>
      <c r="AB32" s="72"/>
    </row>
    <row r="33" spans="1:28" ht="22" customHeight="1" x14ac:dyDescent="0.2">
      <c r="A33" s="54"/>
      <c r="B33" s="24"/>
      <c r="C33" s="15"/>
      <c r="D33" s="15"/>
      <c r="E33" s="15"/>
      <c r="F33" s="16"/>
      <c r="G33" s="82" t="s">
        <v>22</v>
      </c>
      <c r="H33" s="83"/>
      <c r="I33" s="82" t="s">
        <v>23</v>
      </c>
      <c r="J33" s="84"/>
      <c r="K33" s="84"/>
      <c r="L33" s="84"/>
      <c r="M33" s="84"/>
      <c r="N33" s="84"/>
      <c r="O33" s="84"/>
      <c r="P33" s="84"/>
      <c r="Q33" s="84"/>
      <c r="R33" s="85"/>
      <c r="S33" s="2"/>
      <c r="U33" s="34" t="s">
        <v>28</v>
      </c>
      <c r="X33" s="72" t="e">
        <f ca="1" xml:space="preserve"> EDATE(DATEVALUE($D$14 &amp; IF($E$14 = "元", 1, ROUND($E$14, 0)) &amp; "年" &amp; ROUND($E$19, 0) &amp; "月" &amp; ROUND($G$19, 0) &amp; "日"),  IF(AND(ROUND($G$14, 0) = 1, ROUND($E$18, 0) &lt; ROUND($E$19, 0)), -12, 0))</f>
        <v>#VALUE!</v>
      </c>
      <c r="Y33" s="72"/>
      <c r="Z33" s="72"/>
      <c r="AA33" s="72"/>
      <c r="AB33" s="72"/>
    </row>
    <row r="34" spans="1:28" ht="22" customHeight="1" x14ac:dyDescent="0.2">
      <c r="A34" s="54"/>
      <c r="B34" s="25"/>
      <c r="C34" s="34" t="s">
        <v>33</v>
      </c>
      <c r="F34" s="2"/>
      <c r="G34" s="86"/>
      <c r="H34" s="87"/>
      <c r="I34" s="86"/>
      <c r="J34" s="90"/>
      <c r="K34" s="90"/>
      <c r="L34" s="90"/>
      <c r="M34" s="90"/>
      <c r="N34" s="90"/>
      <c r="O34" s="90"/>
      <c r="P34" s="90"/>
      <c r="Q34" s="90"/>
      <c r="R34" s="91"/>
      <c r="S34" s="2"/>
    </row>
    <row r="35" spans="1:28" ht="22" customHeight="1" thickBot="1" x14ac:dyDescent="0.25">
      <c r="A35" s="54"/>
      <c r="B35" s="26"/>
      <c r="C35" s="27"/>
      <c r="D35" s="27"/>
      <c r="E35" s="27"/>
      <c r="F35" s="28"/>
      <c r="G35" s="88"/>
      <c r="H35" s="89"/>
      <c r="I35" s="88"/>
      <c r="J35" s="92"/>
      <c r="K35" s="92"/>
      <c r="L35" s="92"/>
      <c r="M35" s="92"/>
      <c r="N35" s="92"/>
      <c r="O35" s="92"/>
      <c r="P35" s="92"/>
      <c r="Q35" s="92"/>
      <c r="R35" s="93"/>
      <c r="S35" s="2"/>
    </row>
    <row r="36" spans="1:28" ht="22" customHeight="1" x14ac:dyDescent="0.2">
      <c r="A36" s="5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6"/>
    </row>
    <row r="37" spans="1:28" ht="22" customHeight="1" x14ac:dyDescent="0.2">
      <c r="B37" s="1" t="s">
        <v>53</v>
      </c>
      <c r="L37" s="1" t="s">
        <v>42</v>
      </c>
      <c r="S37" s="62" t="s">
        <v>51</v>
      </c>
    </row>
  </sheetData>
  <sheetProtection sheet="1" objects="1" scenarios="1"/>
  <mergeCells count="41">
    <mergeCell ref="AE26:AH26"/>
    <mergeCell ref="C27:G27"/>
    <mergeCell ref="N27:Q27"/>
    <mergeCell ref="AE27:AH27"/>
    <mergeCell ref="G34:H35"/>
    <mergeCell ref="I34:R35"/>
    <mergeCell ref="F31:J31"/>
    <mergeCell ref="N31:R31"/>
    <mergeCell ref="X32:AB32"/>
    <mergeCell ref="G33:H33"/>
    <mergeCell ref="I33:R33"/>
    <mergeCell ref="X33:AB33"/>
    <mergeCell ref="C28:G28"/>
    <mergeCell ref="N28:R28"/>
    <mergeCell ref="V28:Z28"/>
    <mergeCell ref="V26:Z26"/>
    <mergeCell ref="B22:B24"/>
    <mergeCell ref="C22:R22"/>
    <mergeCell ref="C23:R23"/>
    <mergeCell ref="C24:R24"/>
    <mergeCell ref="B26:B28"/>
    <mergeCell ref="C26:G26"/>
    <mergeCell ref="J26:J28"/>
    <mergeCell ref="N26:Q26"/>
    <mergeCell ref="AB19:AE19"/>
    <mergeCell ref="K20:N20"/>
    <mergeCell ref="O20:R20"/>
    <mergeCell ref="AB20:AE20"/>
    <mergeCell ref="K21:M21"/>
    <mergeCell ref="O21:Q21"/>
    <mergeCell ref="AB21:AD21"/>
    <mergeCell ref="K6:R6"/>
    <mergeCell ref="K7:R7"/>
    <mergeCell ref="M9:R9"/>
    <mergeCell ref="M10:R10"/>
    <mergeCell ref="U14:W14"/>
    <mergeCell ref="B17:B21"/>
    <mergeCell ref="K18:N18"/>
    <mergeCell ref="O18:R18"/>
    <mergeCell ref="K19:N19"/>
    <mergeCell ref="O19:R19"/>
  </mergeCells>
  <phoneticPr fontId="1"/>
  <pageMargins left="0.98425196850393704" right="0.39370078740157483" top="0.70866141732283472" bottom="0.27559055118110237" header="0.31496062992125984" footer="7.874015748031496E-2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2024-07-12T07:32:08Z</cp:lastPrinted>
  <dcterms:created xsi:type="dcterms:W3CDTF">2016-08-30T13:46:13Z</dcterms:created>
  <dcterms:modified xsi:type="dcterms:W3CDTF">2024-07-19T07:23:22Z</dcterms:modified>
</cp:coreProperties>
</file>