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firstSheet="1" activeTab="1"/>
  </bookViews>
  <sheets>
    <sheet name="103 富山県の輸出入実績 " sheetId="1" r:id="rId1"/>
    <sheet name="103(2)" sheetId="2" r:id="rId2"/>
  </sheets>
  <externalReferences>
    <externalReference r:id="rId5"/>
    <externalReference r:id="rId6"/>
  </externalReferences>
  <definedNames>
    <definedName name="_xlnm.Print_Area" localSheetId="0">'103 富山県の輸出入実績 '!$A$1:$K$39</definedName>
    <definedName name="_xlnm.Print_Area" localSheetId="1">'103(2)'!$A$1:$K$36</definedName>
  </definedNames>
  <calcPr fullCalcOnLoad="1"/>
</workbook>
</file>

<file path=xl/sharedStrings.xml><?xml version="1.0" encoding="utf-8"?>
<sst xmlns="http://schemas.openxmlformats.org/spreadsheetml/2006/main" count="177" uniqueCount="61">
  <si>
    <t>資料：財務省「貿易統計」</t>
  </si>
  <si>
    <t>アフリカ</t>
  </si>
  <si>
    <t>中東</t>
  </si>
  <si>
    <t>ロシア</t>
  </si>
  <si>
    <t>中東欧・ロシア等</t>
  </si>
  <si>
    <t>トルコ</t>
  </si>
  <si>
    <t>イタリア</t>
  </si>
  <si>
    <t>スペイン</t>
  </si>
  <si>
    <t>ドイツ</t>
  </si>
  <si>
    <t>フランス</t>
  </si>
  <si>
    <t>オランダ</t>
  </si>
  <si>
    <t>英国</t>
  </si>
  <si>
    <t>西欧</t>
  </si>
  <si>
    <t>中南米</t>
  </si>
  <si>
    <t>アメリカ合衆国</t>
  </si>
  <si>
    <t>北米</t>
  </si>
  <si>
    <t>オーストラリア</t>
  </si>
  <si>
    <t>大洋州</t>
  </si>
  <si>
    <t>インド</t>
  </si>
  <si>
    <t>インドネシア</t>
  </si>
  <si>
    <t>フィリピン</t>
  </si>
  <si>
    <t>マレーシア</t>
  </si>
  <si>
    <t>シンガポール</t>
  </si>
  <si>
    <t>タイ</t>
  </si>
  <si>
    <t>香港</t>
  </si>
  <si>
    <t>台湾</t>
  </si>
  <si>
    <t>中華人民共和国</t>
  </si>
  <si>
    <t>大韓民国</t>
  </si>
  <si>
    <t>アジア</t>
  </si>
  <si>
    <t>総　　　　　額</t>
  </si>
  <si>
    <t>前年比</t>
  </si>
  <si>
    <t>価　　額</t>
  </si>
  <si>
    <t>価　　　額</t>
  </si>
  <si>
    <t>構成比</t>
  </si>
  <si>
    <t>地域（国）</t>
  </si>
  <si>
    <t>富山空港出張所</t>
  </si>
  <si>
    <t>富山出張所</t>
  </si>
  <si>
    <t>伏木支署</t>
  </si>
  <si>
    <t>総　　　　　　額</t>
  </si>
  <si>
    <t>区分</t>
  </si>
  <si>
    <t>輸　出　入　実　績</t>
  </si>
  <si>
    <t>９－７　富　山　県　の</t>
  </si>
  <si>
    <t>-</t>
  </si>
  <si>
    <t>資料：財務省「貿易統計」</t>
  </si>
  <si>
    <t>南アフリカ共和国</t>
  </si>
  <si>
    <t>スーダン</t>
  </si>
  <si>
    <t>アラブ首長国連邦</t>
  </si>
  <si>
    <t>スイス</t>
  </si>
  <si>
    <t>スウェーデン</t>
  </si>
  <si>
    <t>カナダ</t>
  </si>
  <si>
    <t>ニュージーランド</t>
  </si>
  <si>
    <t>ベトナム</t>
  </si>
  <si>
    <t>（単位　　千円・％）</t>
  </si>
  <si>
    <r>
      <rPr>
        <sz val="11"/>
        <rFont val="ＭＳ 明朝"/>
        <family val="1"/>
      </rPr>
      <t>(1)　</t>
    </r>
    <r>
      <rPr>
        <sz val="11"/>
        <rFont val="ＭＳ ゴシック"/>
        <family val="3"/>
      </rPr>
      <t>地域（国）別輸出</t>
    </r>
    <r>
      <rPr>
        <sz val="11"/>
        <rFont val="ＭＳ 明朝"/>
        <family val="1"/>
      </rPr>
      <t xml:space="preserve"> （平成29年）</t>
    </r>
  </si>
  <si>
    <t>（単位　　千円・％）</t>
  </si>
  <si>
    <t>ベトナム</t>
  </si>
  <si>
    <t>全増</t>
  </si>
  <si>
    <r>
      <rPr>
        <sz val="11"/>
        <rFont val="ＭＳ 明朝"/>
        <family val="1"/>
      </rPr>
      <t>(2)</t>
    </r>
    <r>
      <rPr>
        <sz val="11"/>
        <rFont val="ＭＳ ゴシック"/>
        <family val="3"/>
      </rPr>
      <t>　地域（国）別輸入</t>
    </r>
    <r>
      <rPr>
        <sz val="11"/>
        <rFont val="ＭＳ 明朝"/>
        <family val="1"/>
      </rPr>
      <t xml:space="preserve"> （平成29年）</t>
    </r>
  </si>
  <si>
    <t>全減</t>
  </si>
  <si>
    <t>インド</t>
  </si>
  <si>
    <t xml:space="preserve">     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</si>
</sst>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##\ ###\ ##0"/>
    <numFmt numFmtId="179" formatCode="0.0_);[Red]\(0.0\)"/>
    <numFmt numFmtId="180" formatCode="#,##0.0;[Red]\-#,##0.0"/>
    <numFmt numFmtId="181" formatCode="0.0%"/>
    <numFmt numFmtId="182" formatCode="0_);[Red]\(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1"/>
      <color indexed="9"/>
      <name val="ＭＳ Ｐゴシック"/>
      <family val="3"/>
    </font>
    <font>
      <b/>
      <sz val="11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8" fillId="33" borderId="0" xfId="0" applyNumberFormat="1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38" fontId="8" fillId="33" borderId="0" xfId="50" applyFont="1" applyFill="1" applyBorder="1" applyAlignment="1">
      <alignment vertical="center"/>
    </xf>
    <xf numFmtId="38" fontId="11" fillId="33" borderId="0" xfId="5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176" fontId="9" fillId="33" borderId="0" xfId="0" applyNumberFormat="1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Alignment="1">
      <alignment horizontal="left"/>
    </xf>
    <xf numFmtId="38" fontId="8" fillId="33" borderId="0" xfId="50" applyNumberFormat="1" applyFont="1" applyFill="1" applyAlignment="1">
      <alignment/>
    </xf>
    <xf numFmtId="38" fontId="8" fillId="33" borderId="0" xfId="50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38" fontId="9" fillId="33" borderId="0" xfId="50" applyNumberFormat="1" applyFont="1" applyFill="1" applyAlignment="1">
      <alignment vertical="center"/>
    </xf>
    <xf numFmtId="38" fontId="8" fillId="33" borderId="0" xfId="50" applyFont="1" applyFill="1" applyBorder="1" applyAlignment="1">
      <alignment/>
    </xf>
    <xf numFmtId="0" fontId="8" fillId="33" borderId="0" xfId="0" applyFont="1" applyFill="1" applyBorder="1" applyAlignment="1">
      <alignment/>
    </xf>
    <xf numFmtId="176" fontId="8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38" fontId="0" fillId="33" borderId="0" xfId="50" applyNumberFormat="1" applyFont="1" applyFill="1" applyAlignment="1">
      <alignment vertical="center"/>
    </xf>
    <xf numFmtId="176" fontId="3" fillId="33" borderId="0" xfId="0" applyNumberFormat="1" applyFont="1" applyFill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38" fontId="12" fillId="33" borderId="0" xfId="50" applyNumberFormat="1" applyFont="1" applyFill="1" applyAlignment="1">
      <alignment vertical="center"/>
    </xf>
    <xf numFmtId="176" fontId="12" fillId="33" borderId="0" xfId="0" applyNumberFormat="1" applyFont="1" applyFill="1" applyAlignment="1">
      <alignment horizontal="right"/>
    </xf>
    <xf numFmtId="176" fontId="12" fillId="33" borderId="0" xfId="0" applyNumberFormat="1" applyFont="1" applyFill="1" applyBorder="1" applyAlignment="1">
      <alignment horizontal="right" vertical="center"/>
    </xf>
    <xf numFmtId="0" fontId="12" fillId="33" borderId="0" xfId="0" applyFont="1" applyFill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right" vertical="center"/>
    </xf>
    <xf numFmtId="38" fontId="5" fillId="33" borderId="12" xfId="50" applyNumberFormat="1" applyFont="1" applyFill="1" applyBorder="1" applyAlignment="1">
      <alignment horizontal="centerContinuous" vertical="center"/>
    </xf>
    <xf numFmtId="0" fontId="5" fillId="33" borderId="12" xfId="0" applyFont="1" applyFill="1" applyBorder="1" applyAlignment="1">
      <alignment horizontal="centerContinuous" vertical="center"/>
    </xf>
    <xf numFmtId="38" fontId="5" fillId="33" borderId="12" xfId="50" applyFont="1" applyFill="1" applyBorder="1" applyAlignment="1">
      <alignment horizontal="centerContinuous" vertical="center"/>
    </xf>
    <xf numFmtId="0" fontId="5" fillId="33" borderId="13" xfId="0" applyFont="1" applyFill="1" applyBorder="1" applyAlignment="1">
      <alignment horizontal="centerContinuous" vertical="center"/>
    </xf>
    <xf numFmtId="176" fontId="6" fillId="33" borderId="0" xfId="0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 vertical="center"/>
    </xf>
    <xf numFmtId="38" fontId="6" fillId="33" borderId="15" xfId="50" applyNumberFormat="1" applyFont="1" applyFill="1" applyBorder="1" applyAlignment="1">
      <alignment horizontal="center" vertical="center"/>
    </xf>
    <xf numFmtId="176" fontId="6" fillId="33" borderId="15" xfId="0" applyNumberFormat="1" applyFont="1" applyFill="1" applyBorder="1" applyAlignment="1">
      <alignment horizontal="centerContinuous" vertical="center" wrapText="1"/>
    </xf>
    <xf numFmtId="0" fontId="6" fillId="33" borderId="15" xfId="0" applyFont="1" applyFill="1" applyBorder="1" applyAlignment="1">
      <alignment horizontal="center" vertical="center"/>
    </xf>
    <xf numFmtId="38" fontId="6" fillId="33" borderId="15" xfId="50" applyFont="1" applyFill="1" applyBorder="1" applyAlignment="1">
      <alignment horizontal="center" vertical="center"/>
    </xf>
    <xf numFmtId="180" fontId="6" fillId="33" borderId="15" xfId="50" applyNumberFormat="1" applyFont="1" applyFill="1" applyBorder="1" applyAlignment="1">
      <alignment horizontal="center" vertical="center" wrapText="1"/>
    </xf>
    <xf numFmtId="180" fontId="6" fillId="33" borderId="16" xfId="5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178" fontId="9" fillId="33" borderId="19" xfId="50" applyNumberFormat="1" applyFont="1" applyFill="1" applyBorder="1" applyAlignment="1">
      <alignment horizontal="right" vertical="center" shrinkToFit="1"/>
    </xf>
    <xf numFmtId="177" fontId="9" fillId="33" borderId="0" xfId="42" applyNumberFormat="1" applyFont="1" applyFill="1" applyBorder="1" applyAlignment="1">
      <alignment horizontal="right" vertical="center" shrinkToFit="1"/>
    </xf>
    <xf numFmtId="179" fontId="9" fillId="33" borderId="0" xfId="42" applyNumberFormat="1" applyFont="1" applyFill="1" applyBorder="1" applyAlignment="1">
      <alignment horizontal="right" vertical="center" shrinkToFit="1"/>
    </xf>
    <xf numFmtId="178" fontId="9" fillId="33" borderId="0" xfId="50" applyNumberFormat="1" applyFont="1" applyFill="1" applyBorder="1" applyAlignment="1">
      <alignment horizontal="right" vertical="center" shrinkToFit="1"/>
    </xf>
    <xf numFmtId="177" fontId="9" fillId="33" borderId="0" xfId="0" applyNumberFormat="1" applyFont="1" applyFill="1" applyBorder="1" applyAlignment="1">
      <alignment horizontal="right" vertical="center" shrinkToFit="1"/>
    </xf>
    <xf numFmtId="178" fontId="8" fillId="33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178" fontId="6" fillId="33" borderId="19" xfId="50" applyNumberFormat="1" applyFont="1" applyFill="1" applyBorder="1" applyAlignment="1">
      <alignment horizontal="right" vertical="center" shrinkToFit="1"/>
    </xf>
    <xf numFmtId="177" fontId="6" fillId="33" borderId="0" xfId="42" applyNumberFormat="1" applyFont="1" applyFill="1" applyBorder="1" applyAlignment="1">
      <alignment horizontal="right" vertical="center" shrinkToFit="1"/>
    </xf>
    <xf numFmtId="179" fontId="6" fillId="33" borderId="0" xfId="42" applyNumberFormat="1" applyFont="1" applyFill="1" applyBorder="1" applyAlignment="1">
      <alignment horizontal="right" vertical="center" shrinkToFit="1"/>
    </xf>
    <xf numFmtId="178" fontId="6" fillId="33" borderId="0" xfId="0" applyNumberFormat="1" applyFont="1" applyFill="1" applyBorder="1" applyAlignment="1">
      <alignment/>
    </xf>
    <xf numFmtId="178" fontId="6" fillId="33" borderId="0" xfId="0" applyNumberFormat="1" applyFont="1" applyFill="1" applyBorder="1" applyAlignment="1">
      <alignment vertical="center"/>
    </xf>
    <xf numFmtId="178" fontId="6" fillId="33" borderId="0" xfId="50" applyNumberFormat="1" applyFont="1" applyFill="1" applyBorder="1" applyAlignment="1">
      <alignment horizontal="right" vertical="center" shrinkToFit="1"/>
    </xf>
    <xf numFmtId="178" fontId="6" fillId="33" borderId="0" xfId="0" applyNumberFormat="1" applyFont="1" applyFill="1" applyBorder="1" applyAlignment="1">
      <alignment horizontal="right" vertical="center" shrinkToFit="1"/>
    </xf>
    <xf numFmtId="0" fontId="5" fillId="33" borderId="10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178" fontId="6" fillId="33" borderId="21" xfId="50" applyNumberFormat="1" applyFont="1" applyFill="1" applyBorder="1" applyAlignment="1">
      <alignment horizontal="right" vertical="center" shrinkToFit="1"/>
    </xf>
    <xf numFmtId="177" fontId="6" fillId="33" borderId="10" xfId="0" applyNumberFormat="1" applyFont="1" applyFill="1" applyBorder="1" applyAlignment="1">
      <alignment horizontal="right" vertical="center" shrinkToFit="1"/>
    </xf>
    <xf numFmtId="179" fontId="6" fillId="33" borderId="10" xfId="42" applyNumberFormat="1" applyFont="1" applyFill="1" applyBorder="1" applyAlignment="1">
      <alignment horizontal="right" vertical="center" shrinkToFit="1"/>
    </xf>
    <xf numFmtId="178" fontId="6" fillId="33" borderId="10" xfId="50" applyNumberFormat="1" applyFont="1" applyFill="1" applyBorder="1" applyAlignment="1">
      <alignment horizontal="right" vertical="center" shrinkToFit="1"/>
    </xf>
    <xf numFmtId="179" fontId="6" fillId="33" borderId="10" xfId="0" applyNumberFormat="1" applyFont="1" applyFill="1" applyBorder="1" applyAlignment="1">
      <alignment horizontal="right" vertical="center" shrinkToFit="1"/>
    </xf>
    <xf numFmtId="178" fontId="6" fillId="33" borderId="10" xfId="0" applyNumberFormat="1" applyFont="1" applyFill="1" applyBorder="1" applyAlignment="1">
      <alignment horizontal="right" vertical="center" shrinkToFit="1"/>
    </xf>
    <xf numFmtId="38" fontId="5" fillId="33" borderId="0" xfId="50" applyNumberFormat="1" applyFont="1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vertical="center"/>
    </xf>
    <xf numFmtId="38" fontId="6" fillId="33" borderId="0" xfId="50" applyFont="1" applyFill="1" applyAlignment="1">
      <alignment vertical="center"/>
    </xf>
    <xf numFmtId="38" fontId="5" fillId="33" borderId="0" xfId="50" applyFont="1" applyFill="1" applyBorder="1" applyAlignment="1">
      <alignment vertical="center"/>
    </xf>
    <xf numFmtId="38" fontId="7" fillId="33" borderId="0" xfId="5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vertical="center"/>
    </xf>
    <xf numFmtId="38" fontId="3" fillId="33" borderId="0" xfId="50" applyFont="1" applyFill="1" applyAlignment="1">
      <alignment vertical="center"/>
    </xf>
    <xf numFmtId="38" fontId="0" fillId="33" borderId="0" xfId="50" applyFont="1" applyFill="1" applyBorder="1" applyAlignment="1">
      <alignment vertical="center"/>
    </xf>
    <xf numFmtId="38" fontId="4" fillId="33" borderId="0" xfId="5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38" fontId="0" fillId="33" borderId="0" xfId="50" applyNumberFormat="1" applyFont="1" applyFill="1" applyAlignment="1">
      <alignment/>
    </xf>
    <xf numFmtId="38" fontId="0" fillId="33" borderId="0" xfId="50" applyFont="1" applyFill="1" applyAlignment="1">
      <alignment/>
    </xf>
    <xf numFmtId="0" fontId="0" fillId="33" borderId="0" xfId="0" applyFont="1" applyFill="1" applyAlignment="1">
      <alignment horizontal="right"/>
    </xf>
    <xf numFmtId="38" fontId="0" fillId="33" borderId="0" xfId="50" applyFont="1" applyFill="1" applyBorder="1" applyAlignment="1">
      <alignment/>
    </xf>
    <xf numFmtId="0" fontId="0" fillId="33" borderId="0" xfId="0" applyFont="1" applyFill="1" applyBorder="1" applyAlignment="1">
      <alignment/>
    </xf>
    <xf numFmtId="176" fontId="0" fillId="33" borderId="0" xfId="0" applyNumberFormat="1" applyFont="1" applyFill="1" applyBorder="1" applyAlignment="1">
      <alignment/>
    </xf>
    <xf numFmtId="0" fontId="16" fillId="33" borderId="10" xfId="0" applyFont="1" applyFill="1" applyBorder="1" applyAlignment="1">
      <alignment vertical="center"/>
    </xf>
    <xf numFmtId="38" fontId="7" fillId="33" borderId="0" xfId="50" applyNumberFormat="1" applyFont="1" applyFill="1" applyAlignment="1">
      <alignment vertical="center"/>
    </xf>
    <xf numFmtId="176" fontId="6" fillId="33" borderId="0" xfId="0" applyNumberFormat="1" applyFont="1" applyFill="1" applyBorder="1" applyAlignment="1">
      <alignment horizontal="right" vertical="center"/>
    </xf>
    <xf numFmtId="0" fontId="5" fillId="33" borderId="22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/>
    </xf>
    <xf numFmtId="0" fontId="5" fillId="33" borderId="23" xfId="0" applyFont="1" applyFill="1" applyBorder="1" applyAlignment="1">
      <alignment vertical="center"/>
    </xf>
    <xf numFmtId="0" fontId="8" fillId="33" borderId="24" xfId="0" applyFont="1" applyFill="1" applyBorder="1" applyAlignment="1">
      <alignment horizontal="centerContinuous" vertical="center"/>
    </xf>
    <xf numFmtId="178" fontId="9" fillId="33" borderId="25" xfId="50" applyNumberFormat="1" applyFont="1" applyFill="1" applyBorder="1" applyAlignment="1">
      <alignment horizontal="right" vertical="center" shrinkToFit="1"/>
    </xf>
    <xf numFmtId="179" fontId="9" fillId="33" borderId="0" xfId="0" applyNumberFormat="1" applyFont="1" applyFill="1" applyBorder="1" applyAlignment="1">
      <alignment horizontal="right" vertical="center" shrinkToFit="1"/>
    </xf>
    <xf numFmtId="177" fontId="9" fillId="33" borderId="17" xfId="0" applyNumberFormat="1" applyFont="1" applyFill="1" applyBorder="1" applyAlignment="1">
      <alignment horizontal="right" vertical="center" shrinkToFit="1"/>
    </xf>
    <xf numFmtId="178" fontId="9" fillId="33" borderId="17" xfId="50" applyNumberFormat="1" applyFont="1" applyFill="1" applyBorder="1" applyAlignment="1">
      <alignment horizontal="right" vertical="center" shrinkToFit="1"/>
    </xf>
    <xf numFmtId="179" fontId="9" fillId="33" borderId="17" xfId="0" applyNumberFormat="1" applyFont="1" applyFill="1" applyBorder="1" applyAlignment="1">
      <alignment horizontal="right" vertical="center" shrinkToFit="1"/>
    </xf>
    <xf numFmtId="179" fontId="6" fillId="33" borderId="0" xfId="0" applyNumberFormat="1" applyFont="1" applyFill="1" applyBorder="1" applyAlignment="1">
      <alignment horizontal="right" vertical="center" shrinkToFit="1"/>
    </xf>
    <xf numFmtId="177" fontId="6" fillId="33" borderId="0" xfId="0" applyNumberFormat="1" applyFont="1" applyFill="1" applyBorder="1" applyAlignment="1">
      <alignment horizontal="right" vertical="center" shrinkToFit="1"/>
    </xf>
    <xf numFmtId="179" fontId="6" fillId="33" borderId="0" xfId="50" applyNumberFormat="1" applyFont="1" applyFill="1" applyBorder="1" applyAlignment="1" quotePrefix="1">
      <alignment horizontal="right" vertical="center" shrinkToFit="1"/>
    </xf>
    <xf numFmtId="179" fontId="6" fillId="33" borderId="10" xfId="50" applyNumberFormat="1" applyFont="1" applyFill="1" applyBorder="1" applyAlignment="1" quotePrefix="1">
      <alignment horizontal="right" vertical="center" shrinkToFit="1"/>
    </xf>
    <xf numFmtId="0" fontId="5" fillId="33" borderId="0" xfId="0" applyFont="1" applyFill="1" applyAlignment="1">
      <alignment horizontal="left" vertical="top"/>
    </xf>
    <xf numFmtId="178" fontId="6" fillId="33" borderId="0" xfId="50" applyNumberFormat="1" applyFont="1" applyFill="1" applyBorder="1" applyAlignment="1" quotePrefix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2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723900"/>
          <a:ext cx="14097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2</xdr:col>
      <xdr:colOff>0</xdr:colOff>
      <xdr:row>6</xdr:row>
      <xdr:rowOff>9525</xdr:rowOff>
    </xdr:to>
    <xdr:sp>
      <xdr:nvSpPr>
        <xdr:cNvPr id="2" name="Line 1"/>
        <xdr:cNvSpPr>
          <a:spLocks/>
        </xdr:cNvSpPr>
      </xdr:nvSpPr>
      <xdr:spPr>
        <a:xfrm>
          <a:off x="19050" y="723900"/>
          <a:ext cx="14097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2</xdr:col>
      <xdr:colOff>0</xdr:colOff>
      <xdr:row>6</xdr:row>
      <xdr:rowOff>9525</xdr:rowOff>
    </xdr:to>
    <xdr:sp>
      <xdr:nvSpPr>
        <xdr:cNvPr id="3" name="Line 1"/>
        <xdr:cNvSpPr>
          <a:spLocks/>
        </xdr:cNvSpPr>
      </xdr:nvSpPr>
      <xdr:spPr>
        <a:xfrm>
          <a:off x="19050" y="723900"/>
          <a:ext cx="14097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2</xdr:col>
      <xdr:colOff>0</xdr:colOff>
      <xdr:row>4</xdr:row>
      <xdr:rowOff>285750</xdr:rowOff>
    </xdr:to>
    <xdr:sp>
      <xdr:nvSpPr>
        <xdr:cNvPr id="1" name="Line 1"/>
        <xdr:cNvSpPr>
          <a:spLocks/>
        </xdr:cNvSpPr>
      </xdr:nvSpPr>
      <xdr:spPr>
        <a:xfrm>
          <a:off x="0" y="466725"/>
          <a:ext cx="15049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0</xdr:colOff>
      <xdr:row>4</xdr:row>
      <xdr:rowOff>285750</xdr:rowOff>
    </xdr:to>
    <xdr:sp>
      <xdr:nvSpPr>
        <xdr:cNvPr id="2" name="Line 1"/>
        <xdr:cNvSpPr>
          <a:spLocks/>
        </xdr:cNvSpPr>
      </xdr:nvSpPr>
      <xdr:spPr>
        <a:xfrm>
          <a:off x="0" y="466725"/>
          <a:ext cx="15049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0</xdr:colOff>
      <xdr:row>4</xdr:row>
      <xdr:rowOff>285750</xdr:rowOff>
    </xdr:to>
    <xdr:sp>
      <xdr:nvSpPr>
        <xdr:cNvPr id="3" name="Line 1"/>
        <xdr:cNvSpPr>
          <a:spLocks/>
        </xdr:cNvSpPr>
      </xdr:nvSpPr>
      <xdr:spPr>
        <a:xfrm>
          <a:off x="0" y="466725"/>
          <a:ext cx="15049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oks%20&#30476;&#21218;&#35201;&#35239;\H30\02&#22238;&#31572;%20excel&#21152;&#24037;\&#30476;&#21218;&#32232;\09&#21830;&#26989;&#12539;&#36031;&#26131;&#65288;001~009&#65289;\09-007(1)yor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oks%20&#30476;&#21218;&#35201;&#35239;\H30\02&#22238;&#31572;%20excel&#21152;&#24037;\&#30476;&#21218;&#32232;\09&#21830;&#26989;&#12539;&#36031;&#26131;&#65288;001~009&#65289;\09-007(2)yor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3 富山県の輸出入実績 "/>
      <sheetName val="H29"/>
    </sheetNames>
    <sheetDataSet>
      <sheetData sheetId="1">
        <row r="7">
          <cell r="C7">
            <v>163975345</v>
          </cell>
          <cell r="F7">
            <v>101935327</v>
          </cell>
          <cell r="H7">
            <v>49889150</v>
          </cell>
          <cell r="J7">
            <v>12150868</v>
          </cell>
        </row>
        <row r="8">
          <cell r="C8">
            <v>125185544</v>
          </cell>
          <cell r="F8">
            <v>77556082</v>
          </cell>
          <cell r="H8">
            <v>37651090</v>
          </cell>
          <cell r="J8">
            <v>9978372</v>
          </cell>
        </row>
        <row r="9">
          <cell r="C9">
            <v>42325964</v>
          </cell>
          <cell r="F9">
            <v>33377284</v>
          </cell>
          <cell r="H9">
            <v>4940292</v>
          </cell>
          <cell r="J9">
            <v>4008388</v>
          </cell>
        </row>
        <row r="10">
          <cell r="C10">
            <v>30752628</v>
          </cell>
          <cell r="F10">
            <v>16797865</v>
          </cell>
          <cell r="H10">
            <v>12725458</v>
          </cell>
          <cell r="J10">
            <v>1229305</v>
          </cell>
        </row>
        <row r="11">
          <cell r="C11">
            <v>10779137</v>
          </cell>
          <cell r="F11">
            <v>4116855</v>
          </cell>
          <cell r="H11">
            <v>3852525</v>
          </cell>
          <cell r="J11">
            <v>2809757</v>
          </cell>
        </row>
        <row r="12">
          <cell r="C12">
            <v>2265004</v>
          </cell>
          <cell r="F12">
            <v>1098748</v>
          </cell>
          <cell r="H12">
            <v>1068298</v>
          </cell>
          <cell r="J12">
            <v>97958</v>
          </cell>
        </row>
        <row r="13">
          <cell r="C13">
            <v>9265985</v>
          </cell>
          <cell r="F13">
            <v>8507324</v>
          </cell>
          <cell r="H13">
            <v>445737</v>
          </cell>
          <cell r="J13">
            <v>312924</v>
          </cell>
        </row>
        <row r="14">
          <cell r="C14">
            <v>902875</v>
          </cell>
          <cell r="F14">
            <v>728816</v>
          </cell>
          <cell r="H14">
            <v>21227</v>
          </cell>
          <cell r="J14">
            <v>152832</v>
          </cell>
        </row>
        <row r="15">
          <cell r="C15">
            <v>2387489</v>
          </cell>
          <cell r="F15">
            <v>1568063</v>
          </cell>
          <cell r="H15">
            <v>582177</v>
          </cell>
          <cell r="J15">
            <v>237249</v>
          </cell>
        </row>
        <row r="16">
          <cell r="C16">
            <v>2904017</v>
          </cell>
          <cell r="F16">
            <v>2555098</v>
          </cell>
          <cell r="H16">
            <v>128343</v>
          </cell>
          <cell r="J16">
            <v>220576</v>
          </cell>
        </row>
        <row r="17">
          <cell r="C17">
            <v>5114760</v>
          </cell>
          <cell r="F17">
            <v>1771676</v>
          </cell>
          <cell r="H17">
            <v>3051600</v>
          </cell>
          <cell r="J17">
            <v>291484</v>
          </cell>
        </row>
        <row r="18">
          <cell r="C18">
            <v>6175148</v>
          </cell>
          <cell r="F18">
            <v>2624129</v>
          </cell>
          <cell r="H18">
            <v>3312014</v>
          </cell>
          <cell r="J18">
            <v>239005</v>
          </cell>
        </row>
        <row r="19">
          <cell r="C19">
            <v>1255063</v>
          </cell>
          <cell r="F19">
            <v>1247418</v>
          </cell>
          <cell r="J19">
            <v>7645</v>
          </cell>
        </row>
        <row r="20">
          <cell r="C20">
            <v>1097623</v>
          </cell>
          <cell r="F20">
            <v>1095535</v>
          </cell>
          <cell r="J20">
            <v>2088</v>
          </cell>
        </row>
        <row r="21">
          <cell r="C21">
            <v>7569666</v>
          </cell>
          <cell r="F21">
            <v>5075943</v>
          </cell>
          <cell r="H21">
            <v>1245221</v>
          </cell>
          <cell r="J21">
            <v>1248502</v>
          </cell>
        </row>
        <row r="22">
          <cell r="C22">
            <v>7401649</v>
          </cell>
          <cell r="F22">
            <v>5039450</v>
          </cell>
          <cell r="H22">
            <v>1119620</v>
          </cell>
          <cell r="J22">
            <v>1242579</v>
          </cell>
        </row>
        <row r="23">
          <cell r="C23">
            <v>913415</v>
          </cell>
          <cell r="F23">
            <v>414496</v>
          </cell>
          <cell r="H23">
            <v>450090</v>
          </cell>
          <cell r="J23">
            <v>48829</v>
          </cell>
        </row>
        <row r="24">
          <cell r="C24">
            <v>8836100</v>
          </cell>
          <cell r="F24">
            <v>4357125</v>
          </cell>
          <cell r="H24">
            <v>3721991</v>
          </cell>
          <cell r="J24">
            <v>756984</v>
          </cell>
        </row>
        <row r="25">
          <cell r="C25">
            <v>431803</v>
          </cell>
          <cell r="F25">
            <v>59618</v>
          </cell>
          <cell r="H25">
            <v>189129</v>
          </cell>
          <cell r="J25">
            <v>183056</v>
          </cell>
        </row>
        <row r="26">
          <cell r="C26">
            <v>1259836</v>
          </cell>
          <cell r="F26">
            <v>1150950</v>
          </cell>
          <cell r="H26">
            <v>12322</v>
          </cell>
          <cell r="J26">
            <v>96564</v>
          </cell>
        </row>
        <row r="27">
          <cell r="C27">
            <v>768887</v>
          </cell>
          <cell r="F27">
            <v>100885</v>
          </cell>
          <cell r="H27">
            <v>486809</v>
          </cell>
          <cell r="J27">
            <v>181193</v>
          </cell>
        </row>
        <row r="28">
          <cell r="C28">
            <v>1465441</v>
          </cell>
          <cell r="F28">
            <v>773417</v>
          </cell>
          <cell r="H28">
            <v>534895</v>
          </cell>
          <cell r="J28">
            <v>157129</v>
          </cell>
        </row>
        <row r="29">
          <cell r="C29">
            <v>618857</v>
          </cell>
          <cell r="F29">
            <v>553007</v>
          </cell>
          <cell r="H29">
            <v>41281</v>
          </cell>
          <cell r="J29">
            <v>24569</v>
          </cell>
        </row>
        <row r="30">
          <cell r="C30">
            <v>1821476</v>
          </cell>
          <cell r="F30">
            <v>419307</v>
          </cell>
          <cell r="H30">
            <v>1387466</v>
          </cell>
          <cell r="J30">
            <v>14703</v>
          </cell>
        </row>
        <row r="31">
          <cell r="C31">
            <v>1176023</v>
          </cell>
          <cell r="F31">
            <v>168991</v>
          </cell>
          <cell r="H31">
            <v>969054</v>
          </cell>
          <cell r="J31">
            <v>37978</v>
          </cell>
        </row>
        <row r="32">
          <cell r="C32">
            <v>18954278</v>
          </cell>
          <cell r="F32">
            <v>12373200</v>
          </cell>
          <cell r="H32">
            <v>6521698</v>
          </cell>
          <cell r="J32">
            <v>59380</v>
          </cell>
        </row>
        <row r="33">
          <cell r="C33">
            <v>18592734</v>
          </cell>
          <cell r="F33">
            <v>12319479</v>
          </cell>
          <cell r="H33">
            <v>6235495</v>
          </cell>
          <cell r="J33">
            <v>37760</v>
          </cell>
        </row>
        <row r="34">
          <cell r="C34">
            <v>711107</v>
          </cell>
          <cell r="F34">
            <v>692264</v>
          </cell>
          <cell r="J34">
            <v>18843</v>
          </cell>
        </row>
        <row r="35">
          <cell r="C35">
            <v>251112</v>
          </cell>
          <cell r="F35">
            <v>218799</v>
          </cell>
          <cell r="H35">
            <v>299060</v>
          </cell>
          <cell r="J35">
            <v>32313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3(2)"/>
      <sheetName val="H29"/>
    </sheetNames>
    <sheetDataSet>
      <sheetData sheetId="1">
        <row r="6">
          <cell r="C6">
            <v>144161792</v>
          </cell>
          <cell r="F6">
            <v>135780485</v>
          </cell>
          <cell r="H6">
            <v>6237825</v>
          </cell>
          <cell r="J6">
            <v>2143482</v>
          </cell>
        </row>
        <row r="7">
          <cell r="C7">
            <v>81016586</v>
          </cell>
          <cell r="F7">
            <v>75842464</v>
          </cell>
          <cell r="H7">
            <v>3042225</v>
          </cell>
          <cell r="J7">
            <v>2131897</v>
          </cell>
        </row>
        <row r="8">
          <cell r="C8">
            <v>8349944</v>
          </cell>
          <cell r="F8">
            <v>7061779</v>
          </cell>
          <cell r="H8">
            <v>747916</v>
          </cell>
          <cell r="J8">
            <v>540249</v>
          </cell>
        </row>
        <row r="9">
          <cell r="C9">
            <v>36773362</v>
          </cell>
          <cell r="F9">
            <v>34071876</v>
          </cell>
          <cell r="H9">
            <v>1427783</v>
          </cell>
          <cell r="J9">
            <v>1273703</v>
          </cell>
        </row>
        <row r="10">
          <cell r="C10">
            <v>3154778</v>
          </cell>
          <cell r="F10">
            <v>2176011</v>
          </cell>
          <cell r="H10">
            <v>781742</v>
          </cell>
          <cell r="J10">
            <v>197025</v>
          </cell>
        </row>
        <row r="11">
          <cell r="C11">
            <v>6334065</v>
          </cell>
          <cell r="F11">
            <v>6308077</v>
          </cell>
          <cell r="H11">
            <v>13691</v>
          </cell>
          <cell r="J11">
            <v>12297</v>
          </cell>
        </row>
        <row r="12">
          <cell r="C12">
            <v>6139811</v>
          </cell>
          <cell r="F12">
            <v>6013803</v>
          </cell>
          <cell r="J12">
            <v>108623</v>
          </cell>
        </row>
        <row r="13">
          <cell r="C13">
            <v>216757</v>
          </cell>
          <cell r="F13">
            <v>216757</v>
          </cell>
        </row>
        <row r="14">
          <cell r="C14">
            <v>4349666</v>
          </cell>
          <cell r="F14">
            <v>4349666</v>
          </cell>
        </row>
        <row r="15">
          <cell r="C15">
            <v>6030711</v>
          </cell>
          <cell r="F15">
            <v>6030711</v>
          </cell>
        </row>
        <row r="16">
          <cell r="C16">
            <v>7482461</v>
          </cell>
          <cell r="F16">
            <v>7474488</v>
          </cell>
        </row>
        <row r="17">
          <cell r="C17">
            <v>11404563</v>
          </cell>
          <cell r="F17">
            <v>11404563</v>
          </cell>
        </row>
        <row r="18">
          <cell r="C18">
            <v>1608062</v>
          </cell>
          <cell r="F18">
            <v>1608062</v>
          </cell>
        </row>
        <row r="19">
          <cell r="C19">
            <v>9675051</v>
          </cell>
          <cell r="F19">
            <v>9675051</v>
          </cell>
        </row>
        <row r="20">
          <cell r="C20">
            <v>13367414</v>
          </cell>
          <cell r="F20">
            <v>11771291</v>
          </cell>
          <cell r="H20">
            <v>1590338</v>
          </cell>
          <cell r="J20">
            <v>5785</v>
          </cell>
        </row>
        <row r="21">
          <cell r="C21">
            <v>11557008</v>
          </cell>
          <cell r="F21">
            <v>10116489</v>
          </cell>
          <cell r="H21">
            <v>1434734</v>
          </cell>
          <cell r="J21">
            <v>5785</v>
          </cell>
        </row>
        <row r="22">
          <cell r="C22">
            <v>1810406</v>
          </cell>
          <cell r="F22">
            <v>1654802</v>
          </cell>
        </row>
        <row r="23">
          <cell r="C23">
            <v>8504402</v>
          </cell>
          <cell r="F23">
            <v>8485122</v>
          </cell>
        </row>
        <row r="24">
          <cell r="C24">
            <v>3244130</v>
          </cell>
          <cell r="F24">
            <v>3175473</v>
          </cell>
          <cell r="H24">
            <v>62857</v>
          </cell>
          <cell r="J24">
            <v>5800</v>
          </cell>
        </row>
        <row r="25">
          <cell r="C25">
            <v>143240</v>
          </cell>
          <cell r="F25">
            <v>143240</v>
          </cell>
        </row>
        <row r="26">
          <cell r="C26">
            <v>2656</v>
          </cell>
          <cell r="F26">
            <v>2656</v>
          </cell>
        </row>
        <row r="27">
          <cell r="C27">
            <v>86321</v>
          </cell>
          <cell r="F27">
            <v>85925</v>
          </cell>
        </row>
        <row r="28">
          <cell r="C28">
            <v>18376373</v>
          </cell>
          <cell r="F28">
            <v>17621041</v>
          </cell>
          <cell r="H28">
            <v>755332</v>
          </cell>
        </row>
        <row r="29">
          <cell r="C29">
            <v>16064619</v>
          </cell>
          <cell r="F29">
            <v>15309287</v>
          </cell>
          <cell r="H29">
            <v>755332</v>
          </cell>
        </row>
        <row r="30">
          <cell r="C30">
            <v>8165276</v>
          </cell>
          <cell r="F30">
            <v>7397483</v>
          </cell>
          <cell r="H30">
            <v>767793</v>
          </cell>
        </row>
        <row r="31">
          <cell r="C31">
            <v>4708218</v>
          </cell>
          <cell r="F31">
            <v>4708218</v>
          </cell>
        </row>
        <row r="32">
          <cell r="C32">
            <v>83048</v>
          </cell>
          <cell r="F32">
            <v>83048</v>
          </cell>
        </row>
        <row r="33">
          <cell r="C33" t="str">
            <v>-</v>
          </cell>
          <cell r="F33" t="str">
            <v>-</v>
          </cell>
        </row>
        <row r="34">
          <cell r="C34">
            <v>41376</v>
          </cell>
          <cell r="F34">
            <v>41376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showGridLines="0" showZeros="0" zoomScale="90" zoomScaleNormal="90" zoomScaleSheetLayoutView="90" zoomScalePageLayoutView="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Q28" sqref="Q28"/>
    </sheetView>
  </sheetViews>
  <sheetFormatPr defaultColWidth="9.00390625" defaultRowHeight="15" customHeight="1"/>
  <cols>
    <col min="1" max="1" width="2.625" style="19" customWidth="1"/>
    <col min="2" max="2" width="16.125" style="19" customWidth="1"/>
    <col min="3" max="3" width="11.875" style="20" customWidth="1"/>
    <col min="4" max="4" width="6.875" style="77" customWidth="1"/>
    <col min="5" max="5" width="6.875" style="78" customWidth="1"/>
    <col min="6" max="6" width="11.875" style="79" customWidth="1"/>
    <col min="7" max="7" width="6.875" style="78" customWidth="1"/>
    <col min="8" max="8" width="11.875" style="80" customWidth="1"/>
    <col min="9" max="9" width="6.875" style="81" customWidth="1"/>
    <col min="10" max="10" width="11.875" style="82" customWidth="1"/>
    <col min="11" max="11" width="6.875" style="21" customWidth="1"/>
    <col min="12" max="12" width="7.75390625" style="21" customWidth="1"/>
    <col min="13" max="13" width="12.625" style="19" bestFit="1" customWidth="1"/>
    <col min="14" max="16384" width="9.00390625" style="19" customWidth="1"/>
  </cols>
  <sheetData>
    <row r="1" spans="1:12" s="7" customFormat="1" ht="15" customHeight="1">
      <c r="A1" s="1" t="s">
        <v>41</v>
      </c>
      <c r="B1" s="1"/>
      <c r="C1" s="1"/>
      <c r="D1" s="1" t="s">
        <v>40</v>
      </c>
      <c r="E1" s="1"/>
      <c r="F1" s="1"/>
      <c r="G1" s="2"/>
      <c r="H1" s="3"/>
      <c r="I1" s="4"/>
      <c r="J1" s="5"/>
      <c r="K1" s="6"/>
      <c r="L1" s="6"/>
    </row>
    <row r="2" spans="1:19" s="13" customFormat="1" ht="19.5" customHeight="1">
      <c r="A2" s="8" t="s">
        <v>53</v>
      </c>
      <c r="B2" s="9"/>
      <c r="C2" s="9"/>
      <c r="D2" s="9"/>
      <c r="E2" s="10"/>
      <c r="F2" s="11"/>
      <c r="G2" s="12"/>
      <c r="I2" s="11"/>
      <c r="J2" s="14"/>
      <c r="K2" s="14"/>
      <c r="L2" s="15"/>
      <c r="M2" s="16"/>
      <c r="N2" s="17"/>
      <c r="O2" s="17"/>
      <c r="P2" s="16"/>
      <c r="Q2" s="16"/>
      <c r="R2" s="16"/>
      <c r="S2" s="16"/>
    </row>
    <row r="3" spans="1:11" ht="7.5" customHeight="1">
      <c r="A3" s="18"/>
      <c r="D3" s="20"/>
      <c r="E3" s="20"/>
      <c r="F3" s="20"/>
      <c r="G3" s="20"/>
      <c r="H3" s="20"/>
      <c r="I3" s="20"/>
      <c r="J3" s="20"/>
      <c r="K3" s="20"/>
    </row>
    <row r="4" spans="1:12" s="26" customFormat="1" ht="13.5" customHeight="1" thickBot="1">
      <c r="A4" s="22"/>
      <c r="B4" s="22"/>
      <c r="C4" s="23"/>
      <c r="D4" s="23"/>
      <c r="E4" s="23"/>
      <c r="F4" s="23"/>
      <c r="G4" s="23"/>
      <c r="H4" s="23"/>
      <c r="I4" s="23"/>
      <c r="J4" s="23"/>
      <c r="K4" s="24" t="s">
        <v>54</v>
      </c>
      <c r="L4" s="25"/>
    </row>
    <row r="5" spans="1:12" s="34" customFormat="1" ht="16.5" customHeight="1">
      <c r="A5" s="27"/>
      <c r="B5" s="28" t="s">
        <v>39</v>
      </c>
      <c r="C5" s="29" t="s">
        <v>38</v>
      </c>
      <c r="D5" s="30"/>
      <c r="E5" s="30"/>
      <c r="F5" s="31" t="s">
        <v>37</v>
      </c>
      <c r="G5" s="30"/>
      <c r="H5" s="31" t="s">
        <v>36</v>
      </c>
      <c r="I5" s="30"/>
      <c r="J5" s="30" t="s">
        <v>35</v>
      </c>
      <c r="K5" s="32"/>
      <c r="L5" s="33"/>
    </row>
    <row r="6" spans="1:12" s="34" customFormat="1" ht="23.25" customHeight="1">
      <c r="A6" s="35" t="s">
        <v>34</v>
      </c>
      <c r="B6" s="36"/>
      <c r="C6" s="37" t="s">
        <v>32</v>
      </c>
      <c r="D6" s="38" t="s">
        <v>30</v>
      </c>
      <c r="E6" s="39" t="s">
        <v>33</v>
      </c>
      <c r="F6" s="40" t="s">
        <v>32</v>
      </c>
      <c r="G6" s="41" t="s">
        <v>30</v>
      </c>
      <c r="H6" s="37" t="s">
        <v>32</v>
      </c>
      <c r="I6" s="41" t="s">
        <v>30</v>
      </c>
      <c r="J6" s="37" t="s">
        <v>31</v>
      </c>
      <c r="K6" s="42" t="s">
        <v>30</v>
      </c>
      <c r="L6" s="43"/>
    </row>
    <row r="7" spans="1:13" s="7" customFormat="1" ht="21.75" customHeight="1">
      <c r="A7" s="44" t="s">
        <v>29</v>
      </c>
      <c r="B7" s="45"/>
      <c r="C7" s="46">
        <f>SUM(C8,C20,C22,C24,C25,C33,C35,C36)</f>
        <v>185673544</v>
      </c>
      <c r="D7" s="47">
        <f>C7/'[1]H29'!C7*100</f>
        <v>113.23259847387423</v>
      </c>
      <c r="E7" s="48">
        <v>100</v>
      </c>
      <c r="F7" s="49">
        <f>SUM(F8,F20,F22,F24,F25,F33,F35,F36)</f>
        <v>108013909</v>
      </c>
      <c r="G7" s="48">
        <f>F7/'[1]H29'!F7*100</f>
        <v>105.96317506294947</v>
      </c>
      <c r="H7" s="49">
        <f>SUM(H8,H20,H22,H24,H25,H33,H35,H36)</f>
        <v>62155743</v>
      </c>
      <c r="I7" s="50">
        <f>H7/'[1]H29'!H7*100</f>
        <v>124.58769692408069</v>
      </c>
      <c r="J7" s="49">
        <f>SUM(J8,J20,J22,J24,J25,J33,J35,J36)</f>
        <v>15503892</v>
      </c>
      <c r="K7" s="50">
        <f>J7/'[1]H29'!J7*100</f>
        <v>127.5949339586275</v>
      </c>
      <c r="L7" s="6"/>
      <c r="M7" s="51"/>
    </row>
    <row r="8" spans="1:12" s="34" customFormat="1" ht="15" customHeight="1">
      <c r="A8" s="52" t="s">
        <v>28</v>
      </c>
      <c r="B8" s="53"/>
      <c r="C8" s="54">
        <f>SUM(F8,H8,J8)</f>
        <v>129017443</v>
      </c>
      <c r="D8" s="55">
        <f>C8/'[1]H29'!C8*100</f>
        <v>103.0609756346947</v>
      </c>
      <c r="E8" s="56">
        <f>C8/$C$7*100</f>
        <v>69.48617461623935</v>
      </c>
      <c r="F8" s="57">
        <v>76769959</v>
      </c>
      <c r="G8" s="56">
        <f>F8/'[1]H29'!F8*100</f>
        <v>98.98638123571017</v>
      </c>
      <c r="H8" s="57">
        <v>38999744</v>
      </c>
      <c r="I8" s="55">
        <f>H8/'[1]H29'!H8*100</f>
        <v>103.58197863594387</v>
      </c>
      <c r="J8" s="57">
        <v>13247740</v>
      </c>
      <c r="K8" s="55">
        <f>J8/'[1]H29'!J8*100</f>
        <v>132.76454315393335</v>
      </c>
      <c r="L8" s="33"/>
    </row>
    <row r="9" spans="1:12" s="34" customFormat="1" ht="15" customHeight="1">
      <c r="A9" s="52"/>
      <c r="B9" s="53" t="s">
        <v>27</v>
      </c>
      <c r="C9" s="54">
        <f aca="true" t="shared" si="0" ref="C9:C36">SUM(F9,H9,J9)</f>
        <v>33744437</v>
      </c>
      <c r="D9" s="55">
        <f>C9/'[1]H29'!C9*100</f>
        <v>79.72514695707817</v>
      </c>
      <c r="E9" s="56">
        <f aca="true" t="shared" si="1" ref="E9:E36">C9/$C$7*100</f>
        <v>18.17406846071727</v>
      </c>
      <c r="F9" s="58">
        <v>24874672</v>
      </c>
      <c r="G9" s="56">
        <f>F9/'[1]H29'!F9*100</f>
        <v>74.52575230507071</v>
      </c>
      <c r="H9" s="58">
        <v>4241854</v>
      </c>
      <c r="I9" s="55">
        <f>H9/'[1]H29'!H9*100</f>
        <v>85.8624146103105</v>
      </c>
      <c r="J9" s="58">
        <v>4627911</v>
      </c>
      <c r="K9" s="55">
        <f>J9/'[1]H29'!J9*100</f>
        <v>115.45566447160304</v>
      </c>
      <c r="L9" s="33"/>
    </row>
    <row r="10" spans="1:12" s="34" customFormat="1" ht="15" customHeight="1">
      <c r="A10" s="52"/>
      <c r="B10" s="53" t="s">
        <v>26</v>
      </c>
      <c r="C10" s="54">
        <f t="shared" si="0"/>
        <v>42630872</v>
      </c>
      <c r="D10" s="55">
        <f>C10/'[1]H29'!C10*100</f>
        <v>138.62513473645242</v>
      </c>
      <c r="E10" s="56">
        <f t="shared" si="1"/>
        <v>22.96012187929154</v>
      </c>
      <c r="F10" s="58">
        <v>23990912</v>
      </c>
      <c r="G10" s="56">
        <f>F10/'[1]H29'!F10*100</f>
        <v>142.82119781293633</v>
      </c>
      <c r="H10" s="58">
        <v>16425690</v>
      </c>
      <c r="I10" s="55">
        <f>H10/'[1]H29'!H10*100</f>
        <v>129.07739745005642</v>
      </c>
      <c r="J10" s="58">
        <v>2214270</v>
      </c>
      <c r="K10" s="55">
        <f>J10/'[1]H29'!J10*100</f>
        <v>180.12372844818822</v>
      </c>
      <c r="L10" s="33"/>
    </row>
    <row r="11" spans="1:12" s="34" customFormat="1" ht="15" customHeight="1">
      <c r="A11" s="52"/>
      <c r="B11" s="53" t="s">
        <v>25</v>
      </c>
      <c r="C11" s="54">
        <f t="shared" si="0"/>
        <v>11586715</v>
      </c>
      <c r="D11" s="55">
        <f>C11/'[1]H29'!C11*100</f>
        <v>107.49204690505371</v>
      </c>
      <c r="E11" s="56">
        <f t="shared" si="1"/>
        <v>6.2403693872509916</v>
      </c>
      <c r="F11" s="58">
        <v>4262904</v>
      </c>
      <c r="G11" s="56">
        <f>F11/'[1]H29'!F11*100</f>
        <v>103.54758668935389</v>
      </c>
      <c r="H11" s="58">
        <v>4185833</v>
      </c>
      <c r="I11" s="55">
        <f>H11/'[1]H29'!H11*100</f>
        <v>108.65167649788125</v>
      </c>
      <c r="J11" s="58">
        <v>3137978</v>
      </c>
      <c r="K11" s="55">
        <f>J11/'[1]H29'!J11*100</f>
        <v>111.68147281063807</v>
      </c>
      <c r="L11" s="33"/>
    </row>
    <row r="12" spans="1:12" s="34" customFormat="1" ht="15" customHeight="1">
      <c r="A12" s="52"/>
      <c r="B12" s="53" t="s">
        <v>24</v>
      </c>
      <c r="C12" s="54">
        <f t="shared" si="0"/>
        <v>2609062</v>
      </c>
      <c r="D12" s="55">
        <f>C12/'[1]H29'!C12*100</f>
        <v>115.19017184958614</v>
      </c>
      <c r="E12" s="56">
        <f t="shared" si="1"/>
        <v>1.4051878064006793</v>
      </c>
      <c r="F12" s="58">
        <v>1280923</v>
      </c>
      <c r="G12" s="56">
        <f>F12/'[1]H29'!F12*100</f>
        <v>116.5802349583344</v>
      </c>
      <c r="H12" s="58">
        <v>1066330</v>
      </c>
      <c r="I12" s="55">
        <f>H12/'[1]H29'!H12*100</f>
        <v>99.81578173880322</v>
      </c>
      <c r="J12" s="58">
        <v>261809</v>
      </c>
      <c r="K12" s="55">
        <f>J12/'[1]H29'!J12*100</f>
        <v>267.2665836378856</v>
      </c>
      <c r="L12" s="33"/>
    </row>
    <row r="13" spans="1:12" s="34" customFormat="1" ht="15" customHeight="1">
      <c r="A13" s="52"/>
      <c r="B13" s="53" t="s">
        <v>55</v>
      </c>
      <c r="C13" s="54">
        <f>SUM(F13,H13,J13)</f>
        <v>6469275</v>
      </c>
      <c r="D13" s="55">
        <v>98.0723218139258</v>
      </c>
      <c r="E13" s="56">
        <f t="shared" si="1"/>
        <v>3.484220132083007</v>
      </c>
      <c r="F13" s="58">
        <v>3400743</v>
      </c>
      <c r="G13" s="56">
        <v>106.91796750592557</v>
      </c>
      <c r="H13" s="58">
        <v>2932097</v>
      </c>
      <c r="I13" s="55">
        <v>89.3079230442151</v>
      </c>
      <c r="J13" s="58">
        <v>136435</v>
      </c>
      <c r="K13" s="55">
        <f>J13/'[1]H29'!J12*100</f>
        <v>139.2790787888687</v>
      </c>
      <c r="L13" s="33"/>
    </row>
    <row r="14" spans="1:12" s="34" customFormat="1" ht="15" customHeight="1">
      <c r="A14" s="52"/>
      <c r="B14" s="53" t="s">
        <v>23</v>
      </c>
      <c r="C14" s="54">
        <f t="shared" si="0"/>
        <v>10570032</v>
      </c>
      <c r="D14" s="55">
        <f>C14/'[1]H29'!C13*100</f>
        <v>114.07348490203685</v>
      </c>
      <c r="E14" s="56">
        <f t="shared" si="1"/>
        <v>5.692804571016321</v>
      </c>
      <c r="F14" s="58">
        <v>9434239</v>
      </c>
      <c r="G14" s="56">
        <f>F14/'[1]H29'!F13*100</f>
        <v>110.89549428233838</v>
      </c>
      <c r="H14" s="58">
        <v>534107</v>
      </c>
      <c r="I14" s="55">
        <f>H14/'[1]H29'!H13*100</f>
        <v>119.82559222142204</v>
      </c>
      <c r="J14" s="58">
        <v>601686</v>
      </c>
      <c r="K14" s="55">
        <f>J14/'[1]H29'!J13*100</f>
        <v>192.27863634620547</v>
      </c>
      <c r="L14" s="33"/>
    </row>
    <row r="15" spans="1:12" s="34" customFormat="1" ht="15" customHeight="1">
      <c r="A15" s="52"/>
      <c r="B15" s="53" t="s">
        <v>22</v>
      </c>
      <c r="C15" s="54">
        <f t="shared" si="0"/>
        <v>1261292</v>
      </c>
      <c r="D15" s="55">
        <f>C15/'[1]H29'!C14*100</f>
        <v>139.69730029073793</v>
      </c>
      <c r="E15" s="56">
        <f t="shared" si="1"/>
        <v>0.6793062559305703</v>
      </c>
      <c r="F15" s="58">
        <v>742527</v>
      </c>
      <c r="G15" s="56">
        <f>F15/'[1]H29'!F14*100</f>
        <v>101.88127044411759</v>
      </c>
      <c r="H15" s="58">
        <v>12718</v>
      </c>
      <c r="I15" s="55">
        <f>H15/'[1]H29'!H14*100</f>
        <v>59.91426014038724</v>
      </c>
      <c r="J15" s="58">
        <v>506047</v>
      </c>
      <c r="K15" s="55">
        <f>J15/'[1]H29'!J14*100</f>
        <v>331.11324853433837</v>
      </c>
      <c r="L15" s="33"/>
    </row>
    <row r="16" spans="1:12" s="34" customFormat="1" ht="15" customHeight="1">
      <c r="A16" s="52"/>
      <c r="B16" s="53" t="s">
        <v>21</v>
      </c>
      <c r="C16" s="54">
        <f t="shared" si="0"/>
        <v>2134530</v>
      </c>
      <c r="D16" s="55">
        <f>C16/'[1]H29'!C15*100</f>
        <v>89.40480982320757</v>
      </c>
      <c r="E16" s="56">
        <f t="shared" si="1"/>
        <v>1.1496145083545128</v>
      </c>
      <c r="F16" s="58">
        <v>1653367</v>
      </c>
      <c r="G16" s="56">
        <f>F16/'[1]H29'!F15*100</f>
        <v>105.44008754750287</v>
      </c>
      <c r="H16" s="58">
        <v>224132</v>
      </c>
      <c r="I16" s="55">
        <f>H16/'[1]H29'!H15*100</f>
        <v>38.49894447908454</v>
      </c>
      <c r="J16" s="58">
        <v>257031</v>
      </c>
      <c r="K16" s="55">
        <f>J16/'[1]H29'!J15*100</f>
        <v>108.33807518682903</v>
      </c>
      <c r="L16" s="33"/>
    </row>
    <row r="17" spans="1:12" s="34" customFormat="1" ht="15" customHeight="1">
      <c r="A17" s="52"/>
      <c r="B17" s="53" t="s">
        <v>20</v>
      </c>
      <c r="C17" s="54">
        <f t="shared" si="0"/>
        <v>2710207</v>
      </c>
      <c r="D17" s="55">
        <f>C17/'[1]H29'!C16*100</f>
        <v>93.32614099710848</v>
      </c>
      <c r="E17" s="56">
        <f t="shared" si="1"/>
        <v>1.4596624492717174</v>
      </c>
      <c r="F17" s="58">
        <v>2228848</v>
      </c>
      <c r="G17" s="56">
        <f>F17/'[1]H29'!F16*100</f>
        <v>87.23140951932177</v>
      </c>
      <c r="H17" s="58">
        <v>137367</v>
      </c>
      <c r="I17" s="55">
        <f>H17/'[1]H29'!H16*100</f>
        <v>107.03115869194268</v>
      </c>
      <c r="J17" s="58">
        <v>343992</v>
      </c>
      <c r="K17" s="55">
        <f>J17/'[1]H29'!J16*100</f>
        <v>155.95169012041202</v>
      </c>
      <c r="L17" s="33"/>
    </row>
    <row r="18" spans="1:12" s="34" customFormat="1" ht="15" customHeight="1">
      <c r="A18" s="52"/>
      <c r="B18" s="53" t="s">
        <v>19</v>
      </c>
      <c r="C18" s="54">
        <f t="shared" si="0"/>
        <v>4252736</v>
      </c>
      <c r="D18" s="55">
        <f>C18/'[1]H29'!C17*100</f>
        <v>83.14634508755054</v>
      </c>
      <c r="E18" s="56">
        <f t="shared" si="1"/>
        <v>2.290437241829132</v>
      </c>
      <c r="F18" s="58">
        <v>1471784</v>
      </c>
      <c r="G18" s="56">
        <f>F18/'[1]H29'!F17*100</f>
        <v>83.07297722608423</v>
      </c>
      <c r="H18" s="58">
        <v>2324235</v>
      </c>
      <c r="I18" s="55">
        <f>H18/'[1]H29'!H17*100</f>
        <v>76.16447109712936</v>
      </c>
      <c r="J18" s="58">
        <v>456717</v>
      </c>
      <c r="K18" s="55">
        <f>J18/'[1]H29'!J17*100</f>
        <v>156.68681642903212</v>
      </c>
      <c r="L18" s="33"/>
    </row>
    <row r="19" spans="1:12" s="34" customFormat="1" ht="15" customHeight="1">
      <c r="A19" s="52"/>
      <c r="B19" s="53" t="s">
        <v>18</v>
      </c>
      <c r="C19" s="54">
        <f t="shared" si="0"/>
        <v>6401903</v>
      </c>
      <c r="D19" s="55">
        <f>C19/'[1]H29'!C18*100</f>
        <v>103.67205773853519</v>
      </c>
      <c r="E19" s="56">
        <f t="shared" si="1"/>
        <v>3.4479349411244073</v>
      </c>
      <c r="F19" s="58">
        <v>2783256</v>
      </c>
      <c r="G19" s="56">
        <f>F19/'[1]H29'!F18*100</f>
        <v>106.06399304302494</v>
      </c>
      <c r="H19" s="58">
        <v>3347178</v>
      </c>
      <c r="I19" s="55">
        <f>H19/'[1]H29'!H18*100</f>
        <v>101.06171048793875</v>
      </c>
      <c r="J19" s="58">
        <v>271469</v>
      </c>
      <c r="K19" s="55">
        <f>J19/'[1]H29'!J18*100</f>
        <v>113.58297943557668</v>
      </c>
      <c r="L19" s="33"/>
    </row>
    <row r="20" spans="1:12" s="34" customFormat="1" ht="15" customHeight="1">
      <c r="A20" s="52" t="s">
        <v>17</v>
      </c>
      <c r="B20" s="53"/>
      <c r="C20" s="54">
        <f t="shared" si="0"/>
        <v>1432754</v>
      </c>
      <c r="D20" s="55">
        <f>C20/'[1]H29'!C19*100</f>
        <v>114.1579347012859</v>
      </c>
      <c r="E20" s="56">
        <f t="shared" si="1"/>
        <v>0.7716522069509267</v>
      </c>
      <c r="F20" s="58">
        <v>1430290</v>
      </c>
      <c r="G20" s="56">
        <f>F20/'[1]H29'!F19*100</f>
        <v>114.66004178230553</v>
      </c>
      <c r="H20" s="59" t="s">
        <v>42</v>
      </c>
      <c r="I20" s="59" t="s">
        <v>42</v>
      </c>
      <c r="J20" s="58">
        <v>2464</v>
      </c>
      <c r="K20" s="55">
        <f>J20/'[1]H29'!J19*100</f>
        <v>32.23021582733813</v>
      </c>
      <c r="L20" s="33"/>
    </row>
    <row r="21" spans="1:12" s="34" customFormat="1" ht="15" customHeight="1">
      <c r="A21" s="52"/>
      <c r="B21" s="53" t="s">
        <v>16</v>
      </c>
      <c r="C21" s="54">
        <f t="shared" si="0"/>
        <v>1120251</v>
      </c>
      <c r="D21" s="55">
        <f>C21/'[1]H29'!C20*100</f>
        <v>102.06154572198287</v>
      </c>
      <c r="E21" s="56">
        <f t="shared" si="1"/>
        <v>0.6033444376975968</v>
      </c>
      <c r="F21" s="58">
        <v>1119957</v>
      </c>
      <c r="G21" s="56">
        <f>F21/'[1]H29'!F20*100</f>
        <v>102.22923046730592</v>
      </c>
      <c r="H21" s="59" t="s">
        <v>42</v>
      </c>
      <c r="I21" s="59" t="s">
        <v>42</v>
      </c>
      <c r="J21" s="58">
        <v>294</v>
      </c>
      <c r="K21" s="55">
        <f>J21/'[1]H29'!J20*100</f>
        <v>14.080459770114942</v>
      </c>
      <c r="L21" s="33"/>
    </row>
    <row r="22" spans="1:12" s="34" customFormat="1" ht="15" customHeight="1">
      <c r="A22" s="52" t="s">
        <v>15</v>
      </c>
      <c r="B22" s="53"/>
      <c r="C22" s="54">
        <f t="shared" si="0"/>
        <v>9977575</v>
      </c>
      <c r="D22" s="55">
        <f>C22/'[1]H29'!C21*100</f>
        <v>131.80997682064174</v>
      </c>
      <c r="E22" s="56">
        <f t="shared" si="1"/>
        <v>5.373719262880015</v>
      </c>
      <c r="F22" s="59">
        <v>6777749</v>
      </c>
      <c r="G22" s="56">
        <f>F22/'[1]H29'!F21*100</f>
        <v>133.52689342650223</v>
      </c>
      <c r="H22" s="59">
        <v>1660943</v>
      </c>
      <c r="I22" s="55">
        <f>H22/'[1]H29'!H21*100</f>
        <v>133.38539905767732</v>
      </c>
      <c r="J22" s="60">
        <v>1538883</v>
      </c>
      <c r="K22" s="55">
        <f>J22/'[1]H29'!J21*100</f>
        <v>123.25835281000752</v>
      </c>
      <c r="L22" s="33"/>
    </row>
    <row r="23" spans="1:12" s="34" customFormat="1" ht="15" customHeight="1">
      <c r="A23" s="52"/>
      <c r="B23" s="53" t="s">
        <v>14</v>
      </c>
      <c r="C23" s="54">
        <f t="shared" si="0"/>
        <v>9618024</v>
      </c>
      <c r="D23" s="55">
        <f>C23/'[1]H29'!C22*100</f>
        <v>129.94434078135833</v>
      </c>
      <c r="E23" s="56">
        <f t="shared" si="1"/>
        <v>5.180072396312961</v>
      </c>
      <c r="F23" s="58">
        <v>6667318</v>
      </c>
      <c r="G23" s="56">
        <f>F23/'[1]H29'!F22*100</f>
        <v>132.30249332764487</v>
      </c>
      <c r="H23" s="58">
        <v>1413161</v>
      </c>
      <c r="I23" s="55">
        <f>H23/'[1]H29'!H22*100</f>
        <v>126.21791322055698</v>
      </c>
      <c r="J23" s="58">
        <v>1537545</v>
      </c>
      <c r="K23" s="55">
        <f>J23/'[1]H29'!J22*100</f>
        <v>123.73820899918637</v>
      </c>
      <c r="L23" s="33"/>
    </row>
    <row r="24" spans="1:12" s="34" customFormat="1" ht="15" customHeight="1">
      <c r="A24" s="52" t="s">
        <v>13</v>
      </c>
      <c r="B24" s="53"/>
      <c r="C24" s="54">
        <f t="shared" si="0"/>
        <v>763415</v>
      </c>
      <c r="D24" s="55">
        <f>C24/'[1]H29'!C23*100</f>
        <v>83.57811071637755</v>
      </c>
      <c r="E24" s="56">
        <f t="shared" si="1"/>
        <v>0.4111598149922748</v>
      </c>
      <c r="F24" s="59">
        <v>289829</v>
      </c>
      <c r="G24" s="56">
        <f>F24/'[1]H29'!F23*100</f>
        <v>69.92323206979079</v>
      </c>
      <c r="H24" s="59">
        <v>441411</v>
      </c>
      <c r="I24" s="55">
        <f>H24/'[1]H29'!H23*100</f>
        <v>98.07171898953543</v>
      </c>
      <c r="J24" s="60">
        <v>32175</v>
      </c>
      <c r="K24" s="55">
        <f>J24/'[1]H29'!J23*100</f>
        <v>65.89321919351205</v>
      </c>
      <c r="L24" s="33"/>
    </row>
    <row r="25" spans="1:12" s="34" customFormat="1" ht="15" customHeight="1">
      <c r="A25" s="52" t="s">
        <v>12</v>
      </c>
      <c r="B25" s="53"/>
      <c r="C25" s="54">
        <f t="shared" si="0"/>
        <v>10379251</v>
      </c>
      <c r="D25" s="55">
        <f>C25/'[1]H29'!C24*100</f>
        <v>117.46416405427733</v>
      </c>
      <c r="E25" s="56">
        <f t="shared" si="1"/>
        <v>5.59005379894079</v>
      </c>
      <c r="F25" s="59">
        <v>3586227</v>
      </c>
      <c r="G25" s="56">
        <f>F25/'[1]H29'!F24*100</f>
        <v>82.30718650486273</v>
      </c>
      <c r="H25" s="59">
        <v>6153927</v>
      </c>
      <c r="I25" s="55">
        <f>H25/'[1]H29'!H24*100</f>
        <v>165.33965289007952</v>
      </c>
      <c r="J25" s="60">
        <v>639097</v>
      </c>
      <c r="K25" s="55">
        <f>J25/'[1]H29'!J24*100</f>
        <v>84.42675142407236</v>
      </c>
      <c r="L25" s="33"/>
    </row>
    <row r="26" spans="1:12" s="34" customFormat="1" ht="15" customHeight="1">
      <c r="A26" s="52"/>
      <c r="B26" s="53" t="s">
        <v>11</v>
      </c>
      <c r="C26" s="54">
        <f t="shared" si="0"/>
        <v>430120</v>
      </c>
      <c r="D26" s="55">
        <f>C26/'[1]H29'!C25*100</f>
        <v>99.61023892840022</v>
      </c>
      <c r="E26" s="56">
        <f t="shared" si="1"/>
        <v>0.231653896798566</v>
      </c>
      <c r="F26" s="58">
        <v>101291</v>
      </c>
      <c r="G26" s="56">
        <f>F26/'[1]H29'!F25*100</f>
        <v>169.90003019222382</v>
      </c>
      <c r="H26" s="58">
        <v>154256</v>
      </c>
      <c r="I26" s="55">
        <f>H26/'[1]H29'!H25*100</f>
        <v>81.56126241877237</v>
      </c>
      <c r="J26" s="58">
        <v>174573</v>
      </c>
      <c r="K26" s="55">
        <f>J26/'[1]H29'!J25*100</f>
        <v>95.36589895988114</v>
      </c>
      <c r="L26" s="33"/>
    </row>
    <row r="27" spans="1:12" s="34" customFormat="1" ht="15" customHeight="1">
      <c r="A27" s="52"/>
      <c r="B27" s="53" t="s">
        <v>10</v>
      </c>
      <c r="C27" s="54">
        <f t="shared" si="0"/>
        <v>1019628</v>
      </c>
      <c r="D27" s="55">
        <f>C27/'[1]H29'!C26*100</f>
        <v>80.93339133030013</v>
      </c>
      <c r="E27" s="56">
        <f t="shared" si="1"/>
        <v>0.5491509334253888</v>
      </c>
      <c r="F27" s="58">
        <v>887020</v>
      </c>
      <c r="G27" s="56">
        <f>F27/'[1]H29'!F26*100</f>
        <v>77.06850862331119</v>
      </c>
      <c r="H27" s="58">
        <v>8421</v>
      </c>
      <c r="I27" s="55">
        <f>H27/'[1]H29'!H26*100</f>
        <v>68.3411783801331</v>
      </c>
      <c r="J27" s="58">
        <v>124187</v>
      </c>
      <c r="K27" s="55">
        <f>J27/'[1]H29'!J26*100</f>
        <v>128.6058986785966</v>
      </c>
      <c r="L27" s="33"/>
    </row>
    <row r="28" spans="1:12" s="34" customFormat="1" ht="15" customHeight="1">
      <c r="A28" s="52"/>
      <c r="B28" s="53" t="s">
        <v>9</v>
      </c>
      <c r="C28" s="54">
        <f t="shared" si="0"/>
        <v>742276</v>
      </c>
      <c r="D28" s="55">
        <f>C28/'[1]H29'!C27*100</f>
        <v>96.53902328950808</v>
      </c>
      <c r="E28" s="56">
        <f t="shared" si="1"/>
        <v>0.3997747788990337</v>
      </c>
      <c r="F28" s="58">
        <v>61923</v>
      </c>
      <c r="G28" s="56">
        <f>F28/'[1]H29'!F27*100</f>
        <v>61.37978886851365</v>
      </c>
      <c r="H28" s="58">
        <v>633011</v>
      </c>
      <c r="I28" s="55">
        <f>H28/'[1]H29'!H27*100</f>
        <v>130.03272330626592</v>
      </c>
      <c r="J28" s="58">
        <v>47342</v>
      </c>
      <c r="K28" s="55">
        <f>J28/'[1]H29'!J27*100</f>
        <v>26.12794092487017</v>
      </c>
      <c r="L28" s="33"/>
    </row>
    <row r="29" spans="1:12" s="34" customFormat="1" ht="15" customHeight="1">
      <c r="A29" s="52"/>
      <c r="B29" s="53" t="s">
        <v>8</v>
      </c>
      <c r="C29" s="54">
        <f t="shared" si="0"/>
        <v>1635552</v>
      </c>
      <c r="D29" s="55">
        <f>C29/'[1]H29'!C28*100</f>
        <v>111.60817801603748</v>
      </c>
      <c r="E29" s="56">
        <f t="shared" si="1"/>
        <v>0.8808750911761559</v>
      </c>
      <c r="F29" s="58">
        <v>921550</v>
      </c>
      <c r="G29" s="56">
        <f>F29/'[1]H29'!F28*100</f>
        <v>119.15305714769653</v>
      </c>
      <c r="H29" s="58">
        <v>547427</v>
      </c>
      <c r="I29" s="55">
        <f>H29/'[1]H29'!H28*100</f>
        <v>102.34288972602099</v>
      </c>
      <c r="J29" s="58">
        <v>166575</v>
      </c>
      <c r="K29" s="55">
        <f>J29/'[1]H29'!J28*100</f>
        <v>106.01162102476309</v>
      </c>
      <c r="L29" s="33"/>
    </row>
    <row r="30" spans="1:12" s="34" customFormat="1" ht="15" customHeight="1">
      <c r="A30" s="52"/>
      <c r="B30" s="53" t="s">
        <v>7</v>
      </c>
      <c r="C30" s="54">
        <f t="shared" si="0"/>
        <v>168682</v>
      </c>
      <c r="D30" s="55">
        <f>C30/'[1]H29'!C29*100</f>
        <v>27.25702383587808</v>
      </c>
      <c r="E30" s="56">
        <f t="shared" si="1"/>
        <v>0.09084869947869363</v>
      </c>
      <c r="F30" s="58">
        <v>137239</v>
      </c>
      <c r="G30" s="56">
        <f>F30/'[1]H29'!F29*100</f>
        <v>24.816864885977935</v>
      </c>
      <c r="H30" s="58">
        <v>17669</v>
      </c>
      <c r="I30" s="55">
        <f>H30/'[1]H29'!H29*100</f>
        <v>42.801773212858215</v>
      </c>
      <c r="J30" s="59">
        <v>13774</v>
      </c>
      <c r="K30" s="55">
        <f>J30/'[1]H29'!J29*100</f>
        <v>56.06251780699255</v>
      </c>
      <c r="L30" s="33"/>
    </row>
    <row r="31" spans="1:12" s="34" customFormat="1" ht="15" customHeight="1">
      <c r="A31" s="52"/>
      <c r="B31" s="53" t="s">
        <v>6</v>
      </c>
      <c r="C31" s="54">
        <f t="shared" si="0"/>
        <v>2171576</v>
      </c>
      <c r="D31" s="55">
        <f>C31/'[1]H29'!C30*100</f>
        <v>119.22067597926078</v>
      </c>
      <c r="E31" s="56">
        <f t="shared" si="1"/>
        <v>1.169566731596398</v>
      </c>
      <c r="F31" s="58">
        <v>239725</v>
      </c>
      <c r="G31" s="56">
        <f>F31/'[1]H29'!F30*100</f>
        <v>57.17171428094451</v>
      </c>
      <c r="H31" s="58">
        <v>1930716</v>
      </c>
      <c r="I31" s="55">
        <f>H31/'[1]H29'!H30*100</f>
        <v>139.15411260528185</v>
      </c>
      <c r="J31" s="58">
        <v>1135</v>
      </c>
      <c r="K31" s="55">
        <f>J31/'[1]H29'!J30*100</f>
        <v>7.719513024552812</v>
      </c>
      <c r="L31" s="33"/>
    </row>
    <row r="32" spans="1:12" s="34" customFormat="1" ht="15" customHeight="1">
      <c r="A32" s="52"/>
      <c r="B32" s="53" t="s">
        <v>5</v>
      </c>
      <c r="C32" s="54">
        <f t="shared" si="0"/>
        <v>1527633</v>
      </c>
      <c r="D32" s="55">
        <f>C32/'[1]H29'!C31*100</f>
        <v>129.8982247796174</v>
      </c>
      <c r="E32" s="56">
        <f t="shared" si="1"/>
        <v>0.8227521094766198</v>
      </c>
      <c r="F32" s="58">
        <v>78415</v>
      </c>
      <c r="G32" s="56">
        <f>F32/'[1]H29'!F31*100</f>
        <v>46.40187939002669</v>
      </c>
      <c r="H32" s="58">
        <v>1388484</v>
      </c>
      <c r="I32" s="55">
        <f>H32/'[1]H29'!H31*100</f>
        <v>143.28241769808494</v>
      </c>
      <c r="J32" s="58">
        <v>60734</v>
      </c>
      <c r="K32" s="55">
        <f>J32/'[1]H29'!J31*100</f>
        <v>159.91890041603034</v>
      </c>
      <c r="L32" s="33"/>
    </row>
    <row r="33" spans="1:12" s="34" customFormat="1" ht="15" customHeight="1">
      <c r="A33" s="52" t="s">
        <v>4</v>
      </c>
      <c r="B33" s="53"/>
      <c r="C33" s="54">
        <f t="shared" si="0"/>
        <v>32147682</v>
      </c>
      <c r="D33" s="55">
        <f>C33/'[1]H29'!C32*100</f>
        <v>169.606470898021</v>
      </c>
      <c r="E33" s="56">
        <f t="shared" si="1"/>
        <v>17.314088645822366</v>
      </c>
      <c r="F33" s="59">
        <v>17641356</v>
      </c>
      <c r="G33" s="56">
        <f>F33/'[1]H29'!F32*100</f>
        <v>142.57715061584716</v>
      </c>
      <c r="H33" s="59">
        <v>14492415</v>
      </c>
      <c r="I33" s="55">
        <f>H33/'[1]H29'!H32*100</f>
        <v>222.2184314575744</v>
      </c>
      <c r="J33" s="60">
        <v>13911</v>
      </c>
      <c r="K33" s="55">
        <f>J33/'[1]H29'!J32*100</f>
        <v>23.427079824856854</v>
      </c>
      <c r="L33" s="33"/>
    </row>
    <row r="34" spans="1:12" s="34" customFormat="1" ht="15" customHeight="1">
      <c r="A34" s="52"/>
      <c r="B34" s="53" t="s">
        <v>3</v>
      </c>
      <c r="C34" s="54">
        <f t="shared" si="0"/>
        <v>31628149</v>
      </c>
      <c r="D34" s="55">
        <f>C34/'[1]H29'!C33*100</f>
        <v>170.11026457970087</v>
      </c>
      <c r="E34" s="56">
        <f t="shared" si="1"/>
        <v>17.034278723090456</v>
      </c>
      <c r="F34" s="58">
        <v>17560852</v>
      </c>
      <c r="G34" s="56">
        <f>F34/'[1]H29'!F33*100</f>
        <v>142.54541121422423</v>
      </c>
      <c r="H34" s="58">
        <v>14065857</v>
      </c>
      <c r="I34" s="55">
        <f>H34/'[1]H29'!H33*100</f>
        <v>225.57723163918823</v>
      </c>
      <c r="J34" s="59">
        <v>1440</v>
      </c>
      <c r="K34" s="55">
        <f>J34/'[1]H29'!J33*100</f>
        <v>3.8135593220338984</v>
      </c>
      <c r="L34" s="33"/>
    </row>
    <row r="35" spans="1:12" s="34" customFormat="1" ht="15" customHeight="1">
      <c r="A35" s="52" t="s">
        <v>2</v>
      </c>
      <c r="B35" s="53"/>
      <c r="C35" s="54">
        <f t="shared" si="0"/>
        <v>1414200</v>
      </c>
      <c r="D35" s="55">
        <f>C35/'[1]H29'!C34*100</f>
        <v>198.87302473467426</v>
      </c>
      <c r="E35" s="56">
        <f t="shared" si="1"/>
        <v>0.7616593993595555</v>
      </c>
      <c r="F35" s="59">
        <v>1308484</v>
      </c>
      <c r="G35" s="56">
        <f>F35/'[1]H29'!F34*100</f>
        <v>189.01517340205473</v>
      </c>
      <c r="H35" s="59">
        <v>89453</v>
      </c>
      <c r="I35" s="55" t="s">
        <v>56</v>
      </c>
      <c r="J35" s="60">
        <v>16263</v>
      </c>
      <c r="K35" s="55">
        <f>J35/'[1]H29'!J34*100</f>
        <v>86.30791275274638</v>
      </c>
      <c r="L35" s="33"/>
    </row>
    <row r="36" spans="1:12" s="52" customFormat="1" ht="15" customHeight="1" thickBot="1">
      <c r="A36" s="61" t="s">
        <v>1</v>
      </c>
      <c r="B36" s="62"/>
      <c r="C36" s="63">
        <f t="shared" si="0"/>
        <v>541224</v>
      </c>
      <c r="D36" s="64">
        <f>C36/'[1]H29'!C35*100</f>
        <v>215.53091847462488</v>
      </c>
      <c r="E36" s="65">
        <f t="shared" si="1"/>
        <v>0.29149225481471935</v>
      </c>
      <c r="F36" s="66">
        <v>210015</v>
      </c>
      <c r="G36" s="67">
        <f>F36/'[1]H29'!F35*100</f>
        <v>95.98535642301839</v>
      </c>
      <c r="H36" s="66">
        <v>317850</v>
      </c>
      <c r="I36" s="64">
        <f>H36/'[1]H29'!H35*100</f>
        <v>106.28302012973985</v>
      </c>
      <c r="J36" s="68">
        <v>13359</v>
      </c>
      <c r="K36" s="64">
        <f>J36/'[1]H29'!J35*100</f>
        <v>41.34249373317241</v>
      </c>
      <c r="L36" s="33"/>
    </row>
    <row r="37" spans="1:12" s="34" customFormat="1" ht="2.25" customHeight="1">
      <c r="A37" s="52"/>
      <c r="B37" s="52"/>
      <c r="C37" s="69"/>
      <c r="D37" s="70"/>
      <c r="E37" s="71"/>
      <c r="F37" s="72"/>
      <c r="G37" s="71"/>
      <c r="H37" s="73"/>
      <c r="I37" s="74"/>
      <c r="J37" s="52"/>
      <c r="K37" s="33"/>
      <c r="L37" s="33"/>
    </row>
    <row r="38" spans="1:12" s="34" customFormat="1" ht="2.25" customHeight="1">
      <c r="A38" s="52"/>
      <c r="C38" s="69"/>
      <c r="D38" s="70"/>
      <c r="E38" s="71"/>
      <c r="F38" s="72"/>
      <c r="G38" s="71"/>
      <c r="H38" s="73"/>
      <c r="I38" s="74"/>
      <c r="J38" s="75"/>
      <c r="K38" s="33"/>
      <c r="L38" s="33"/>
    </row>
    <row r="39" spans="1:12" s="34" customFormat="1" ht="15" customHeight="1">
      <c r="A39" s="76" t="s">
        <v>0</v>
      </c>
      <c r="C39" s="69"/>
      <c r="D39" s="70"/>
      <c r="E39" s="71"/>
      <c r="F39" s="72"/>
      <c r="G39" s="71"/>
      <c r="H39" s="73"/>
      <c r="I39" s="74"/>
      <c r="J39" s="75"/>
      <c r="K39" s="33"/>
      <c r="L39" s="33"/>
    </row>
    <row r="40" spans="3:12" s="34" customFormat="1" ht="15" customHeight="1">
      <c r="C40" s="69"/>
      <c r="D40" s="70"/>
      <c r="E40" s="71"/>
      <c r="F40" s="72"/>
      <c r="G40" s="71"/>
      <c r="H40" s="73"/>
      <c r="I40" s="74"/>
      <c r="J40" s="75"/>
      <c r="K40" s="33"/>
      <c r="L40" s="33"/>
    </row>
  </sheetData>
  <sheetProtection/>
  <mergeCells count="3">
    <mergeCell ref="A1:C1"/>
    <mergeCell ref="D1:F1"/>
    <mergeCell ref="A4:B4"/>
  </mergeCells>
  <printOptions horizontalCentered="1"/>
  <pageMargins left="0.3937007874015748" right="0.38" top="0.984251968503937" bottom="0.5905511811023623" header="0.5118110236220472" footer="0.5118110236220472"/>
  <pageSetup horizontalDpi="600" verticalDpi="600" orientation="portrait" paperSize="9" scale="96" r:id="rId2"/>
  <headerFooter alignWithMargins="0">
    <oddFooter>&amp;C- 6 -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2"/>
  <sheetViews>
    <sheetView showGridLines="0" showZeros="0" tabSelected="1" zoomScale="90" zoomScaleNormal="90" zoomScaleSheetLayoutView="80" zoomScalePageLayoutView="0" workbookViewId="0" topLeftCell="A1">
      <pane xSplit="2" ySplit="6" topLeftCell="C7" activePane="bottomRight" state="frozen"/>
      <selection pane="topLeft" activeCell="H1" sqref="H1"/>
      <selection pane="topRight" activeCell="H1" sqref="H1"/>
      <selection pane="bottomLeft" activeCell="H1" sqref="H1"/>
      <selection pane="bottomRight" activeCell="M10" sqref="M10"/>
    </sheetView>
  </sheetViews>
  <sheetFormatPr defaultColWidth="9.00390625" defaultRowHeight="15" customHeight="1"/>
  <cols>
    <col min="1" max="1" width="2.625" style="19" customWidth="1"/>
    <col min="2" max="2" width="17.125" style="19" customWidth="1"/>
    <col min="3" max="3" width="11.875" style="20" customWidth="1"/>
    <col min="4" max="4" width="6.875" style="77" customWidth="1"/>
    <col min="5" max="5" width="6.875" style="78" customWidth="1"/>
    <col min="6" max="6" width="11.875" style="79" customWidth="1"/>
    <col min="7" max="7" width="6.875" style="78" customWidth="1"/>
    <col min="8" max="8" width="11.875" style="80" customWidth="1"/>
    <col min="9" max="9" width="6.875" style="81" customWidth="1"/>
    <col min="10" max="10" width="11.875" style="82" customWidth="1"/>
    <col min="11" max="11" width="6.875" style="21" customWidth="1"/>
    <col min="12" max="12" width="7.75390625" style="21" customWidth="1"/>
    <col min="13" max="16384" width="9.00390625" style="19" customWidth="1"/>
  </cols>
  <sheetData>
    <row r="1" spans="1:23" s="83" customFormat="1" ht="13.5" customHeight="1">
      <c r="A1" s="13" t="s">
        <v>57</v>
      </c>
      <c r="E1" s="84"/>
      <c r="F1" s="85"/>
      <c r="G1" s="86"/>
      <c r="I1" s="85"/>
      <c r="K1" s="87"/>
      <c r="L1" s="87"/>
      <c r="M1" s="88"/>
      <c r="N1" s="89"/>
      <c r="O1" s="89"/>
      <c r="Q1" s="88"/>
      <c r="R1" s="88"/>
      <c r="S1" s="88"/>
      <c r="T1" s="88"/>
      <c r="U1" s="88"/>
      <c r="V1" s="88"/>
      <c r="W1" s="88"/>
    </row>
    <row r="2" spans="1:11" ht="7.5" customHeight="1">
      <c r="A2" s="18"/>
      <c r="D2" s="20"/>
      <c r="E2" s="20"/>
      <c r="F2" s="20"/>
      <c r="G2" s="20"/>
      <c r="H2" s="20"/>
      <c r="I2" s="20"/>
      <c r="J2" s="20"/>
      <c r="K2" s="20"/>
    </row>
    <row r="3" spans="1:12" s="34" customFormat="1" ht="15" customHeight="1" thickBot="1">
      <c r="A3" s="90"/>
      <c r="B3" s="90"/>
      <c r="C3" s="91"/>
      <c r="D3" s="91"/>
      <c r="E3" s="91"/>
      <c r="F3" s="91"/>
      <c r="G3" s="91"/>
      <c r="H3" s="91"/>
      <c r="I3" s="91"/>
      <c r="J3" s="23"/>
      <c r="K3" s="24" t="s">
        <v>52</v>
      </c>
      <c r="L3" s="92"/>
    </row>
    <row r="4" spans="1:12" s="34" customFormat="1" ht="16.5" customHeight="1">
      <c r="A4" s="27"/>
      <c r="B4" s="93" t="s">
        <v>39</v>
      </c>
      <c r="C4" s="29" t="s">
        <v>38</v>
      </c>
      <c r="D4" s="30"/>
      <c r="E4" s="30"/>
      <c r="F4" s="31" t="s">
        <v>37</v>
      </c>
      <c r="G4" s="30"/>
      <c r="H4" s="31" t="s">
        <v>36</v>
      </c>
      <c r="I4" s="30"/>
      <c r="J4" s="30" t="s">
        <v>35</v>
      </c>
      <c r="K4" s="32"/>
      <c r="L4" s="33"/>
    </row>
    <row r="5" spans="1:12" s="34" customFormat="1" ht="23.25" customHeight="1">
      <c r="A5" s="94" t="s">
        <v>34</v>
      </c>
      <c r="B5" s="95"/>
      <c r="C5" s="37" t="s">
        <v>32</v>
      </c>
      <c r="D5" s="38" t="s">
        <v>30</v>
      </c>
      <c r="E5" s="39" t="s">
        <v>33</v>
      </c>
      <c r="F5" s="40" t="s">
        <v>32</v>
      </c>
      <c r="G5" s="41" t="s">
        <v>30</v>
      </c>
      <c r="H5" s="37" t="s">
        <v>32</v>
      </c>
      <c r="I5" s="41" t="s">
        <v>30</v>
      </c>
      <c r="J5" s="37" t="s">
        <v>31</v>
      </c>
      <c r="K5" s="42" t="s">
        <v>30</v>
      </c>
      <c r="L5" s="43"/>
    </row>
    <row r="6" spans="1:12" s="7" customFormat="1" ht="21.75" customHeight="1">
      <c r="A6" s="44" t="s">
        <v>29</v>
      </c>
      <c r="B6" s="96"/>
      <c r="C6" s="97">
        <f>SUM(C7,C18,C21,C24,C25,C29,C31,C33)</f>
        <v>168695842</v>
      </c>
      <c r="D6" s="98">
        <f>C6/'[2]H29'!C6*100</f>
        <v>117.01841358908747</v>
      </c>
      <c r="E6" s="99">
        <v>100</v>
      </c>
      <c r="F6" s="100">
        <f>SUM(F7,F18,F21,F24,F25,F29,F31,F33)</f>
        <v>160784427</v>
      </c>
      <c r="G6" s="101">
        <f>F6/'[2]H29'!F6*100</f>
        <v>118.41497472924773</v>
      </c>
      <c r="H6" s="100">
        <f>SUM(H7,H18,H21,H24,H25,H29,H31,H33)</f>
        <v>5860422</v>
      </c>
      <c r="I6" s="101">
        <f>H6/'[2]H29'!H6*100</f>
        <v>93.94976614444938</v>
      </c>
      <c r="J6" s="100">
        <f>SUM(J7,J18,J21,J24,J25,J29,J31,J33)</f>
        <v>2050993</v>
      </c>
      <c r="K6" s="98">
        <f>J6/'[2]H29'!J6*100</f>
        <v>95.68510489008072</v>
      </c>
      <c r="L6" s="6"/>
    </row>
    <row r="7" spans="1:12" s="34" customFormat="1" ht="15" customHeight="1">
      <c r="A7" s="52" t="s">
        <v>28</v>
      </c>
      <c r="B7" s="53"/>
      <c r="C7" s="54">
        <f>SUM(F7,H7,J7)</f>
        <v>91678566</v>
      </c>
      <c r="D7" s="102">
        <f>C7/'[2]H29'!C7*100</f>
        <v>113.16024350865636</v>
      </c>
      <c r="E7" s="103">
        <f>C7/$C$6*100</f>
        <v>54.34548054835875</v>
      </c>
      <c r="F7" s="57">
        <v>86406534</v>
      </c>
      <c r="G7" s="102">
        <f>F7/'[2]H29'!F7*100</f>
        <v>113.92896464967173</v>
      </c>
      <c r="H7" s="57">
        <v>3234890</v>
      </c>
      <c r="I7" s="102">
        <f>H7/'[2]H29'!H7*100</f>
        <v>106.3330292795569</v>
      </c>
      <c r="J7" s="57">
        <v>2037142</v>
      </c>
      <c r="K7" s="102">
        <f>J7/'[2]H29'!J7*100</f>
        <v>95.55536688686179</v>
      </c>
      <c r="L7" s="33"/>
    </row>
    <row r="8" spans="1:12" s="34" customFormat="1" ht="15" customHeight="1">
      <c r="A8" s="52"/>
      <c r="B8" s="53" t="s">
        <v>27</v>
      </c>
      <c r="C8" s="54">
        <f aca="true" t="shared" si="0" ref="C8:C34">SUM(F8,H8,J8)</f>
        <v>10305622</v>
      </c>
      <c r="D8" s="102">
        <f>C8/'[2]H29'!C8*100</f>
        <v>123.42145049116498</v>
      </c>
      <c r="E8" s="103">
        <f aca="true" t="shared" si="1" ref="E8:E34">C8/$C$6*100</f>
        <v>6.108995857763939</v>
      </c>
      <c r="F8" s="59">
        <v>9408376</v>
      </c>
      <c r="G8" s="102">
        <f>F8/'[2]H29'!F8*100</f>
        <v>133.22954456660284</v>
      </c>
      <c r="H8" s="59">
        <v>492380</v>
      </c>
      <c r="I8" s="102">
        <f>H8/'[2]H29'!H8*100</f>
        <v>65.83359628621396</v>
      </c>
      <c r="J8" s="60">
        <v>404866</v>
      </c>
      <c r="K8" s="102">
        <f>J8/'[2]H29'!J8*100</f>
        <v>74.94062922837432</v>
      </c>
      <c r="L8" s="33"/>
    </row>
    <row r="9" spans="1:12" s="34" customFormat="1" ht="15" customHeight="1">
      <c r="A9" s="52"/>
      <c r="B9" s="53" t="s">
        <v>26</v>
      </c>
      <c r="C9" s="54">
        <f t="shared" si="0"/>
        <v>38902095</v>
      </c>
      <c r="D9" s="102">
        <f>C9/'[2]H29'!C9*100</f>
        <v>105.78879081004342</v>
      </c>
      <c r="E9" s="103">
        <f t="shared" si="1"/>
        <v>23.06049428295927</v>
      </c>
      <c r="F9" s="59">
        <v>35754329</v>
      </c>
      <c r="G9" s="102">
        <f>F9/'[2]H29'!F9*100</f>
        <v>104.93795234521282</v>
      </c>
      <c r="H9" s="59">
        <v>1868534</v>
      </c>
      <c r="I9" s="102">
        <f>H9/'[2]H29'!H9*100</f>
        <v>130.869606936068</v>
      </c>
      <c r="J9" s="60">
        <v>1279232</v>
      </c>
      <c r="K9" s="102">
        <f>J9/'[2]H29'!J9*100</f>
        <v>100.43408863761802</v>
      </c>
      <c r="L9" s="33"/>
    </row>
    <row r="10" spans="1:12" s="34" customFormat="1" ht="15" customHeight="1">
      <c r="A10" s="52"/>
      <c r="B10" s="53" t="s">
        <v>25</v>
      </c>
      <c r="C10" s="54">
        <f t="shared" si="0"/>
        <v>4334138</v>
      </c>
      <c r="D10" s="102">
        <f>C10/'[2]H29'!C10*100</f>
        <v>137.38329606710838</v>
      </c>
      <c r="E10" s="103">
        <f t="shared" si="1"/>
        <v>2.5692026244487995</v>
      </c>
      <c r="F10" s="59">
        <v>3262938</v>
      </c>
      <c r="G10" s="102">
        <f>F10/'[2]H29'!F10*100</f>
        <v>149.95043683143146</v>
      </c>
      <c r="H10" s="59">
        <v>822662</v>
      </c>
      <c r="I10" s="102">
        <f>H10/'[2]H29'!H10*100</f>
        <v>105.23446354423838</v>
      </c>
      <c r="J10" s="60">
        <v>248538</v>
      </c>
      <c r="K10" s="102">
        <f>J10/'[2]H29'!J10*100</f>
        <v>126.14541301865245</v>
      </c>
      <c r="L10" s="33"/>
    </row>
    <row r="11" spans="1:12" s="34" customFormat="1" ht="15" customHeight="1">
      <c r="A11" s="52"/>
      <c r="B11" s="53" t="s">
        <v>51</v>
      </c>
      <c r="C11" s="54">
        <f t="shared" si="0"/>
        <v>7721028</v>
      </c>
      <c r="D11" s="102">
        <f>C11/'[2]H29'!C11*100</f>
        <v>121.89688612289264</v>
      </c>
      <c r="E11" s="103">
        <f t="shared" si="1"/>
        <v>4.576892891052999</v>
      </c>
      <c r="F11" s="59">
        <v>7675599</v>
      </c>
      <c r="G11" s="102">
        <f>F11/'[2]H29'!F11*100</f>
        <v>121.67890468045968</v>
      </c>
      <c r="H11" s="59">
        <v>25412</v>
      </c>
      <c r="I11" s="102">
        <f>H11/'[2]H29'!H11*100</f>
        <v>185.6109853188226</v>
      </c>
      <c r="J11" s="60">
        <v>20017</v>
      </c>
      <c r="K11" s="102">
        <f>J11/'[2]H29'!J11*100</f>
        <v>162.7795397251362</v>
      </c>
      <c r="L11" s="33"/>
    </row>
    <row r="12" spans="1:12" s="34" customFormat="1" ht="15" customHeight="1">
      <c r="A12" s="52"/>
      <c r="B12" s="53" t="s">
        <v>23</v>
      </c>
      <c r="C12" s="54">
        <f t="shared" si="0"/>
        <v>8932054</v>
      </c>
      <c r="D12" s="102">
        <f>C12/'[2]H29'!C12*100</f>
        <v>145.4776702409895</v>
      </c>
      <c r="E12" s="103">
        <f t="shared" si="1"/>
        <v>5.294768320371524</v>
      </c>
      <c r="F12" s="59">
        <v>8859867</v>
      </c>
      <c r="G12" s="102">
        <f>F12/'[2]H29'!F12*100</f>
        <v>147.32552762370167</v>
      </c>
      <c r="H12" s="59" t="s">
        <v>42</v>
      </c>
      <c r="I12" s="59" t="s">
        <v>58</v>
      </c>
      <c r="J12" s="60">
        <v>72187</v>
      </c>
      <c r="K12" s="102">
        <f>J12/'[2]H29'!J12*100</f>
        <v>66.45645949752816</v>
      </c>
      <c r="L12" s="33"/>
    </row>
    <row r="13" spans="1:12" s="34" customFormat="1" ht="15" customHeight="1">
      <c r="A13" s="52"/>
      <c r="B13" s="53" t="s">
        <v>22</v>
      </c>
      <c r="C13" s="54">
        <f t="shared" si="0"/>
        <v>205698</v>
      </c>
      <c r="D13" s="102">
        <f>C13/'[2]H29'!C13*100</f>
        <v>94.89797330651375</v>
      </c>
      <c r="E13" s="103">
        <f t="shared" si="1"/>
        <v>0.12193424423584787</v>
      </c>
      <c r="F13" s="59">
        <v>205698</v>
      </c>
      <c r="G13" s="102">
        <f>F13/'[2]H29'!F13*100</f>
        <v>94.89797330651375</v>
      </c>
      <c r="H13" s="59" t="s">
        <v>42</v>
      </c>
      <c r="I13" s="59" t="s">
        <v>42</v>
      </c>
      <c r="J13" s="59" t="s">
        <v>42</v>
      </c>
      <c r="K13" s="59" t="s">
        <v>42</v>
      </c>
      <c r="L13" s="33"/>
    </row>
    <row r="14" spans="1:12" s="34" customFormat="1" ht="15" customHeight="1">
      <c r="A14" s="52"/>
      <c r="B14" s="53" t="s">
        <v>21</v>
      </c>
      <c r="C14" s="54">
        <f t="shared" si="0"/>
        <v>5727864</v>
      </c>
      <c r="D14" s="102">
        <f>C14/'[2]H29'!C14*100</f>
        <v>131.68514548013573</v>
      </c>
      <c r="E14" s="103">
        <f t="shared" si="1"/>
        <v>3.395379478292061</v>
      </c>
      <c r="F14" s="59">
        <v>5727864</v>
      </c>
      <c r="G14" s="102">
        <f>F14/'[2]H29'!F14*100</f>
        <v>131.68514548013573</v>
      </c>
      <c r="H14" s="59" t="s">
        <v>42</v>
      </c>
      <c r="I14" s="59" t="s">
        <v>42</v>
      </c>
      <c r="J14" s="59" t="s">
        <v>42</v>
      </c>
      <c r="K14" s="59" t="s">
        <v>42</v>
      </c>
      <c r="L14" s="33"/>
    </row>
    <row r="15" spans="1:12" s="34" customFormat="1" ht="15" customHeight="1">
      <c r="A15" s="52"/>
      <c r="B15" s="53" t="s">
        <v>20</v>
      </c>
      <c r="C15" s="54">
        <f t="shared" si="0"/>
        <v>1771446</v>
      </c>
      <c r="D15" s="102">
        <f>C15/'[2]H29'!C15*100</f>
        <v>29.373750458279297</v>
      </c>
      <c r="E15" s="103">
        <f t="shared" si="1"/>
        <v>1.0500827874583891</v>
      </c>
      <c r="F15" s="59">
        <v>1771446</v>
      </c>
      <c r="G15" s="102">
        <f>F15/'[2]H29'!F15*100</f>
        <v>29.373750458279297</v>
      </c>
      <c r="H15" s="59" t="s">
        <v>42</v>
      </c>
      <c r="I15" s="59" t="s">
        <v>42</v>
      </c>
      <c r="J15" s="59" t="s">
        <v>42</v>
      </c>
      <c r="K15" s="59" t="s">
        <v>42</v>
      </c>
      <c r="L15" s="33"/>
    </row>
    <row r="16" spans="1:12" s="34" customFormat="1" ht="15" customHeight="1">
      <c r="A16" s="52"/>
      <c r="B16" s="53" t="s">
        <v>19</v>
      </c>
      <c r="C16" s="54">
        <f t="shared" si="0"/>
        <v>11006081</v>
      </c>
      <c r="D16" s="102">
        <f>C16/'[2]H29'!C16*100</f>
        <v>147.09172556996955</v>
      </c>
      <c r="E16" s="103">
        <f t="shared" si="1"/>
        <v>6.5242159317714545</v>
      </c>
      <c r="F16" s="59">
        <v>11006081</v>
      </c>
      <c r="G16" s="102">
        <f>F16/'[2]H29'!F16*100</f>
        <v>147.24862759830506</v>
      </c>
      <c r="H16" s="59" t="s">
        <v>42</v>
      </c>
      <c r="I16" s="59" t="s">
        <v>42</v>
      </c>
      <c r="J16" s="59" t="s">
        <v>42</v>
      </c>
      <c r="K16" s="59" t="s">
        <v>42</v>
      </c>
      <c r="L16" s="33"/>
    </row>
    <row r="17" spans="1:12" s="34" customFormat="1" ht="15" customHeight="1">
      <c r="A17" s="52"/>
      <c r="B17" s="53" t="s">
        <v>59</v>
      </c>
      <c r="C17" s="54">
        <f>SUM(F17,H17,J17)</f>
        <v>2205002</v>
      </c>
      <c r="D17" s="102">
        <v>145.51654366515254</v>
      </c>
      <c r="E17" s="103">
        <f t="shared" si="1"/>
        <v>1.30708734362285</v>
      </c>
      <c r="F17" s="59">
        <v>2182853</v>
      </c>
      <c r="G17" s="102">
        <v>148.53806382599396</v>
      </c>
      <c r="H17" s="59">
        <v>22149</v>
      </c>
      <c r="I17" s="102">
        <v>48.4289931124959</v>
      </c>
      <c r="J17" s="59" t="s">
        <v>42</v>
      </c>
      <c r="K17" s="102" t="s">
        <v>60</v>
      </c>
      <c r="L17" s="33"/>
    </row>
    <row r="18" spans="1:12" s="34" customFormat="1" ht="15" customHeight="1">
      <c r="A18" s="52" t="s">
        <v>17</v>
      </c>
      <c r="B18" s="53"/>
      <c r="C18" s="54">
        <f t="shared" si="0"/>
        <v>16176204</v>
      </c>
      <c r="D18" s="102">
        <f>C18/'[2]H29'!C17*100</f>
        <v>141.83975308830335</v>
      </c>
      <c r="E18" s="103">
        <f t="shared" si="1"/>
        <v>9.588976117146977</v>
      </c>
      <c r="F18" s="59">
        <v>16176204</v>
      </c>
      <c r="G18" s="102">
        <f>F18/'[2]H29'!F17*100</f>
        <v>141.83975308830335</v>
      </c>
      <c r="H18" s="59" t="s">
        <v>42</v>
      </c>
      <c r="I18" s="59" t="s">
        <v>42</v>
      </c>
      <c r="J18" s="59" t="s">
        <v>42</v>
      </c>
      <c r="K18" s="59" t="s">
        <v>42</v>
      </c>
      <c r="L18" s="33"/>
    </row>
    <row r="19" spans="1:12" s="34" customFormat="1" ht="15" customHeight="1">
      <c r="A19" s="52"/>
      <c r="B19" s="53" t="s">
        <v>16</v>
      </c>
      <c r="C19" s="54">
        <f t="shared" si="0"/>
        <v>4866992</v>
      </c>
      <c r="D19" s="102">
        <f>C19/'[2]H29'!C18*100</f>
        <v>302.6619620387771</v>
      </c>
      <c r="E19" s="103">
        <f t="shared" si="1"/>
        <v>2.8850693308730158</v>
      </c>
      <c r="F19" s="59">
        <v>4866992</v>
      </c>
      <c r="G19" s="102">
        <f>F19/'[2]H29'!F18*100</f>
        <v>302.6619620387771</v>
      </c>
      <c r="H19" s="59" t="s">
        <v>42</v>
      </c>
      <c r="I19" s="59" t="s">
        <v>42</v>
      </c>
      <c r="J19" s="59" t="s">
        <v>42</v>
      </c>
      <c r="K19" s="59" t="s">
        <v>42</v>
      </c>
      <c r="L19" s="33"/>
    </row>
    <row r="20" spans="1:12" s="34" customFormat="1" ht="15" customHeight="1">
      <c r="A20" s="52"/>
      <c r="B20" s="53" t="s">
        <v>50</v>
      </c>
      <c r="C20" s="54">
        <f t="shared" si="0"/>
        <v>11159728</v>
      </c>
      <c r="D20" s="102">
        <f>C20/'[2]H29'!C19*100</f>
        <v>115.34541781743579</v>
      </c>
      <c r="E20" s="103">
        <f t="shared" si="1"/>
        <v>6.615295236500257</v>
      </c>
      <c r="F20" s="59">
        <v>11159728</v>
      </c>
      <c r="G20" s="102">
        <f>F20/'[2]H29'!F19*100</f>
        <v>115.34541781743579</v>
      </c>
      <c r="H20" s="59" t="s">
        <v>42</v>
      </c>
      <c r="I20" s="59" t="s">
        <v>42</v>
      </c>
      <c r="J20" s="59" t="s">
        <v>42</v>
      </c>
      <c r="K20" s="59" t="s">
        <v>42</v>
      </c>
      <c r="L20" s="33"/>
    </row>
    <row r="21" spans="1:12" s="34" customFormat="1" ht="15" customHeight="1">
      <c r="A21" s="52" t="s">
        <v>15</v>
      </c>
      <c r="B21" s="53"/>
      <c r="C21" s="54">
        <f t="shared" si="0"/>
        <v>13964249</v>
      </c>
      <c r="D21" s="102">
        <f>C21/'[2]H29'!C20*100</f>
        <v>104.46485011985116</v>
      </c>
      <c r="E21" s="103">
        <f t="shared" si="1"/>
        <v>8.277767154450672</v>
      </c>
      <c r="F21" s="59">
        <v>12716241</v>
      </c>
      <c r="G21" s="102">
        <f>F21/'[2]H29'!F20*100</f>
        <v>108.02758168156747</v>
      </c>
      <c r="H21" s="59">
        <v>1247783</v>
      </c>
      <c r="I21" s="102">
        <f>H21/'[2]H29'!H20*100</f>
        <v>78.46023926989105</v>
      </c>
      <c r="J21" s="59">
        <v>225</v>
      </c>
      <c r="K21" s="102">
        <f>J21/'[2]H29'!J20*100</f>
        <v>3.8893690579083837</v>
      </c>
      <c r="L21" s="33"/>
    </row>
    <row r="22" spans="1:12" s="34" customFormat="1" ht="15" customHeight="1">
      <c r="A22" s="52"/>
      <c r="B22" s="53" t="s">
        <v>14</v>
      </c>
      <c r="C22" s="54">
        <f t="shared" si="0"/>
        <v>12769171</v>
      </c>
      <c r="D22" s="102">
        <f>C22/'[2]H29'!C21*100</f>
        <v>110.48855378485504</v>
      </c>
      <c r="E22" s="103">
        <f t="shared" si="1"/>
        <v>7.569345425834503</v>
      </c>
      <c r="F22" s="59">
        <v>11521163</v>
      </c>
      <c r="G22" s="102">
        <f>F22/'[2]H29'!F21*100</f>
        <v>113.88499508080324</v>
      </c>
      <c r="H22" s="59">
        <v>1247783</v>
      </c>
      <c r="I22" s="102">
        <f>H22/'[2]H29'!H21*100</f>
        <v>86.96964036539178</v>
      </c>
      <c r="J22" s="60">
        <v>225</v>
      </c>
      <c r="K22" s="102">
        <f>J22/'[2]H29'!J21*100</f>
        <v>3.8893690579083837</v>
      </c>
      <c r="L22" s="33"/>
    </row>
    <row r="23" spans="1:12" s="34" customFormat="1" ht="15" customHeight="1">
      <c r="A23" s="52"/>
      <c r="B23" s="53" t="s">
        <v>49</v>
      </c>
      <c r="C23" s="54">
        <f t="shared" si="0"/>
        <v>1195078</v>
      </c>
      <c r="D23" s="102">
        <f>C23/'[2]H29'!C22*100</f>
        <v>66.01160181749287</v>
      </c>
      <c r="E23" s="103">
        <f t="shared" si="1"/>
        <v>0.7084217286161683</v>
      </c>
      <c r="F23" s="59">
        <v>1195078</v>
      </c>
      <c r="G23" s="102">
        <f>F23/'[2]H29'!F22*100</f>
        <v>72.21879113029837</v>
      </c>
      <c r="H23" s="59" t="s">
        <v>42</v>
      </c>
      <c r="I23" s="59" t="s">
        <v>58</v>
      </c>
      <c r="J23" s="59" t="s">
        <v>42</v>
      </c>
      <c r="K23" s="59" t="s">
        <v>42</v>
      </c>
      <c r="L23" s="33"/>
    </row>
    <row r="24" spans="1:12" s="34" customFormat="1" ht="15" customHeight="1">
      <c r="A24" s="52" t="s">
        <v>13</v>
      </c>
      <c r="B24" s="53"/>
      <c r="C24" s="54">
        <f t="shared" si="0"/>
        <v>9973573</v>
      </c>
      <c r="D24" s="102">
        <f>C24/'[2]H29'!C23*100</f>
        <v>117.27541807172332</v>
      </c>
      <c r="E24" s="103">
        <f t="shared" si="1"/>
        <v>5.912162909148644</v>
      </c>
      <c r="F24" s="59">
        <v>9973573</v>
      </c>
      <c r="G24" s="102">
        <f>F24/'[2]H29'!F23*100</f>
        <v>117.54189273884334</v>
      </c>
      <c r="H24" s="59" t="s">
        <v>42</v>
      </c>
      <c r="I24" s="59" t="s">
        <v>58</v>
      </c>
      <c r="J24" s="59" t="s">
        <v>42</v>
      </c>
      <c r="K24" s="59" t="s">
        <v>42</v>
      </c>
      <c r="L24" s="33"/>
    </row>
    <row r="25" spans="1:12" s="34" customFormat="1" ht="15" customHeight="1">
      <c r="A25" s="52" t="s">
        <v>12</v>
      </c>
      <c r="B25" s="53"/>
      <c r="C25" s="54">
        <f t="shared" si="0"/>
        <v>6249050</v>
      </c>
      <c r="D25" s="102">
        <f>C25/'[2]H29'!C24*100</f>
        <v>192.62637440546465</v>
      </c>
      <c r="E25" s="103">
        <f t="shared" si="1"/>
        <v>3.7043295945610804</v>
      </c>
      <c r="F25" s="59">
        <v>5972732</v>
      </c>
      <c r="G25" s="102">
        <f>F25/'[2]H29'!F24*100</f>
        <v>188.08952241130692</v>
      </c>
      <c r="H25" s="59">
        <v>262692</v>
      </c>
      <c r="I25" s="102">
        <f>H25/'[2]H29'!H24*100</f>
        <v>417.9200407273653</v>
      </c>
      <c r="J25" s="60">
        <v>13626</v>
      </c>
      <c r="K25" s="102">
        <f>J25/'[2]H29'!J24*100</f>
        <v>234.9310344827586</v>
      </c>
      <c r="L25" s="33"/>
    </row>
    <row r="26" spans="1:12" s="34" customFormat="1" ht="15" customHeight="1">
      <c r="A26" s="52"/>
      <c r="B26" s="53" t="s">
        <v>48</v>
      </c>
      <c r="C26" s="54">
        <f t="shared" si="0"/>
        <v>207027</v>
      </c>
      <c r="D26" s="102">
        <f>C26/'[2]H29'!C25*100</f>
        <v>144.53155543144373</v>
      </c>
      <c r="E26" s="103">
        <f t="shared" si="1"/>
        <v>0.1227220526277109</v>
      </c>
      <c r="F26" s="59">
        <v>207027</v>
      </c>
      <c r="G26" s="102">
        <f>F26/'[2]H29'!F25*100</f>
        <v>144.53155543144373</v>
      </c>
      <c r="H26" s="59" t="s">
        <v>42</v>
      </c>
      <c r="I26" s="59" t="s">
        <v>42</v>
      </c>
      <c r="J26" s="59" t="s">
        <v>42</v>
      </c>
      <c r="K26" s="59" t="s">
        <v>42</v>
      </c>
      <c r="L26" s="33"/>
    </row>
    <row r="27" spans="1:12" s="34" customFormat="1" ht="15" customHeight="1">
      <c r="A27" s="52"/>
      <c r="B27" s="53" t="s">
        <v>47</v>
      </c>
      <c r="C27" s="54">
        <f t="shared" si="0"/>
        <v>222066</v>
      </c>
      <c r="D27" s="102">
        <f>C27/'[2]H29'!C26*100</f>
        <v>8360.918674698796</v>
      </c>
      <c r="E27" s="103">
        <f t="shared" si="1"/>
        <v>0.1316369137302151</v>
      </c>
      <c r="F27" s="59">
        <v>222066</v>
      </c>
      <c r="G27" s="102">
        <f>F27/'[2]H29'!F26*100</f>
        <v>8360.918674698796</v>
      </c>
      <c r="H27" s="59" t="s">
        <v>42</v>
      </c>
      <c r="I27" s="59" t="s">
        <v>42</v>
      </c>
      <c r="J27" s="59" t="s">
        <v>42</v>
      </c>
      <c r="K27" s="59" t="s">
        <v>42</v>
      </c>
      <c r="L27" s="33"/>
    </row>
    <row r="28" spans="1:12" s="34" customFormat="1" ht="15" customHeight="1">
      <c r="A28" s="52"/>
      <c r="B28" s="53" t="s">
        <v>6</v>
      </c>
      <c r="C28" s="54">
        <f t="shared" si="0"/>
        <v>125235</v>
      </c>
      <c r="D28" s="102">
        <f>C28/'[2]H29'!C27*100</f>
        <v>145.0805713557535</v>
      </c>
      <c r="E28" s="103">
        <f t="shared" si="1"/>
        <v>0.07423715873210437</v>
      </c>
      <c r="F28" s="59">
        <v>125235</v>
      </c>
      <c r="G28" s="102">
        <f>F28/'[2]H29'!F27*100</f>
        <v>145.74919988361944</v>
      </c>
      <c r="H28" s="59" t="s">
        <v>42</v>
      </c>
      <c r="I28" s="59" t="s">
        <v>42</v>
      </c>
      <c r="J28" s="59" t="s">
        <v>42</v>
      </c>
      <c r="K28" s="59" t="s">
        <v>58</v>
      </c>
      <c r="L28" s="33"/>
    </row>
    <row r="29" spans="1:12" s="34" customFormat="1" ht="15" customHeight="1">
      <c r="A29" s="52" t="s">
        <v>4</v>
      </c>
      <c r="B29" s="53"/>
      <c r="C29" s="54">
        <f t="shared" si="0"/>
        <v>20012511</v>
      </c>
      <c r="D29" s="102">
        <f>C29/'[2]H29'!C28*100</f>
        <v>108.90348710270518</v>
      </c>
      <c r="E29" s="103">
        <f t="shared" si="1"/>
        <v>11.863073068511078</v>
      </c>
      <c r="F29" s="59">
        <v>19309290</v>
      </c>
      <c r="G29" s="102">
        <f>F29/'[2]H29'!F28*100</f>
        <v>109.5808698248872</v>
      </c>
      <c r="H29" s="59">
        <v>703221</v>
      </c>
      <c r="I29" s="102">
        <f>H29/'[2]H29'!H28*100</f>
        <v>93.10091456472121</v>
      </c>
      <c r="J29" s="59" t="s">
        <v>42</v>
      </c>
      <c r="K29" s="59" t="s">
        <v>42</v>
      </c>
      <c r="L29" s="33"/>
    </row>
    <row r="30" spans="1:12" s="34" customFormat="1" ht="15" customHeight="1">
      <c r="A30" s="52"/>
      <c r="B30" s="53" t="s">
        <v>3</v>
      </c>
      <c r="C30" s="54">
        <f t="shared" si="0"/>
        <v>17804177</v>
      </c>
      <c r="D30" s="102">
        <f>C30/'[2]H29'!C29*100</f>
        <v>110.828504554014</v>
      </c>
      <c r="E30" s="103">
        <f t="shared" si="1"/>
        <v>10.55401057247161</v>
      </c>
      <c r="F30" s="59">
        <v>17100956</v>
      </c>
      <c r="G30" s="102">
        <f>F30/'[2]H29'!F29*100</f>
        <v>111.70315116569438</v>
      </c>
      <c r="H30" s="59">
        <v>703221</v>
      </c>
      <c r="I30" s="102">
        <f>H30/'[2]H29'!H29*100</f>
        <v>93.10091456472121</v>
      </c>
      <c r="J30" s="59" t="s">
        <v>42</v>
      </c>
      <c r="K30" s="59" t="s">
        <v>42</v>
      </c>
      <c r="L30" s="33"/>
    </row>
    <row r="31" spans="1:12" s="34" customFormat="1" ht="15" customHeight="1">
      <c r="A31" s="52" t="s">
        <v>2</v>
      </c>
      <c r="B31" s="53"/>
      <c r="C31" s="54">
        <f t="shared" si="0"/>
        <v>9575959</v>
      </c>
      <c r="D31" s="102">
        <f>C31/'[2]H29'!C30*100</f>
        <v>117.27661134785892</v>
      </c>
      <c r="E31" s="103">
        <f t="shared" si="1"/>
        <v>5.676464153751934</v>
      </c>
      <c r="F31" s="59">
        <v>9164123</v>
      </c>
      <c r="G31" s="102">
        <f>F31/'[2]H29'!F30*100</f>
        <v>123.88163649717072</v>
      </c>
      <c r="H31" s="59">
        <v>411836</v>
      </c>
      <c r="I31" s="102">
        <f>H31/'[2]H29'!H30*100</f>
        <v>53.63893653627996</v>
      </c>
      <c r="J31" s="59" t="s">
        <v>42</v>
      </c>
      <c r="K31" s="59" t="s">
        <v>42</v>
      </c>
      <c r="L31" s="33"/>
    </row>
    <row r="32" spans="1:12" s="34" customFormat="1" ht="15" customHeight="1">
      <c r="A32" s="52"/>
      <c r="B32" s="53" t="s">
        <v>46</v>
      </c>
      <c r="C32" s="54">
        <f t="shared" si="0"/>
        <v>6288165</v>
      </c>
      <c r="D32" s="102">
        <f>C32/'[2]H29'!C31*100</f>
        <v>133.5572184635461</v>
      </c>
      <c r="E32" s="103">
        <f t="shared" si="1"/>
        <v>3.727516295274189</v>
      </c>
      <c r="F32" s="60">
        <v>6288165</v>
      </c>
      <c r="G32" s="102">
        <f>F32/'[2]H29'!F31*100</f>
        <v>133.5572184635461</v>
      </c>
      <c r="H32" s="59" t="s">
        <v>42</v>
      </c>
      <c r="I32" s="59" t="s">
        <v>42</v>
      </c>
      <c r="J32" s="59" t="s">
        <v>42</v>
      </c>
      <c r="K32" s="59" t="s">
        <v>42</v>
      </c>
      <c r="L32" s="33"/>
    </row>
    <row r="33" spans="1:12" s="34" customFormat="1" ht="15" customHeight="1">
      <c r="A33" s="52" t="s">
        <v>1</v>
      </c>
      <c r="B33" s="53"/>
      <c r="C33" s="54">
        <f t="shared" si="0"/>
        <v>1065730</v>
      </c>
      <c r="D33" s="102">
        <f>C33/'[2]H29'!C32*100</f>
        <v>1283.269916193045</v>
      </c>
      <c r="E33" s="103">
        <f t="shared" si="1"/>
        <v>0.6317464540708715</v>
      </c>
      <c r="F33" s="59">
        <v>1065730</v>
      </c>
      <c r="G33" s="102">
        <f>F33/'[2]H29'!F32*100</f>
        <v>1283.269916193045</v>
      </c>
      <c r="H33" s="59" t="s">
        <v>42</v>
      </c>
      <c r="I33" s="104" t="s">
        <v>42</v>
      </c>
      <c r="J33" s="59" t="s">
        <v>42</v>
      </c>
      <c r="K33" s="104" t="s">
        <v>42</v>
      </c>
      <c r="L33" s="33"/>
    </row>
    <row r="34" spans="1:12" s="34" customFormat="1" ht="15" customHeight="1" thickBot="1">
      <c r="A34" s="61"/>
      <c r="B34" s="62" t="s">
        <v>44</v>
      </c>
      <c r="C34" s="63">
        <f t="shared" si="0"/>
        <v>970916</v>
      </c>
      <c r="D34" s="67">
        <f>C34/'[2]H29'!C34*100</f>
        <v>2346.5680587780353</v>
      </c>
      <c r="E34" s="64">
        <f t="shared" si="1"/>
        <v>0.5755423420572512</v>
      </c>
      <c r="F34" s="66">
        <v>970916</v>
      </c>
      <c r="G34" s="67">
        <f>F34/'[2]H29'!F34*100</f>
        <v>2346.5680587780353</v>
      </c>
      <c r="H34" s="66" t="s">
        <v>42</v>
      </c>
      <c r="I34" s="105" t="s">
        <v>42</v>
      </c>
      <c r="J34" s="66" t="s">
        <v>42</v>
      </c>
      <c r="K34" s="105" t="s">
        <v>42</v>
      </c>
      <c r="L34" s="33"/>
    </row>
    <row r="35" spans="1:12" s="34" customFormat="1" ht="5.25" customHeight="1">
      <c r="A35" s="106"/>
      <c r="L35" s="33"/>
    </row>
    <row r="36" spans="1:12" s="34" customFormat="1" ht="15" customHeight="1">
      <c r="A36" s="26" t="s">
        <v>43</v>
      </c>
      <c r="C36" s="69"/>
      <c r="D36" s="70"/>
      <c r="E36" s="71"/>
      <c r="F36" s="72"/>
      <c r="G36" s="71"/>
      <c r="H36" s="73"/>
      <c r="I36" s="74"/>
      <c r="J36" s="75"/>
      <c r="K36" s="33"/>
      <c r="L36" s="33"/>
    </row>
    <row r="37" spans="3:12" s="34" customFormat="1" ht="15" customHeight="1">
      <c r="C37" s="69"/>
      <c r="D37" s="70"/>
      <c r="E37" s="71"/>
      <c r="F37" s="72"/>
      <c r="G37" s="71"/>
      <c r="H37" s="73"/>
      <c r="I37" s="74"/>
      <c r="J37" s="75"/>
      <c r="K37" s="33"/>
      <c r="L37" s="33"/>
    </row>
    <row r="38" spans="3:12" s="34" customFormat="1" ht="15" customHeight="1">
      <c r="C38" s="69"/>
      <c r="D38" s="70"/>
      <c r="E38" s="71"/>
      <c r="F38" s="72"/>
      <c r="G38" s="71"/>
      <c r="H38" s="73"/>
      <c r="I38" s="74"/>
      <c r="J38" s="75"/>
      <c r="K38" s="33"/>
      <c r="L38" s="33"/>
    </row>
    <row r="39" spans="3:12" s="34" customFormat="1" ht="15" customHeight="1">
      <c r="C39" s="69"/>
      <c r="D39" s="70"/>
      <c r="E39" s="71"/>
      <c r="F39" s="72"/>
      <c r="G39" s="71"/>
      <c r="H39" s="73"/>
      <c r="I39" s="74"/>
      <c r="J39" s="75"/>
      <c r="K39" s="33"/>
      <c r="L39" s="33"/>
    </row>
    <row r="40" spans="3:12" s="34" customFormat="1" ht="15" customHeight="1">
      <c r="C40" s="69"/>
      <c r="D40" s="70"/>
      <c r="E40" s="71"/>
      <c r="F40" s="72"/>
      <c r="G40" s="71"/>
      <c r="H40" s="73"/>
      <c r="I40" s="74"/>
      <c r="J40" s="75"/>
      <c r="K40" s="33"/>
      <c r="L40" s="33"/>
    </row>
    <row r="41" spans="3:12" s="34" customFormat="1" ht="15" customHeight="1">
      <c r="C41" s="69"/>
      <c r="D41" s="70"/>
      <c r="E41" s="71"/>
      <c r="F41" s="72"/>
      <c r="G41" s="71"/>
      <c r="H41" s="73"/>
      <c r="I41" s="74"/>
      <c r="J41" s="75"/>
      <c r="K41" s="33"/>
      <c r="L41" s="33"/>
    </row>
    <row r="42" spans="1:12" s="34" customFormat="1" ht="15" customHeight="1" hidden="1">
      <c r="A42" s="52"/>
      <c r="B42" s="53" t="s">
        <v>45</v>
      </c>
      <c r="C42" s="59">
        <f>SUM(F42,H42,J42)</f>
        <v>0</v>
      </c>
      <c r="D42" s="107" t="e">
        <f>C42/'[2]H29'!C33*100</f>
        <v>#VALUE!</v>
      </c>
      <c r="E42" s="59"/>
      <c r="F42" s="59"/>
      <c r="G42" s="107" t="e">
        <f>F42/'[2]H29'!F33*100</f>
        <v>#VALUE!</v>
      </c>
      <c r="H42" s="59" t="s">
        <v>42</v>
      </c>
      <c r="I42" s="104" t="s">
        <v>42</v>
      </c>
      <c r="J42" s="59" t="s">
        <v>42</v>
      </c>
      <c r="K42" s="104" t="s">
        <v>42</v>
      </c>
      <c r="L42" s="33"/>
    </row>
    <row r="43" spans="3:12" s="34" customFormat="1" ht="15" customHeight="1">
      <c r="C43" s="69"/>
      <c r="D43" s="70"/>
      <c r="E43" s="71"/>
      <c r="F43" s="72"/>
      <c r="G43" s="71"/>
      <c r="H43" s="73"/>
      <c r="I43" s="74"/>
      <c r="J43" s="75"/>
      <c r="K43" s="33"/>
      <c r="L43" s="33"/>
    </row>
    <row r="44" spans="3:12" s="34" customFormat="1" ht="15" customHeight="1">
      <c r="C44" s="69"/>
      <c r="D44" s="70"/>
      <c r="E44" s="71"/>
      <c r="F44" s="72"/>
      <c r="G44" s="71"/>
      <c r="H44" s="73"/>
      <c r="I44" s="74"/>
      <c r="J44" s="75"/>
      <c r="K44" s="33"/>
      <c r="L44" s="33"/>
    </row>
    <row r="45" spans="3:12" s="34" customFormat="1" ht="15" customHeight="1">
      <c r="C45" s="69"/>
      <c r="D45" s="70"/>
      <c r="E45" s="71"/>
      <c r="F45" s="72"/>
      <c r="G45" s="71"/>
      <c r="H45" s="73"/>
      <c r="I45" s="74"/>
      <c r="J45" s="75"/>
      <c r="K45" s="33"/>
      <c r="L45" s="33"/>
    </row>
    <row r="46" spans="3:12" s="34" customFormat="1" ht="15" customHeight="1">
      <c r="C46" s="69"/>
      <c r="D46" s="70"/>
      <c r="E46" s="71"/>
      <c r="F46" s="72"/>
      <c r="G46" s="71"/>
      <c r="H46" s="73"/>
      <c r="I46" s="74"/>
      <c r="J46" s="75"/>
      <c r="K46" s="33"/>
      <c r="L46" s="33"/>
    </row>
    <row r="47" spans="3:12" s="34" customFormat="1" ht="15" customHeight="1">
      <c r="C47" s="69"/>
      <c r="D47" s="70"/>
      <c r="E47" s="71"/>
      <c r="F47" s="72"/>
      <c r="G47" s="71"/>
      <c r="H47" s="73"/>
      <c r="I47" s="74"/>
      <c r="J47" s="75"/>
      <c r="K47" s="33"/>
      <c r="L47" s="33"/>
    </row>
    <row r="48" spans="3:12" s="34" customFormat="1" ht="15" customHeight="1">
      <c r="C48" s="69"/>
      <c r="D48" s="70"/>
      <c r="E48" s="71"/>
      <c r="F48" s="72"/>
      <c r="G48" s="71"/>
      <c r="H48" s="73"/>
      <c r="I48" s="74"/>
      <c r="J48" s="75"/>
      <c r="K48" s="33"/>
      <c r="L48" s="33"/>
    </row>
    <row r="49" spans="3:12" s="34" customFormat="1" ht="15" customHeight="1">
      <c r="C49" s="69"/>
      <c r="D49" s="70"/>
      <c r="E49" s="71"/>
      <c r="F49" s="72"/>
      <c r="G49" s="71"/>
      <c r="H49" s="73"/>
      <c r="I49" s="74"/>
      <c r="J49" s="75"/>
      <c r="K49" s="33"/>
      <c r="L49" s="33"/>
    </row>
    <row r="50" spans="3:12" s="34" customFormat="1" ht="15" customHeight="1">
      <c r="C50" s="69"/>
      <c r="D50" s="70"/>
      <c r="E50" s="71"/>
      <c r="F50" s="72"/>
      <c r="G50" s="71"/>
      <c r="H50" s="73"/>
      <c r="I50" s="74"/>
      <c r="J50" s="75"/>
      <c r="K50" s="33"/>
      <c r="L50" s="33"/>
    </row>
    <row r="51" spans="3:12" s="34" customFormat="1" ht="15" customHeight="1">
      <c r="C51" s="69"/>
      <c r="D51" s="70"/>
      <c r="E51" s="71"/>
      <c r="F51" s="72"/>
      <c r="G51" s="71"/>
      <c r="H51" s="73"/>
      <c r="I51" s="74"/>
      <c r="J51" s="75"/>
      <c r="K51" s="33"/>
      <c r="L51" s="33"/>
    </row>
    <row r="52" spans="3:12" s="34" customFormat="1" ht="15" customHeight="1">
      <c r="C52" s="69"/>
      <c r="D52" s="70"/>
      <c r="E52" s="71"/>
      <c r="F52" s="72"/>
      <c r="G52" s="71"/>
      <c r="H52" s="73"/>
      <c r="I52" s="74"/>
      <c r="J52" s="75"/>
      <c r="K52" s="33"/>
      <c r="L52" s="33"/>
    </row>
  </sheetData>
  <sheetProtection/>
  <mergeCells count="1">
    <mergeCell ref="A3:B3"/>
  </mergeCells>
  <printOptions horizontalCentered="1"/>
  <pageMargins left="0.3937007874015748" right="0.38" top="0.984251968503937" bottom="0.5905511811023623" header="0.5118110236220472" footer="0.5118110236220472"/>
  <pageSetup horizontalDpi="600" verticalDpi="600" orientation="portrait" paperSize="9" scale="96" r:id="rId2"/>
  <headerFooter alignWithMargins="0">
    <oddFooter>&amp;C- ７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</dc:creator>
  <cp:keywords/>
  <dc:description/>
  <cp:lastModifiedBy>富山県</cp:lastModifiedBy>
  <dcterms:created xsi:type="dcterms:W3CDTF">2017-10-26T06:22:59Z</dcterms:created>
  <dcterms:modified xsi:type="dcterms:W3CDTF">2019-05-24T06:29:34Z</dcterms:modified>
  <cp:category/>
  <cp:version/>
  <cp:contentType/>
  <cp:contentStatus/>
</cp:coreProperties>
</file>