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tabRatio="412" activeTab="0"/>
  </bookViews>
  <sheets>
    <sheet name="p168" sheetId="1" r:id="rId1"/>
  </sheets>
  <definedNames>
    <definedName name="_xlnm.Print_Area" localSheetId="0">'p168'!$A$1:$L$55</definedName>
  </definedNames>
  <calcPr fullCalcOnLoad="1"/>
</workbook>
</file>

<file path=xl/sharedStrings.xml><?xml version="1.0" encoding="utf-8"?>
<sst xmlns="http://schemas.openxmlformats.org/spreadsheetml/2006/main" count="93" uniqueCount="68">
  <si>
    <t>市町村別</t>
  </si>
  <si>
    <t>事業所数</t>
  </si>
  <si>
    <t>従業者数</t>
  </si>
  <si>
    <t>総実延長</t>
  </si>
  <si>
    <t>未舗装道</t>
  </si>
  <si>
    <t>舗装道</t>
  </si>
  <si>
    <t>舗装率</t>
  </si>
  <si>
    <t>人</t>
  </si>
  <si>
    <t>万円</t>
  </si>
  <si>
    <t>km</t>
  </si>
  <si>
    <t>％</t>
  </si>
  <si>
    <t>総数</t>
  </si>
  <si>
    <t>富山市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</si>
  <si>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</si>
  <si>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</si>
  <si>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</si>
  <si>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</si>
  <si>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</si>
  <si>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</si>
  <si>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</si>
  <si>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</si>
  <si>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</si>
  <si>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</si>
  <si>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</si>
  <si>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</si>
  <si>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r>
      <t xml:space="preserve"> </t>
    </r>
    <r>
      <rPr>
        <sz val="7"/>
        <rFont val="ＭＳ ゴシック"/>
        <family val="3"/>
      </rPr>
      <t>２６ 工業</t>
    </r>
    <r>
      <rPr>
        <sz val="6"/>
        <rFont val="ＭＳ 明朝"/>
        <family val="1"/>
      </rPr>
      <t xml:space="preserve"> (平10.12.31)</t>
    </r>
  </si>
  <si>
    <t>製 造 品
出荷額等</t>
  </si>
  <si>
    <t xml:space="preserve"> </t>
  </si>
  <si>
    <r>
      <t xml:space="preserve"> </t>
    </r>
    <r>
      <rPr>
        <sz val="7"/>
        <rFont val="ＭＳ ゴシック"/>
        <family val="3"/>
      </rPr>
      <t>２６</t>
    </r>
    <r>
      <rPr>
        <sz val="7"/>
        <rFont val="ＭＳ 明朝"/>
        <family val="1"/>
      </rPr>
      <t>-2</t>
    </r>
    <r>
      <rPr>
        <sz val="7"/>
        <rFont val="ＭＳ ゴシック"/>
        <family val="3"/>
      </rPr>
      <t xml:space="preserve"> 工業</t>
    </r>
    <r>
      <rPr>
        <sz val="6"/>
        <rFont val="ＭＳ 明朝"/>
        <family val="1"/>
      </rPr>
      <t xml:space="preserve"> (平10.12.31)</t>
    </r>
  </si>
  <si>
    <t>資料：富山県統計課「富山県の工業」</t>
  </si>
  <si>
    <t>注：従業者4人以上の事業所</t>
  </si>
  <si>
    <t>注：従業者３人以下の事業所を含む</t>
  </si>
  <si>
    <t>｢富山県の工業」</t>
  </si>
  <si>
    <t>資料：富山県統計課</t>
  </si>
  <si>
    <t>富 山 県 統 計 調 査 課</t>
  </si>
  <si>
    <t xml:space="preserve"> </t>
  </si>
  <si>
    <t>(旧砺波市)</t>
  </si>
  <si>
    <t>(旧庄川町)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</si>
  <si>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</si>
  <si>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</si>
  <si>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</si>
  <si>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</si>
  <si>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</si>
  <si>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</si>
  <si>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</si>
  <si>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</si>
  <si>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</si>
  <si>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</si>
  <si>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</si>
  <si>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</si>
  <si>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</si>
  <si>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</si>
  <si>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高岡市</t>
  </si>
  <si>
    <t>(旧高岡市)</t>
  </si>
  <si>
    <t>(旧福岡町)</t>
  </si>
  <si>
    <t>(旧黒部市)</t>
  </si>
  <si>
    <t>(旧宇奈月町)</t>
  </si>
  <si>
    <t>砺波市</t>
  </si>
  <si>
    <t>南砺市</t>
  </si>
  <si>
    <t>(旧城端町)</t>
  </si>
  <si>
    <t>射水市</t>
  </si>
  <si>
    <t>(旧新湊市)</t>
  </si>
  <si>
    <t>(旧小杉町)</t>
  </si>
  <si>
    <t>(旧大門町)</t>
  </si>
  <si>
    <t>(旧下村)</t>
  </si>
  <si>
    <t>(旧大島町)</t>
  </si>
  <si>
    <r>
      <t xml:space="preserve"> </t>
    </r>
    <r>
      <rPr>
        <sz val="7"/>
        <rFont val="ＭＳ ゴシック"/>
        <family val="3"/>
      </rPr>
      <t>２７</t>
    </r>
    <r>
      <rPr>
        <sz val="7"/>
        <rFont val="ＭＳ 明朝"/>
        <family val="1"/>
      </rPr>
      <t xml:space="preserve"> </t>
    </r>
    <r>
      <rPr>
        <sz val="7"/>
        <rFont val="ＭＳ ゴシック"/>
        <family val="3"/>
      </rPr>
      <t>市町村道の状況</t>
    </r>
    <r>
      <rPr>
        <sz val="7"/>
        <rFont val="ＭＳ 明朝"/>
        <family val="1"/>
      </rPr>
      <t xml:space="preserve"> (平16.4.1)</t>
    </r>
  </si>
  <si>
    <t>富 山 県 道 路 課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</si>
</sst>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#\ ##0"/>
    <numFmt numFmtId="178" formatCode="#,##0.0"/>
    <numFmt numFmtId="179" formatCode="###\ ##0"/>
    <numFmt numFmtId="180" formatCode="#,##0;&quot;△ &quot;#,##0"/>
    <numFmt numFmtId="181" formatCode="#\ ###\ ###"/>
    <numFmt numFmtId="182" formatCode="0.00_ "/>
    <numFmt numFmtId="183" formatCode="0.0_ "/>
    <numFmt numFmtId="184" formatCode="0_ "/>
    <numFmt numFmtId="185" formatCode="0.000_ "/>
    <numFmt numFmtId="186" formatCode="#,##0.0;\-#,##0.0"/>
    <numFmt numFmtId="187" formatCode="0.0%"/>
  </numFmts>
  <fonts count="1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b/>
      <sz val="8"/>
      <name val="ＭＳ 明朝"/>
      <family val="1"/>
    </font>
    <font>
      <sz val="6"/>
      <name val="ＭＳ ゴシック"/>
      <family val="3"/>
    </font>
    <font>
      <sz val="7"/>
      <name val="ＭＳ 明朝"/>
      <family val="1"/>
    </font>
    <font>
      <sz val="5.5"/>
      <name val="ＭＳ ゴシック"/>
      <family val="3"/>
    </font>
    <font>
      <sz val="5.5"/>
      <name val="ＭＳ 明朝"/>
      <family val="1"/>
    </font>
    <font>
      <sz val="7"/>
      <name val="ＭＳ ゴシック"/>
      <family val="3"/>
    </font>
    <font>
      <b/>
      <sz val="7"/>
      <name val="ＭＳ 明朝"/>
      <family val="1"/>
    </font>
    <font>
      <sz val="5.4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 horizontal="right"/>
    </xf>
    <xf numFmtId="177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0" fontId="9" fillId="0" borderId="6" xfId="0" applyFont="1" applyBorder="1" applyAlignment="1">
      <alignment/>
    </xf>
    <xf numFmtId="177" fontId="8" fillId="0" borderId="3" xfId="0" applyNumberFormat="1" applyFont="1" applyBorder="1" applyAlignment="1">
      <alignment/>
    </xf>
    <xf numFmtId="177" fontId="6" fillId="0" borderId="3" xfId="0" applyNumberFormat="1" applyFont="1" applyBorder="1" applyAlignment="1">
      <alignment/>
    </xf>
    <xf numFmtId="177" fontId="6" fillId="0" borderId="2" xfId="0" applyNumberFormat="1" applyFont="1" applyBorder="1" applyAlignment="1">
      <alignment/>
    </xf>
    <xf numFmtId="0" fontId="9" fillId="0" borderId="1" xfId="0" applyFont="1" applyBorder="1" applyAlignment="1">
      <alignment horizontal="distributed"/>
    </xf>
    <xf numFmtId="177" fontId="10" fillId="0" borderId="0" xfId="0" applyNumberFormat="1" applyFont="1" applyBorder="1" applyAlignment="1">
      <alignment/>
    </xf>
    <xf numFmtId="177" fontId="11" fillId="0" borderId="0" xfId="0" applyNumberFormat="1" applyFont="1" applyBorder="1" applyAlignment="1">
      <alignment/>
    </xf>
    <xf numFmtId="177" fontId="11" fillId="0" borderId="1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distributed"/>
    </xf>
    <xf numFmtId="0" fontId="9" fillId="0" borderId="5" xfId="0" applyFont="1" applyBorder="1" applyAlignment="1">
      <alignment horizontal="distributed"/>
    </xf>
    <xf numFmtId="0" fontId="12" fillId="0" borderId="0" xfId="0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0" fontId="11" fillId="0" borderId="3" xfId="0" applyFont="1" applyBorder="1" applyAlignment="1">
      <alignment/>
    </xf>
    <xf numFmtId="0" fontId="14" fillId="0" borderId="3" xfId="0" applyFont="1" applyBorder="1" applyAlignment="1">
      <alignment/>
    </xf>
    <xf numFmtId="0" fontId="6" fillId="0" borderId="5" xfId="0" applyFont="1" applyBorder="1" applyAlignment="1">
      <alignment horizontal="right"/>
    </xf>
    <xf numFmtId="177" fontId="9" fillId="0" borderId="0" xfId="0" applyNumberFormat="1" applyFont="1" applyBorder="1" applyAlignment="1">
      <alignment/>
    </xf>
    <xf numFmtId="177" fontId="12" fillId="0" borderId="0" xfId="0" applyNumberFormat="1" applyFont="1" applyBorder="1" applyAlignment="1">
      <alignment/>
    </xf>
    <xf numFmtId="0" fontId="0" fillId="0" borderId="5" xfId="0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center" shrinkToFit="1"/>
    </xf>
    <xf numFmtId="0" fontId="4" fillId="0" borderId="1" xfId="0" applyFont="1" applyBorder="1" applyAlignment="1">
      <alignment horizontal="distributed"/>
    </xf>
    <xf numFmtId="0" fontId="9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Font="1" applyAlignment="1">
      <alignment/>
    </xf>
    <xf numFmtId="187" fontId="12" fillId="0" borderId="0" xfId="0" applyNumberFormat="1" applyFont="1" applyBorder="1" applyAlignment="1">
      <alignment/>
    </xf>
    <xf numFmtId="187" fontId="11" fillId="0" borderId="0" xfId="0" applyNumberFormat="1" applyFont="1" applyBorder="1" applyAlignment="1">
      <alignment/>
    </xf>
    <xf numFmtId="187" fontId="9" fillId="0" borderId="0" xfId="0" applyNumberFormat="1" applyFont="1" applyBorder="1" applyAlignment="1">
      <alignment/>
    </xf>
    <xf numFmtId="177" fontId="12" fillId="0" borderId="3" xfId="0" applyNumberFormat="1" applyFont="1" applyBorder="1" applyAlignment="1">
      <alignment/>
    </xf>
    <xf numFmtId="177" fontId="9" fillId="0" borderId="3" xfId="0" applyNumberFormat="1" applyFont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9" fillId="0" borderId="7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="150" zoomScaleNormal="150" workbookViewId="0" topLeftCell="A1">
      <selection activeCell="M10" sqref="M10"/>
    </sheetView>
  </sheetViews>
  <sheetFormatPr defaultColWidth="9.00390625" defaultRowHeight="12.75"/>
  <cols>
    <col min="1" max="1" width="9.125" style="22" customWidth="1"/>
    <col min="2" max="2" width="0.37109375" style="0" customWidth="1"/>
    <col min="3" max="4" width="5.25390625" style="7" hidden="1" customWidth="1"/>
    <col min="5" max="8" width="6.875" style="7" hidden="1" customWidth="1"/>
    <col min="9" max="9" width="5.875" style="7" customWidth="1"/>
    <col min="10" max="12" width="5.375" style="7" customWidth="1"/>
  </cols>
  <sheetData>
    <row r="1" spans="2:12" ht="6.75" customHeight="1">
      <c r="B1" s="13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0.5" customHeight="1">
      <c r="A2" s="24"/>
      <c r="B2" s="32"/>
      <c r="C2" s="55" t="s">
        <v>25</v>
      </c>
      <c r="D2" s="56"/>
      <c r="E2" s="57"/>
      <c r="F2" s="55" t="s">
        <v>28</v>
      </c>
      <c r="G2" s="56"/>
      <c r="H2" s="56"/>
      <c r="I2" s="55" t="s">
        <v>66</v>
      </c>
      <c r="J2" s="56"/>
      <c r="K2" s="56"/>
      <c r="L2" s="56"/>
    </row>
    <row r="3" spans="1:12" ht="10.5" customHeight="1">
      <c r="A3" s="23" t="s">
        <v>0</v>
      </c>
      <c r="C3" s="50" t="s">
        <v>1</v>
      </c>
      <c r="D3" s="50" t="s">
        <v>2</v>
      </c>
      <c r="E3" s="52" t="s">
        <v>26</v>
      </c>
      <c r="F3" s="50" t="s">
        <v>1</v>
      </c>
      <c r="G3" s="50" t="s">
        <v>2</v>
      </c>
      <c r="H3" s="53" t="s">
        <v>26</v>
      </c>
      <c r="I3" s="50" t="s">
        <v>3</v>
      </c>
      <c r="J3" s="50" t="s">
        <v>4</v>
      </c>
      <c r="K3" s="50" t="s">
        <v>5</v>
      </c>
      <c r="L3" s="58" t="s">
        <v>6</v>
      </c>
    </row>
    <row r="4" spans="1:12" ht="10.5" customHeight="1">
      <c r="A4" s="18"/>
      <c r="B4" s="13"/>
      <c r="C4" s="51"/>
      <c r="D4" s="51"/>
      <c r="E4" s="51"/>
      <c r="F4" s="51"/>
      <c r="G4" s="51"/>
      <c r="H4" s="54"/>
      <c r="I4" s="51"/>
      <c r="J4" s="51"/>
      <c r="K4" s="51"/>
      <c r="L4" s="54"/>
    </row>
    <row r="5" spans="1:12" ht="9.75" customHeight="1">
      <c r="A5" s="23"/>
      <c r="C5" s="8"/>
      <c r="D5" s="4" t="s">
        <v>7</v>
      </c>
      <c r="E5" s="29" t="s">
        <v>8</v>
      </c>
      <c r="F5" s="4"/>
      <c r="G5" s="4" t="s">
        <v>7</v>
      </c>
      <c r="H5" s="4" t="s">
        <v>8</v>
      </c>
      <c r="I5" s="8" t="s">
        <v>9</v>
      </c>
      <c r="J5" s="4" t="s">
        <v>9</v>
      </c>
      <c r="K5" s="4" t="s">
        <v>9</v>
      </c>
      <c r="L5" s="4" t="s">
        <v>10</v>
      </c>
    </row>
    <row r="6" spans="1:12" s="1" customFormat="1" ht="11.25" customHeight="1">
      <c r="A6" s="25" t="s">
        <v>11</v>
      </c>
      <c r="C6" s="15">
        <v>6816</v>
      </c>
      <c r="D6" s="19">
        <v>147489</v>
      </c>
      <c r="E6" s="19">
        <v>356057627</v>
      </c>
      <c r="F6" s="5">
        <v>4532</v>
      </c>
      <c r="G6" s="19">
        <v>142658</v>
      </c>
      <c r="H6" s="19">
        <v>353222293</v>
      </c>
      <c r="I6" s="46">
        <f>I8+I16+I19+I20+I21+I22+I28+I38+I45+I46+I47+I25+I49+I50+I29</f>
        <v>10566.065</v>
      </c>
      <c r="J6" s="31">
        <f>J8+J16+J19+J20+J21+J22+J28+J38+J45+J46+J47+J25+J49+J50+J29</f>
        <v>1151.602</v>
      </c>
      <c r="K6" s="31">
        <v>9415</v>
      </c>
      <c r="L6" s="43">
        <f>K6/I6</f>
        <v>0.8910602007464462</v>
      </c>
    </row>
    <row r="7" spans="1:12" ht="7.5" customHeight="1">
      <c r="A7" s="26"/>
      <c r="C7" s="16"/>
      <c r="D7" s="20"/>
      <c r="E7" s="20"/>
      <c r="F7" s="5" t="s">
        <v>27</v>
      </c>
      <c r="G7" s="19" t="s">
        <v>27</v>
      </c>
      <c r="H7" s="19" t="s">
        <v>27</v>
      </c>
      <c r="I7" s="27"/>
      <c r="J7" s="20"/>
      <c r="K7" s="20"/>
      <c r="L7" s="44"/>
    </row>
    <row r="8" spans="1:12" ht="9.75" customHeight="1">
      <c r="A8" s="33" t="s">
        <v>12</v>
      </c>
      <c r="B8" s="33"/>
      <c r="C8" s="16">
        <v>1252</v>
      </c>
      <c r="D8" s="20">
        <v>29584</v>
      </c>
      <c r="E8" s="20">
        <v>73088614</v>
      </c>
      <c r="F8" s="5">
        <v>866</v>
      </c>
      <c r="G8" s="19">
        <v>28750</v>
      </c>
      <c r="H8" s="19">
        <v>72471521</v>
      </c>
      <c r="I8" s="47">
        <f>SUM(I9:I15)</f>
        <v>2895.294</v>
      </c>
      <c r="J8" s="30">
        <f>SUM(J9:J15)</f>
        <v>329.58599999999996</v>
      </c>
      <c r="K8" s="30">
        <f>SUM(K9:K15)</f>
        <v>2565.708</v>
      </c>
      <c r="L8" s="45">
        <f>K8/I8</f>
        <v>0.8861649283285221</v>
      </c>
    </row>
    <row r="9" spans="1:12" ht="9.75" customHeight="1">
      <c r="A9" s="33" t="s">
        <v>45</v>
      </c>
      <c r="B9" s="33"/>
      <c r="C9" s="16">
        <v>1587</v>
      </c>
      <c r="D9" s="20">
        <v>22648</v>
      </c>
      <c r="E9" s="20">
        <v>64420863</v>
      </c>
      <c r="F9" s="5">
        <v>880</v>
      </c>
      <c r="G9" s="19">
        <v>21173</v>
      </c>
      <c r="H9" s="19">
        <v>63656627</v>
      </c>
      <c r="I9" s="47">
        <v>1844.644</v>
      </c>
      <c r="J9" s="30">
        <f>I9-K9</f>
        <v>127.17599999999993</v>
      </c>
      <c r="K9" s="30">
        <v>1717.468</v>
      </c>
      <c r="L9" s="45">
        <f aca="true" t="shared" si="0" ref="L9:L50">K9/I9</f>
        <v>0.9310566158022904</v>
      </c>
    </row>
    <row r="10" spans="1:12" ht="9.75" customHeight="1">
      <c r="A10" s="34" t="s">
        <v>46</v>
      </c>
      <c r="B10" s="33"/>
      <c r="C10" s="16">
        <v>271</v>
      </c>
      <c r="D10" s="20">
        <v>8945</v>
      </c>
      <c r="E10" s="20">
        <v>31961460</v>
      </c>
      <c r="F10" s="5">
        <v>205</v>
      </c>
      <c r="G10" s="19">
        <v>8796</v>
      </c>
      <c r="H10" s="19">
        <v>31853324</v>
      </c>
      <c r="I10" s="47">
        <v>188.208</v>
      </c>
      <c r="J10" s="30">
        <f aca="true" t="shared" si="1" ref="J10:J15">I10-K10</f>
        <v>18.62700000000001</v>
      </c>
      <c r="K10" s="30">
        <v>169.581</v>
      </c>
      <c r="L10" s="45">
        <f t="shared" si="0"/>
        <v>0.9010297118082121</v>
      </c>
    </row>
    <row r="11" spans="1:12" ht="9.75" customHeight="1">
      <c r="A11" s="33" t="s">
        <v>47</v>
      </c>
      <c r="B11" s="33"/>
      <c r="C11" s="16">
        <v>289</v>
      </c>
      <c r="D11" s="20">
        <v>6418</v>
      </c>
      <c r="E11" s="20">
        <v>13848893</v>
      </c>
      <c r="F11" s="5">
        <v>204</v>
      </c>
      <c r="G11" s="19">
        <v>6242</v>
      </c>
      <c r="H11" s="19">
        <v>13744586</v>
      </c>
      <c r="I11" s="47">
        <v>100.903</v>
      </c>
      <c r="J11" s="30">
        <f t="shared" si="1"/>
        <v>10.674000000000007</v>
      </c>
      <c r="K11" s="30">
        <v>90.229</v>
      </c>
      <c r="L11" s="45">
        <f t="shared" si="0"/>
        <v>0.894215236415171</v>
      </c>
    </row>
    <row r="12" spans="1:12" ht="9.75" customHeight="1">
      <c r="A12" s="33" t="s">
        <v>48</v>
      </c>
      <c r="B12" s="33"/>
      <c r="C12" s="16">
        <v>384</v>
      </c>
      <c r="D12" s="20">
        <v>6064</v>
      </c>
      <c r="E12" s="20">
        <v>8802869</v>
      </c>
      <c r="F12" s="5">
        <v>255</v>
      </c>
      <c r="G12" s="19">
        <v>5771</v>
      </c>
      <c r="H12" s="19">
        <v>8641894</v>
      </c>
      <c r="I12" s="47">
        <v>345.414</v>
      </c>
      <c r="J12" s="30">
        <f t="shared" si="1"/>
        <v>85.51599999999996</v>
      </c>
      <c r="K12" s="30">
        <v>259.898</v>
      </c>
      <c r="L12" s="45">
        <f t="shared" si="0"/>
        <v>0.7524246266798683</v>
      </c>
    </row>
    <row r="13" spans="1:12" ht="9.75" customHeight="1">
      <c r="A13" s="33" t="s">
        <v>49</v>
      </c>
      <c r="B13" s="33"/>
      <c r="C13" s="16">
        <v>197</v>
      </c>
      <c r="D13" s="20">
        <v>6709</v>
      </c>
      <c r="E13" s="20">
        <v>13951313</v>
      </c>
      <c r="F13" s="5">
        <v>158</v>
      </c>
      <c r="G13" s="19">
        <v>6626</v>
      </c>
      <c r="H13" s="19">
        <v>13864057</v>
      </c>
      <c r="I13" s="47">
        <v>287.678</v>
      </c>
      <c r="J13" s="30">
        <f t="shared" si="1"/>
        <v>32.881</v>
      </c>
      <c r="K13" s="30">
        <v>254.797</v>
      </c>
      <c r="L13" s="45">
        <f t="shared" si="0"/>
        <v>0.8857020696751229</v>
      </c>
    </row>
    <row r="14" spans="1:12" ht="9.75" customHeight="1">
      <c r="A14" s="33" t="s">
        <v>50</v>
      </c>
      <c r="B14" s="33"/>
      <c r="C14" s="16">
        <v>235</v>
      </c>
      <c r="D14" s="20">
        <v>9697</v>
      </c>
      <c r="E14" s="20">
        <v>18029460</v>
      </c>
      <c r="F14" s="5">
        <v>152</v>
      </c>
      <c r="G14" s="19">
        <v>9520</v>
      </c>
      <c r="H14" s="19">
        <v>17926171</v>
      </c>
      <c r="I14" s="47">
        <v>92.69</v>
      </c>
      <c r="J14" s="30">
        <f t="shared" si="1"/>
        <v>51.196</v>
      </c>
      <c r="K14" s="30">
        <v>41.494</v>
      </c>
      <c r="L14" s="45">
        <f t="shared" si="0"/>
        <v>0.4476642572014241</v>
      </c>
    </row>
    <row r="15" spans="1:12" ht="9.75" customHeight="1">
      <c r="A15" s="33" t="s">
        <v>51</v>
      </c>
      <c r="B15" s="33"/>
      <c r="C15" s="16"/>
      <c r="D15" s="20"/>
      <c r="E15" s="20"/>
      <c r="F15" s="5"/>
      <c r="G15" s="19"/>
      <c r="H15" s="19"/>
      <c r="I15" s="47">
        <v>35.757</v>
      </c>
      <c r="J15" s="30">
        <f t="shared" si="1"/>
        <v>3.5159999999999982</v>
      </c>
      <c r="K15" s="30">
        <v>32.241</v>
      </c>
      <c r="L15" s="45">
        <f t="shared" si="0"/>
        <v>0.9016696031546271</v>
      </c>
    </row>
    <row r="16" spans="1:12" ht="9.75" customHeight="1">
      <c r="A16" s="33" t="s">
        <v>52</v>
      </c>
      <c r="B16" s="33"/>
      <c r="C16" s="16">
        <v>273</v>
      </c>
      <c r="D16" s="20">
        <v>5239</v>
      </c>
      <c r="E16" s="20">
        <v>14337857</v>
      </c>
      <c r="F16" s="5">
        <v>193</v>
      </c>
      <c r="G16" s="19">
        <v>5069</v>
      </c>
      <c r="H16" s="19">
        <v>14248574</v>
      </c>
      <c r="I16" s="47">
        <f>SUM(I17:I18)</f>
        <v>1368.657</v>
      </c>
      <c r="J16" s="30">
        <f>SUM(J17:J18)</f>
        <v>114.40400000000005</v>
      </c>
      <c r="K16" s="30">
        <f>SUM(K17:K18)</f>
        <v>1254.253</v>
      </c>
      <c r="L16" s="45">
        <f t="shared" si="0"/>
        <v>0.9164114895112508</v>
      </c>
    </row>
    <row r="17" spans="1:12" ht="9.75" customHeight="1">
      <c r="A17" s="33" t="s">
        <v>53</v>
      </c>
      <c r="B17" s="33"/>
      <c r="C17" s="16">
        <v>89</v>
      </c>
      <c r="D17" s="20">
        <v>990</v>
      </c>
      <c r="E17" s="20">
        <v>1953474</v>
      </c>
      <c r="F17" s="5">
        <v>46</v>
      </c>
      <c r="G17" s="19">
        <v>912</v>
      </c>
      <c r="H17" s="19">
        <v>1921379</v>
      </c>
      <c r="I17" s="47">
        <v>1186.308</v>
      </c>
      <c r="J17" s="30">
        <f>I17-K17</f>
        <v>87.89200000000005</v>
      </c>
      <c r="K17" s="30">
        <v>1098.416</v>
      </c>
      <c r="L17" s="45">
        <f t="shared" si="0"/>
        <v>0.9259113147681715</v>
      </c>
    </row>
    <row r="18" spans="1:12" ht="9.75" customHeight="1">
      <c r="A18" s="33" t="s">
        <v>54</v>
      </c>
      <c r="B18" s="33"/>
      <c r="C18" s="16">
        <v>312</v>
      </c>
      <c r="D18" s="20">
        <v>6098</v>
      </c>
      <c r="E18" s="20">
        <v>10392221</v>
      </c>
      <c r="F18" s="5">
        <v>203</v>
      </c>
      <c r="G18" s="19">
        <v>5871</v>
      </c>
      <c r="H18" s="19">
        <v>10265397</v>
      </c>
      <c r="I18" s="47">
        <v>182.349</v>
      </c>
      <c r="J18" s="30">
        <f>I18-K18</f>
        <v>26.512</v>
      </c>
      <c r="K18" s="30">
        <v>155.837</v>
      </c>
      <c r="L18" s="45">
        <f t="shared" si="0"/>
        <v>0.8546084705701704</v>
      </c>
    </row>
    <row r="19" spans="1:12" ht="9.75" customHeight="1">
      <c r="A19" s="33" t="s">
        <v>13</v>
      </c>
      <c r="B19" s="33"/>
      <c r="C19" s="16"/>
      <c r="D19" s="20"/>
      <c r="E19" s="20"/>
      <c r="F19" s="5"/>
      <c r="G19" s="19"/>
      <c r="H19" s="19"/>
      <c r="I19" s="47">
        <v>392.631</v>
      </c>
      <c r="J19" s="30">
        <f>I19-K19</f>
        <v>30.302999999999997</v>
      </c>
      <c r="K19" s="30">
        <v>362.328</v>
      </c>
      <c r="L19" s="45">
        <f t="shared" si="0"/>
        <v>0.9228206636765818</v>
      </c>
    </row>
    <row r="20" spans="1:12" ht="9.75" customHeight="1">
      <c r="A20" s="33" t="s">
        <v>14</v>
      </c>
      <c r="B20" s="33"/>
      <c r="C20" s="16">
        <v>140</v>
      </c>
      <c r="D20" s="20">
        <v>1749</v>
      </c>
      <c r="E20" s="20">
        <v>3482430</v>
      </c>
      <c r="F20" s="5">
        <v>86</v>
      </c>
      <c r="G20" s="19">
        <v>1640</v>
      </c>
      <c r="H20" s="19">
        <v>3440251</v>
      </c>
      <c r="I20" s="47">
        <v>642.307</v>
      </c>
      <c r="J20" s="30">
        <f>I20-K20</f>
        <v>128.42200000000003</v>
      </c>
      <c r="K20" s="30">
        <v>513.885</v>
      </c>
      <c r="L20" s="45">
        <f t="shared" si="0"/>
        <v>0.8000613413834817</v>
      </c>
    </row>
    <row r="21" spans="1:12" ht="9.75" customHeight="1">
      <c r="A21" s="33" t="s">
        <v>15</v>
      </c>
      <c r="B21" s="33"/>
      <c r="C21" s="16">
        <v>18</v>
      </c>
      <c r="D21" s="20">
        <v>131</v>
      </c>
      <c r="E21" s="20">
        <v>82121</v>
      </c>
      <c r="F21" s="5">
        <v>13</v>
      </c>
      <c r="G21" s="19">
        <v>119</v>
      </c>
      <c r="H21" s="19">
        <v>76041</v>
      </c>
      <c r="I21" s="47">
        <v>264.428</v>
      </c>
      <c r="J21" s="30">
        <f>I21-K21</f>
        <v>6.524999999999977</v>
      </c>
      <c r="K21" s="30">
        <v>257.903</v>
      </c>
      <c r="L21" s="45">
        <f t="shared" si="0"/>
        <v>0.9753240957841076</v>
      </c>
    </row>
    <row r="22" spans="1:12" ht="9.75" customHeight="1">
      <c r="A22" s="33" t="s">
        <v>16</v>
      </c>
      <c r="B22" s="33"/>
      <c r="C22" s="16">
        <v>10</v>
      </c>
      <c r="D22" s="20">
        <v>77</v>
      </c>
      <c r="E22" s="20">
        <v>101409</v>
      </c>
      <c r="F22" s="5">
        <v>4</v>
      </c>
      <c r="G22" s="19">
        <v>66</v>
      </c>
      <c r="H22" s="19">
        <v>92569</v>
      </c>
      <c r="I22" s="47">
        <f>SUM(I23:I24)</f>
        <v>393.495</v>
      </c>
      <c r="J22" s="30">
        <f>SUM(J23:J24)</f>
        <v>14.998999999999981</v>
      </c>
      <c r="K22" s="30">
        <f>SUM(K23:K24)</f>
        <v>378.496</v>
      </c>
      <c r="L22" s="45">
        <f t="shared" si="0"/>
        <v>0.9618826160434059</v>
      </c>
    </row>
    <row r="23" spans="1:12" ht="9.75" customHeight="1">
      <c r="A23" s="33" t="s">
        <v>55</v>
      </c>
      <c r="B23" s="33"/>
      <c r="C23" s="16">
        <v>12</v>
      </c>
      <c r="D23" s="20">
        <v>93</v>
      </c>
      <c r="E23" s="20">
        <v>97048</v>
      </c>
      <c r="F23" s="5">
        <v>8</v>
      </c>
      <c r="G23" s="19">
        <v>85</v>
      </c>
      <c r="H23" s="19">
        <v>95880</v>
      </c>
      <c r="I23" s="47">
        <v>299.924</v>
      </c>
      <c r="J23" s="30">
        <f>I23-K23</f>
        <v>13.757999999999981</v>
      </c>
      <c r="K23" s="30">
        <v>286.166</v>
      </c>
      <c r="L23" s="45">
        <f>K23/I23</f>
        <v>0.9541283791893947</v>
      </c>
    </row>
    <row r="24" spans="1:12" ht="9.75" customHeight="1">
      <c r="A24" s="34" t="s">
        <v>56</v>
      </c>
      <c r="B24" s="33"/>
      <c r="C24" s="16">
        <v>93</v>
      </c>
      <c r="D24" s="20">
        <v>1457</v>
      </c>
      <c r="E24" s="20">
        <v>3758705</v>
      </c>
      <c r="F24" s="5">
        <v>43</v>
      </c>
      <c r="G24" s="19">
        <v>1370</v>
      </c>
      <c r="H24" s="19">
        <v>3718083</v>
      </c>
      <c r="I24" s="47">
        <v>93.571</v>
      </c>
      <c r="J24" s="30">
        <f>I24-K24</f>
        <v>1.2409999999999997</v>
      </c>
      <c r="K24" s="30">
        <v>92.33</v>
      </c>
      <c r="L24" s="45">
        <f>K24/I24</f>
        <v>0.9867373438351627</v>
      </c>
    </row>
    <row r="25" spans="1:12" ht="9.75" customHeight="1">
      <c r="A25" s="33" t="s">
        <v>57</v>
      </c>
      <c r="B25" s="33"/>
      <c r="C25" s="16">
        <v>11</v>
      </c>
      <c r="D25" s="20">
        <v>210</v>
      </c>
      <c r="E25" s="20">
        <v>486207</v>
      </c>
      <c r="F25" s="5">
        <v>7</v>
      </c>
      <c r="G25" s="19">
        <v>201</v>
      </c>
      <c r="H25" s="19">
        <v>476375</v>
      </c>
      <c r="I25" s="47">
        <f>SUM(I26:I27)</f>
        <v>706.863</v>
      </c>
      <c r="J25" s="30">
        <f>SUM(J26:J27)</f>
        <v>80.67500000000004</v>
      </c>
      <c r="K25" s="30">
        <f>SUM(K26:K27)</f>
        <v>626.188</v>
      </c>
      <c r="L25" s="45">
        <f t="shared" si="0"/>
        <v>0.8858689731956545</v>
      </c>
    </row>
    <row r="26" spans="1:12" ht="9.75" customHeight="1">
      <c r="A26" s="33" t="s">
        <v>36</v>
      </c>
      <c r="B26" s="33"/>
      <c r="C26" s="16">
        <v>115</v>
      </c>
      <c r="D26" s="20">
        <v>2982</v>
      </c>
      <c r="E26" s="20">
        <v>10094905</v>
      </c>
      <c r="F26" s="5">
        <v>73</v>
      </c>
      <c r="G26" s="19">
        <v>2898</v>
      </c>
      <c r="H26" s="19">
        <v>10060780</v>
      </c>
      <c r="I26" s="47">
        <v>556.687</v>
      </c>
      <c r="J26" s="30">
        <f>I26-K26</f>
        <v>23.839000000000055</v>
      </c>
      <c r="K26" s="30">
        <v>532.848</v>
      </c>
      <c r="L26" s="45">
        <f t="shared" si="0"/>
        <v>0.9571770132947238</v>
      </c>
    </row>
    <row r="27" spans="1:12" ht="9.75" customHeight="1">
      <c r="A27" s="33" t="s">
        <v>37</v>
      </c>
      <c r="B27" s="33"/>
      <c r="C27" s="16">
        <v>210</v>
      </c>
      <c r="D27" s="20">
        <v>3743</v>
      </c>
      <c r="E27" s="20">
        <v>8875579</v>
      </c>
      <c r="F27" s="5">
        <v>140</v>
      </c>
      <c r="G27" s="19">
        <v>3608</v>
      </c>
      <c r="H27" s="19">
        <v>8800188</v>
      </c>
      <c r="I27" s="47">
        <v>150.176</v>
      </c>
      <c r="J27" s="30">
        <f>I27-K27</f>
        <v>56.835999999999984</v>
      </c>
      <c r="K27" s="30">
        <v>93.34</v>
      </c>
      <c r="L27" s="45">
        <f t="shared" si="0"/>
        <v>0.6215373961218837</v>
      </c>
    </row>
    <row r="28" spans="1:12" ht="9.75" customHeight="1">
      <c r="A28" s="33" t="s">
        <v>17</v>
      </c>
      <c r="B28" s="33"/>
      <c r="C28" s="16"/>
      <c r="D28" s="20"/>
      <c r="E28" s="20"/>
      <c r="F28" s="5" t="s">
        <v>35</v>
      </c>
      <c r="G28" s="19" t="s">
        <v>35</v>
      </c>
      <c r="H28" s="19" t="s">
        <v>35</v>
      </c>
      <c r="I28" s="47">
        <v>476.077</v>
      </c>
      <c r="J28" s="30">
        <f>I28-K28</f>
        <v>27.136000000000024</v>
      </c>
      <c r="K28" s="30">
        <v>448.941</v>
      </c>
      <c r="L28" s="45">
        <f t="shared" si="0"/>
        <v>0.9430008170947136</v>
      </c>
    </row>
    <row r="29" spans="1:12" ht="9.75" customHeight="1">
      <c r="A29" s="33" t="s">
        <v>58</v>
      </c>
      <c r="B29" s="33"/>
      <c r="C29" s="16">
        <v>74</v>
      </c>
      <c r="D29" s="20">
        <v>3052</v>
      </c>
      <c r="E29" s="20">
        <v>6687966</v>
      </c>
      <c r="F29" s="5">
        <v>58</v>
      </c>
      <c r="G29" s="19">
        <v>3019</v>
      </c>
      <c r="H29" s="19">
        <v>6665953</v>
      </c>
      <c r="I29" s="47">
        <f>SUM(I30:I37)</f>
        <v>1320.578</v>
      </c>
      <c r="J29" s="30">
        <f>SUM(J30:J37)</f>
        <v>247.11900000000003</v>
      </c>
      <c r="K29" s="30">
        <f>SUM(K30:K37)</f>
        <v>1073.459</v>
      </c>
      <c r="L29" s="45">
        <f t="shared" si="0"/>
        <v>0.8128705763688325</v>
      </c>
    </row>
    <row r="30" spans="1:12" ht="9.75" customHeight="1">
      <c r="A30" s="33" t="s">
        <v>59</v>
      </c>
      <c r="B30" s="33"/>
      <c r="C30" s="16">
        <v>37</v>
      </c>
      <c r="D30" s="20">
        <v>802</v>
      </c>
      <c r="E30" s="20">
        <v>1913239</v>
      </c>
      <c r="F30" s="5">
        <v>23</v>
      </c>
      <c r="G30" s="19">
        <v>767</v>
      </c>
      <c r="H30" s="19">
        <v>1896933</v>
      </c>
      <c r="I30" s="47">
        <v>161.268</v>
      </c>
      <c r="J30" s="30">
        <f>I30-K30</f>
        <v>28.537000000000006</v>
      </c>
      <c r="K30" s="30">
        <v>132.731</v>
      </c>
      <c r="L30" s="45">
        <f t="shared" si="0"/>
        <v>0.8230461095815661</v>
      </c>
    </row>
    <row r="31" spans="1:12" ht="9.75" customHeight="1">
      <c r="A31" s="33" t="s">
        <v>38</v>
      </c>
      <c r="B31" s="33"/>
      <c r="C31" s="16"/>
      <c r="D31" s="20"/>
      <c r="E31" s="20"/>
      <c r="F31" s="5" t="s">
        <v>35</v>
      </c>
      <c r="H31" s="19" t="s">
        <v>35</v>
      </c>
      <c r="I31" s="47">
        <v>114.606</v>
      </c>
      <c r="J31" s="30">
        <f aca="true" t="shared" si="2" ref="J31:J37">I31-K31</f>
        <v>42.664</v>
      </c>
      <c r="K31" s="30">
        <v>71.942</v>
      </c>
      <c r="L31" s="45">
        <f t="shared" si="0"/>
        <v>0.6277332774898348</v>
      </c>
    </row>
    <row r="32" spans="1:12" ht="9.75" customHeight="1">
      <c r="A32" s="33" t="s">
        <v>39</v>
      </c>
      <c r="B32" s="33"/>
      <c r="C32" s="16">
        <v>4</v>
      </c>
      <c r="D32" s="20">
        <v>235</v>
      </c>
      <c r="E32" s="20">
        <v>556976</v>
      </c>
      <c r="F32" s="5">
        <v>2</v>
      </c>
      <c r="G32" s="19">
        <v>233</v>
      </c>
      <c r="H32" s="19">
        <v>555685</v>
      </c>
      <c r="I32" s="47">
        <v>35.559</v>
      </c>
      <c r="J32" s="30">
        <f t="shared" si="2"/>
        <v>3.1469999999999985</v>
      </c>
      <c r="K32" s="30">
        <v>32.412</v>
      </c>
      <c r="L32" s="45">
        <f t="shared" si="0"/>
        <v>0.9114991985151438</v>
      </c>
    </row>
    <row r="33" spans="1:12" ht="9.75" customHeight="1">
      <c r="A33" s="33" t="s">
        <v>40</v>
      </c>
      <c r="B33" s="33"/>
      <c r="C33" s="16">
        <v>94</v>
      </c>
      <c r="D33" s="20">
        <v>3201</v>
      </c>
      <c r="E33" s="20">
        <v>5723967</v>
      </c>
      <c r="F33" s="5">
        <v>81</v>
      </c>
      <c r="G33" s="19">
        <v>3168</v>
      </c>
      <c r="H33" s="19">
        <v>5709845</v>
      </c>
      <c r="I33" s="47">
        <v>142.411</v>
      </c>
      <c r="J33" s="30">
        <f t="shared" si="2"/>
        <v>109.396</v>
      </c>
      <c r="K33" s="30">
        <v>33.015</v>
      </c>
      <c r="L33" s="45">
        <f t="shared" si="0"/>
        <v>0.2318290019731622</v>
      </c>
    </row>
    <row r="34" spans="1:12" ht="9.75" customHeight="1">
      <c r="A34" s="33" t="s">
        <v>41</v>
      </c>
      <c r="B34" s="33"/>
      <c r="C34" s="16">
        <v>135</v>
      </c>
      <c r="D34" s="20">
        <v>2773</v>
      </c>
      <c r="E34" s="20">
        <v>5561165</v>
      </c>
      <c r="F34" s="5">
        <v>96</v>
      </c>
      <c r="G34" s="19">
        <v>2687</v>
      </c>
      <c r="H34" s="19">
        <v>5501514</v>
      </c>
      <c r="I34" s="47">
        <v>162.912</v>
      </c>
      <c r="J34" s="30">
        <f t="shared" si="2"/>
        <v>10.819000000000017</v>
      </c>
      <c r="K34" s="30">
        <v>152.093</v>
      </c>
      <c r="L34" s="45">
        <f t="shared" si="0"/>
        <v>0.9335899135729718</v>
      </c>
    </row>
    <row r="35" spans="1:12" ht="9.75" customHeight="1">
      <c r="A35" s="33" t="s">
        <v>42</v>
      </c>
      <c r="B35" s="33"/>
      <c r="C35" s="16"/>
      <c r="D35" s="20"/>
      <c r="E35" s="20"/>
      <c r="F35" s="5" t="s">
        <v>35</v>
      </c>
      <c r="H35" s="19" t="s">
        <v>35</v>
      </c>
      <c r="I35" s="47">
        <v>27.216</v>
      </c>
      <c r="J35" s="30">
        <f t="shared" si="2"/>
        <v>3.6260000000000012</v>
      </c>
      <c r="K35" s="30">
        <v>23.59</v>
      </c>
      <c r="L35" s="45">
        <f t="shared" si="0"/>
        <v>0.8667695473251028</v>
      </c>
    </row>
    <row r="36" spans="1:12" ht="9.75" customHeight="1">
      <c r="A36" s="33" t="s">
        <v>43</v>
      </c>
      <c r="B36" s="33"/>
      <c r="C36" s="16">
        <v>17</v>
      </c>
      <c r="D36" s="20">
        <v>226</v>
      </c>
      <c r="E36" s="20">
        <v>328069</v>
      </c>
      <c r="F36" s="5">
        <v>9</v>
      </c>
      <c r="G36" s="19">
        <v>208</v>
      </c>
      <c r="H36" s="19">
        <v>318338</v>
      </c>
      <c r="I36" s="47">
        <v>243.699</v>
      </c>
      <c r="J36" s="30">
        <f t="shared" si="2"/>
        <v>6.366000000000014</v>
      </c>
      <c r="K36" s="30">
        <v>237.333</v>
      </c>
      <c r="L36" s="45">
        <f t="shared" si="0"/>
        <v>0.9738776113155982</v>
      </c>
    </row>
    <row r="37" spans="1:12" ht="9.75" customHeight="1">
      <c r="A37" s="33" t="s">
        <v>44</v>
      </c>
      <c r="B37" s="33"/>
      <c r="C37" s="16">
        <v>129</v>
      </c>
      <c r="D37" s="20">
        <v>4529</v>
      </c>
      <c r="E37" s="20">
        <v>8533777</v>
      </c>
      <c r="F37" s="5">
        <v>93</v>
      </c>
      <c r="G37" s="19">
        <v>4455</v>
      </c>
      <c r="H37" s="19">
        <v>8492045</v>
      </c>
      <c r="I37" s="47">
        <v>432.907</v>
      </c>
      <c r="J37" s="30">
        <f t="shared" si="2"/>
        <v>42.563999999999965</v>
      </c>
      <c r="K37" s="30">
        <v>390.343</v>
      </c>
      <c r="L37" s="45">
        <f t="shared" si="0"/>
        <v>0.9016786515348563</v>
      </c>
    </row>
    <row r="38" spans="1:12" ht="9.75" customHeight="1">
      <c r="A38" s="33" t="s">
        <v>60</v>
      </c>
      <c r="B38" s="33"/>
      <c r="C38" s="16">
        <v>74</v>
      </c>
      <c r="D38" s="20">
        <v>893</v>
      </c>
      <c r="E38" s="20">
        <v>955082</v>
      </c>
      <c r="F38" s="5">
        <v>50</v>
      </c>
      <c r="G38" s="19">
        <v>841</v>
      </c>
      <c r="H38" s="19">
        <v>923156</v>
      </c>
      <c r="I38" s="47">
        <f>SUM(I39:I43)</f>
        <v>762.6519999999999</v>
      </c>
      <c r="J38" s="30">
        <f>SUM(J39:J43)</f>
        <v>54.07799999999998</v>
      </c>
      <c r="K38" s="30">
        <f>SUM(K39:K43)</f>
        <v>708.5740000000001</v>
      </c>
      <c r="L38" s="45">
        <f t="shared" si="0"/>
        <v>0.929092167856375</v>
      </c>
    </row>
    <row r="39" spans="1:12" ht="9.75" customHeight="1">
      <c r="A39" s="33" t="s">
        <v>61</v>
      </c>
      <c r="B39" s="33"/>
      <c r="C39" s="16"/>
      <c r="D39" s="20"/>
      <c r="E39" s="20"/>
      <c r="F39" s="5" t="s">
        <v>35</v>
      </c>
      <c r="G39" s="19" t="s">
        <v>35</v>
      </c>
      <c r="H39" s="19" t="s">
        <v>35</v>
      </c>
      <c r="I39" s="47">
        <v>287.7</v>
      </c>
      <c r="J39" s="30">
        <f>I39-K39</f>
        <v>8.991999999999962</v>
      </c>
      <c r="K39" s="30">
        <v>278.708</v>
      </c>
      <c r="L39" s="45">
        <f t="shared" si="0"/>
        <v>0.9687452207160238</v>
      </c>
    </row>
    <row r="40" spans="1:12" ht="9.75" customHeight="1">
      <c r="A40" s="33" t="s">
        <v>62</v>
      </c>
      <c r="B40" s="33"/>
      <c r="C40" s="16">
        <v>142</v>
      </c>
      <c r="D40" s="20">
        <v>3627</v>
      </c>
      <c r="E40" s="20">
        <v>10592077</v>
      </c>
      <c r="F40" s="5">
        <v>105</v>
      </c>
      <c r="G40" s="19">
        <v>3540</v>
      </c>
      <c r="H40" s="19">
        <v>10541735</v>
      </c>
      <c r="I40" s="47">
        <v>255.175</v>
      </c>
      <c r="J40" s="30">
        <f>I40-K40</f>
        <v>33.18300000000002</v>
      </c>
      <c r="K40" s="30">
        <v>221.992</v>
      </c>
      <c r="L40" s="45">
        <f t="shared" si="0"/>
        <v>0.8699598314881943</v>
      </c>
    </row>
    <row r="41" spans="1:12" ht="9.75" customHeight="1">
      <c r="A41" s="33" t="s">
        <v>63</v>
      </c>
      <c r="B41" s="33"/>
      <c r="C41" s="16">
        <v>175</v>
      </c>
      <c r="D41" s="20">
        <v>6193</v>
      </c>
      <c r="E41" s="20">
        <v>16578386</v>
      </c>
      <c r="F41" s="5">
        <v>150</v>
      </c>
      <c r="G41" s="19">
        <v>6135</v>
      </c>
      <c r="H41" s="19">
        <v>16537104</v>
      </c>
      <c r="I41" s="47">
        <v>122.702</v>
      </c>
      <c r="J41" s="30">
        <f>I41-K41</f>
        <v>10.280000000000001</v>
      </c>
      <c r="K41" s="30">
        <v>112.422</v>
      </c>
      <c r="L41" s="45">
        <f t="shared" si="0"/>
        <v>0.9162197845185898</v>
      </c>
    </row>
    <row r="42" spans="1:12" ht="9.75" customHeight="1">
      <c r="A42" s="33" t="s">
        <v>64</v>
      </c>
      <c r="B42" s="33"/>
      <c r="C42" s="16">
        <v>5</v>
      </c>
      <c r="D42" s="20">
        <v>16</v>
      </c>
      <c r="E42" s="20">
        <v>7410</v>
      </c>
      <c r="F42" s="5">
        <v>2</v>
      </c>
      <c r="G42" s="19">
        <v>10</v>
      </c>
      <c r="H42" s="19">
        <v>5360</v>
      </c>
      <c r="I42" s="47">
        <v>32.829</v>
      </c>
      <c r="J42" s="30">
        <f>I42-K42</f>
        <v>0</v>
      </c>
      <c r="K42" s="30">
        <v>32.829</v>
      </c>
      <c r="L42" s="45">
        <f t="shared" si="0"/>
        <v>1</v>
      </c>
    </row>
    <row r="43" spans="1:12" ht="9.75" customHeight="1">
      <c r="A43" s="33" t="s">
        <v>65</v>
      </c>
      <c r="B43" s="33"/>
      <c r="C43" s="16">
        <v>7</v>
      </c>
      <c r="D43" s="20">
        <v>199</v>
      </c>
      <c r="E43" s="20">
        <v>302509</v>
      </c>
      <c r="F43" s="5">
        <v>6</v>
      </c>
      <c r="G43" s="19">
        <v>198</v>
      </c>
      <c r="H43" s="19">
        <v>302157</v>
      </c>
      <c r="I43" s="47">
        <v>64.246</v>
      </c>
      <c r="J43" s="30">
        <f>I43-K43</f>
        <v>1.6229999999999976</v>
      </c>
      <c r="K43" s="30">
        <v>62.623</v>
      </c>
      <c r="L43" s="45">
        <f t="shared" si="0"/>
        <v>0.9747377268623728</v>
      </c>
    </row>
    <row r="44" spans="1:12" ht="9.75" customHeight="1">
      <c r="A44" s="33"/>
      <c r="B44" s="33"/>
      <c r="C44" s="16"/>
      <c r="D44" s="20"/>
      <c r="E44" s="20"/>
      <c r="F44" s="5" t="s">
        <v>35</v>
      </c>
      <c r="G44" s="19" t="s">
        <v>35</v>
      </c>
      <c r="H44" s="19" t="s">
        <v>35</v>
      </c>
      <c r="I44" s="47"/>
      <c r="J44" s="30"/>
      <c r="K44" s="30"/>
      <c r="L44" s="45"/>
    </row>
    <row r="45" spans="1:12" ht="9.75" customHeight="1">
      <c r="A45" s="33" t="s">
        <v>18</v>
      </c>
      <c r="B45" s="33"/>
      <c r="C45" s="16">
        <v>99</v>
      </c>
      <c r="D45" s="20">
        <v>2160</v>
      </c>
      <c r="E45" s="20">
        <v>3503956</v>
      </c>
      <c r="F45" s="5">
        <v>84</v>
      </c>
      <c r="G45" s="19">
        <v>2129</v>
      </c>
      <c r="H45" s="19">
        <v>3486405</v>
      </c>
      <c r="I45" s="47">
        <v>20.863</v>
      </c>
      <c r="J45" s="30">
        <f>I45-K45</f>
        <v>0.5410000000000004</v>
      </c>
      <c r="K45" s="30">
        <v>20.322</v>
      </c>
      <c r="L45" s="45">
        <f t="shared" si="0"/>
        <v>0.9740689258495902</v>
      </c>
    </row>
    <row r="46" spans="1:12" ht="9.75" customHeight="1">
      <c r="A46" s="33" t="s">
        <v>19</v>
      </c>
      <c r="B46" s="33"/>
      <c r="C46" s="16">
        <v>85</v>
      </c>
      <c r="D46" s="20">
        <v>2054</v>
      </c>
      <c r="E46" s="20">
        <v>3659630</v>
      </c>
      <c r="F46" s="5">
        <v>62</v>
      </c>
      <c r="G46" s="19">
        <v>2003</v>
      </c>
      <c r="H46" s="19">
        <v>3634181</v>
      </c>
      <c r="I46" s="47">
        <v>318.171</v>
      </c>
      <c r="J46" s="30">
        <f>I46-K46</f>
        <v>40.101999999999975</v>
      </c>
      <c r="K46" s="30">
        <v>278.069</v>
      </c>
      <c r="L46" s="45">
        <f t="shared" si="0"/>
        <v>0.8739608575262988</v>
      </c>
    </row>
    <row r="47" spans="1:12" ht="9.75" customHeight="1">
      <c r="A47" s="33" t="s">
        <v>20</v>
      </c>
      <c r="B47" s="33"/>
      <c r="C47" s="16">
        <v>14</v>
      </c>
      <c r="D47" s="20">
        <v>185</v>
      </c>
      <c r="E47" s="20">
        <v>514137</v>
      </c>
      <c r="F47" s="5">
        <v>12</v>
      </c>
      <c r="G47" s="19">
        <v>179</v>
      </c>
      <c r="H47" s="19">
        <v>509878</v>
      </c>
      <c r="I47" s="47">
        <v>356.008</v>
      </c>
      <c r="J47" s="30">
        <f>I47-K47</f>
        <v>42.10699999999997</v>
      </c>
      <c r="K47" s="30">
        <v>313.901</v>
      </c>
      <c r="L47" s="45">
        <f t="shared" si="0"/>
        <v>0.8817245679872363</v>
      </c>
    </row>
    <row r="48" spans="1:12" ht="9.75" customHeight="1">
      <c r="A48" s="33"/>
      <c r="B48" s="33"/>
      <c r="C48" s="16">
        <v>73</v>
      </c>
      <c r="D48" s="20">
        <v>1424</v>
      </c>
      <c r="E48" s="20">
        <v>2579975</v>
      </c>
      <c r="F48" s="5">
        <v>60</v>
      </c>
      <c r="G48" s="19">
        <v>1395</v>
      </c>
      <c r="H48" s="19">
        <v>2561631</v>
      </c>
      <c r="I48" s="47"/>
      <c r="J48" s="30"/>
      <c r="K48" s="30"/>
      <c r="L48" s="45"/>
    </row>
    <row r="49" spans="1:12" ht="9.75" customHeight="1">
      <c r="A49" s="33" t="s">
        <v>21</v>
      </c>
      <c r="B49" s="33"/>
      <c r="C49" s="16"/>
      <c r="D49" s="20"/>
      <c r="E49" s="20"/>
      <c r="F49" s="5" t="s">
        <v>35</v>
      </c>
      <c r="G49" s="19" t="s">
        <v>35</v>
      </c>
      <c r="H49" s="19" t="s">
        <v>35</v>
      </c>
      <c r="I49" s="47">
        <v>457.243</v>
      </c>
      <c r="J49" s="30">
        <f>I49-K49</f>
        <v>30.86500000000001</v>
      </c>
      <c r="K49" s="30">
        <v>426.378</v>
      </c>
      <c r="L49" s="45">
        <f t="shared" si="0"/>
        <v>0.9324975997445559</v>
      </c>
    </row>
    <row r="50" spans="1:12" ht="9.75" customHeight="1">
      <c r="A50" s="35" t="s">
        <v>22</v>
      </c>
      <c r="B50" s="35"/>
      <c r="C50" s="17">
        <v>154</v>
      </c>
      <c r="D50" s="21">
        <v>3086</v>
      </c>
      <c r="E50" s="21">
        <v>10293878</v>
      </c>
      <c r="F50" s="5">
        <v>103</v>
      </c>
      <c r="G50" s="19">
        <v>2974</v>
      </c>
      <c r="H50" s="19">
        <v>10226676</v>
      </c>
      <c r="I50" s="47">
        <v>190.798</v>
      </c>
      <c r="J50" s="30">
        <f>I50-K50</f>
        <v>4.740000000000009</v>
      </c>
      <c r="K50" s="30">
        <v>186.058</v>
      </c>
      <c r="L50" s="45">
        <f t="shared" si="0"/>
        <v>0.9751569722953071</v>
      </c>
    </row>
    <row r="51" spans="1:12" s="12" customFormat="1" ht="9.75" customHeight="1">
      <c r="A51" s="18" t="s">
        <v>23</v>
      </c>
      <c r="B51" s="14"/>
      <c r="C51" s="48" t="s">
        <v>34</v>
      </c>
      <c r="D51" s="49"/>
      <c r="E51" s="49"/>
      <c r="F51" s="48" t="s">
        <v>34</v>
      </c>
      <c r="G51" s="49"/>
      <c r="H51" s="49"/>
      <c r="I51" s="48" t="s">
        <v>67</v>
      </c>
      <c r="J51" s="49"/>
      <c r="K51" s="49"/>
      <c r="L51" s="49"/>
    </row>
    <row r="52" spans="3:12" ht="1.5" customHeight="1">
      <c r="C52" s="10"/>
      <c r="D52" s="11"/>
      <c r="E52" s="11"/>
      <c r="F52" s="10"/>
      <c r="G52" s="11"/>
      <c r="H52" s="11"/>
      <c r="I52" s="10"/>
      <c r="J52" s="11"/>
      <c r="K52" s="11"/>
      <c r="L52" s="11"/>
    </row>
    <row r="53" spans="1:12" ht="9.75" customHeight="1">
      <c r="A53" s="36" t="s">
        <v>24</v>
      </c>
      <c r="B53" s="37"/>
      <c r="C53" s="28" t="s">
        <v>31</v>
      </c>
      <c r="D53" s="22"/>
      <c r="E53" s="6"/>
      <c r="F53" s="9" t="s">
        <v>30</v>
      </c>
      <c r="G53" s="22"/>
      <c r="H53" s="6"/>
      <c r="I53" s="9"/>
      <c r="J53" s="6"/>
      <c r="K53" s="6"/>
      <c r="L53" s="6"/>
    </row>
    <row r="54" spans="1:12" ht="9.75" customHeight="1">
      <c r="A54" s="38"/>
      <c r="B54" s="39"/>
      <c r="C54" s="27" t="s">
        <v>33</v>
      </c>
      <c r="D54" s="6"/>
      <c r="E54" s="6"/>
      <c r="F54" s="9" t="s">
        <v>29</v>
      </c>
      <c r="G54" s="6"/>
      <c r="H54" s="6"/>
      <c r="I54" s="9"/>
      <c r="J54" s="6"/>
      <c r="K54" s="6"/>
      <c r="L54" s="6"/>
    </row>
    <row r="55" spans="1:12" ht="9.75" customHeight="1">
      <c r="A55" s="40"/>
      <c r="B55" s="41"/>
      <c r="C55" s="3"/>
      <c r="D55" s="2" t="s">
        <v>32</v>
      </c>
      <c r="E55" s="2"/>
      <c r="F55" s="3"/>
      <c r="G55" s="2"/>
      <c r="H55" s="2"/>
      <c r="I55" s="3"/>
      <c r="J55" s="2"/>
      <c r="K55" s="2"/>
      <c r="L55" s="2"/>
    </row>
    <row r="56" ht="9.75" customHeight="1">
      <c r="I56" s="6"/>
    </row>
    <row r="57" spans="1:10" ht="9.75" customHeight="1">
      <c r="A57" s="42"/>
      <c r="C57"/>
      <c r="D57"/>
      <c r="E57"/>
      <c r="F57"/>
      <c r="G57"/>
      <c r="H57"/>
      <c r="I57"/>
      <c r="J57"/>
    </row>
    <row r="58" spans="1:10" ht="9.75" customHeight="1">
      <c r="A58" s="42"/>
      <c r="C58"/>
      <c r="D58"/>
      <c r="E58"/>
      <c r="F58"/>
      <c r="G58"/>
      <c r="H58"/>
      <c r="I58"/>
      <c r="J58"/>
    </row>
    <row r="59" spans="1:10" ht="9.75" customHeight="1">
      <c r="A59" s="42"/>
      <c r="C59"/>
      <c r="D59"/>
      <c r="E59"/>
      <c r="F59"/>
      <c r="G59"/>
      <c r="H59"/>
      <c r="I59"/>
      <c r="J59"/>
    </row>
    <row r="60" ht="12">
      <c r="I60" s="6"/>
    </row>
    <row r="61" ht="12">
      <c r="I61" s="6"/>
    </row>
    <row r="62" ht="12">
      <c r="I62" s="6"/>
    </row>
    <row r="63" ht="12">
      <c r="I63" s="6"/>
    </row>
    <row r="64" ht="12">
      <c r="I64" s="6"/>
    </row>
    <row r="65" ht="12">
      <c r="I65" s="6"/>
    </row>
    <row r="66" ht="12">
      <c r="I66" s="6"/>
    </row>
    <row r="67" ht="12">
      <c r="I67" s="6"/>
    </row>
    <row r="68" ht="12">
      <c r="I68" s="6"/>
    </row>
    <row r="69" ht="12">
      <c r="I69" s="6"/>
    </row>
    <row r="70" ht="12">
      <c r="I70" s="6"/>
    </row>
    <row r="71" ht="12">
      <c r="I71" s="6"/>
    </row>
    <row r="72" ht="12">
      <c r="I72" s="6"/>
    </row>
    <row r="73" ht="12">
      <c r="I73" s="6"/>
    </row>
    <row r="74" ht="12">
      <c r="I74" s="6"/>
    </row>
  </sheetData>
  <mergeCells count="16">
    <mergeCell ref="C2:E2"/>
    <mergeCell ref="I2:L2"/>
    <mergeCell ref="L3:L4"/>
    <mergeCell ref="K3:K4"/>
    <mergeCell ref="J3:J4"/>
    <mergeCell ref="F2:H2"/>
    <mergeCell ref="C51:E51"/>
    <mergeCell ref="I3:I4"/>
    <mergeCell ref="D3:D4"/>
    <mergeCell ref="C3:C4"/>
    <mergeCell ref="E3:E4"/>
    <mergeCell ref="F51:H51"/>
    <mergeCell ref="I51:L51"/>
    <mergeCell ref="F3:F4"/>
    <mergeCell ref="G3:G4"/>
    <mergeCell ref="H3:H4"/>
  </mergeCells>
  <printOptions/>
  <pageMargins left="0.1968503937007874" right="1.14" top="0.3937007874015748" bottom="0.1968503937007874" header="0.3937007874015748" footer="0"/>
  <pageSetup fitToHeight="0" horizontalDpi="300" verticalDpi="300" orientation="portrait" paperSize="13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統計情報係</cp:lastModifiedBy>
  <cp:lastPrinted>2006-03-27T01:07:36Z</cp:lastPrinted>
  <dcterms:created xsi:type="dcterms:W3CDTF">1996-06-07T02:08:39Z</dcterms:created>
  <dcterms:modified xsi:type="dcterms:W3CDTF">2006-06-20T05:52:50Z</dcterms:modified>
  <cp:category/>
  <cp:version/>
  <cp:contentType/>
  <cp:contentStatus/>
</cp:coreProperties>
</file>