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990" activeTab="0"/>
  </bookViews>
  <sheets>
    <sheet name="68(1)道路" sheetId="1" r:id="rId1"/>
    <sheet name="68(2)橋りょう" sheetId="2" r:id="rId2"/>
  </sheets>
  <definedNames/>
  <calcPr fullCalcOnLoad="1"/>
</workbook>
</file>

<file path=xl/sharedStrings.xml><?xml version="1.0" encoding="utf-8"?>
<sst xmlns="http://schemas.openxmlformats.org/spreadsheetml/2006/main" count="92" uniqueCount="52">
  <si>
    <t xml:space="preserve">… </t>
  </si>
  <si>
    <t>　 　 12 　</t>
  </si>
  <si>
    <t>68　道路・橋りょう</t>
  </si>
  <si>
    <t>　(1)　道　　　　路</t>
  </si>
  <si>
    <t>区　　分</t>
  </si>
  <si>
    <t>総 実 延 長</t>
  </si>
  <si>
    <t>実　延　長</t>
  </si>
  <si>
    <t>改良済延長</t>
  </si>
  <si>
    <t>未改良延長</t>
  </si>
  <si>
    <t>改　良　率</t>
  </si>
  <si>
    <t>（旧道除く）</t>
  </si>
  <si>
    <t>km</t>
  </si>
  <si>
    <t>％</t>
  </si>
  <si>
    <t>　 　 11 　</t>
  </si>
  <si>
    <t>一 般 国 道</t>
  </si>
  <si>
    <t>主要地方道</t>
  </si>
  <si>
    <t>一 般 県 道</t>
  </si>
  <si>
    <t>市 町 村 道</t>
  </si>
  <si>
    <t>路　　　　面　　　　別　　　　内　　　　訳</t>
  </si>
  <si>
    <t>未 舗 装 道</t>
  </si>
  <si>
    <t>舗　　　　　装　　　　　道</t>
  </si>
  <si>
    <t>総　 延　 長</t>
  </si>
  <si>
    <t>セ メ ン ト</t>
  </si>
  <si>
    <t>アスファルト</t>
  </si>
  <si>
    <t>舗　 装　 率</t>
  </si>
  <si>
    <t>km</t>
  </si>
  <si>
    <t>％</t>
  </si>
  <si>
    <t>平 成 10 年</t>
  </si>
  <si>
    <t>　 　 13 　</t>
  </si>
  <si>
    <t>　 　 14 　</t>
  </si>
  <si>
    <t>　 　 14 　</t>
  </si>
  <si>
    <t>注
１ 自転車道を除く。
２ 各年４月１日現在
資料出所：富山県道路課</t>
  </si>
  <si>
    <t>市 町 村 道</t>
  </si>
  <si>
    <t>-</t>
  </si>
  <si>
    <t>一 般 県 道</t>
  </si>
  <si>
    <t>主要地方道</t>
  </si>
  <si>
    <t>一 般 国 道</t>
  </si>
  <si>
    <t>平 成 10 年</t>
  </si>
  <si>
    <t>％</t>
  </si>
  <si>
    <t>ｍ</t>
  </si>
  <si>
    <t>良率　　</t>
  </si>
  <si>
    <t>延　長</t>
  </si>
  <si>
    <t>橋　数</t>
  </si>
  <si>
    <t>対する改</t>
  </si>
  <si>
    <t>総延長に</t>
  </si>
  <si>
    <t>総橋数に</t>
  </si>
  <si>
    <t>木　　　　　橋</t>
  </si>
  <si>
    <t>永　　久　　橋</t>
  </si>
  <si>
    <t>総　　　　　数</t>
  </si>
  <si>
    <t>区　　分</t>
  </si>
  <si>
    <t>(2)　橋　り　ょ　う</t>
  </si>
  <si>
    <t xml:space="preserve">注                                                                                                                                                            　１ 自転車道・旧道を除く。　　　　　　　　　　　　                                                ２ 国道の指定区間・有料道路を含む。                                                                                               ３ 各年４月１日現在                                                                                            ４ 舗装率には簡易舗装を含み、軽舗装を除く。  資料出所：富山県道路課                     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</si>
</sst>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\ ##0.#0\ "/>
    <numFmt numFmtId="187" formatCode="0.00_);[Red]\(0.00\)"/>
    <numFmt numFmtId="188" formatCode="#\ ##0.#0\ "/>
    <numFmt numFmtId="189" formatCode="#\ ##0.##\ "/>
    <numFmt numFmtId="190" formatCode="#\ ##0.#0\]\ "/>
    <numFmt numFmtId="191" formatCode="#\ ##0.#00\ "/>
    <numFmt numFmtId="192" formatCode="##\ ##0.#00\ "/>
    <numFmt numFmtId="193" formatCode="##\ ##0.#0\ "/>
    <numFmt numFmtId="194" formatCode="#\ ##0.0\ "/>
    <numFmt numFmtId="195" formatCode="#\ ##0\ "/>
    <numFmt numFmtId="196" formatCode="#######\ ##0.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94" fontId="2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94" fontId="2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191" fontId="2" fillId="0" borderId="15" xfId="0" applyNumberFormat="1" applyFont="1" applyBorder="1" applyAlignment="1">
      <alignment horizontal="right"/>
    </xf>
    <xf numFmtId="194" fontId="2" fillId="0" borderId="16" xfId="0" applyNumberFormat="1" applyFont="1" applyBorder="1" applyAlignment="1">
      <alignment/>
    </xf>
    <xf numFmtId="191" fontId="2" fillId="0" borderId="17" xfId="0" applyNumberFormat="1" applyFont="1" applyBorder="1" applyAlignment="1">
      <alignment horizontal="right"/>
    </xf>
    <xf numFmtId="0" fontId="4" fillId="0" borderId="18" xfId="0" applyFont="1" applyBorder="1" applyAlignment="1" quotePrefix="1">
      <alignment horizontal="center"/>
    </xf>
    <xf numFmtId="0" fontId="2" fillId="0" borderId="18" xfId="0" applyFont="1" applyBorder="1" applyAlignment="1">
      <alignment horizontal="center"/>
    </xf>
    <xf numFmtId="194" fontId="2" fillId="0" borderId="0" xfId="0" applyNumberFormat="1" applyFont="1" applyBorder="1" applyAlignment="1">
      <alignment/>
    </xf>
    <xf numFmtId="0" fontId="0" fillId="0" borderId="0" xfId="0" applyAlignment="1">
      <alignment horizontal="left" vertical="top" wrapText="1"/>
    </xf>
    <xf numFmtId="194" fontId="4" fillId="0" borderId="0" xfId="0" applyNumberFormat="1" applyFont="1" applyBorder="1" applyAlignment="1">
      <alignment/>
    </xf>
    <xf numFmtId="0" fontId="2" fillId="0" borderId="19" xfId="0" applyFont="1" applyBorder="1" applyAlignment="1">
      <alignment horizontal="center"/>
    </xf>
    <xf numFmtId="194" fontId="2" fillId="0" borderId="20" xfId="0" applyNumberFormat="1" applyFont="1" applyBorder="1" applyAlignment="1">
      <alignment/>
    </xf>
    <xf numFmtId="194" fontId="2" fillId="0" borderId="10" xfId="0" applyNumberFormat="1" applyFont="1" applyBorder="1" applyAlignment="1">
      <alignment/>
    </xf>
    <xf numFmtId="19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95" fontId="2" fillId="0" borderId="0" xfId="0" applyNumberFormat="1" applyFont="1" applyBorder="1" applyAlignment="1">
      <alignment/>
    </xf>
    <xf numFmtId="196" fontId="2" fillId="0" borderId="10" xfId="0" applyNumberFormat="1" applyFont="1" applyBorder="1" applyAlignment="1">
      <alignment/>
    </xf>
    <xf numFmtId="195" fontId="2" fillId="0" borderId="10" xfId="0" applyNumberFormat="1" applyFont="1" applyBorder="1" applyAlignment="1">
      <alignment/>
    </xf>
    <xf numFmtId="195" fontId="2" fillId="0" borderId="0" xfId="0" applyNumberFormat="1" applyFont="1" applyBorder="1" applyAlignment="1">
      <alignment horizontal="right"/>
    </xf>
    <xf numFmtId="195" fontId="2" fillId="0" borderId="0" xfId="0" applyNumberFormat="1" applyFont="1" applyBorder="1" applyAlignment="1">
      <alignment/>
    </xf>
    <xf numFmtId="194" fontId="4" fillId="0" borderId="0" xfId="0" applyNumberFormat="1" applyFont="1" applyBorder="1" applyAlignment="1">
      <alignment/>
    </xf>
    <xf numFmtId="195" fontId="4" fillId="0" borderId="0" xfId="0" applyNumberFormat="1" applyFont="1" applyBorder="1" applyAlignment="1">
      <alignment/>
    </xf>
    <xf numFmtId="195" fontId="2" fillId="0" borderId="0" xfId="0" applyNumberFormat="1" applyFont="1" applyBorder="1" applyAlignment="1" quotePrefix="1">
      <alignment/>
    </xf>
    <xf numFmtId="195" fontId="2" fillId="0" borderId="16" xfId="0" applyNumberFormat="1" applyFont="1" applyBorder="1" applyAlignment="1" quotePrefix="1">
      <alignment/>
    </xf>
    <xf numFmtId="195" fontId="2" fillId="0" borderId="16" xfId="0" applyNumberFormat="1" applyFont="1" applyBorder="1" applyAlignment="1">
      <alignment/>
    </xf>
    <xf numFmtId="0" fontId="2" fillId="0" borderId="15" xfId="0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Alignment="1">
      <alignment horizontal="left" vertical="top"/>
    </xf>
    <xf numFmtId="0" fontId="5" fillId="0" borderId="2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showGridLines="0" tabSelected="1" zoomScalePageLayoutView="0" workbookViewId="0" topLeftCell="A1">
      <selection activeCell="D3" sqref="D3"/>
    </sheetView>
  </sheetViews>
  <sheetFormatPr defaultColWidth="11.625" defaultRowHeight="13.5"/>
  <cols>
    <col min="1" max="5" width="12.625" style="1" customWidth="1"/>
    <col min="6" max="6" width="12.625" style="2" customWidth="1"/>
    <col min="7" max="16384" width="11.625" style="2" customWidth="1"/>
  </cols>
  <sheetData>
    <row r="1" spans="1:3" ht="13.5">
      <c r="A1" s="55" t="s">
        <v>2</v>
      </c>
      <c r="B1" s="55"/>
      <c r="C1" s="55"/>
    </row>
    <row r="2" spans="1:6" ht="13.5">
      <c r="A2" s="2"/>
      <c r="B2" s="2"/>
      <c r="C2" s="2"/>
      <c r="D2" s="20"/>
      <c r="E2" s="20"/>
      <c r="F2" s="20"/>
    </row>
    <row r="3" spans="1:6" ht="13.5">
      <c r="A3" s="59" t="s">
        <v>3</v>
      </c>
      <c r="B3" s="60"/>
      <c r="C3" s="2"/>
      <c r="D3" s="20"/>
      <c r="E3" s="20"/>
      <c r="F3" s="20"/>
    </row>
    <row r="4" spans="1:7" ht="13.5" customHeight="1" thickBot="1">
      <c r="A4" s="21"/>
      <c r="B4" s="21"/>
      <c r="C4" s="4"/>
      <c r="D4" s="4"/>
      <c r="E4" s="4"/>
      <c r="F4" s="5"/>
      <c r="G4" s="7"/>
    </row>
    <row r="5" spans="1:7" s="1" customFormat="1" ht="13.5">
      <c r="A5" s="53" t="s">
        <v>4</v>
      </c>
      <c r="B5" s="57" t="s">
        <v>5</v>
      </c>
      <c r="C5" s="14" t="s">
        <v>6</v>
      </c>
      <c r="D5" s="53" t="s">
        <v>7</v>
      </c>
      <c r="E5" s="53" t="s">
        <v>8</v>
      </c>
      <c r="F5" s="51" t="s">
        <v>9</v>
      </c>
      <c r="G5" s="3"/>
    </row>
    <row r="6" spans="1:7" s="13" customFormat="1" ht="12.75" customHeight="1">
      <c r="A6" s="54"/>
      <c r="B6" s="58"/>
      <c r="C6" s="15" t="s">
        <v>10</v>
      </c>
      <c r="D6" s="54"/>
      <c r="E6" s="54"/>
      <c r="F6" s="52"/>
      <c r="G6" s="12"/>
    </row>
    <row r="7" spans="1:7" ht="13.5">
      <c r="A7" s="9"/>
      <c r="B7" s="22" t="s">
        <v>11</v>
      </c>
      <c r="C7" s="24" t="s">
        <v>11</v>
      </c>
      <c r="D7" s="16" t="s">
        <v>11</v>
      </c>
      <c r="E7" s="16" t="s">
        <v>11</v>
      </c>
      <c r="F7" s="16" t="s">
        <v>12</v>
      </c>
      <c r="G7" s="7"/>
    </row>
    <row r="8" spans="1:7" ht="13.5">
      <c r="A8" s="3" t="s">
        <v>27</v>
      </c>
      <c r="B8" s="23">
        <v>12613.8</v>
      </c>
      <c r="C8" s="10">
        <v>12603</v>
      </c>
      <c r="D8" s="10">
        <v>9321.4</v>
      </c>
      <c r="E8" s="10">
        <v>3292.4</v>
      </c>
      <c r="F8" s="10">
        <v>73.9</v>
      </c>
      <c r="G8" s="7"/>
    </row>
    <row r="9" spans="1:7" ht="13.5">
      <c r="A9" s="11" t="s">
        <v>13</v>
      </c>
      <c r="B9" s="23">
        <v>12708.6</v>
      </c>
      <c r="C9" s="10">
        <v>12694.4</v>
      </c>
      <c r="D9" s="10">
        <v>9441.5</v>
      </c>
      <c r="E9" s="10">
        <v>3267.1</v>
      </c>
      <c r="F9" s="10">
        <v>74.3</v>
      </c>
      <c r="G9" s="7"/>
    </row>
    <row r="10" spans="1:7" ht="13.5">
      <c r="A10" s="11" t="s">
        <v>1</v>
      </c>
      <c r="B10" s="23">
        <v>12777.2</v>
      </c>
      <c r="C10" s="10">
        <v>12763</v>
      </c>
      <c r="D10" s="10">
        <v>9586.1</v>
      </c>
      <c r="E10" s="10">
        <v>3191.1</v>
      </c>
      <c r="F10" s="10">
        <v>75</v>
      </c>
      <c r="G10" s="7"/>
    </row>
    <row r="11" spans="1:7" ht="13.5">
      <c r="A11" s="11" t="s">
        <v>28</v>
      </c>
      <c r="B11" s="23">
        <v>12890.1</v>
      </c>
      <c r="C11" s="10">
        <v>12875.3</v>
      </c>
      <c r="D11" s="10">
        <v>9745.1</v>
      </c>
      <c r="E11" s="10">
        <v>3145</v>
      </c>
      <c r="F11" s="10">
        <v>75.6014305552323</v>
      </c>
      <c r="G11" s="7"/>
    </row>
    <row r="12" spans="1:7" s="6" customFormat="1" ht="13.5">
      <c r="A12" s="25" t="s">
        <v>30</v>
      </c>
      <c r="B12" s="29">
        <f>SUM(B13:B16)</f>
        <v>13018.5</v>
      </c>
      <c r="C12" s="29">
        <f>SUM(C13:C16)</f>
        <v>13003</v>
      </c>
      <c r="D12" s="29">
        <f>SUM(D13:D16)</f>
        <v>9913.7</v>
      </c>
      <c r="E12" s="29">
        <f>SUM(E13:E16)</f>
        <v>3104.8</v>
      </c>
      <c r="F12" s="29">
        <f>D12/(D12+E12)%</f>
        <v>76.15086223451243</v>
      </c>
      <c r="G12" s="8"/>
    </row>
    <row r="13" spans="1:8" ht="13.5">
      <c r="A13" s="26" t="s">
        <v>14</v>
      </c>
      <c r="B13" s="27">
        <v>490.2</v>
      </c>
      <c r="C13" s="27">
        <f>B13-0.5</f>
        <v>489.7</v>
      </c>
      <c r="D13" s="27">
        <v>462.3</v>
      </c>
      <c r="E13" s="27">
        <v>27.9</v>
      </c>
      <c r="F13" s="27">
        <f>D13/(D13+E13)%</f>
        <v>94.30844553243574</v>
      </c>
      <c r="H13" s="6"/>
    </row>
    <row r="14" spans="1:8" ht="13.5">
      <c r="A14" s="26" t="s">
        <v>15</v>
      </c>
      <c r="B14" s="27">
        <v>1059.5</v>
      </c>
      <c r="C14" s="27">
        <f>B14-10.6</f>
        <v>1048.9</v>
      </c>
      <c r="D14" s="27">
        <v>939.5</v>
      </c>
      <c r="E14" s="27">
        <v>120</v>
      </c>
      <c r="F14" s="27">
        <f>D14/(D14+E14)%</f>
        <v>88.67390278433223</v>
      </c>
      <c r="H14" s="6"/>
    </row>
    <row r="15" spans="1:8" ht="13.5">
      <c r="A15" s="26" t="s">
        <v>16</v>
      </c>
      <c r="B15" s="27">
        <v>1110.4</v>
      </c>
      <c r="C15" s="27">
        <f>B15-4.5</f>
        <v>1105.9</v>
      </c>
      <c r="D15" s="27">
        <v>914.6</v>
      </c>
      <c r="E15" s="27">
        <v>195.8</v>
      </c>
      <c r="F15" s="27">
        <f>D15/(D15+E15)%</f>
        <v>82.36671469740634</v>
      </c>
      <c r="H15" s="6"/>
    </row>
    <row r="16" spans="1:8" ht="14.25" thickBot="1">
      <c r="A16" s="30" t="s">
        <v>17</v>
      </c>
      <c r="B16" s="31">
        <v>10358.4</v>
      </c>
      <c r="C16" s="32">
        <v>10358.5</v>
      </c>
      <c r="D16" s="32">
        <v>7597.3</v>
      </c>
      <c r="E16" s="32">
        <v>2761.1</v>
      </c>
      <c r="F16" s="32">
        <f>D16/(D16+E16)%</f>
        <v>73.34433889403769</v>
      </c>
      <c r="H16" s="6"/>
    </row>
    <row r="17" spans="1:8" ht="14.25" thickBot="1">
      <c r="A17" s="3"/>
      <c r="B17" s="10"/>
      <c r="C17" s="10"/>
      <c r="D17" s="10"/>
      <c r="E17" s="10"/>
      <c r="F17" s="10"/>
      <c r="G17" s="7"/>
      <c r="H17" s="6"/>
    </row>
    <row r="18" spans="1:7" s="1" customFormat="1" ht="15.75" customHeight="1">
      <c r="A18" s="51" t="s">
        <v>4</v>
      </c>
      <c r="B18" s="63" t="s">
        <v>18</v>
      </c>
      <c r="C18" s="63"/>
      <c r="D18" s="63"/>
      <c r="E18" s="63"/>
      <c r="F18" s="64"/>
      <c r="G18" s="3"/>
    </row>
    <row r="19" spans="1:7" s="1" customFormat="1" ht="13.5">
      <c r="A19" s="56"/>
      <c r="B19" s="65" t="s">
        <v>19</v>
      </c>
      <c r="C19" s="65" t="s">
        <v>20</v>
      </c>
      <c r="D19" s="65"/>
      <c r="E19" s="65"/>
      <c r="F19" s="66"/>
      <c r="G19" s="3"/>
    </row>
    <row r="20" spans="1:7" s="1" customFormat="1" ht="13.5">
      <c r="A20" s="52"/>
      <c r="B20" s="65"/>
      <c r="C20" s="17" t="s">
        <v>21</v>
      </c>
      <c r="D20" s="17" t="s">
        <v>22</v>
      </c>
      <c r="E20" s="17" t="s">
        <v>23</v>
      </c>
      <c r="F20" s="18" t="s">
        <v>24</v>
      </c>
      <c r="G20" s="3"/>
    </row>
    <row r="21" spans="1:7" ht="13.5">
      <c r="A21" s="9"/>
      <c r="B21" s="22" t="s">
        <v>25</v>
      </c>
      <c r="C21" s="16" t="s">
        <v>25</v>
      </c>
      <c r="D21" s="16" t="s">
        <v>25</v>
      </c>
      <c r="E21" s="16" t="s">
        <v>25</v>
      </c>
      <c r="F21" s="16" t="s">
        <v>26</v>
      </c>
      <c r="G21" s="7"/>
    </row>
    <row r="22" spans="1:7" ht="13.5">
      <c r="A22" s="3" t="s">
        <v>27</v>
      </c>
      <c r="B22" s="23">
        <v>1614</v>
      </c>
      <c r="C22" s="10">
        <v>10999.8</v>
      </c>
      <c r="D22" s="19" t="s">
        <v>0</v>
      </c>
      <c r="E22" s="19" t="s">
        <v>0</v>
      </c>
      <c r="F22" s="10">
        <v>87.2</v>
      </c>
      <c r="G22" s="7"/>
    </row>
    <row r="23" spans="1:7" ht="13.5">
      <c r="A23" s="11" t="s">
        <v>13</v>
      </c>
      <c r="B23" s="23">
        <v>1527.8</v>
      </c>
      <c r="C23" s="10">
        <v>11180.8</v>
      </c>
      <c r="D23" s="19" t="s">
        <v>0</v>
      </c>
      <c r="E23" s="19" t="s">
        <v>0</v>
      </c>
      <c r="F23" s="10">
        <v>88</v>
      </c>
      <c r="G23" s="7"/>
    </row>
    <row r="24" spans="1:7" ht="13.5">
      <c r="A24" s="11" t="s">
        <v>1</v>
      </c>
      <c r="B24" s="23">
        <v>1479.4</v>
      </c>
      <c r="C24" s="10">
        <v>11297.7</v>
      </c>
      <c r="D24" s="19" t="s">
        <v>0</v>
      </c>
      <c r="E24" s="19" t="s">
        <v>0</v>
      </c>
      <c r="F24" s="10">
        <v>88.4</v>
      </c>
      <c r="G24" s="7"/>
    </row>
    <row r="25" spans="1:7" ht="13.5">
      <c r="A25" s="11" t="s">
        <v>28</v>
      </c>
      <c r="B25" s="23">
        <v>1437.9</v>
      </c>
      <c r="C25" s="10">
        <v>11452.1</v>
      </c>
      <c r="D25" s="19" t="s">
        <v>0</v>
      </c>
      <c r="E25" s="19" t="s">
        <v>0</v>
      </c>
      <c r="F25" s="10">
        <v>88.8</v>
      </c>
      <c r="G25" s="7"/>
    </row>
    <row r="26" spans="1:8" s="6" customFormat="1" ht="13.5">
      <c r="A26" s="25" t="s">
        <v>29</v>
      </c>
      <c r="B26" s="29">
        <f>SUM(B27:B30)</f>
        <v>1406.5</v>
      </c>
      <c r="C26" s="29">
        <f>SUM(C27:C30)</f>
        <v>11611.900000000001</v>
      </c>
      <c r="D26" s="29">
        <f>SUM(D27:D30)</f>
        <v>280.2</v>
      </c>
      <c r="E26" s="29">
        <f>SUM(E27:E30)</f>
        <v>11331.7</v>
      </c>
      <c r="F26" s="29">
        <v>89.2</v>
      </c>
      <c r="G26" s="8"/>
      <c r="H26" s="2"/>
    </row>
    <row r="27" spans="1:6" ht="13.5">
      <c r="A27" s="26" t="s">
        <v>14</v>
      </c>
      <c r="B27" s="27">
        <v>22.3</v>
      </c>
      <c r="C27" s="27">
        <f>D27+E27</f>
        <v>467.90000000000003</v>
      </c>
      <c r="D27" s="19">
        <f>12.2+9.9</f>
        <v>22.1</v>
      </c>
      <c r="E27" s="19">
        <f>176.8+261+8</f>
        <v>445.8</v>
      </c>
      <c r="F27" s="27">
        <v>95.5</v>
      </c>
    </row>
    <row r="28" spans="1:6" ht="13.5">
      <c r="A28" s="26" t="s">
        <v>15</v>
      </c>
      <c r="B28" s="27">
        <v>64.1</v>
      </c>
      <c r="C28" s="27">
        <f>D28+E28</f>
        <v>995.4</v>
      </c>
      <c r="D28" s="19">
        <v>14</v>
      </c>
      <c r="E28" s="19">
        <f>903.4+78</f>
        <v>981.4</v>
      </c>
      <c r="F28" s="27">
        <v>93.9</v>
      </c>
    </row>
    <row r="29" spans="1:6" ht="13.5">
      <c r="A29" s="26" t="s">
        <v>16</v>
      </c>
      <c r="B29" s="27">
        <v>129.9</v>
      </c>
      <c r="C29" s="27">
        <f>D29+E29</f>
        <v>980.4</v>
      </c>
      <c r="D29" s="19">
        <v>9.6</v>
      </c>
      <c r="E29" s="19">
        <f>855.8+115</f>
        <v>970.8</v>
      </c>
      <c r="F29" s="27">
        <v>88.3</v>
      </c>
    </row>
    <row r="30" spans="1:6" ht="14.25" thickBot="1">
      <c r="A30" s="30" t="s">
        <v>17</v>
      </c>
      <c r="B30" s="32">
        <v>1190.2</v>
      </c>
      <c r="C30" s="32">
        <f>D30+E30</f>
        <v>9168.2</v>
      </c>
      <c r="D30" s="33">
        <v>234.5</v>
      </c>
      <c r="E30" s="33">
        <f>2308.8+6624.9</f>
        <v>8933.7</v>
      </c>
      <c r="F30" s="32">
        <v>88.5</v>
      </c>
    </row>
    <row r="31" spans="1:7" ht="13.5">
      <c r="A31" s="3"/>
      <c r="B31" s="10"/>
      <c r="C31" s="10"/>
      <c r="D31" s="19"/>
      <c r="E31" s="19"/>
      <c r="F31" s="10"/>
      <c r="G31" s="7"/>
    </row>
    <row r="32" spans="1:6" ht="18" customHeight="1">
      <c r="A32" s="61" t="s">
        <v>51</v>
      </c>
      <c r="B32" s="62"/>
      <c r="C32" s="62"/>
      <c r="D32" s="62"/>
      <c r="E32" s="62"/>
      <c r="F32" s="62"/>
    </row>
    <row r="33" spans="1:6" ht="13.5">
      <c r="A33" s="62"/>
      <c r="B33" s="62"/>
      <c r="C33" s="62"/>
      <c r="D33" s="62"/>
      <c r="E33" s="62"/>
      <c r="F33" s="62"/>
    </row>
    <row r="34" spans="1:6" ht="13.5">
      <c r="A34" s="62"/>
      <c r="B34" s="62"/>
      <c r="C34" s="62"/>
      <c r="D34" s="62"/>
      <c r="E34" s="62"/>
      <c r="F34" s="62"/>
    </row>
    <row r="35" spans="1:6" ht="13.5">
      <c r="A35" s="62"/>
      <c r="B35" s="62"/>
      <c r="C35" s="62"/>
      <c r="D35" s="62"/>
      <c r="E35" s="62"/>
      <c r="F35" s="62"/>
    </row>
    <row r="36" spans="1:6" ht="13.5">
      <c r="A36" s="62"/>
      <c r="B36" s="62"/>
      <c r="C36" s="62"/>
      <c r="D36" s="62"/>
      <c r="E36" s="62"/>
      <c r="F36" s="62"/>
    </row>
    <row r="37" spans="1:6" ht="13.5">
      <c r="A37" s="28"/>
      <c r="B37" s="28"/>
      <c r="C37" s="28"/>
      <c r="D37" s="28"/>
      <c r="E37" s="28"/>
      <c r="F37" s="28"/>
    </row>
    <row r="38" spans="1:6" ht="13.5">
      <c r="A38" s="28"/>
      <c r="B38" s="28"/>
      <c r="C38" s="28"/>
      <c r="D38" s="28"/>
      <c r="E38" s="28"/>
      <c r="F38" s="28"/>
    </row>
  </sheetData>
  <sheetProtection/>
  <mergeCells count="12">
    <mergeCell ref="A32:F36"/>
    <mergeCell ref="D5:D6"/>
    <mergeCell ref="B18:F18"/>
    <mergeCell ref="B19:B20"/>
    <mergeCell ref="C19:F19"/>
    <mergeCell ref="F5:F6"/>
    <mergeCell ref="E5:E6"/>
    <mergeCell ref="A1:C1"/>
    <mergeCell ref="A18:A20"/>
    <mergeCell ref="A5:A6"/>
    <mergeCell ref="B5:B6"/>
    <mergeCell ref="A3:B3"/>
  </mergeCells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C27" sqref="C27"/>
    </sheetView>
  </sheetViews>
  <sheetFormatPr defaultColWidth="11.625" defaultRowHeight="13.5"/>
  <cols>
    <col min="1" max="1" width="12.875" style="1" customWidth="1"/>
    <col min="2" max="8" width="9.75390625" style="1" customWidth="1"/>
    <col min="9" max="9" width="9.75390625" style="2" customWidth="1"/>
    <col min="10" max="16384" width="11.625" style="2" customWidth="1"/>
  </cols>
  <sheetData>
    <row r="1" spans="1:2" ht="13.5">
      <c r="A1" s="68" t="s">
        <v>50</v>
      </c>
      <c r="B1" s="68"/>
    </row>
    <row r="2" spans="1:10" ht="13.5" customHeight="1" thickBot="1">
      <c r="A2" s="7"/>
      <c r="B2" s="21"/>
      <c r="C2" s="50"/>
      <c r="D2" s="50"/>
      <c r="E2" s="4"/>
      <c r="F2" s="4"/>
      <c r="G2" s="4"/>
      <c r="H2" s="4"/>
      <c r="I2" s="5"/>
      <c r="J2" s="7"/>
    </row>
    <row r="3" spans="1:10" s="1" customFormat="1" ht="15" customHeight="1">
      <c r="A3" s="53" t="s">
        <v>49</v>
      </c>
      <c r="B3" s="63" t="s">
        <v>48</v>
      </c>
      <c r="C3" s="63"/>
      <c r="D3" s="63" t="s">
        <v>47</v>
      </c>
      <c r="E3" s="63"/>
      <c r="F3" s="63" t="s">
        <v>46</v>
      </c>
      <c r="G3" s="63"/>
      <c r="H3" s="49" t="s">
        <v>45</v>
      </c>
      <c r="I3" s="48" t="s">
        <v>44</v>
      </c>
      <c r="J3" s="3"/>
    </row>
    <row r="4" spans="1:10" s="1" customFormat="1" ht="6" customHeight="1">
      <c r="A4" s="72"/>
      <c r="B4" s="65"/>
      <c r="C4" s="65"/>
      <c r="D4" s="65"/>
      <c r="E4" s="65"/>
      <c r="F4" s="65"/>
      <c r="G4" s="65"/>
      <c r="H4" s="70" t="s">
        <v>43</v>
      </c>
      <c r="I4" s="71" t="s">
        <v>43</v>
      </c>
      <c r="J4" s="3"/>
    </row>
    <row r="5" spans="1:10" s="1" customFormat="1" ht="6" customHeight="1">
      <c r="A5" s="72"/>
      <c r="B5" s="67" t="s">
        <v>42</v>
      </c>
      <c r="C5" s="67" t="s">
        <v>41</v>
      </c>
      <c r="D5" s="67" t="s">
        <v>42</v>
      </c>
      <c r="E5" s="67" t="s">
        <v>41</v>
      </c>
      <c r="F5" s="67" t="s">
        <v>42</v>
      </c>
      <c r="G5" s="67" t="s">
        <v>41</v>
      </c>
      <c r="H5" s="70"/>
      <c r="I5" s="71"/>
      <c r="J5" s="3"/>
    </row>
    <row r="6" spans="1:10" s="1" customFormat="1" ht="12" customHeight="1">
      <c r="A6" s="54"/>
      <c r="B6" s="58"/>
      <c r="C6" s="58"/>
      <c r="D6" s="58"/>
      <c r="E6" s="58"/>
      <c r="F6" s="58"/>
      <c r="G6" s="58"/>
      <c r="H6" s="47" t="s">
        <v>40</v>
      </c>
      <c r="I6" s="46" t="s">
        <v>40</v>
      </c>
      <c r="J6" s="3"/>
    </row>
    <row r="7" spans="1:10" ht="13.5">
      <c r="A7" s="9"/>
      <c r="B7" s="45"/>
      <c r="C7" s="9" t="s">
        <v>39</v>
      </c>
      <c r="D7" s="9"/>
      <c r="E7" s="9" t="s">
        <v>39</v>
      </c>
      <c r="F7" s="16"/>
      <c r="G7" s="9" t="s">
        <v>39</v>
      </c>
      <c r="H7" s="16" t="s">
        <v>38</v>
      </c>
      <c r="I7" s="16" t="s">
        <v>38</v>
      </c>
      <c r="J7" s="7"/>
    </row>
    <row r="8" spans="1:10" ht="13.5">
      <c r="A8" s="3" t="s">
        <v>37</v>
      </c>
      <c r="B8" s="44">
        <v>10648</v>
      </c>
      <c r="C8" s="42">
        <v>123781</v>
      </c>
      <c r="D8" s="42">
        <v>10620</v>
      </c>
      <c r="E8" s="35">
        <v>123336</v>
      </c>
      <c r="F8" s="35">
        <v>28</v>
      </c>
      <c r="G8" s="35">
        <v>445</v>
      </c>
      <c r="H8" s="10">
        <v>99.7</v>
      </c>
      <c r="I8" s="10">
        <v>99.6</v>
      </c>
      <c r="J8" s="7"/>
    </row>
    <row r="9" spans="1:10" ht="13.5">
      <c r="A9" s="11" t="s">
        <v>13</v>
      </c>
      <c r="B9" s="43">
        <v>10641</v>
      </c>
      <c r="C9" s="42">
        <v>124020</v>
      </c>
      <c r="D9" s="42">
        <v>10613</v>
      </c>
      <c r="E9" s="35">
        <v>123575</v>
      </c>
      <c r="F9" s="35">
        <v>28</v>
      </c>
      <c r="G9" s="35">
        <v>445</v>
      </c>
      <c r="H9" s="10">
        <v>99.7</v>
      </c>
      <c r="I9" s="10">
        <v>99.6</v>
      </c>
      <c r="J9" s="7"/>
    </row>
    <row r="10" spans="1:10" ht="13.5">
      <c r="A10" s="11" t="s">
        <v>1</v>
      </c>
      <c r="B10" s="43">
        <v>10636</v>
      </c>
      <c r="C10" s="42">
        <v>126059</v>
      </c>
      <c r="D10" s="42">
        <v>10609</v>
      </c>
      <c r="E10" s="35">
        <v>125624</v>
      </c>
      <c r="F10" s="35">
        <v>27</v>
      </c>
      <c r="G10" s="35">
        <v>435</v>
      </c>
      <c r="H10" s="10">
        <v>99.7</v>
      </c>
      <c r="I10" s="10">
        <v>99.7</v>
      </c>
      <c r="J10" s="7"/>
    </row>
    <row r="11" spans="1:10" ht="13.5">
      <c r="A11" s="11" t="s">
        <v>28</v>
      </c>
      <c r="B11" s="43">
        <v>10727</v>
      </c>
      <c r="C11" s="42">
        <v>129925</v>
      </c>
      <c r="D11" s="42">
        <v>10700</v>
      </c>
      <c r="E11" s="35">
        <v>129490</v>
      </c>
      <c r="F11" s="35">
        <v>27</v>
      </c>
      <c r="G11" s="35">
        <v>435</v>
      </c>
      <c r="H11" s="10">
        <v>99.7</v>
      </c>
      <c r="I11" s="10">
        <v>99.7</v>
      </c>
      <c r="J11" s="7"/>
    </row>
    <row r="12" spans="1:10" s="6" customFormat="1" ht="13.5">
      <c r="A12" s="25" t="s">
        <v>29</v>
      </c>
      <c r="B12" s="41">
        <f aca="true" t="shared" si="0" ref="B12:G12">SUM(B13:B16)</f>
        <v>10768</v>
      </c>
      <c r="C12" s="41">
        <f t="shared" si="0"/>
        <v>132365</v>
      </c>
      <c r="D12" s="41">
        <f t="shared" si="0"/>
        <v>10741</v>
      </c>
      <c r="E12" s="41">
        <f t="shared" si="0"/>
        <v>131929</v>
      </c>
      <c r="F12" s="41">
        <f t="shared" si="0"/>
        <v>27</v>
      </c>
      <c r="G12" s="41">
        <f t="shared" si="0"/>
        <v>436</v>
      </c>
      <c r="H12" s="40">
        <v>99.7</v>
      </c>
      <c r="I12" s="40">
        <v>99.7</v>
      </c>
      <c r="J12" s="8"/>
    </row>
    <row r="13" spans="1:10" ht="13.5">
      <c r="A13" s="26" t="s">
        <v>36</v>
      </c>
      <c r="B13" s="39">
        <v>611</v>
      </c>
      <c r="C13" s="39">
        <v>25454</v>
      </c>
      <c r="D13" s="39">
        <v>611</v>
      </c>
      <c r="E13" s="39">
        <v>25454</v>
      </c>
      <c r="F13" s="38" t="s">
        <v>33</v>
      </c>
      <c r="G13" s="38" t="s">
        <v>33</v>
      </c>
      <c r="H13" s="10">
        <v>100</v>
      </c>
      <c r="I13" s="27">
        <v>100</v>
      </c>
      <c r="J13" s="8"/>
    </row>
    <row r="14" spans="1:10" ht="13.5">
      <c r="A14" s="26" t="s">
        <v>35</v>
      </c>
      <c r="B14" s="39">
        <v>1207</v>
      </c>
      <c r="C14" s="39">
        <v>27043</v>
      </c>
      <c r="D14" s="39">
        <v>1207</v>
      </c>
      <c r="E14" s="39">
        <v>27043</v>
      </c>
      <c r="F14" s="38" t="s">
        <v>33</v>
      </c>
      <c r="G14" s="38" t="s">
        <v>33</v>
      </c>
      <c r="H14" s="27">
        <v>100</v>
      </c>
      <c r="I14" s="27">
        <v>100</v>
      </c>
      <c r="J14" s="8"/>
    </row>
    <row r="15" spans="1:10" ht="13.5">
      <c r="A15" s="26" t="s">
        <v>34</v>
      </c>
      <c r="B15" s="39">
        <v>1273</v>
      </c>
      <c r="C15" s="39">
        <v>18351</v>
      </c>
      <c r="D15" s="39">
        <v>1273</v>
      </c>
      <c r="E15" s="39">
        <v>18351</v>
      </c>
      <c r="F15" s="38" t="s">
        <v>33</v>
      </c>
      <c r="G15" s="38" t="s">
        <v>33</v>
      </c>
      <c r="H15" s="27">
        <v>100</v>
      </c>
      <c r="I15" s="27">
        <v>100</v>
      </c>
      <c r="J15" s="8"/>
    </row>
    <row r="16" spans="1:10" ht="14.25" thickBot="1">
      <c r="A16" s="30" t="s">
        <v>32</v>
      </c>
      <c r="B16" s="37">
        <v>7677</v>
      </c>
      <c r="C16" s="37">
        <v>61517</v>
      </c>
      <c r="D16" s="37">
        <v>7650</v>
      </c>
      <c r="E16" s="37">
        <v>61081</v>
      </c>
      <c r="F16" s="37">
        <v>27</v>
      </c>
      <c r="G16" s="37">
        <v>436</v>
      </c>
      <c r="H16" s="36">
        <v>99.7</v>
      </c>
      <c r="I16" s="32">
        <v>99.3</v>
      </c>
      <c r="J16" s="8"/>
    </row>
    <row r="17" spans="1:10" ht="13.5">
      <c r="A17" s="3"/>
      <c r="B17" s="35"/>
      <c r="C17" s="35"/>
      <c r="D17" s="35"/>
      <c r="E17" s="35"/>
      <c r="F17" s="35"/>
      <c r="G17" s="35"/>
      <c r="H17" s="10"/>
      <c r="I17" s="10"/>
      <c r="J17" s="8"/>
    </row>
    <row r="18" spans="1:4" ht="18" customHeight="1">
      <c r="A18" s="61" t="s">
        <v>31</v>
      </c>
      <c r="B18" s="62"/>
      <c r="C18" s="62"/>
      <c r="D18" s="34"/>
    </row>
    <row r="19" spans="1:4" ht="13.5">
      <c r="A19" s="62"/>
      <c r="B19" s="62"/>
      <c r="C19" s="62"/>
      <c r="D19" s="34"/>
    </row>
    <row r="20" spans="1:4" ht="13.5">
      <c r="A20" s="62"/>
      <c r="B20" s="62"/>
      <c r="C20" s="62"/>
      <c r="D20" s="34"/>
    </row>
    <row r="21" spans="1:3" ht="13.5">
      <c r="A21" s="69"/>
      <c r="B21" s="69"/>
      <c r="C21" s="69"/>
    </row>
  </sheetData>
  <sheetProtection/>
  <mergeCells count="14">
    <mergeCell ref="D3:E4"/>
    <mergeCell ref="D5:D6"/>
    <mergeCell ref="F3:G4"/>
    <mergeCell ref="B3:C4"/>
    <mergeCell ref="B5:B6"/>
    <mergeCell ref="C5:C6"/>
    <mergeCell ref="A1:B1"/>
    <mergeCell ref="A18:C21"/>
    <mergeCell ref="H4:H5"/>
    <mergeCell ref="I4:I5"/>
    <mergeCell ref="E5:E6"/>
    <mergeCell ref="F5:F6"/>
    <mergeCell ref="G5:G6"/>
    <mergeCell ref="A3:A6"/>
  </mergeCells>
  <printOptions horizontalCentered="1"/>
  <pageMargins left="0.1968503937007874" right="0.1968503937007874" top="0.984251968503937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統計情報係</cp:lastModifiedBy>
  <cp:lastPrinted>2003-12-08T07:05:08Z</cp:lastPrinted>
  <dcterms:created xsi:type="dcterms:W3CDTF">2000-01-05T02:22:20Z</dcterms:created>
  <dcterms:modified xsi:type="dcterms:W3CDTF">2012-07-18T00:48:37Z</dcterms:modified>
  <cp:category/>
  <cp:version/>
  <cp:contentType/>
  <cp:contentStatus/>
</cp:coreProperties>
</file>