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販売額　Ｘ" sheetId="1" r:id="rId1"/>
  </sheets>
  <definedNames>
    <definedName name="_xlnm.Print_Area" localSheetId="0">'販売額　Ｘ'!$A$1:$U$52</definedName>
  </definedNames>
  <calcPr fullCalcOnLoad="1"/>
</workbook>
</file>

<file path=xl/sharedStrings.xml><?xml version="1.0" encoding="utf-8"?>
<sst xmlns="http://schemas.openxmlformats.org/spreadsheetml/2006/main" count="155" uniqueCount="55">
  <si>
    <t>第３表　市町村別・卸・小売業別の年間商品販売額（飲食店を除く）</t>
  </si>
  <si>
    <t>卸・小売業</t>
  </si>
  <si>
    <t>卸売業</t>
  </si>
  <si>
    <t>小売業</t>
  </si>
  <si>
    <t>市町村名</t>
  </si>
  <si>
    <t>３年</t>
  </si>
  <si>
    <t>６年</t>
  </si>
  <si>
    <t>９年</t>
  </si>
  <si>
    <t>販売額</t>
  </si>
  <si>
    <t>増減率</t>
  </si>
  <si>
    <t>構成比</t>
  </si>
  <si>
    <t>万円</t>
  </si>
  <si>
    <t>％</t>
  </si>
  <si>
    <t>合   計</t>
  </si>
  <si>
    <t>市　 部   計</t>
  </si>
  <si>
    <t>町村部   計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</si>
  <si>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</si>
  <si>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</si>
  <si>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</si>
  <si>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</si>
  <si>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</si>
  <si>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</si>
  <si>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</si>
  <si>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</si>
  <si>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</si>
  <si>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</si>
  <si>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</si>
  <si>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</si>
  <si>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</si>
  <si>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</si>
  <si>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</si>
  <si>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</si>
  <si>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</si>
  <si>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</si>
  <si>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</si>
  <si>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</si>
  <si>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－</t>
  </si>
  <si>
    <t>細入村</t>
  </si>
  <si>
    <t>Ｘ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</si>
  <si>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</si>
  <si>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</si>
  <si>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</si>
  <si>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</si>
  <si>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</si>
  <si>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</si>
  <si>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</si>
  <si>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</si>
  <si>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</si>
  <si>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</si>
  <si>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</si>
  <si>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</si>
  <si>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</si>
  <si>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</si>
  <si>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＊　増減率は前回調査との比較です。</t>
  </si>
  <si>
    <t>＊　単位未満は四捨五入のため、内訳と合計が一致しないことがある。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</si>
</sst>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_ "/>
    <numFmt numFmtId="179" formatCode="0.0;&quot;△ &quot;0.0"/>
    <numFmt numFmtId="180" formatCode="#,##0_ "/>
    <numFmt numFmtId="181" formatCode="0_);[Red]\(0\)"/>
  </numFmts>
  <fonts count="3"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80" fontId="2" fillId="0" borderId="3" xfId="0" applyNumberFormat="1" applyFont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178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3" xfId="0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0" fontId="2" fillId="0" borderId="29" xfId="0" applyFont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3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6" fontId="2" fillId="0" borderId="32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8" fontId="2" fillId="0" borderId="38" xfId="0" applyNumberFormat="1" applyFont="1" applyBorder="1" applyAlignment="1">
      <alignment/>
    </xf>
    <xf numFmtId="176" fontId="2" fillId="0" borderId="38" xfId="0" applyNumberFormat="1" applyFont="1" applyBorder="1" applyAlignment="1">
      <alignment/>
    </xf>
    <xf numFmtId="178" fontId="2" fillId="0" borderId="39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8" fontId="2" fillId="0" borderId="4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1">
      <selection activeCell="T34" sqref="T34"/>
    </sheetView>
  </sheetViews>
  <sheetFormatPr defaultColWidth="9.00390625" defaultRowHeight="13.5"/>
  <cols>
    <col min="1" max="1" width="0.74609375" style="4" customWidth="1"/>
    <col min="2" max="2" width="0.5" style="4" customWidth="1"/>
    <col min="3" max="3" width="9.00390625" style="4" customWidth="1"/>
    <col min="4" max="5" width="10.625" style="4" customWidth="1"/>
    <col min="6" max="6" width="5.625" style="6" customWidth="1"/>
    <col min="7" max="7" width="10.625" style="4" customWidth="1"/>
    <col min="8" max="8" width="5.625" style="6" customWidth="1"/>
    <col min="9" max="9" width="5.625" style="4" customWidth="1"/>
    <col min="10" max="11" width="10.625" style="4" customWidth="1"/>
    <col min="12" max="12" width="5.625" style="6" customWidth="1"/>
    <col min="13" max="13" width="10.625" style="4" customWidth="1"/>
    <col min="14" max="14" width="5.625" style="6" customWidth="1"/>
    <col min="15" max="15" width="5.625" style="4" customWidth="1"/>
    <col min="16" max="17" width="10.625" style="4" customWidth="1"/>
    <col min="18" max="18" width="5.625" style="6" customWidth="1"/>
    <col min="19" max="19" width="10.625" style="4" customWidth="1"/>
    <col min="20" max="20" width="5.625" style="6" customWidth="1"/>
    <col min="21" max="21" width="5.625" style="4" customWidth="1"/>
    <col min="22" max="16384" width="9.00390625" style="4" customWidth="1"/>
  </cols>
  <sheetData>
    <row r="1" spans="1:21" ht="26.25" customHeight="1">
      <c r="A1" s="1" t="s">
        <v>0</v>
      </c>
      <c r="B1" s="2"/>
      <c r="C1" s="2"/>
      <c r="D1" s="2"/>
      <c r="E1" s="2"/>
      <c r="F1" s="3"/>
      <c r="G1" s="2"/>
      <c r="H1" s="3"/>
      <c r="I1" s="2"/>
      <c r="J1" s="2"/>
      <c r="K1" s="2"/>
      <c r="L1" s="3"/>
      <c r="M1" s="2"/>
      <c r="N1" s="3"/>
      <c r="O1" s="2"/>
      <c r="P1" s="2"/>
      <c r="Q1" s="2"/>
      <c r="R1" s="3"/>
      <c r="S1" s="2"/>
      <c r="T1" s="3"/>
      <c r="U1" s="2"/>
    </row>
    <row r="2" spans="4:21" ht="12" customHeight="1" thickBot="1">
      <c r="D2" s="5"/>
      <c r="I2" s="7"/>
      <c r="J2" s="5"/>
      <c r="O2" s="7"/>
      <c r="P2" s="5"/>
      <c r="U2" s="7"/>
    </row>
    <row r="3" spans="1:21" ht="26.25" customHeight="1">
      <c r="A3" s="8"/>
      <c r="B3" s="9"/>
      <c r="C3" s="9"/>
      <c r="D3" s="10" t="s">
        <v>1</v>
      </c>
      <c r="E3" s="11"/>
      <c r="F3" s="11"/>
      <c r="G3" s="11"/>
      <c r="H3" s="11"/>
      <c r="I3" s="12"/>
      <c r="J3" s="10" t="s">
        <v>2</v>
      </c>
      <c r="K3" s="11"/>
      <c r="L3" s="11"/>
      <c r="M3" s="11"/>
      <c r="N3" s="11"/>
      <c r="O3" s="12"/>
      <c r="P3" s="10" t="s">
        <v>3</v>
      </c>
      <c r="Q3" s="11"/>
      <c r="R3" s="11"/>
      <c r="S3" s="11"/>
      <c r="T3" s="11"/>
      <c r="U3" s="13"/>
    </row>
    <row r="4" spans="1:21" s="23" customFormat="1" ht="18.75" customHeight="1">
      <c r="A4" s="14" t="s">
        <v>4</v>
      </c>
      <c r="B4" s="15"/>
      <c r="C4" s="15"/>
      <c r="D4" s="16" t="s">
        <v>5</v>
      </c>
      <c r="E4" s="17" t="s">
        <v>6</v>
      </c>
      <c r="F4" s="18"/>
      <c r="G4" s="17" t="s">
        <v>7</v>
      </c>
      <c r="H4" s="19"/>
      <c r="I4" s="20"/>
      <c r="J4" s="21" t="s">
        <v>5</v>
      </c>
      <c r="K4" s="17" t="s">
        <v>6</v>
      </c>
      <c r="L4" s="18"/>
      <c r="M4" s="17" t="s">
        <v>7</v>
      </c>
      <c r="N4" s="19"/>
      <c r="O4" s="20"/>
      <c r="P4" s="21" t="s">
        <v>5</v>
      </c>
      <c r="Q4" s="17" t="s">
        <v>6</v>
      </c>
      <c r="R4" s="18"/>
      <c r="S4" s="17" t="s">
        <v>7</v>
      </c>
      <c r="T4" s="19"/>
      <c r="U4" s="22"/>
    </row>
    <row r="5" spans="1:21" ht="18" customHeight="1" thickBot="1">
      <c r="A5" s="24"/>
      <c r="B5" s="25"/>
      <c r="C5" s="25"/>
      <c r="D5" s="26" t="s">
        <v>8</v>
      </c>
      <c r="E5" s="27" t="s">
        <v>8</v>
      </c>
      <c r="F5" s="28" t="s">
        <v>9</v>
      </c>
      <c r="G5" s="27" t="s">
        <v>8</v>
      </c>
      <c r="H5" s="28" t="s">
        <v>9</v>
      </c>
      <c r="I5" s="29" t="s">
        <v>10</v>
      </c>
      <c r="J5" s="30" t="s">
        <v>8</v>
      </c>
      <c r="K5" s="31" t="s">
        <v>8</v>
      </c>
      <c r="L5" s="28" t="s">
        <v>9</v>
      </c>
      <c r="M5" s="27" t="s">
        <v>8</v>
      </c>
      <c r="N5" s="28" t="s">
        <v>9</v>
      </c>
      <c r="O5" s="29" t="s">
        <v>10</v>
      </c>
      <c r="P5" s="30" t="s">
        <v>8</v>
      </c>
      <c r="Q5" s="31" t="s">
        <v>8</v>
      </c>
      <c r="R5" s="28" t="s">
        <v>9</v>
      </c>
      <c r="S5" s="27" t="s">
        <v>8</v>
      </c>
      <c r="T5" s="28" t="s">
        <v>9</v>
      </c>
      <c r="U5" s="32" t="s">
        <v>10</v>
      </c>
    </row>
    <row r="6" spans="1:21" s="42" customFormat="1" ht="15" customHeight="1" thickTop="1">
      <c r="A6" s="33"/>
      <c r="B6" s="34"/>
      <c r="C6" s="34"/>
      <c r="D6" s="35" t="s">
        <v>11</v>
      </c>
      <c r="E6" s="36" t="s">
        <v>11</v>
      </c>
      <c r="F6" s="37" t="s">
        <v>12</v>
      </c>
      <c r="G6" s="36" t="s">
        <v>11</v>
      </c>
      <c r="H6" s="37" t="s">
        <v>12</v>
      </c>
      <c r="I6" s="38" t="s">
        <v>12</v>
      </c>
      <c r="J6" s="39" t="s">
        <v>11</v>
      </c>
      <c r="K6" s="40" t="s">
        <v>11</v>
      </c>
      <c r="L6" s="37" t="s">
        <v>12</v>
      </c>
      <c r="M6" s="36" t="s">
        <v>11</v>
      </c>
      <c r="N6" s="37" t="s">
        <v>12</v>
      </c>
      <c r="O6" s="38" t="s">
        <v>12</v>
      </c>
      <c r="P6" s="39" t="s">
        <v>11</v>
      </c>
      <c r="Q6" s="40" t="s">
        <v>11</v>
      </c>
      <c r="R6" s="37" t="s">
        <v>12</v>
      </c>
      <c r="S6" s="36" t="s">
        <v>11</v>
      </c>
      <c r="T6" s="37" t="s">
        <v>12</v>
      </c>
      <c r="U6" s="41" t="s">
        <v>12</v>
      </c>
    </row>
    <row r="7" spans="1:21" ht="9.75" customHeight="1">
      <c r="A7" s="43"/>
      <c r="B7" s="44"/>
      <c r="C7" s="44"/>
      <c r="D7" s="45"/>
      <c r="E7" s="46"/>
      <c r="F7" s="47"/>
      <c r="G7" s="46"/>
      <c r="H7" s="47"/>
      <c r="I7" s="48"/>
      <c r="J7" s="49"/>
      <c r="K7" s="50"/>
      <c r="L7" s="47"/>
      <c r="M7" s="46"/>
      <c r="N7" s="47"/>
      <c r="O7" s="48"/>
      <c r="P7" s="49"/>
      <c r="Q7" s="50"/>
      <c r="R7" s="47"/>
      <c r="S7" s="46"/>
      <c r="T7" s="47"/>
      <c r="U7" s="51"/>
    </row>
    <row r="8" spans="1:21" ht="27" customHeight="1">
      <c r="A8" s="43" t="s">
        <v>13</v>
      </c>
      <c r="B8" s="44"/>
      <c r="C8" s="44"/>
      <c r="D8" s="52">
        <v>469676964</v>
      </c>
      <c r="E8" s="53">
        <f>SUM(E10+E11)</f>
        <v>440432905</v>
      </c>
      <c r="F8" s="47">
        <f>(E8-D8)/D8*100</f>
        <v>-6.2264196972623935</v>
      </c>
      <c r="G8" s="54">
        <f>SUM(G10+G11)</f>
        <v>443522609</v>
      </c>
      <c r="H8" s="47">
        <f>(G8-E8)/E8*100</f>
        <v>0.7015152512276529</v>
      </c>
      <c r="I8" s="55">
        <f>G8/$G$8*100</f>
        <v>100</v>
      </c>
      <c r="J8" s="56">
        <v>341340915</v>
      </c>
      <c r="K8" s="54">
        <v>309972540</v>
      </c>
      <c r="L8" s="47">
        <f>(K8-J8)/J8*100</f>
        <v>-9.189749491355293</v>
      </c>
      <c r="M8" s="54">
        <v>305895894</v>
      </c>
      <c r="N8" s="47">
        <f>(M8-K8)/K8*100</f>
        <v>-1.3151635948139149</v>
      </c>
      <c r="O8" s="55">
        <f>M8/$G$8*100</f>
        <v>68.9696281075042</v>
      </c>
      <c r="P8" s="56">
        <v>128336049</v>
      </c>
      <c r="Q8" s="54">
        <v>130460365</v>
      </c>
      <c r="R8" s="47">
        <f>(Q8-P8)/P8*100</f>
        <v>1.6552761414682478</v>
      </c>
      <c r="S8" s="54">
        <v>137626715</v>
      </c>
      <c r="T8" s="47">
        <f>(S8-Q8)/Q8*100</f>
        <v>5.493124291044257</v>
      </c>
      <c r="U8" s="57">
        <f>S8/$G$8*100</f>
        <v>31.03037189249579</v>
      </c>
    </row>
    <row r="9" spans="1:21" ht="9" customHeight="1">
      <c r="A9" s="43"/>
      <c r="B9" s="44"/>
      <c r="C9" s="44"/>
      <c r="D9" s="52"/>
      <c r="E9" s="53"/>
      <c r="F9" s="47"/>
      <c r="G9" s="54"/>
      <c r="H9" s="47"/>
      <c r="I9" s="55"/>
      <c r="J9" s="56"/>
      <c r="K9" s="54"/>
      <c r="L9" s="47"/>
      <c r="M9" s="54"/>
      <c r="N9" s="47"/>
      <c r="O9" s="55"/>
      <c r="P9" s="56"/>
      <c r="Q9" s="54"/>
      <c r="R9" s="47"/>
      <c r="S9" s="54"/>
      <c r="T9" s="47"/>
      <c r="U9" s="57"/>
    </row>
    <row r="10" spans="1:21" ht="25.5" customHeight="1">
      <c r="A10" s="43"/>
      <c r="B10" s="44" t="s">
        <v>14</v>
      </c>
      <c r="C10" s="44"/>
      <c r="D10" s="52">
        <v>416267333</v>
      </c>
      <c r="E10" s="53">
        <f>SUM(E13:E21)</f>
        <v>390285820</v>
      </c>
      <c r="F10" s="47">
        <f>(E10-D10)/D10*100</f>
        <v>-6.241545021742074</v>
      </c>
      <c r="G10" s="54">
        <f>SUM(G13:G21)</f>
        <v>391112814</v>
      </c>
      <c r="H10" s="47">
        <f>(G10-E10)/E10*100</f>
        <v>0.21189445212229335</v>
      </c>
      <c r="I10" s="55">
        <f>G10/$G$8*100</f>
        <v>88.18328672845627</v>
      </c>
      <c r="J10" s="56">
        <v>315497515</v>
      </c>
      <c r="K10" s="54">
        <v>287514775</v>
      </c>
      <c r="L10" s="47">
        <f>(K10-J10)/J10*100</f>
        <v>-8.86940107911785</v>
      </c>
      <c r="M10" s="54">
        <v>283139105</v>
      </c>
      <c r="N10" s="47">
        <f>(M10-K10)/K10*100</f>
        <v>-1.5218939617972675</v>
      </c>
      <c r="O10" s="55">
        <f>M10/$G$8*100</f>
        <v>63.83870838927176</v>
      </c>
      <c r="P10" s="56">
        <v>100769818</v>
      </c>
      <c r="Q10" s="54">
        <v>102771045</v>
      </c>
      <c r="R10" s="47">
        <f>(Q10-P10)/P10*100</f>
        <v>1.9859388849943145</v>
      </c>
      <c r="S10" s="54">
        <v>107973709</v>
      </c>
      <c r="T10" s="47">
        <f>(S10-Q10)/Q10*100</f>
        <v>5.062383086597981</v>
      </c>
      <c r="U10" s="57">
        <f>S10/$G$8*100</f>
        <v>24.34457833918451</v>
      </c>
    </row>
    <row r="11" spans="1:21" ht="25.5" customHeight="1">
      <c r="A11" s="43"/>
      <c r="B11" s="44" t="s">
        <v>15</v>
      </c>
      <c r="C11" s="44"/>
      <c r="D11" s="52">
        <v>53409631</v>
      </c>
      <c r="E11" s="53">
        <f>SUM(E23:E48)</f>
        <v>50147085</v>
      </c>
      <c r="F11" s="47">
        <f>(E11-D11)/D11*100</f>
        <v>-6.108534994372083</v>
      </c>
      <c r="G11" s="54">
        <f>SUM(G23:G48)</f>
        <v>52409795</v>
      </c>
      <c r="H11" s="47">
        <f>(G11-E11)/E11*100</f>
        <v>4.5121466182929675</v>
      </c>
      <c r="I11" s="55">
        <f>G11/$G$8*100</f>
        <v>11.816713271543728</v>
      </c>
      <c r="J11" s="56">
        <v>25843400</v>
      </c>
      <c r="K11" s="54">
        <v>22457765</v>
      </c>
      <c r="L11" s="47">
        <f>(K11-J11)/J11*100</f>
        <v>-13.100578871201158</v>
      </c>
      <c r="M11" s="54">
        <v>22756789</v>
      </c>
      <c r="N11" s="47">
        <f>(M11-K11)/K11*100</f>
        <v>1.3314949194632681</v>
      </c>
      <c r="O11" s="55">
        <f>M11/$G$8*100</f>
        <v>5.130919718232447</v>
      </c>
      <c r="P11" s="56">
        <v>27566231</v>
      </c>
      <c r="Q11" s="54">
        <v>27689320</v>
      </c>
      <c r="R11" s="47">
        <f>(Q11-P11)/P11*100</f>
        <v>0.4465209625501578</v>
      </c>
      <c r="S11" s="54">
        <v>29653006</v>
      </c>
      <c r="T11" s="47">
        <f>(S11-Q11)/Q11*100</f>
        <v>7.091853465523891</v>
      </c>
      <c r="U11" s="57">
        <f>S11/$G$8*100</f>
        <v>6.685793553311282</v>
      </c>
    </row>
    <row r="12" spans="1:21" ht="10.5" customHeight="1">
      <c r="A12" s="43"/>
      <c r="B12" s="44"/>
      <c r="C12" s="44"/>
      <c r="D12" s="52"/>
      <c r="E12" s="53"/>
      <c r="F12" s="47"/>
      <c r="G12" s="54"/>
      <c r="H12" s="47"/>
      <c r="I12" s="55"/>
      <c r="J12" s="56"/>
      <c r="K12" s="54"/>
      <c r="L12" s="47"/>
      <c r="M12" s="54"/>
      <c r="N12" s="47"/>
      <c r="O12" s="55"/>
      <c r="P12" s="56"/>
      <c r="Q12" s="54"/>
      <c r="R12" s="47"/>
      <c r="S12" s="54"/>
      <c r="T12" s="47"/>
      <c r="U12" s="57"/>
    </row>
    <row r="13" spans="1:21" ht="25.5" customHeight="1">
      <c r="A13" s="43"/>
      <c r="B13" s="44"/>
      <c r="C13" s="58" t="s">
        <v>16</v>
      </c>
      <c r="D13" s="59">
        <v>272811491</v>
      </c>
      <c r="E13" s="60">
        <v>251730916</v>
      </c>
      <c r="F13" s="61">
        <f aca="true" t="shared" si="0" ref="F13:F21">(E13-D13)/D13*100</f>
        <v>-7.727158017695084</v>
      </c>
      <c r="G13" s="62">
        <v>254034352</v>
      </c>
      <c r="H13" s="61">
        <f aca="true" t="shared" si="1" ref="H13:H21">(G13-E13)/E13*100</f>
        <v>0.9150389775723853</v>
      </c>
      <c r="I13" s="63">
        <f aca="true" t="shared" si="2" ref="I13:I21">G13/$G$8*100</f>
        <v>57.27652815101473</v>
      </c>
      <c r="J13" s="64">
        <v>225323386</v>
      </c>
      <c r="K13" s="62">
        <v>202395399</v>
      </c>
      <c r="L13" s="61">
        <f aca="true" t="shared" si="3" ref="L13:L21">(K13-J13)/J13*100</f>
        <v>-10.17559136094289</v>
      </c>
      <c r="M13" s="62">
        <v>201915638</v>
      </c>
      <c r="N13" s="61">
        <f aca="true" t="shared" si="4" ref="N13:N21">(M13-K13)/K13*100</f>
        <v>-0.23704145567064</v>
      </c>
      <c r="O13" s="63">
        <f aca="true" t="shared" si="5" ref="O13:O21">M13/$G$8*100</f>
        <v>45.52544422825579</v>
      </c>
      <c r="P13" s="64">
        <v>47488105</v>
      </c>
      <c r="Q13" s="62">
        <v>49335517</v>
      </c>
      <c r="R13" s="61">
        <f aca="true" t="shared" si="6" ref="R13:R21">(Q13-P13)/P13*100</f>
        <v>3.8902626247141256</v>
      </c>
      <c r="S13" s="62">
        <v>52118714</v>
      </c>
      <c r="T13" s="61">
        <f aca="true" t="shared" si="7" ref="T13:T21">(S13-Q13)/Q13*100</f>
        <v>5.641365833867718</v>
      </c>
      <c r="U13" s="65">
        <f aca="true" t="shared" si="8" ref="U13:U21">S13/$G$8*100</f>
        <v>11.75108392275894</v>
      </c>
    </row>
    <row r="14" spans="1:21" ht="25.5" customHeight="1">
      <c r="A14" s="43"/>
      <c r="B14" s="44"/>
      <c r="C14" s="58" t="s">
        <v>17</v>
      </c>
      <c r="D14" s="59">
        <v>83617578</v>
      </c>
      <c r="E14" s="60">
        <v>77956400</v>
      </c>
      <c r="F14" s="61">
        <f t="shared" si="0"/>
        <v>-6.7703204701767365</v>
      </c>
      <c r="G14" s="62">
        <v>76864198</v>
      </c>
      <c r="H14" s="61">
        <f t="shared" si="1"/>
        <v>-1.4010421209804456</v>
      </c>
      <c r="I14" s="63">
        <f t="shared" si="2"/>
        <v>17.330390027535213</v>
      </c>
      <c r="J14" s="64">
        <v>58996263</v>
      </c>
      <c r="K14" s="62">
        <v>54303204</v>
      </c>
      <c r="L14" s="61">
        <f t="shared" si="3"/>
        <v>-7.954841139683712</v>
      </c>
      <c r="M14" s="62">
        <v>51831081</v>
      </c>
      <c r="N14" s="61">
        <f t="shared" si="4"/>
        <v>-4.552444087829514</v>
      </c>
      <c r="O14" s="63">
        <f t="shared" si="5"/>
        <v>11.686231986428453</v>
      </c>
      <c r="P14" s="64">
        <v>24621315</v>
      </c>
      <c r="Q14" s="62">
        <v>23653196</v>
      </c>
      <c r="R14" s="61">
        <f t="shared" si="6"/>
        <v>-3.932036123984442</v>
      </c>
      <c r="S14" s="62">
        <v>25033117</v>
      </c>
      <c r="T14" s="61">
        <f t="shared" si="7"/>
        <v>5.833972711340996</v>
      </c>
      <c r="U14" s="65">
        <f t="shared" si="8"/>
        <v>5.644158041106762</v>
      </c>
    </row>
    <row r="15" spans="1:21" ht="25.5" customHeight="1">
      <c r="A15" s="43"/>
      <c r="B15" s="44"/>
      <c r="C15" s="58" t="s">
        <v>18</v>
      </c>
      <c r="D15" s="59">
        <v>7083786</v>
      </c>
      <c r="E15" s="60">
        <v>7385993</v>
      </c>
      <c r="F15" s="61">
        <f t="shared" si="0"/>
        <v>4.266179130764256</v>
      </c>
      <c r="G15" s="62">
        <v>6601942</v>
      </c>
      <c r="H15" s="61">
        <f t="shared" si="1"/>
        <v>-10.615376970977362</v>
      </c>
      <c r="I15" s="63">
        <f t="shared" si="2"/>
        <v>1.488524342622633</v>
      </c>
      <c r="J15" s="64">
        <v>3908871</v>
      </c>
      <c r="K15" s="62">
        <v>4343466</v>
      </c>
      <c r="L15" s="61">
        <f t="shared" si="3"/>
        <v>11.118171973441948</v>
      </c>
      <c r="M15" s="62">
        <v>3810664</v>
      </c>
      <c r="N15" s="61">
        <f t="shared" si="4"/>
        <v>-12.266747339567065</v>
      </c>
      <c r="O15" s="63">
        <f t="shared" si="5"/>
        <v>0.8591814538140039</v>
      </c>
      <c r="P15" s="64">
        <v>3174915</v>
      </c>
      <c r="Q15" s="62">
        <v>3042527</v>
      </c>
      <c r="R15" s="61">
        <f t="shared" si="6"/>
        <v>-4.169812420175028</v>
      </c>
      <c r="S15" s="62">
        <v>2791278</v>
      </c>
      <c r="T15" s="61">
        <f t="shared" si="7"/>
        <v>-8.25790535301741</v>
      </c>
      <c r="U15" s="65">
        <f t="shared" si="8"/>
        <v>0.629342888808629</v>
      </c>
    </row>
    <row r="16" spans="1:21" ht="25.5" customHeight="1">
      <c r="A16" s="43"/>
      <c r="B16" s="44"/>
      <c r="C16" s="58" t="s">
        <v>19</v>
      </c>
      <c r="D16" s="59">
        <v>17208822</v>
      </c>
      <c r="E16" s="60">
        <v>16461734</v>
      </c>
      <c r="F16" s="61">
        <f t="shared" si="0"/>
        <v>-4.34130819645877</v>
      </c>
      <c r="G16" s="62">
        <v>16949031</v>
      </c>
      <c r="H16" s="61">
        <f t="shared" si="1"/>
        <v>2.96018025804572</v>
      </c>
      <c r="I16" s="63">
        <f t="shared" si="2"/>
        <v>3.821458175089334</v>
      </c>
      <c r="J16" s="64">
        <v>10766869</v>
      </c>
      <c r="K16" s="62">
        <v>10064712</v>
      </c>
      <c r="L16" s="61">
        <f t="shared" si="3"/>
        <v>-6.521459488361938</v>
      </c>
      <c r="M16" s="62">
        <v>9927079</v>
      </c>
      <c r="N16" s="61">
        <f t="shared" si="4"/>
        <v>-1.3674807585154947</v>
      </c>
      <c r="O16" s="63">
        <f t="shared" si="5"/>
        <v>2.23823516514352</v>
      </c>
      <c r="P16" s="64">
        <v>6441953</v>
      </c>
      <c r="Q16" s="62">
        <v>6397022</v>
      </c>
      <c r="R16" s="61">
        <f t="shared" si="6"/>
        <v>-0.6974748185837432</v>
      </c>
      <c r="S16" s="62">
        <v>7021952</v>
      </c>
      <c r="T16" s="61">
        <f t="shared" si="7"/>
        <v>9.769076923606015</v>
      </c>
      <c r="U16" s="65">
        <f t="shared" si="8"/>
        <v>1.583223009945813</v>
      </c>
    </row>
    <row r="17" spans="1:21" ht="25.5" customHeight="1">
      <c r="A17" s="43"/>
      <c r="B17" s="44"/>
      <c r="C17" s="58" t="s">
        <v>20</v>
      </c>
      <c r="D17" s="59">
        <v>7592547</v>
      </c>
      <c r="E17" s="60">
        <v>8155004</v>
      </c>
      <c r="F17" s="61">
        <f t="shared" si="0"/>
        <v>7.4080147281274655</v>
      </c>
      <c r="G17" s="62">
        <v>7803298</v>
      </c>
      <c r="H17" s="61">
        <f t="shared" si="1"/>
        <v>-4.312763059343686</v>
      </c>
      <c r="I17" s="63">
        <f t="shared" si="2"/>
        <v>1.7593912557454314</v>
      </c>
      <c r="J17" s="64">
        <v>2644135</v>
      </c>
      <c r="K17" s="62">
        <v>2955596</v>
      </c>
      <c r="L17" s="61">
        <f t="shared" si="3"/>
        <v>11.779315352657864</v>
      </c>
      <c r="M17" s="62">
        <v>2850945</v>
      </c>
      <c r="N17" s="61">
        <f t="shared" si="4"/>
        <v>-3.540774855562127</v>
      </c>
      <c r="O17" s="63">
        <f t="shared" si="5"/>
        <v>0.642795867030986</v>
      </c>
      <c r="P17" s="64">
        <v>4948412</v>
      </c>
      <c r="Q17" s="62">
        <v>5199408</v>
      </c>
      <c r="R17" s="61">
        <f t="shared" si="6"/>
        <v>5.072253482531366</v>
      </c>
      <c r="S17" s="62">
        <v>4952353</v>
      </c>
      <c r="T17" s="61">
        <f t="shared" si="7"/>
        <v>-4.75159864353788</v>
      </c>
      <c r="U17" s="65">
        <f t="shared" si="8"/>
        <v>1.1165953887144455</v>
      </c>
    </row>
    <row r="18" spans="1:21" ht="25.5" customHeight="1">
      <c r="A18" s="43"/>
      <c r="B18" s="44"/>
      <c r="C18" s="58" t="s">
        <v>21</v>
      </c>
      <c r="D18" s="59">
        <v>3462313</v>
      </c>
      <c r="E18" s="60">
        <v>3906335</v>
      </c>
      <c r="F18" s="61">
        <f t="shared" si="0"/>
        <v>12.824432684162293</v>
      </c>
      <c r="G18" s="62">
        <v>3715737</v>
      </c>
      <c r="H18" s="61">
        <f t="shared" si="1"/>
        <v>-4.879202628550803</v>
      </c>
      <c r="I18" s="63">
        <f t="shared" si="2"/>
        <v>0.8377784862823081</v>
      </c>
      <c r="J18" s="64">
        <v>1000080</v>
      </c>
      <c r="K18" s="62">
        <v>1129053</v>
      </c>
      <c r="L18" s="61">
        <f t="shared" si="3"/>
        <v>12.896268298536118</v>
      </c>
      <c r="M18" s="62">
        <v>1006647</v>
      </c>
      <c r="N18" s="61">
        <f t="shared" si="4"/>
        <v>-10.84147511232865</v>
      </c>
      <c r="O18" s="63">
        <f t="shared" si="5"/>
        <v>0.2269663326227412</v>
      </c>
      <c r="P18" s="64">
        <v>2462233</v>
      </c>
      <c r="Q18" s="62">
        <v>2777282</v>
      </c>
      <c r="R18" s="61">
        <f t="shared" si="6"/>
        <v>12.795255363728778</v>
      </c>
      <c r="S18" s="62">
        <v>2709090</v>
      </c>
      <c r="T18" s="61">
        <f t="shared" si="7"/>
        <v>-2.455350230909213</v>
      </c>
      <c r="U18" s="65">
        <f t="shared" si="8"/>
        <v>0.6108121536595669</v>
      </c>
    </row>
    <row r="19" spans="1:21" ht="25.5" customHeight="1">
      <c r="A19" s="43"/>
      <c r="B19" s="44"/>
      <c r="C19" s="58" t="s">
        <v>22</v>
      </c>
      <c r="D19" s="59">
        <v>5775899</v>
      </c>
      <c r="E19" s="60">
        <v>5909767</v>
      </c>
      <c r="F19" s="61">
        <f t="shared" si="0"/>
        <v>2.3176998074239177</v>
      </c>
      <c r="G19" s="62">
        <v>5806351</v>
      </c>
      <c r="H19" s="61">
        <f t="shared" si="1"/>
        <v>-1.7499167056839973</v>
      </c>
      <c r="I19" s="63">
        <f t="shared" si="2"/>
        <v>1.3091443101607476</v>
      </c>
      <c r="J19" s="64">
        <v>1997854</v>
      </c>
      <c r="K19" s="62">
        <v>1739716</v>
      </c>
      <c r="L19" s="61">
        <f t="shared" si="3"/>
        <v>-12.920763979750271</v>
      </c>
      <c r="M19" s="62">
        <v>1678246</v>
      </c>
      <c r="N19" s="61">
        <f t="shared" si="4"/>
        <v>-3.533335325995737</v>
      </c>
      <c r="O19" s="63">
        <f t="shared" si="5"/>
        <v>0.37839018033013055</v>
      </c>
      <c r="P19" s="64">
        <v>3778045</v>
      </c>
      <c r="Q19" s="62">
        <v>4170051</v>
      </c>
      <c r="R19" s="61">
        <f t="shared" si="6"/>
        <v>10.375895469746919</v>
      </c>
      <c r="S19" s="62">
        <v>4128105</v>
      </c>
      <c r="T19" s="61">
        <f t="shared" si="7"/>
        <v>-1.0058869783606963</v>
      </c>
      <c r="U19" s="65">
        <f t="shared" si="8"/>
        <v>0.930754129830617</v>
      </c>
    </row>
    <row r="20" spans="1:21" ht="25.5" customHeight="1">
      <c r="A20" s="43"/>
      <c r="B20" s="44"/>
      <c r="C20" s="58" t="s">
        <v>23</v>
      </c>
      <c r="D20" s="59">
        <v>12790817</v>
      </c>
      <c r="E20" s="60">
        <v>12903369</v>
      </c>
      <c r="F20" s="61">
        <f t="shared" si="0"/>
        <v>0.8799437909243795</v>
      </c>
      <c r="G20" s="62">
        <v>12752421</v>
      </c>
      <c r="H20" s="61">
        <f t="shared" si="1"/>
        <v>-1.169834017766988</v>
      </c>
      <c r="I20" s="63">
        <f t="shared" si="2"/>
        <v>2.875258383953094</v>
      </c>
      <c r="J20" s="64">
        <v>8119640</v>
      </c>
      <c r="K20" s="62">
        <v>8206857</v>
      </c>
      <c r="L20" s="61">
        <f t="shared" si="3"/>
        <v>1.0741486075737348</v>
      </c>
      <c r="M20" s="62">
        <v>7337695</v>
      </c>
      <c r="N20" s="61">
        <f t="shared" si="4"/>
        <v>-10.590680451724698</v>
      </c>
      <c r="O20" s="63">
        <f t="shared" si="5"/>
        <v>1.6544128418941546</v>
      </c>
      <c r="P20" s="64">
        <v>4671177</v>
      </c>
      <c r="Q20" s="62">
        <v>4696512</v>
      </c>
      <c r="R20" s="61">
        <f t="shared" si="6"/>
        <v>0.5423686578350595</v>
      </c>
      <c r="S20" s="62">
        <v>5414726</v>
      </c>
      <c r="T20" s="61">
        <f t="shared" si="7"/>
        <v>15.292497921862012</v>
      </c>
      <c r="U20" s="65">
        <f t="shared" si="8"/>
        <v>1.2208455420589392</v>
      </c>
    </row>
    <row r="21" spans="1:21" ht="25.5" customHeight="1">
      <c r="A21" s="43"/>
      <c r="B21" s="44"/>
      <c r="C21" s="58" t="s">
        <v>24</v>
      </c>
      <c r="D21" s="59">
        <v>5924080</v>
      </c>
      <c r="E21" s="60">
        <v>5876302</v>
      </c>
      <c r="F21" s="61">
        <f t="shared" si="0"/>
        <v>-0.8065049763001175</v>
      </c>
      <c r="G21" s="62">
        <v>6585484</v>
      </c>
      <c r="H21" s="61">
        <f t="shared" si="1"/>
        <v>12.068508391842354</v>
      </c>
      <c r="I21" s="63">
        <f t="shared" si="2"/>
        <v>1.4848135960527775</v>
      </c>
      <c r="J21" s="64">
        <v>2740417</v>
      </c>
      <c r="K21" s="62">
        <v>2376772</v>
      </c>
      <c r="L21" s="61">
        <f t="shared" si="3"/>
        <v>-13.269695816366633</v>
      </c>
      <c r="M21" s="62">
        <v>2781110</v>
      </c>
      <c r="N21" s="61">
        <f t="shared" si="4"/>
        <v>17.012065103425993</v>
      </c>
      <c r="O21" s="63">
        <f t="shared" si="5"/>
        <v>0.6270503337519824</v>
      </c>
      <c r="P21" s="64">
        <v>3183663</v>
      </c>
      <c r="Q21" s="62">
        <v>3499530</v>
      </c>
      <c r="R21" s="61">
        <f t="shared" si="6"/>
        <v>9.92149608799675</v>
      </c>
      <c r="S21" s="62">
        <v>3804374</v>
      </c>
      <c r="T21" s="61">
        <f t="shared" si="7"/>
        <v>8.710998334062001</v>
      </c>
      <c r="U21" s="65">
        <f t="shared" si="8"/>
        <v>0.857763262300795</v>
      </c>
    </row>
    <row r="22" spans="1:21" ht="18" customHeight="1">
      <c r="A22" s="43"/>
      <c r="B22" s="44"/>
      <c r="C22" s="66"/>
      <c r="D22" s="59"/>
      <c r="E22" s="60"/>
      <c r="F22" s="61"/>
      <c r="G22" s="62"/>
      <c r="H22" s="61"/>
      <c r="I22" s="63"/>
      <c r="J22" s="64"/>
      <c r="K22" s="62"/>
      <c r="L22" s="61"/>
      <c r="M22" s="62"/>
      <c r="N22" s="61"/>
      <c r="O22" s="63"/>
      <c r="P22" s="64"/>
      <c r="Q22" s="62"/>
      <c r="R22" s="61"/>
      <c r="S22" s="62"/>
      <c r="T22" s="61"/>
      <c r="U22" s="65"/>
    </row>
    <row r="23" spans="1:21" ht="25.5" customHeight="1">
      <c r="A23" s="43"/>
      <c r="B23" s="44"/>
      <c r="C23" s="58" t="s">
        <v>25</v>
      </c>
      <c r="D23" s="59">
        <v>1516258</v>
      </c>
      <c r="E23" s="60">
        <v>1666669</v>
      </c>
      <c r="F23" s="61">
        <f aca="true" t="shared" si="9" ref="F23:F48">(E23-D23)/D23*100</f>
        <v>9.919881708785708</v>
      </c>
      <c r="G23" s="62">
        <v>1587878</v>
      </c>
      <c r="H23" s="61">
        <f aca="true" t="shared" si="10" ref="H23:H48">(G23-E23)/E23*100</f>
        <v>-4.727453381565265</v>
      </c>
      <c r="I23" s="63">
        <f aca="true" t="shared" si="11" ref="I23:I48">G23/$G$8*100</f>
        <v>0.3580151198109497</v>
      </c>
      <c r="J23" s="64">
        <v>117248</v>
      </c>
      <c r="K23" s="62">
        <v>126025</v>
      </c>
      <c r="L23" s="61">
        <f aca="true" t="shared" si="12" ref="L23:L32">(K23-J23)/J23*100</f>
        <v>7.485841975982533</v>
      </c>
      <c r="M23" s="62">
        <v>97159</v>
      </c>
      <c r="N23" s="61">
        <f aca="true" t="shared" si="13" ref="N23:N32">(M23-K23)/K23*100</f>
        <v>-22.904979170799443</v>
      </c>
      <c r="O23" s="63">
        <f aca="true" t="shared" si="14" ref="O23:O32">M23/$G$8*100</f>
        <v>0.021906211324618178</v>
      </c>
      <c r="P23" s="64">
        <v>1399010</v>
      </c>
      <c r="Q23" s="62">
        <v>1540644</v>
      </c>
      <c r="R23" s="61">
        <f aca="true" t="shared" si="15" ref="R23:R33">(Q23-P23)/P23*100</f>
        <v>10.123873310412362</v>
      </c>
      <c r="S23" s="62">
        <v>1490719</v>
      </c>
      <c r="T23" s="61">
        <f aca="true" t="shared" si="16" ref="T23:T33">(S23-Q23)/Q23*100</f>
        <v>-3.2405279869976455</v>
      </c>
      <c r="U23" s="65">
        <f aca="true" t="shared" si="17" ref="U23:U33">S23/$G$8*100</f>
        <v>0.33610890848633157</v>
      </c>
    </row>
    <row r="24" spans="1:21" ht="25.5" customHeight="1">
      <c r="A24" s="43"/>
      <c r="B24" s="44"/>
      <c r="C24" s="58" t="s">
        <v>26</v>
      </c>
      <c r="D24" s="59">
        <v>617033</v>
      </c>
      <c r="E24" s="60">
        <v>566522</v>
      </c>
      <c r="F24" s="61">
        <f t="shared" si="9"/>
        <v>-8.186109981151738</v>
      </c>
      <c r="G24" s="62">
        <v>555262</v>
      </c>
      <c r="H24" s="61">
        <f t="shared" si="10"/>
        <v>-1.987566237498279</v>
      </c>
      <c r="I24" s="63">
        <f t="shared" si="11"/>
        <v>0.12519361780720406</v>
      </c>
      <c r="J24" s="64">
        <v>87231</v>
      </c>
      <c r="K24" s="62">
        <v>71413</v>
      </c>
      <c r="L24" s="61">
        <f t="shared" si="12"/>
        <v>-18.133461728055394</v>
      </c>
      <c r="M24" s="62">
        <v>60915</v>
      </c>
      <c r="N24" s="61">
        <f t="shared" si="13"/>
        <v>-14.700404688222033</v>
      </c>
      <c r="O24" s="63">
        <f t="shared" si="14"/>
        <v>0.013734361848507255</v>
      </c>
      <c r="P24" s="64">
        <v>529802</v>
      </c>
      <c r="Q24" s="62">
        <v>495109</v>
      </c>
      <c r="R24" s="61">
        <f t="shared" si="15"/>
        <v>-6.548295400923363</v>
      </c>
      <c r="S24" s="62">
        <v>494347</v>
      </c>
      <c r="T24" s="61">
        <f t="shared" si="16"/>
        <v>-0.15390550363657296</v>
      </c>
      <c r="U24" s="65">
        <f t="shared" si="17"/>
        <v>0.11145925595869678</v>
      </c>
    </row>
    <row r="25" spans="1:21" ht="25.5" customHeight="1">
      <c r="A25" s="43"/>
      <c r="B25" s="44"/>
      <c r="C25" s="58" t="s">
        <v>27</v>
      </c>
      <c r="D25" s="59">
        <v>70900</v>
      </c>
      <c r="E25" s="60">
        <v>80825</v>
      </c>
      <c r="F25" s="61">
        <f t="shared" si="9"/>
        <v>13.998589562764458</v>
      </c>
      <c r="G25" s="62">
        <v>49875</v>
      </c>
      <c r="H25" s="61">
        <f t="shared" si="10"/>
        <v>-38.29260748530776</v>
      </c>
      <c r="I25" s="63">
        <f t="shared" si="11"/>
        <v>0.011245199001794293</v>
      </c>
      <c r="J25" s="64">
        <v>33457</v>
      </c>
      <c r="K25" s="62">
        <v>40548</v>
      </c>
      <c r="L25" s="61">
        <f t="shared" si="12"/>
        <v>21.194368891412857</v>
      </c>
      <c r="M25" s="62">
        <v>8317</v>
      </c>
      <c r="N25" s="61">
        <f t="shared" si="13"/>
        <v>-79.4885074479629</v>
      </c>
      <c r="O25" s="63">
        <f t="shared" si="14"/>
        <v>0.0018752144380535965</v>
      </c>
      <c r="P25" s="64">
        <v>37443</v>
      </c>
      <c r="Q25" s="62">
        <v>40277</v>
      </c>
      <c r="R25" s="61">
        <f t="shared" si="15"/>
        <v>7.568837967043239</v>
      </c>
      <c r="S25" s="62">
        <v>41558</v>
      </c>
      <c r="T25" s="61">
        <f t="shared" si="16"/>
        <v>3.1804752091764534</v>
      </c>
      <c r="U25" s="65">
        <f t="shared" si="17"/>
        <v>0.009369984563740696</v>
      </c>
    </row>
    <row r="26" spans="1:21" ht="25.5" customHeight="1">
      <c r="A26" s="43"/>
      <c r="B26" s="44"/>
      <c r="C26" s="58" t="s">
        <v>28</v>
      </c>
      <c r="D26" s="59">
        <v>2578886</v>
      </c>
      <c r="E26" s="60">
        <v>2698921</v>
      </c>
      <c r="F26" s="61">
        <f t="shared" si="9"/>
        <v>4.654529126142063</v>
      </c>
      <c r="G26" s="62">
        <v>2737171</v>
      </c>
      <c r="H26" s="61">
        <f t="shared" si="10"/>
        <v>1.4172330349795343</v>
      </c>
      <c r="I26" s="63">
        <f t="shared" si="11"/>
        <v>0.6171435107155947</v>
      </c>
      <c r="J26" s="64">
        <v>697470</v>
      </c>
      <c r="K26" s="62">
        <v>784677</v>
      </c>
      <c r="L26" s="61">
        <f t="shared" si="12"/>
        <v>12.503333476708676</v>
      </c>
      <c r="M26" s="62">
        <v>808449</v>
      </c>
      <c r="N26" s="61">
        <f t="shared" si="13"/>
        <v>3.0295267989249077</v>
      </c>
      <c r="O26" s="63">
        <f t="shared" si="14"/>
        <v>0.18227909549476878</v>
      </c>
      <c r="P26" s="64">
        <v>1881416</v>
      </c>
      <c r="Q26" s="62">
        <v>1914244</v>
      </c>
      <c r="R26" s="61">
        <f t="shared" si="15"/>
        <v>1.7448560020750328</v>
      </c>
      <c r="S26" s="62">
        <v>1928722</v>
      </c>
      <c r="T26" s="61">
        <f t="shared" si="16"/>
        <v>0.7563299140548435</v>
      </c>
      <c r="U26" s="65">
        <f t="shared" si="17"/>
        <v>0.43486441522082586</v>
      </c>
    </row>
    <row r="27" spans="1:21" ht="25.5" customHeight="1">
      <c r="A27" s="43"/>
      <c r="B27" s="44"/>
      <c r="C27" s="58" t="s">
        <v>29</v>
      </c>
      <c r="D27" s="59">
        <v>2765738</v>
      </c>
      <c r="E27" s="60">
        <v>2595390</v>
      </c>
      <c r="F27" s="61">
        <f t="shared" si="9"/>
        <v>-6.159224047975622</v>
      </c>
      <c r="G27" s="62">
        <v>2981986</v>
      </c>
      <c r="H27" s="61">
        <f t="shared" si="10"/>
        <v>14.895487768697574</v>
      </c>
      <c r="I27" s="63">
        <f t="shared" si="11"/>
        <v>0.672341373244402</v>
      </c>
      <c r="J27" s="64">
        <v>407536</v>
      </c>
      <c r="K27" s="62">
        <v>313755</v>
      </c>
      <c r="L27" s="61">
        <f t="shared" si="12"/>
        <v>-23.011709394998235</v>
      </c>
      <c r="M27" s="62">
        <v>692693</v>
      </c>
      <c r="N27" s="61">
        <f t="shared" si="13"/>
        <v>120.77512708960813</v>
      </c>
      <c r="O27" s="63">
        <f t="shared" si="14"/>
        <v>0.15617986229874473</v>
      </c>
      <c r="P27" s="64">
        <v>2358202</v>
      </c>
      <c r="Q27" s="62">
        <v>2281635</v>
      </c>
      <c r="R27" s="61">
        <f t="shared" si="15"/>
        <v>-3.246838057129966</v>
      </c>
      <c r="S27" s="62">
        <v>2289293</v>
      </c>
      <c r="T27" s="61">
        <f t="shared" si="16"/>
        <v>0.33563650627729674</v>
      </c>
      <c r="U27" s="65">
        <f t="shared" si="17"/>
        <v>0.5161615109456573</v>
      </c>
    </row>
    <row r="28" spans="1:21" ht="25.5" customHeight="1">
      <c r="A28" s="43"/>
      <c r="B28" s="44"/>
      <c r="C28" s="58" t="s">
        <v>30</v>
      </c>
      <c r="D28" s="59">
        <v>702930</v>
      </c>
      <c r="E28" s="60">
        <v>593510</v>
      </c>
      <c r="F28" s="61">
        <f t="shared" si="9"/>
        <v>-15.566272601823794</v>
      </c>
      <c r="G28" s="62">
        <v>557241</v>
      </c>
      <c r="H28" s="61">
        <f t="shared" si="10"/>
        <v>-6.110933261444626</v>
      </c>
      <c r="I28" s="63">
        <f t="shared" si="11"/>
        <v>0.1256398182848893</v>
      </c>
      <c r="J28" s="64">
        <v>160267</v>
      </c>
      <c r="K28" s="62">
        <v>100696</v>
      </c>
      <c r="L28" s="61">
        <f t="shared" si="12"/>
        <v>-37.16984781645628</v>
      </c>
      <c r="M28" s="62">
        <v>73221</v>
      </c>
      <c r="N28" s="61">
        <f t="shared" si="13"/>
        <v>-27.285095733693492</v>
      </c>
      <c r="O28" s="63">
        <f t="shared" si="14"/>
        <v>0.016508966739055234</v>
      </c>
      <c r="P28" s="64">
        <v>542663</v>
      </c>
      <c r="Q28" s="62">
        <v>492814</v>
      </c>
      <c r="R28" s="61">
        <f t="shared" si="15"/>
        <v>-9.185995728472367</v>
      </c>
      <c r="S28" s="62">
        <v>484020</v>
      </c>
      <c r="T28" s="61">
        <f t="shared" si="16"/>
        <v>-1.7844460587564477</v>
      </c>
      <c r="U28" s="65">
        <f t="shared" si="17"/>
        <v>0.10913085154583406</v>
      </c>
    </row>
    <row r="29" spans="1:21" ht="25.5" customHeight="1">
      <c r="A29" s="43"/>
      <c r="B29" s="44"/>
      <c r="C29" s="58" t="s">
        <v>31</v>
      </c>
      <c r="D29" s="59">
        <v>4178279</v>
      </c>
      <c r="E29" s="60">
        <v>3675051</v>
      </c>
      <c r="F29" s="61">
        <f t="shared" si="9"/>
        <v>-12.04390611541259</v>
      </c>
      <c r="G29" s="62">
        <v>3865849</v>
      </c>
      <c r="H29" s="61">
        <f t="shared" si="10"/>
        <v>5.191710264701088</v>
      </c>
      <c r="I29" s="63">
        <f t="shared" si="11"/>
        <v>0.8716238860328314</v>
      </c>
      <c r="J29" s="64">
        <v>1506294</v>
      </c>
      <c r="K29" s="62">
        <v>1196184</v>
      </c>
      <c r="L29" s="61">
        <f t="shared" si="12"/>
        <v>-20.587614370103047</v>
      </c>
      <c r="M29" s="62">
        <v>1050997</v>
      </c>
      <c r="N29" s="61">
        <f t="shared" si="13"/>
        <v>-12.137513961062847</v>
      </c>
      <c r="O29" s="63">
        <f t="shared" si="14"/>
        <v>0.23696582286293322</v>
      </c>
      <c r="P29" s="64">
        <v>2671985</v>
      </c>
      <c r="Q29" s="62">
        <v>2478867</v>
      </c>
      <c r="R29" s="61">
        <f t="shared" si="15"/>
        <v>-7.227510633480352</v>
      </c>
      <c r="S29" s="62">
        <v>2814852</v>
      </c>
      <c r="T29" s="61">
        <f t="shared" si="16"/>
        <v>13.553974456878889</v>
      </c>
      <c r="U29" s="65">
        <f t="shared" si="17"/>
        <v>0.634658063169898</v>
      </c>
    </row>
    <row r="30" spans="1:21" ht="25.5" customHeight="1">
      <c r="A30" s="43"/>
      <c r="B30" s="44"/>
      <c r="C30" s="58" t="s">
        <v>32</v>
      </c>
      <c r="D30" s="59">
        <v>1741181</v>
      </c>
      <c r="E30" s="60">
        <v>1700246</v>
      </c>
      <c r="F30" s="61">
        <f t="shared" si="9"/>
        <v>-2.350990505869292</v>
      </c>
      <c r="G30" s="62">
        <v>1703936</v>
      </c>
      <c r="H30" s="61">
        <f t="shared" si="10"/>
        <v>0.21702741838533954</v>
      </c>
      <c r="I30" s="63">
        <f t="shared" si="11"/>
        <v>0.3841824442370197</v>
      </c>
      <c r="J30" s="64">
        <v>392770</v>
      </c>
      <c r="K30" s="62">
        <v>348067</v>
      </c>
      <c r="L30" s="61">
        <f t="shared" si="12"/>
        <v>-11.381470071543143</v>
      </c>
      <c r="M30" s="62">
        <v>317535</v>
      </c>
      <c r="N30" s="61">
        <f t="shared" si="13"/>
        <v>-8.771874380507201</v>
      </c>
      <c r="O30" s="63">
        <f t="shared" si="14"/>
        <v>0.07159386997563409</v>
      </c>
      <c r="P30" s="64">
        <v>1348411</v>
      </c>
      <c r="Q30" s="62">
        <v>1352179</v>
      </c>
      <c r="R30" s="61">
        <f t="shared" si="15"/>
        <v>0.2794400223670676</v>
      </c>
      <c r="S30" s="62">
        <v>1386401</v>
      </c>
      <c r="T30" s="61">
        <f t="shared" si="16"/>
        <v>2.5308779384977877</v>
      </c>
      <c r="U30" s="65">
        <f t="shared" si="17"/>
        <v>0.31258857426138564</v>
      </c>
    </row>
    <row r="31" spans="1:21" ht="25.5" customHeight="1">
      <c r="A31" s="43"/>
      <c r="B31" s="44"/>
      <c r="C31" s="58" t="s">
        <v>33</v>
      </c>
      <c r="D31" s="59">
        <v>2018410</v>
      </c>
      <c r="E31" s="60">
        <v>1911833</v>
      </c>
      <c r="F31" s="61">
        <f t="shared" si="9"/>
        <v>-5.280245341630293</v>
      </c>
      <c r="G31" s="62">
        <v>1825379</v>
      </c>
      <c r="H31" s="61">
        <f t="shared" si="10"/>
        <v>-4.522047689311775</v>
      </c>
      <c r="I31" s="63">
        <f t="shared" si="11"/>
        <v>0.4115639119538098</v>
      </c>
      <c r="J31" s="64">
        <v>378606</v>
      </c>
      <c r="K31" s="62">
        <v>416176</v>
      </c>
      <c r="L31" s="61">
        <f t="shared" si="12"/>
        <v>9.923244745196854</v>
      </c>
      <c r="M31" s="62">
        <v>347509</v>
      </c>
      <c r="N31" s="61">
        <f t="shared" si="13"/>
        <v>-16.49950982276729</v>
      </c>
      <c r="O31" s="63">
        <f t="shared" si="14"/>
        <v>0.07835203729151945</v>
      </c>
      <c r="P31" s="64">
        <v>1639804</v>
      </c>
      <c r="Q31" s="62">
        <v>1495657</v>
      </c>
      <c r="R31" s="61">
        <f t="shared" si="15"/>
        <v>-8.790501791677542</v>
      </c>
      <c r="S31" s="62">
        <v>1477870</v>
      </c>
      <c r="T31" s="61">
        <f t="shared" si="16"/>
        <v>-1.189243255639495</v>
      </c>
      <c r="U31" s="65">
        <f t="shared" si="17"/>
        <v>0.33321187466229035</v>
      </c>
    </row>
    <row r="32" spans="1:21" ht="25.5" customHeight="1">
      <c r="A32" s="43"/>
      <c r="B32" s="44"/>
      <c r="C32" s="58" t="s">
        <v>34</v>
      </c>
      <c r="D32" s="59">
        <v>2794371</v>
      </c>
      <c r="E32" s="60">
        <v>3161302</v>
      </c>
      <c r="F32" s="61">
        <f t="shared" si="9"/>
        <v>13.131076725316717</v>
      </c>
      <c r="G32" s="62">
        <v>3731601</v>
      </c>
      <c r="H32" s="61">
        <f t="shared" si="10"/>
        <v>18.040003770598318</v>
      </c>
      <c r="I32" s="63">
        <f t="shared" si="11"/>
        <v>0.841355305068563</v>
      </c>
      <c r="J32" s="64">
        <v>1024102</v>
      </c>
      <c r="K32" s="62">
        <v>1013822</v>
      </c>
      <c r="L32" s="61">
        <f t="shared" si="12"/>
        <v>-1.0038062614856724</v>
      </c>
      <c r="M32" s="62">
        <v>1222518</v>
      </c>
      <c r="N32" s="61">
        <f t="shared" si="13"/>
        <v>20.585073119344422</v>
      </c>
      <c r="O32" s="63">
        <f t="shared" si="14"/>
        <v>0.2756382595142968</v>
      </c>
      <c r="P32" s="64">
        <v>1770269</v>
      </c>
      <c r="Q32" s="62">
        <v>2147480</v>
      </c>
      <c r="R32" s="61">
        <f t="shared" si="15"/>
        <v>21.30811757987063</v>
      </c>
      <c r="S32" s="62">
        <v>2509083</v>
      </c>
      <c r="T32" s="61">
        <f t="shared" si="16"/>
        <v>16.83848045150595</v>
      </c>
      <c r="U32" s="65">
        <f t="shared" si="17"/>
        <v>0.5657170455542662</v>
      </c>
    </row>
    <row r="33" spans="1:21" ht="25.5" customHeight="1">
      <c r="A33" s="43"/>
      <c r="B33" s="44"/>
      <c r="C33" s="58" t="s">
        <v>35</v>
      </c>
      <c r="D33" s="59">
        <v>121575</v>
      </c>
      <c r="E33" s="60">
        <v>115517</v>
      </c>
      <c r="F33" s="61">
        <f t="shared" si="9"/>
        <v>-4.982932346288299</v>
      </c>
      <c r="G33" s="62">
        <v>113754</v>
      </c>
      <c r="H33" s="61">
        <f t="shared" si="10"/>
        <v>-1.52618229351524</v>
      </c>
      <c r="I33" s="63">
        <f t="shared" si="11"/>
        <v>0.02564784696240818</v>
      </c>
      <c r="J33" s="64" t="s">
        <v>36</v>
      </c>
      <c r="K33" s="62" t="s">
        <v>36</v>
      </c>
      <c r="L33" s="61" t="s">
        <v>36</v>
      </c>
      <c r="M33" s="62" t="s">
        <v>36</v>
      </c>
      <c r="N33" s="61" t="s">
        <v>36</v>
      </c>
      <c r="O33" s="63" t="s">
        <v>36</v>
      </c>
      <c r="P33" s="64">
        <v>121575</v>
      </c>
      <c r="Q33" s="62">
        <v>115517</v>
      </c>
      <c r="R33" s="61">
        <f t="shared" si="15"/>
        <v>-4.982932346288299</v>
      </c>
      <c r="S33" s="62">
        <v>113754</v>
      </c>
      <c r="T33" s="61">
        <f t="shared" si="16"/>
        <v>-1.52618229351524</v>
      </c>
      <c r="U33" s="65">
        <f t="shared" si="17"/>
        <v>0.02564784696240818</v>
      </c>
    </row>
    <row r="34" spans="1:21" ht="25.5" customHeight="1">
      <c r="A34" s="43"/>
      <c r="B34" s="44"/>
      <c r="C34" s="58" t="s">
        <v>37</v>
      </c>
      <c r="D34" s="59">
        <v>99953</v>
      </c>
      <c r="E34" s="60">
        <v>89149</v>
      </c>
      <c r="F34" s="61">
        <f t="shared" si="9"/>
        <v>-10.80908026772583</v>
      </c>
      <c r="G34" s="62">
        <v>87456</v>
      </c>
      <c r="H34" s="61">
        <f t="shared" si="10"/>
        <v>-1.8990678526960483</v>
      </c>
      <c r="I34" s="63">
        <f t="shared" si="11"/>
        <v>0.019718498724830506</v>
      </c>
      <c r="J34" s="64" t="s">
        <v>36</v>
      </c>
      <c r="K34" s="62" t="s">
        <v>38</v>
      </c>
      <c r="L34" s="61" t="s">
        <v>38</v>
      </c>
      <c r="M34" s="62" t="s">
        <v>38</v>
      </c>
      <c r="N34" s="61" t="s">
        <v>38</v>
      </c>
      <c r="O34" s="63" t="s">
        <v>38</v>
      </c>
      <c r="P34" s="64">
        <v>99953</v>
      </c>
      <c r="Q34" s="62" t="s">
        <v>38</v>
      </c>
      <c r="R34" s="61" t="s">
        <v>38</v>
      </c>
      <c r="S34" s="62" t="s">
        <v>38</v>
      </c>
      <c r="T34" s="61" t="s">
        <v>38</v>
      </c>
      <c r="U34" s="65" t="s">
        <v>38</v>
      </c>
    </row>
    <row r="35" spans="1:21" ht="25.5" customHeight="1">
      <c r="A35" s="43"/>
      <c r="B35" s="44"/>
      <c r="C35" s="58" t="s">
        <v>39</v>
      </c>
      <c r="D35" s="59">
        <v>10830179</v>
      </c>
      <c r="E35" s="60">
        <v>9269873</v>
      </c>
      <c r="F35" s="61">
        <f t="shared" si="9"/>
        <v>-14.407019496168994</v>
      </c>
      <c r="G35" s="62">
        <v>10468990</v>
      </c>
      <c r="H35" s="61">
        <f t="shared" si="10"/>
        <v>12.935635687781266</v>
      </c>
      <c r="I35" s="63">
        <f t="shared" si="11"/>
        <v>2.3604185643668054</v>
      </c>
      <c r="J35" s="64">
        <v>7539304</v>
      </c>
      <c r="K35" s="62">
        <v>5999655</v>
      </c>
      <c r="L35" s="61">
        <f>(K35-J35)/J35*100</f>
        <v>-20.421633084433257</v>
      </c>
      <c r="M35" s="62">
        <v>6341637</v>
      </c>
      <c r="N35" s="61">
        <f>(M35-K35)/K35*100</f>
        <v>5.700027751595717</v>
      </c>
      <c r="O35" s="63">
        <f>M35/$G$8*100</f>
        <v>1.429833986208356</v>
      </c>
      <c r="P35" s="64">
        <v>3290875</v>
      </c>
      <c r="Q35" s="62">
        <v>3270218</v>
      </c>
      <c r="R35" s="61">
        <f>(Q35-P35)/P35*100</f>
        <v>-0.6277053975006647</v>
      </c>
      <c r="S35" s="62">
        <v>4127353</v>
      </c>
      <c r="T35" s="61">
        <f>(S35-Q35)/Q35*100</f>
        <v>26.21033215522635</v>
      </c>
      <c r="U35" s="65">
        <f>S35/$G$8*100</f>
        <v>0.9305845781584496</v>
      </c>
    </row>
    <row r="36" spans="1:21" ht="25.5" customHeight="1">
      <c r="A36" s="43"/>
      <c r="B36" s="44"/>
      <c r="C36" s="58" t="s">
        <v>40</v>
      </c>
      <c r="D36" s="59">
        <v>7485556</v>
      </c>
      <c r="E36" s="60">
        <v>7263677</v>
      </c>
      <c r="F36" s="61">
        <f t="shared" si="9"/>
        <v>-2.964095118652509</v>
      </c>
      <c r="G36" s="62">
        <v>6820775</v>
      </c>
      <c r="H36" s="61">
        <f t="shared" si="10"/>
        <v>-6.097490293139411</v>
      </c>
      <c r="I36" s="63">
        <f t="shared" si="11"/>
        <v>1.5378641046909967</v>
      </c>
      <c r="J36" s="64">
        <v>6593589</v>
      </c>
      <c r="K36" s="62">
        <v>6361725</v>
      </c>
      <c r="L36" s="61">
        <f>(K36-J36)/J36*100</f>
        <v>-3.5165067158417065</v>
      </c>
      <c r="M36" s="62">
        <v>5960368</v>
      </c>
      <c r="N36" s="61">
        <f>(M36-K36)/K36*100</f>
        <v>-6.3089335046705095</v>
      </c>
      <c r="O36" s="63">
        <f>M36/$G$8*100</f>
        <v>1.3438701610812358</v>
      </c>
      <c r="P36" s="64">
        <v>891967</v>
      </c>
      <c r="Q36" s="62">
        <v>901952</v>
      </c>
      <c r="R36" s="61">
        <f>(Q36-P36)/P36*100</f>
        <v>1.1194360329474071</v>
      </c>
      <c r="S36" s="62">
        <v>860407</v>
      </c>
      <c r="T36" s="61">
        <f>(S36-Q36)/Q36*100</f>
        <v>-4.606120946569218</v>
      </c>
      <c r="U36" s="65">
        <f>S36/$G$8*100</f>
        <v>0.19399394360976083</v>
      </c>
    </row>
    <row r="37" spans="1:21" ht="25.5" customHeight="1">
      <c r="A37" s="43"/>
      <c r="B37" s="44"/>
      <c r="C37" s="58" t="s">
        <v>41</v>
      </c>
      <c r="D37" s="59">
        <v>65843</v>
      </c>
      <c r="E37" s="60">
        <v>116747</v>
      </c>
      <c r="F37" s="61">
        <f t="shared" si="9"/>
        <v>77.3111796242577</v>
      </c>
      <c r="G37" s="62">
        <v>153917</v>
      </c>
      <c r="H37" s="61">
        <f t="shared" si="10"/>
        <v>31.838077209692756</v>
      </c>
      <c r="I37" s="63">
        <f t="shared" si="11"/>
        <v>0.03470330415557237</v>
      </c>
      <c r="J37" s="64" t="s">
        <v>36</v>
      </c>
      <c r="K37" s="62" t="s">
        <v>38</v>
      </c>
      <c r="L37" s="61" t="s">
        <v>38</v>
      </c>
      <c r="M37" s="62" t="s">
        <v>36</v>
      </c>
      <c r="N37" s="61" t="s">
        <v>36</v>
      </c>
      <c r="O37" s="63" t="s">
        <v>36</v>
      </c>
      <c r="P37" s="64">
        <v>65843</v>
      </c>
      <c r="Q37" s="62" t="s">
        <v>38</v>
      </c>
      <c r="R37" s="61" t="s">
        <v>38</v>
      </c>
      <c r="S37" s="62">
        <v>153917</v>
      </c>
      <c r="T37" s="61" t="s">
        <v>38</v>
      </c>
      <c r="U37" s="65">
        <f>S37/$G$8*100</f>
        <v>0.03470330415557237</v>
      </c>
    </row>
    <row r="38" spans="1:21" ht="25.5" customHeight="1">
      <c r="A38" s="43"/>
      <c r="B38" s="44"/>
      <c r="C38" s="58" t="s">
        <v>42</v>
      </c>
      <c r="D38" s="59">
        <v>5320298</v>
      </c>
      <c r="E38" s="60">
        <v>4104494</v>
      </c>
      <c r="F38" s="61">
        <f t="shared" si="9"/>
        <v>-22.852178580974222</v>
      </c>
      <c r="G38" s="62">
        <v>4609757</v>
      </c>
      <c r="H38" s="61">
        <f t="shared" si="10"/>
        <v>12.309994849547836</v>
      </c>
      <c r="I38" s="63">
        <f t="shared" si="11"/>
        <v>1.0393510739832432</v>
      </c>
      <c r="J38" s="64">
        <v>4065258</v>
      </c>
      <c r="K38" s="62">
        <v>2612624</v>
      </c>
      <c r="L38" s="61">
        <f>(K38-J38)/J38*100</f>
        <v>-35.73288583406023</v>
      </c>
      <c r="M38" s="62">
        <v>2925365</v>
      </c>
      <c r="N38" s="61">
        <f>(M38-K38)/K38*100</f>
        <v>11.970379204967879</v>
      </c>
      <c r="O38" s="63">
        <f>M38/$G$8*100</f>
        <v>0.6595751694813826</v>
      </c>
      <c r="P38" s="64">
        <v>1255040</v>
      </c>
      <c r="Q38" s="62">
        <v>1491870</v>
      </c>
      <c r="R38" s="61">
        <f>(Q38-P38)/P38*100</f>
        <v>18.87031489036206</v>
      </c>
      <c r="S38" s="62">
        <v>1684392</v>
      </c>
      <c r="T38" s="61">
        <f>(S38-Q38)/Q38*100</f>
        <v>12.90474371091315</v>
      </c>
      <c r="U38" s="65">
        <f>S38/$G$8*100</f>
        <v>0.3797759045018605</v>
      </c>
    </row>
    <row r="39" spans="1:21" ht="25.5" customHeight="1">
      <c r="A39" s="43"/>
      <c r="B39" s="44"/>
      <c r="C39" s="58" t="s">
        <v>43</v>
      </c>
      <c r="D39" s="59">
        <v>1199883</v>
      </c>
      <c r="E39" s="60">
        <v>1193896</v>
      </c>
      <c r="F39" s="61">
        <f t="shared" si="9"/>
        <v>-0.49896531578495573</v>
      </c>
      <c r="G39" s="62">
        <v>1330392</v>
      </c>
      <c r="H39" s="61">
        <f t="shared" si="10"/>
        <v>11.432821619303525</v>
      </c>
      <c r="I39" s="63">
        <f t="shared" si="11"/>
        <v>0.2999603566996514</v>
      </c>
      <c r="J39" s="64">
        <v>176385</v>
      </c>
      <c r="K39" s="62">
        <v>282100</v>
      </c>
      <c r="L39" s="61">
        <f>(K39-J39)/J39*100</f>
        <v>59.93423477053037</v>
      </c>
      <c r="M39" s="62">
        <v>469433</v>
      </c>
      <c r="N39" s="61">
        <f>(M39-K39)/K39*100</f>
        <v>66.4065934065934</v>
      </c>
      <c r="O39" s="63">
        <f>M39/$G$8*100</f>
        <v>0.10584195494755487</v>
      </c>
      <c r="P39" s="64">
        <v>1023498</v>
      </c>
      <c r="Q39" s="62">
        <v>911796</v>
      </c>
      <c r="R39" s="61">
        <f>(Q39-P39)/P39*100</f>
        <v>-10.913748732288681</v>
      </c>
      <c r="S39" s="62">
        <v>860959</v>
      </c>
      <c r="T39" s="61">
        <f>(S39-Q39)/Q39*100</f>
        <v>-5.57547960289363</v>
      </c>
      <c r="U39" s="65">
        <f>S39/$G$8*100</f>
        <v>0.1941184017520965</v>
      </c>
    </row>
    <row r="40" spans="1:21" ht="25.5" customHeight="1">
      <c r="A40" s="43"/>
      <c r="B40" s="44"/>
      <c r="C40" s="58" t="s">
        <v>44</v>
      </c>
      <c r="D40" s="59">
        <v>123547</v>
      </c>
      <c r="E40" s="60">
        <v>156479</v>
      </c>
      <c r="F40" s="61">
        <f t="shared" si="9"/>
        <v>26.65544286789643</v>
      </c>
      <c r="G40" s="62">
        <v>148549</v>
      </c>
      <c r="H40" s="61">
        <f t="shared" si="10"/>
        <v>-5.0677726723713725</v>
      </c>
      <c r="I40" s="63">
        <f t="shared" si="11"/>
        <v>0.033492993814888024</v>
      </c>
      <c r="J40" s="64">
        <v>5420</v>
      </c>
      <c r="K40" s="62">
        <v>29499</v>
      </c>
      <c r="L40" s="61">
        <f>(K40-J40)/J40*100</f>
        <v>444.26199261992616</v>
      </c>
      <c r="M40" s="62" t="s">
        <v>38</v>
      </c>
      <c r="N40" s="61" t="s">
        <v>38</v>
      </c>
      <c r="O40" s="63" t="s">
        <v>38</v>
      </c>
      <c r="P40" s="64">
        <v>118127</v>
      </c>
      <c r="Q40" s="62">
        <v>126980</v>
      </c>
      <c r="R40" s="61">
        <f>(Q40-P40)/P40*100</f>
        <v>7.494476283999424</v>
      </c>
      <c r="S40" s="62" t="s">
        <v>38</v>
      </c>
      <c r="T40" s="61" t="s">
        <v>38</v>
      </c>
      <c r="U40" s="65" t="s">
        <v>38</v>
      </c>
    </row>
    <row r="41" spans="1:21" ht="25.5" customHeight="1">
      <c r="A41" s="43"/>
      <c r="B41" s="44"/>
      <c r="C41" s="58" t="s">
        <v>45</v>
      </c>
      <c r="D41" s="59">
        <v>72031</v>
      </c>
      <c r="E41" s="60">
        <v>70901</v>
      </c>
      <c r="F41" s="61">
        <f t="shared" si="9"/>
        <v>-1.5687690022351486</v>
      </c>
      <c r="G41" s="62">
        <v>81972</v>
      </c>
      <c r="H41" s="61">
        <f t="shared" si="10"/>
        <v>15.614730398724982</v>
      </c>
      <c r="I41" s="63">
        <f t="shared" si="11"/>
        <v>0.018482034136843743</v>
      </c>
      <c r="J41" s="64" t="s">
        <v>36</v>
      </c>
      <c r="K41" s="62" t="s">
        <v>38</v>
      </c>
      <c r="L41" s="61" t="s">
        <v>38</v>
      </c>
      <c r="M41" s="62" t="s">
        <v>36</v>
      </c>
      <c r="N41" s="61" t="s">
        <v>36</v>
      </c>
      <c r="O41" s="63" t="s">
        <v>36</v>
      </c>
      <c r="P41" s="64">
        <v>72031</v>
      </c>
      <c r="Q41" s="62" t="s">
        <v>38</v>
      </c>
      <c r="R41" s="61" t="s">
        <v>38</v>
      </c>
      <c r="S41" s="62">
        <v>81972</v>
      </c>
      <c r="T41" s="61" t="s">
        <v>38</v>
      </c>
      <c r="U41" s="65">
        <f>S41/$G$8*100</f>
        <v>0.018482034136843743</v>
      </c>
    </row>
    <row r="42" spans="1:21" ht="25.5" customHeight="1">
      <c r="A42" s="43"/>
      <c r="B42" s="44"/>
      <c r="C42" s="58" t="s">
        <v>46</v>
      </c>
      <c r="D42" s="59">
        <v>61252</v>
      </c>
      <c r="E42" s="60">
        <v>52552</v>
      </c>
      <c r="F42" s="61">
        <f t="shared" si="9"/>
        <v>-14.203617841050086</v>
      </c>
      <c r="G42" s="62">
        <v>45323</v>
      </c>
      <c r="H42" s="61">
        <f t="shared" si="10"/>
        <v>-13.75589891916578</v>
      </c>
      <c r="I42" s="63">
        <f t="shared" si="11"/>
        <v>0.010218870262823513</v>
      </c>
      <c r="J42" s="64" t="s">
        <v>38</v>
      </c>
      <c r="K42" s="62" t="s">
        <v>38</v>
      </c>
      <c r="L42" s="61" t="s">
        <v>38</v>
      </c>
      <c r="M42" s="62" t="s">
        <v>38</v>
      </c>
      <c r="N42" s="61" t="s">
        <v>38</v>
      </c>
      <c r="O42" s="63" t="s">
        <v>38</v>
      </c>
      <c r="P42" s="64" t="s">
        <v>38</v>
      </c>
      <c r="Q42" s="62" t="s">
        <v>38</v>
      </c>
      <c r="R42" s="61" t="s">
        <v>38</v>
      </c>
      <c r="S42" s="62" t="s">
        <v>38</v>
      </c>
      <c r="T42" s="61" t="s">
        <v>38</v>
      </c>
      <c r="U42" s="65" t="s">
        <v>38</v>
      </c>
    </row>
    <row r="43" spans="1:21" ht="25.5" customHeight="1">
      <c r="A43" s="43"/>
      <c r="B43" s="44"/>
      <c r="C43" s="58" t="s">
        <v>47</v>
      </c>
      <c r="D43" s="59">
        <v>600309</v>
      </c>
      <c r="E43" s="60">
        <v>758540</v>
      </c>
      <c r="F43" s="61">
        <f t="shared" si="9"/>
        <v>26.358258830035865</v>
      </c>
      <c r="G43" s="62">
        <v>678911</v>
      </c>
      <c r="H43" s="61">
        <f t="shared" si="10"/>
        <v>-10.497666569989716</v>
      </c>
      <c r="I43" s="63">
        <f t="shared" si="11"/>
        <v>0.15307246715803838</v>
      </c>
      <c r="J43" s="64">
        <v>87084</v>
      </c>
      <c r="K43" s="62">
        <v>186548</v>
      </c>
      <c r="L43" s="61">
        <f>(K43-J43)/J43*100</f>
        <v>114.21615911074366</v>
      </c>
      <c r="M43" s="62">
        <v>157048</v>
      </c>
      <c r="N43" s="61">
        <f>(M43-K43)/K43*100</f>
        <v>-15.813624375495852</v>
      </c>
      <c r="O43" s="63">
        <f>M43/$G$8*100</f>
        <v>0.03540924336508852</v>
      </c>
      <c r="P43" s="64">
        <v>513225</v>
      </c>
      <c r="Q43" s="62">
        <v>571992</v>
      </c>
      <c r="R43" s="61">
        <f>(Q43-P43)/P43*100</f>
        <v>11.450533391787229</v>
      </c>
      <c r="S43" s="62">
        <v>521863</v>
      </c>
      <c r="T43" s="61">
        <f>(S43-Q43)/Q43*100</f>
        <v>-8.763933761311348</v>
      </c>
      <c r="U43" s="65">
        <f>S43/$G$8*100</f>
        <v>0.11766322379294987</v>
      </c>
    </row>
    <row r="44" spans="1:21" ht="25.5" customHeight="1">
      <c r="A44" s="43"/>
      <c r="B44" s="44"/>
      <c r="C44" s="58" t="s">
        <v>48</v>
      </c>
      <c r="D44" s="59">
        <v>1253501</v>
      </c>
      <c r="E44" s="60">
        <v>1324298</v>
      </c>
      <c r="F44" s="61">
        <f t="shared" si="9"/>
        <v>5.647941246157762</v>
      </c>
      <c r="G44" s="62">
        <v>1309654</v>
      </c>
      <c r="H44" s="61">
        <f t="shared" si="10"/>
        <v>-1.1057934090363348</v>
      </c>
      <c r="I44" s="63">
        <f t="shared" si="11"/>
        <v>0.2952846085913965</v>
      </c>
      <c r="J44" s="64">
        <v>148592</v>
      </c>
      <c r="K44" s="62">
        <v>166036</v>
      </c>
      <c r="L44" s="61">
        <f>(K44-J44)/J44*100</f>
        <v>11.739528372994508</v>
      </c>
      <c r="M44" s="62">
        <v>223744</v>
      </c>
      <c r="N44" s="61">
        <f>(M44-K44)/K44*100</f>
        <v>34.756317906959936</v>
      </c>
      <c r="O44" s="63">
        <f>M44/$G$8*100</f>
        <v>0.0504470336933827</v>
      </c>
      <c r="P44" s="64">
        <v>1104909</v>
      </c>
      <c r="Q44" s="62">
        <v>1158262</v>
      </c>
      <c r="R44" s="61">
        <f>(Q44-P44)/P44*100</f>
        <v>4.828723451433557</v>
      </c>
      <c r="S44" s="62">
        <v>1085910</v>
      </c>
      <c r="T44" s="61">
        <f>(S44-Q44)/Q44*100</f>
        <v>-6.246600510074577</v>
      </c>
      <c r="U44" s="65">
        <f>S44/$G$8*100</f>
        <v>0.24483757489801383</v>
      </c>
    </row>
    <row r="45" spans="1:21" ht="25.5" customHeight="1">
      <c r="A45" s="43"/>
      <c r="B45" s="44"/>
      <c r="C45" s="58" t="s">
        <v>49</v>
      </c>
      <c r="D45" s="59">
        <v>81636</v>
      </c>
      <c r="E45" s="60">
        <v>96541</v>
      </c>
      <c r="F45" s="61">
        <f t="shared" si="9"/>
        <v>18.257876427066492</v>
      </c>
      <c r="G45" s="62">
        <v>89993</v>
      </c>
      <c r="H45" s="61">
        <f t="shared" si="10"/>
        <v>-6.782610497094499</v>
      </c>
      <c r="I45" s="63">
        <f t="shared" si="11"/>
        <v>0.02029051015074634</v>
      </c>
      <c r="J45" s="64" t="s">
        <v>38</v>
      </c>
      <c r="K45" s="62" t="s">
        <v>38</v>
      </c>
      <c r="L45" s="61" t="s">
        <v>38</v>
      </c>
      <c r="M45" s="62" t="s">
        <v>38</v>
      </c>
      <c r="N45" s="61" t="s">
        <v>38</v>
      </c>
      <c r="O45" s="63" t="s">
        <v>38</v>
      </c>
      <c r="P45" s="64" t="s">
        <v>38</v>
      </c>
      <c r="Q45" s="62" t="s">
        <v>38</v>
      </c>
      <c r="R45" s="61" t="s">
        <v>38</v>
      </c>
      <c r="S45" s="62" t="s">
        <v>38</v>
      </c>
      <c r="T45" s="61" t="s">
        <v>38</v>
      </c>
      <c r="U45" s="65" t="s">
        <v>38</v>
      </c>
    </row>
    <row r="46" spans="1:21" ht="25.5" customHeight="1">
      <c r="A46" s="43"/>
      <c r="B46" s="44"/>
      <c r="C46" s="58" t="s">
        <v>50</v>
      </c>
      <c r="D46" s="59">
        <v>2459499</v>
      </c>
      <c r="E46" s="60">
        <v>2490496</v>
      </c>
      <c r="F46" s="61">
        <f t="shared" si="9"/>
        <v>1.2602973207145032</v>
      </c>
      <c r="G46" s="62">
        <v>2572741</v>
      </c>
      <c r="H46" s="61">
        <f t="shared" si="10"/>
        <v>3.3023542298401605</v>
      </c>
      <c r="I46" s="63">
        <f t="shared" si="11"/>
        <v>0.580069865164416</v>
      </c>
      <c r="J46" s="64">
        <v>1005297</v>
      </c>
      <c r="K46" s="62">
        <v>1047483</v>
      </c>
      <c r="L46" s="61">
        <f>(K46-J46)/J46*100</f>
        <v>4.196371818477525</v>
      </c>
      <c r="M46" s="62">
        <v>672933</v>
      </c>
      <c r="N46" s="61">
        <f>(M46-K46)/K46*100</f>
        <v>-35.75714355268773</v>
      </c>
      <c r="O46" s="63">
        <f>M46/$G$8*100</f>
        <v>0.15172462155136718</v>
      </c>
      <c r="P46" s="64">
        <v>1454202</v>
      </c>
      <c r="Q46" s="62">
        <v>1443013</v>
      </c>
      <c r="R46" s="61">
        <f>(Q46-P46)/P46*100</f>
        <v>-0.7694254305797956</v>
      </c>
      <c r="S46" s="62">
        <v>1899808</v>
      </c>
      <c r="T46" s="61">
        <f>(S46-Q46)/Q46*100</f>
        <v>31.655639969979482</v>
      </c>
      <c r="U46" s="65">
        <f>S46/$G$8*100</f>
        <v>0.4283452436130489</v>
      </c>
    </row>
    <row r="47" spans="1:21" ht="25.5" customHeight="1">
      <c r="A47" s="43"/>
      <c r="B47" s="44"/>
      <c r="C47" s="58" t="s">
        <v>51</v>
      </c>
      <c r="D47" s="59">
        <v>2599984</v>
      </c>
      <c r="E47" s="60">
        <v>2466260</v>
      </c>
      <c r="F47" s="61">
        <f t="shared" si="9"/>
        <v>-5.143262420076431</v>
      </c>
      <c r="G47" s="62">
        <v>2335518</v>
      </c>
      <c r="H47" s="61">
        <f t="shared" si="10"/>
        <v>-5.301225337150179</v>
      </c>
      <c r="I47" s="63">
        <f t="shared" si="11"/>
        <v>0.5265837530280221</v>
      </c>
      <c r="J47" s="64">
        <v>326103</v>
      </c>
      <c r="K47" s="62">
        <v>369158</v>
      </c>
      <c r="L47" s="61">
        <f>(K47-J47)/J47*100</f>
        <v>13.202883751452763</v>
      </c>
      <c r="M47" s="62">
        <v>279795</v>
      </c>
      <c r="N47" s="61">
        <f>(M47-K47)/K47*100</f>
        <v>-24.207250012189903</v>
      </c>
      <c r="O47" s="63">
        <f>M47/$G$8*100</f>
        <v>0.06308472089638163</v>
      </c>
      <c r="P47" s="64">
        <v>2273881</v>
      </c>
      <c r="Q47" s="62">
        <v>2097102</v>
      </c>
      <c r="R47" s="61">
        <f>(Q47-P47)/P47*100</f>
        <v>-7.774329439403381</v>
      </c>
      <c r="S47" s="62">
        <v>2055723</v>
      </c>
      <c r="T47" s="61">
        <f>(S47-Q47)/Q47*100</f>
        <v>-1.9731515205268984</v>
      </c>
      <c r="U47" s="65">
        <f>S47/$G$8*100</f>
        <v>0.46349903213164045</v>
      </c>
    </row>
    <row r="48" spans="1:21" ht="25.5" customHeight="1">
      <c r="A48" s="43"/>
      <c r="B48" s="44"/>
      <c r="C48" s="67" t="s">
        <v>52</v>
      </c>
      <c r="D48" s="52">
        <v>2050599</v>
      </c>
      <c r="E48" s="53">
        <v>1927396</v>
      </c>
      <c r="F48" s="47">
        <f t="shared" si="9"/>
        <v>-6.0081468878118045</v>
      </c>
      <c r="G48" s="54">
        <v>1965915</v>
      </c>
      <c r="H48" s="47">
        <f t="shared" si="10"/>
        <v>1.9984995299357267</v>
      </c>
      <c r="I48" s="55">
        <f t="shared" si="11"/>
        <v>0.4432502334959885</v>
      </c>
      <c r="J48" s="56">
        <v>1070997</v>
      </c>
      <c r="K48" s="54">
        <v>943198</v>
      </c>
      <c r="L48" s="47">
        <f>(K48-J48)/J48*100</f>
        <v>-11.932713163528936</v>
      </c>
      <c r="M48" s="54">
        <v>1021855</v>
      </c>
      <c r="N48" s="47">
        <f>(M48-K48)/K48*100</f>
        <v>8.339394273524753</v>
      </c>
      <c r="O48" s="55">
        <f>M48/$G$8*100</f>
        <v>0.23039524463114802</v>
      </c>
      <c r="P48" s="56">
        <v>979602</v>
      </c>
      <c r="Q48" s="54">
        <v>984198</v>
      </c>
      <c r="R48" s="47">
        <f>(Q48-P48)/P48*100</f>
        <v>0.4691701323598768</v>
      </c>
      <c r="S48" s="54">
        <v>944060</v>
      </c>
      <c r="T48" s="47">
        <f>(S48-Q48)/Q48*100</f>
        <v>-4.078244418297944</v>
      </c>
      <c r="U48" s="57">
        <f>S48/$G$8*100</f>
        <v>0.21285498886484047</v>
      </c>
    </row>
    <row r="49" spans="1:21" s="44" customFormat="1" ht="10.5" customHeight="1" thickBot="1">
      <c r="A49" s="68"/>
      <c r="B49" s="69"/>
      <c r="C49" s="70"/>
      <c r="D49" s="71"/>
      <c r="E49" s="72"/>
      <c r="F49" s="73"/>
      <c r="G49" s="74"/>
      <c r="H49" s="73"/>
      <c r="I49" s="75"/>
      <c r="J49" s="76"/>
      <c r="K49" s="77"/>
      <c r="L49" s="73"/>
      <c r="M49" s="74"/>
      <c r="N49" s="73"/>
      <c r="O49" s="75"/>
      <c r="P49" s="76"/>
      <c r="Q49" s="77"/>
      <c r="R49" s="73"/>
      <c r="S49" s="74"/>
      <c r="T49" s="73"/>
      <c r="U49" s="78"/>
    </row>
    <row r="51" ht="17.25" customHeight="1">
      <c r="C51" s="4" t="s">
        <v>53</v>
      </c>
    </row>
    <row r="52" ht="17.25" customHeight="1">
      <c r="C52" s="4" t="s">
        <v>54</v>
      </c>
    </row>
  </sheetData>
  <mergeCells count="9">
    <mergeCell ref="Q4:R4"/>
    <mergeCell ref="S4:U4"/>
    <mergeCell ref="D3:I3"/>
    <mergeCell ref="E4:F4"/>
    <mergeCell ref="G4:I4"/>
    <mergeCell ref="J3:O3"/>
    <mergeCell ref="P3:U3"/>
    <mergeCell ref="K4:L4"/>
    <mergeCell ref="M4:O4"/>
  </mergeCells>
  <printOptions/>
  <pageMargins left="0.75" right="0.75" top="1" bottom="1" header="0.512" footer="0.51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普及係</dc:creator>
  <cp:keywords/>
  <dc:description/>
  <cp:lastModifiedBy>普及係</cp:lastModifiedBy>
  <dcterms:created xsi:type="dcterms:W3CDTF">2000-03-28T02:39:13Z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