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7935" tabRatio="609" activeTab="0"/>
  </bookViews>
  <sheets>
    <sheet name="第10表" sheetId="1" r:id="rId1"/>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'第10表'!$A$1:$V$305</definedName>
    <definedName name="_xlnm.Print_Titles" localSheetId="0">'第10表'!$8:$11</definedName>
    <definedName name="Title">#REF!</definedName>
    <definedName name="TitleEnglish">#REF!</definedName>
  </definedNames>
  <calcPr fullCalcOnLoad="1"/>
</workbook>
</file>

<file path=xl/sharedStrings.xml><?xml version="1.0" encoding="utf-8"?>
<sst xmlns="http://schemas.openxmlformats.org/spreadsheetml/2006/main" count="719" uniqueCount="84">
  <si>
    <t>主世帯</t>
  </si>
  <si>
    <t>間借り</t>
  </si>
  <si>
    <t>民営借家</t>
  </si>
  <si>
    <t>給与住宅</t>
  </si>
  <si>
    <t>富山市</t>
  </si>
  <si>
    <t>高岡市</t>
  </si>
  <si>
    <t>H17</t>
  </si>
  <si>
    <t>魚津市</t>
  </si>
  <si>
    <t>氷見市</t>
  </si>
  <si>
    <t>滑川市</t>
  </si>
  <si>
    <t>黒部市</t>
  </si>
  <si>
    <t>小矢部市</t>
  </si>
  <si>
    <t>入善町</t>
  </si>
  <si>
    <t>朝日町</t>
  </si>
  <si>
    <t>富山県</t>
  </si>
  <si>
    <t>主　　世　　帯</t>
  </si>
  <si>
    <t>間借りの
世帯人員</t>
  </si>
  <si>
    <t>持ち家</t>
  </si>
  <si>
    <t>持ち家の
世帯人員</t>
  </si>
  <si>
    <t>公営、都市機構・公社の借家の世帯人員</t>
  </si>
  <si>
    <t>民営借家の
世帯人員</t>
  </si>
  <si>
    <t>給与住宅の
世帯人員</t>
  </si>
  <si>
    <t>区　分</t>
  </si>
  <si>
    <t>S60</t>
  </si>
  <si>
    <t>H2</t>
  </si>
  <si>
    <t>H7</t>
  </si>
  <si>
    <t>H12</t>
  </si>
  <si>
    <t>H17</t>
  </si>
  <si>
    <t>主世帯の世帯人員</t>
  </si>
  <si>
    <t>主世帯の
世帯人員</t>
  </si>
  <si>
    <t>旧富山市</t>
  </si>
  <si>
    <t>旧大山町</t>
  </si>
  <si>
    <t>旧婦中町</t>
  </si>
  <si>
    <t>旧山田村</t>
  </si>
  <si>
    <t>公営、都市機構・公社の借家</t>
  </si>
  <si>
    <t>-</t>
  </si>
  <si>
    <t>H22</t>
  </si>
  <si>
    <t>旧高岡市</t>
  </si>
  <si>
    <t>旧大沢野町</t>
  </si>
  <si>
    <t>旧八尾町</t>
  </si>
  <si>
    <t>旧細入村</t>
  </si>
  <si>
    <t>旧福岡町</t>
  </si>
  <si>
    <t>旧黒部市</t>
  </si>
  <si>
    <t>旧宇奈月町</t>
  </si>
  <si>
    <t>砺波市</t>
  </si>
  <si>
    <t>旧砺波市</t>
  </si>
  <si>
    <t>旧庄川町</t>
  </si>
  <si>
    <t>南砺市</t>
  </si>
  <si>
    <t>旧城端町</t>
  </si>
  <si>
    <t>旧平村</t>
  </si>
  <si>
    <t>旧上平村</t>
  </si>
  <si>
    <t>旧利賀村</t>
  </si>
  <si>
    <t>旧井波町</t>
  </si>
  <si>
    <t>旧井口村</t>
  </si>
  <si>
    <t>旧福野町</t>
  </si>
  <si>
    <t>旧福光町</t>
  </si>
  <si>
    <t>射水市</t>
  </si>
  <si>
    <t>旧新湊市</t>
  </si>
  <si>
    <t>旧小杉町</t>
  </si>
  <si>
    <t>旧大門町</t>
  </si>
  <si>
    <t>旧下村</t>
  </si>
  <si>
    <t>旧大島町</t>
  </si>
  <si>
    <t>舟橋村</t>
  </si>
  <si>
    <t>上市町</t>
  </si>
  <si>
    <t>立山町</t>
  </si>
  <si>
    <t>一般世帯数</t>
  </si>
  <si>
    <t>住宅に住む一般世帯数</t>
  </si>
  <si>
    <t>一般世帯人員</t>
  </si>
  <si>
    <t>住宅に住む一般世帯人員</t>
  </si>
  <si>
    <t>○　一般世帯：</t>
  </si>
  <si>
    <t>○ 住宅以外：　</t>
  </si>
  <si>
    <t>　①住居と生計を共にしている人の集まり又は一戸を構えて住んでいる単身者。ただし、これらの世帯と住居を共にする単身の住み込みの雇人については、人数に関係なく雇主の世帯に含めている。</t>
  </si>
  <si>
    <t>　②間借り、下宿などの単身者、会社などの独身寮の単身者。</t>
  </si>
  <si>
    <t>　寄宿舎・寮など生計を共にしない単身者の集まりを居住させるための建物や、病院・学校・旅館・会社・工場・事務所などの居住用でない建物。仮小屋・天幕小屋など臨時応急的に作られた住居などもこれに含まれる。</t>
  </si>
  <si>
    <t>第10表　住宅の種類・住宅の所有の関係別一般世帯数及び一般世帯人員（S60～H27）  【県、市町村、旧市町村】</t>
  </si>
  <si>
    <t>住宅以外に住む世帯</t>
  </si>
  <si>
    <t>住宅以外に住む世帯人員</t>
  </si>
  <si>
    <t>区　分</t>
  </si>
  <si>
    <t>H27</t>
  </si>
  <si>
    <t>一般
世帯数</t>
  </si>
  <si>
    <t>単位：世帯、人</t>
  </si>
  <si>
    <t>住宅に住む一般
世帯数</t>
  </si>
  <si>
    <t>一般世帯
人員</t>
  </si>
  <si>
    <t>住宅に住む
一般世帯
人員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</si>
</sst>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 ###,###,###,###,##0;&quot;-&quot;###,###,###,###,##0"/>
    <numFmt numFmtId="178" formatCode="###,###,###,##0;&quot;-&quot;##,###,###,##0"/>
    <numFmt numFmtId="179" formatCode="##,###,###,##0;&quot;-&quot;#,###,###,##0"/>
    <numFmt numFmtId="180" formatCode="##0.0;&quot;-&quot;#0.0"/>
    <numFmt numFmtId="181" formatCode="#0.0;&quot;-&quot;0.0"/>
  </numFmts>
  <fonts count="43">
    <font>
      <sz val="11"/>
      <name val="ＭＳ Ｐゴシック"/>
      <family val="3"/>
    </font>
    <font>
      <sz val="6"/>
      <name val="ＭＳ Ｐゴシック"/>
      <family val="3"/>
    </font>
    <font>
      <u val="single"/>
      <sz val="9"/>
      <color indexed="12"/>
      <name val="ＭＳ 明朝"/>
      <family val="1"/>
    </font>
    <font>
      <u val="single"/>
      <sz val="9"/>
      <color indexed="36"/>
      <name val="ＭＳ 明朝"/>
      <family val="1"/>
    </font>
    <font>
      <sz val="14"/>
      <name val="ＭＳ Ｐゴシック"/>
      <family val="3"/>
    </font>
    <font>
      <b/>
      <sz val="22"/>
      <name val="ＭＳ Ｐゴシック"/>
      <family val="3"/>
    </font>
    <font>
      <b/>
      <sz val="14"/>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color indexed="63"/>
      </left>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medium"/>
      <top style="hair"/>
      <bottom style="thin"/>
    </border>
    <border>
      <left>
        <color indexed="63"/>
      </left>
      <right>
        <color indexed="63"/>
      </right>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thin"/>
    </border>
    <border>
      <left>
        <color indexed="63"/>
      </left>
      <right>
        <color indexed="63"/>
      </right>
      <top>
        <color indexed="63"/>
      </top>
      <bottom style="hair"/>
    </border>
    <border>
      <left style="thin"/>
      <right>
        <color indexed="63"/>
      </right>
      <top>
        <color indexed="63"/>
      </top>
      <bottom style="double"/>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double"/>
    </border>
    <border>
      <left>
        <color indexed="63"/>
      </left>
      <right style="double"/>
      <top style="hair"/>
      <bottom style="hair"/>
    </border>
    <border>
      <left style="double"/>
      <right style="thin"/>
      <top style="hair"/>
      <bottom style="hair"/>
    </border>
    <border>
      <left style="medium"/>
      <right style="thin"/>
      <top style="hair"/>
      <bottom style="hair"/>
    </border>
    <border>
      <left style="double"/>
      <right>
        <color indexed="63"/>
      </right>
      <top style="hair"/>
      <bottom style="hair"/>
    </border>
    <border>
      <left style="thin"/>
      <right style="double"/>
      <top style="hair"/>
      <bottom style="hair"/>
    </border>
    <border>
      <left style="thin"/>
      <right style="double"/>
      <top style="hair"/>
      <bottom>
        <color indexed="63"/>
      </bottom>
    </border>
    <border>
      <left style="double"/>
      <right style="thin"/>
      <top style="hair"/>
      <bottom>
        <color indexed="63"/>
      </bottom>
    </border>
    <border>
      <left style="medium"/>
      <right style="thin"/>
      <top style="hair"/>
      <bottom>
        <color indexed="63"/>
      </bottom>
    </border>
    <border>
      <left style="double"/>
      <right>
        <color indexed="63"/>
      </right>
      <top style="hair"/>
      <bottom>
        <color indexed="63"/>
      </bottom>
    </border>
    <border>
      <left style="thin"/>
      <right style="double"/>
      <top style="hair"/>
      <bottom style="thin"/>
    </border>
    <border>
      <left style="double"/>
      <right style="thin"/>
      <top style="hair"/>
      <bottom style="thin"/>
    </border>
    <border>
      <left style="medium"/>
      <right style="thin"/>
      <top style="hair"/>
      <bottom style="thin"/>
    </border>
    <border>
      <left style="double"/>
      <right>
        <color indexed="63"/>
      </right>
      <top style="hair"/>
      <bottom style="thin"/>
    </border>
    <border>
      <left style="thin"/>
      <right style="double"/>
      <top>
        <color indexed="63"/>
      </top>
      <bottom style="hair"/>
    </border>
    <border>
      <left style="double"/>
      <right>
        <color indexed="63"/>
      </right>
      <top>
        <color indexed="63"/>
      </top>
      <bottom style="hair"/>
    </border>
    <border>
      <left style="thin"/>
      <right style="double"/>
      <top style="thin"/>
      <bottom style="hair"/>
    </border>
    <border>
      <left>
        <color indexed="63"/>
      </left>
      <right>
        <color indexed="63"/>
      </right>
      <top style="thin"/>
      <bottom style="hair"/>
    </border>
    <border>
      <left style="double"/>
      <right>
        <color indexed="63"/>
      </right>
      <top style="thin"/>
      <bottom style="hair"/>
    </border>
    <border>
      <left style="double"/>
      <right style="thin"/>
      <top style="hair"/>
      <bottom style="medium"/>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medium"/>
      <top style="hair"/>
      <bottom style="medium"/>
    </border>
    <border>
      <left style="medium"/>
      <right style="thin"/>
      <top style="hair"/>
      <bottom style="medium"/>
    </border>
    <border>
      <left>
        <color indexed="63"/>
      </left>
      <right>
        <color indexed="63"/>
      </right>
      <top style="hair"/>
      <bottom style="medium"/>
    </border>
    <border>
      <left style="thin"/>
      <right style="double"/>
      <top style="hair"/>
      <bottom style="medium"/>
    </border>
    <border>
      <left style="double"/>
      <right>
        <color indexed="63"/>
      </right>
      <top style="hair"/>
      <bottom style="medium"/>
    </border>
    <border>
      <left style="double"/>
      <right style="thin"/>
      <top>
        <color indexed="63"/>
      </top>
      <bottom style="hair"/>
    </border>
    <border>
      <left style="medium"/>
      <right style="thin"/>
      <top>
        <color indexed="63"/>
      </top>
      <bottom style="hair"/>
    </border>
    <border>
      <left style="double"/>
      <right style="thin"/>
      <top style="thin"/>
      <bottom style="hair"/>
    </border>
    <border>
      <left style="medium"/>
      <right style="thin"/>
      <top style="thin"/>
      <bottom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medium"/>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55">
    <xf numFmtId="0" fontId="0" fillId="0" borderId="0" xfId="0" applyAlignment="1">
      <alignment vertical="center"/>
    </xf>
    <xf numFmtId="38" fontId="7" fillId="0" borderId="10" xfId="49" applyFont="1" applyFill="1" applyBorder="1" applyAlignment="1">
      <alignment horizontal="right" vertical="center"/>
    </xf>
    <xf numFmtId="38" fontId="7" fillId="0" borderId="11" xfId="49" applyFont="1" applyFill="1" applyBorder="1" applyAlignment="1">
      <alignment horizontal="right" vertical="center"/>
    </xf>
    <xf numFmtId="38" fontId="7" fillId="0" borderId="12" xfId="49" applyFont="1" applyFill="1" applyBorder="1" applyAlignment="1">
      <alignment horizontal="right" vertical="center"/>
    </xf>
    <xf numFmtId="38" fontId="7" fillId="0" borderId="13" xfId="49" applyFont="1" applyFill="1" applyBorder="1" applyAlignment="1">
      <alignment horizontal="right" vertical="center"/>
    </xf>
    <xf numFmtId="38" fontId="7" fillId="0" borderId="14" xfId="49" applyFont="1" applyFill="1" applyBorder="1" applyAlignment="1">
      <alignment horizontal="right" vertical="center"/>
    </xf>
    <xf numFmtId="38" fontId="7" fillId="0" borderId="15"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8" xfId="49" applyFont="1" applyFill="1" applyBorder="1" applyAlignment="1">
      <alignment horizontal="right" vertical="center"/>
    </xf>
    <xf numFmtId="38" fontId="7" fillId="0" borderId="19" xfId="49" applyFont="1" applyFill="1" applyBorder="1" applyAlignment="1">
      <alignment horizontal="right" vertical="center"/>
    </xf>
    <xf numFmtId="38" fontId="7" fillId="0" borderId="20" xfId="49" applyFont="1" applyFill="1" applyBorder="1" applyAlignment="1">
      <alignment horizontal="right" vertical="center"/>
    </xf>
    <xf numFmtId="38" fontId="7" fillId="0" borderId="21" xfId="49" applyFont="1" applyFill="1" applyBorder="1" applyAlignment="1">
      <alignment horizontal="right" vertical="center"/>
    </xf>
    <xf numFmtId="38" fontId="7" fillId="0" borderId="22" xfId="49" applyFont="1" applyFill="1" applyBorder="1" applyAlignment="1">
      <alignment horizontal="right" vertical="center"/>
    </xf>
    <xf numFmtId="38" fontId="7" fillId="0" borderId="23" xfId="49" applyFont="1" applyFill="1" applyBorder="1" applyAlignment="1">
      <alignment horizontal="right" vertical="center"/>
    </xf>
    <xf numFmtId="38" fontId="7" fillId="0" borderId="24" xfId="49" applyFont="1" applyFill="1" applyBorder="1" applyAlignment="1">
      <alignment horizontal="right" vertical="center"/>
    </xf>
    <xf numFmtId="38" fontId="7" fillId="0" borderId="25" xfId="49" applyFont="1" applyFill="1" applyBorder="1" applyAlignment="1">
      <alignment horizontal="right" vertical="center"/>
    </xf>
    <xf numFmtId="38" fontId="7" fillId="0" borderId="26" xfId="49" applyFont="1" applyFill="1" applyBorder="1" applyAlignment="1">
      <alignment horizontal="right" vertical="center" wrapText="1"/>
    </xf>
    <xf numFmtId="38" fontId="7" fillId="0" borderId="27" xfId="49" applyFont="1" applyFill="1" applyBorder="1" applyAlignment="1">
      <alignment horizontal="right" vertical="center" wrapText="1"/>
    </xf>
    <xf numFmtId="38" fontId="7" fillId="0" borderId="27" xfId="49" applyFont="1" applyFill="1" applyBorder="1" applyAlignment="1">
      <alignment horizontal="right" vertical="center"/>
    </xf>
    <xf numFmtId="38" fontId="7" fillId="0" borderId="28" xfId="49" applyFont="1" applyFill="1" applyBorder="1" applyAlignment="1">
      <alignment horizontal="right" vertical="center"/>
    </xf>
    <xf numFmtId="38" fontId="7" fillId="0" borderId="29" xfId="49" applyFont="1" applyFill="1" applyBorder="1" applyAlignment="1">
      <alignment horizontal="right" vertical="center"/>
    </xf>
    <xf numFmtId="38" fontId="7" fillId="0" borderId="30" xfId="49" applyFont="1" applyFill="1" applyBorder="1" applyAlignment="1">
      <alignment horizontal="right" vertical="center" wrapText="1"/>
    </xf>
    <xf numFmtId="38" fontId="7" fillId="0" borderId="31"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0" xfId="49" applyFont="1" applyFill="1" applyBorder="1" applyAlignment="1">
      <alignment horizontal="right" vertical="center" wrapText="1"/>
    </xf>
    <xf numFmtId="38" fontId="7" fillId="0" borderId="11" xfId="49" applyFont="1" applyFill="1" applyBorder="1" applyAlignment="1">
      <alignment horizontal="right" vertical="center" wrapText="1"/>
    </xf>
    <xf numFmtId="38" fontId="7" fillId="0" borderId="14" xfId="49" applyFont="1" applyFill="1" applyBorder="1" applyAlignment="1">
      <alignment horizontal="right" vertical="center" wrapText="1"/>
    </xf>
    <xf numFmtId="38" fontId="7" fillId="0" borderId="33" xfId="49" applyFont="1" applyFill="1" applyBorder="1" applyAlignment="1">
      <alignment horizontal="right" vertical="center" wrapText="1"/>
    </xf>
    <xf numFmtId="38" fontId="7" fillId="0" borderId="34" xfId="49" applyFont="1" applyFill="1" applyBorder="1" applyAlignment="1">
      <alignment horizontal="right" vertical="center" wrapText="1"/>
    </xf>
    <xf numFmtId="38" fontId="7" fillId="0" borderId="34" xfId="49" applyFont="1" applyFill="1" applyBorder="1" applyAlignment="1">
      <alignment horizontal="right" vertical="center"/>
    </xf>
    <xf numFmtId="38" fontId="7" fillId="0" borderId="35" xfId="49" applyFont="1" applyFill="1" applyBorder="1" applyAlignment="1">
      <alignment horizontal="right" vertical="center"/>
    </xf>
    <xf numFmtId="38" fontId="7" fillId="0" borderId="36" xfId="49" applyFont="1" applyFill="1" applyBorder="1" applyAlignment="1">
      <alignment horizontal="right" vertical="center"/>
    </xf>
    <xf numFmtId="38" fontId="7" fillId="0" borderId="37" xfId="49" applyFont="1" applyFill="1" applyBorder="1" applyAlignment="1">
      <alignment horizontal="right" vertical="center" wrapText="1"/>
    </xf>
    <xf numFmtId="38" fontId="7" fillId="0" borderId="26" xfId="49"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5" fillId="0" borderId="0" xfId="49" applyFont="1" applyFill="1" applyBorder="1" applyAlignment="1">
      <alignment vertical="center"/>
    </xf>
    <xf numFmtId="38" fontId="4" fillId="0" borderId="0" xfId="49" applyFont="1" applyFill="1" applyAlignment="1">
      <alignment vertical="center"/>
    </xf>
    <xf numFmtId="38" fontId="4" fillId="0" borderId="0" xfId="49" applyFont="1" applyFill="1" applyBorder="1" applyAlignment="1">
      <alignment horizontal="left" vertical="center"/>
    </xf>
    <xf numFmtId="0" fontId="0" fillId="0" borderId="0" xfId="0" applyFont="1" applyFill="1" applyAlignment="1">
      <alignment horizontal="left" vertical="center"/>
    </xf>
    <xf numFmtId="38" fontId="0" fillId="0" borderId="0" xfId="49" applyFont="1" applyFill="1" applyAlignment="1">
      <alignment vertical="center"/>
    </xf>
    <xf numFmtId="38" fontId="4" fillId="0" borderId="0" xfId="49" applyFont="1" applyFill="1" applyBorder="1" applyAlignment="1">
      <alignment horizontal="right"/>
    </xf>
    <xf numFmtId="38" fontId="6" fillId="0" borderId="0" xfId="49" applyFont="1" applyFill="1" applyBorder="1" applyAlignment="1">
      <alignment/>
    </xf>
    <xf numFmtId="38" fontId="4" fillId="0" borderId="0" xfId="49" applyFont="1" applyFill="1" applyAlignment="1">
      <alignment horizontal="center"/>
    </xf>
    <xf numFmtId="38" fontId="4" fillId="0" borderId="40" xfId="49" applyFont="1" applyFill="1" applyBorder="1" applyAlignment="1">
      <alignment horizontal="center" vertical="center" wrapText="1"/>
    </xf>
    <xf numFmtId="38" fontId="4" fillId="0" borderId="41" xfId="49" applyFont="1" applyFill="1" applyBorder="1" applyAlignment="1">
      <alignment horizontal="center" vertical="center" wrapText="1"/>
    </xf>
    <xf numFmtId="38" fontId="4" fillId="0" borderId="42" xfId="49" applyFont="1" applyFill="1" applyBorder="1" applyAlignment="1">
      <alignment horizontal="center" vertical="center" wrapText="1"/>
    </xf>
    <xf numFmtId="38" fontId="4" fillId="0" borderId="42" xfId="49" applyFont="1" applyFill="1" applyBorder="1" applyAlignment="1">
      <alignment horizontal="center" vertical="center"/>
    </xf>
    <xf numFmtId="38" fontId="4" fillId="0" borderId="43" xfId="49" applyFont="1" applyFill="1" applyBorder="1" applyAlignment="1">
      <alignment horizontal="center" vertical="center"/>
    </xf>
    <xf numFmtId="38" fontId="4" fillId="0" borderId="44" xfId="49" applyFont="1" applyFill="1" applyBorder="1" applyAlignment="1">
      <alignment horizontal="center" vertical="center" wrapText="1"/>
    </xf>
    <xf numFmtId="38" fontId="8" fillId="0" borderId="42" xfId="49" applyFont="1" applyFill="1" applyBorder="1" applyAlignment="1">
      <alignment horizontal="center" vertical="center" wrapText="1"/>
    </xf>
    <xf numFmtId="38" fontId="4" fillId="0" borderId="43" xfId="49" applyFont="1" applyFill="1" applyBorder="1" applyAlignment="1">
      <alignment horizontal="center" vertical="center" wrapText="1"/>
    </xf>
    <xf numFmtId="38" fontId="4" fillId="0" borderId="45" xfId="49" applyFont="1" applyFill="1" applyBorder="1" applyAlignment="1">
      <alignment horizontal="center" vertical="center"/>
    </xf>
    <xf numFmtId="38" fontId="7" fillId="0" borderId="46" xfId="49" applyFont="1" applyFill="1" applyBorder="1" applyAlignment="1">
      <alignment horizontal="right" vertical="center"/>
    </xf>
    <xf numFmtId="38" fontId="7" fillId="0" borderId="13" xfId="49" applyFont="1" applyFill="1" applyBorder="1" applyAlignment="1">
      <alignment horizontal="right" vertical="center" wrapText="1"/>
    </xf>
    <xf numFmtId="38" fontId="7" fillId="0" borderId="47" xfId="49" applyFont="1" applyFill="1" applyBorder="1" applyAlignment="1">
      <alignment horizontal="right" vertical="center"/>
    </xf>
    <xf numFmtId="38" fontId="7" fillId="0" borderId="12" xfId="49" applyFont="1" applyFill="1" applyBorder="1" applyAlignment="1">
      <alignment horizontal="right" vertical="center" wrapText="1"/>
    </xf>
    <xf numFmtId="38" fontId="7" fillId="0" borderId="15" xfId="49" applyFont="1" applyFill="1" applyBorder="1" applyAlignment="1">
      <alignment horizontal="right" vertical="center" wrapText="1"/>
    </xf>
    <xf numFmtId="38" fontId="4" fillId="0" borderId="48" xfId="49" applyFont="1" applyFill="1" applyBorder="1" applyAlignment="1">
      <alignment horizontal="center" vertical="center"/>
    </xf>
    <xf numFmtId="38" fontId="7" fillId="0" borderId="0" xfId="49" applyFont="1" applyFill="1" applyAlignment="1">
      <alignment vertical="center"/>
    </xf>
    <xf numFmtId="38" fontId="7" fillId="0" borderId="30" xfId="49" applyFont="1" applyFill="1" applyBorder="1" applyAlignment="1">
      <alignment horizontal="right" vertical="center"/>
    </xf>
    <xf numFmtId="38" fontId="4" fillId="0" borderId="49" xfId="49" applyFont="1" applyFill="1" applyBorder="1" applyAlignment="1">
      <alignment horizontal="center" vertical="center"/>
    </xf>
    <xf numFmtId="38" fontId="4" fillId="0" borderId="50" xfId="49" applyFont="1" applyFill="1" applyBorder="1" applyAlignment="1">
      <alignment horizontal="center" vertical="center"/>
    </xf>
    <xf numFmtId="38" fontId="7" fillId="0" borderId="51" xfId="49" applyFont="1" applyFill="1" applyBorder="1" applyAlignment="1">
      <alignment horizontal="right" vertical="center"/>
    </xf>
    <xf numFmtId="38" fontId="7" fillId="0" borderId="31" xfId="49" applyFont="1" applyFill="1" applyBorder="1" applyAlignment="1">
      <alignment horizontal="right" vertical="center" wrapText="1"/>
    </xf>
    <xf numFmtId="38" fontId="7" fillId="0" borderId="52" xfId="49" applyFont="1" applyFill="1" applyBorder="1" applyAlignment="1">
      <alignment horizontal="right" vertical="center"/>
    </xf>
    <xf numFmtId="38" fontId="4" fillId="0" borderId="53" xfId="49" applyFont="1" applyFill="1" applyBorder="1" applyAlignment="1">
      <alignment horizontal="center" vertical="center"/>
    </xf>
    <xf numFmtId="38" fontId="4" fillId="0" borderId="54" xfId="49" applyFont="1" applyFill="1" applyBorder="1" applyAlignment="1">
      <alignment horizontal="center" vertical="center"/>
    </xf>
    <xf numFmtId="38" fontId="7" fillId="0" borderId="55" xfId="49" applyFont="1" applyFill="1" applyBorder="1" applyAlignment="1">
      <alignment horizontal="right" vertical="center"/>
    </xf>
    <xf numFmtId="38" fontId="7" fillId="0" borderId="19" xfId="49" applyFont="1" applyFill="1" applyBorder="1" applyAlignment="1">
      <alignment horizontal="right" vertical="center" wrapText="1"/>
    </xf>
    <xf numFmtId="38" fontId="7" fillId="0" borderId="56" xfId="49" applyFont="1" applyFill="1" applyBorder="1" applyAlignment="1">
      <alignment horizontal="right" vertical="center"/>
    </xf>
    <xf numFmtId="38" fontId="4" fillId="0" borderId="57" xfId="49" applyFont="1" applyFill="1" applyBorder="1" applyAlignment="1">
      <alignment horizontal="center" vertical="center"/>
    </xf>
    <xf numFmtId="38" fontId="7" fillId="0" borderId="0" xfId="49" applyFont="1" applyFill="1" applyBorder="1" applyAlignment="1">
      <alignment vertical="center"/>
    </xf>
    <xf numFmtId="38" fontId="4" fillId="0" borderId="58" xfId="49" applyFont="1" applyFill="1" applyBorder="1" applyAlignment="1">
      <alignment horizontal="center" vertical="center"/>
    </xf>
    <xf numFmtId="38" fontId="7" fillId="0" borderId="29" xfId="49" applyFont="1" applyFill="1" applyBorder="1" applyAlignment="1">
      <alignment horizontal="right" vertical="center" wrapText="1"/>
    </xf>
    <xf numFmtId="38" fontId="4" fillId="0" borderId="59" xfId="49" applyFont="1" applyFill="1" applyBorder="1" applyAlignment="1">
      <alignment horizontal="center" vertical="center"/>
    </xf>
    <xf numFmtId="38" fontId="7" fillId="0" borderId="28" xfId="49" applyFont="1" applyFill="1" applyBorder="1" applyAlignment="1">
      <alignment horizontal="right" vertical="center" wrapText="1"/>
    </xf>
    <xf numFmtId="38" fontId="7" fillId="0" borderId="39" xfId="49" applyFont="1" applyFill="1" applyBorder="1" applyAlignment="1">
      <alignment horizontal="right" vertical="center" wrapText="1"/>
    </xf>
    <xf numFmtId="38" fontId="4" fillId="0" borderId="60" xfId="49" applyFont="1" applyFill="1" applyBorder="1" applyAlignment="1">
      <alignment horizontal="center" vertical="center"/>
    </xf>
    <xf numFmtId="38" fontId="7" fillId="0" borderId="36" xfId="49" applyFont="1" applyFill="1" applyBorder="1" applyAlignment="1">
      <alignment horizontal="right" vertical="center" wrapText="1"/>
    </xf>
    <xf numFmtId="38" fontId="7" fillId="0" borderId="35" xfId="49" applyFont="1" applyFill="1" applyBorder="1" applyAlignment="1">
      <alignment horizontal="right" vertical="center" wrapText="1"/>
    </xf>
    <xf numFmtId="38" fontId="7" fillId="0" borderId="61" xfId="49" applyFont="1" applyFill="1" applyBorder="1" applyAlignment="1">
      <alignment horizontal="right" vertical="center" wrapText="1"/>
    </xf>
    <xf numFmtId="38" fontId="4" fillId="0" borderId="62" xfId="49" applyFont="1" applyFill="1" applyBorder="1" applyAlignment="1">
      <alignment horizontal="center" vertical="center"/>
    </xf>
    <xf numFmtId="38" fontId="7" fillId="0" borderId="63" xfId="49" applyFont="1" applyFill="1" applyBorder="1" applyAlignment="1">
      <alignment horizontal="right" vertical="center"/>
    </xf>
    <xf numFmtId="38" fontId="7" fillId="0" borderId="64" xfId="49" applyFont="1" applyFill="1" applyBorder="1" applyAlignment="1">
      <alignment horizontal="right" vertical="center" wrapText="1"/>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38" fontId="7" fillId="0" borderId="66" xfId="49" applyFont="1" applyFill="1" applyBorder="1" applyAlignment="1">
      <alignment horizontal="right" vertical="center"/>
    </xf>
    <xf numFmtId="38" fontId="7" fillId="0" borderId="67" xfId="49" applyFont="1" applyFill="1" applyBorder="1" applyAlignment="1">
      <alignment horizontal="right" vertical="center"/>
    </xf>
    <xf numFmtId="38" fontId="7" fillId="0" borderId="68" xfId="49" applyFont="1" applyFill="1" applyBorder="1" applyAlignment="1">
      <alignment horizontal="right"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0" fillId="0" borderId="0" xfId="49" applyFont="1" applyFill="1" applyBorder="1" applyAlignment="1">
      <alignment horizontal="center" vertical="center"/>
    </xf>
    <xf numFmtId="38" fontId="0" fillId="0" borderId="0" xfId="49" applyFont="1" applyFill="1" applyBorder="1" applyAlignment="1">
      <alignment vertical="center"/>
    </xf>
    <xf numFmtId="38" fontId="0" fillId="0" borderId="0" xfId="49" applyFont="1" applyFill="1" applyBorder="1" applyAlignment="1">
      <alignment vertical="center" textRotation="255"/>
    </xf>
    <xf numFmtId="38" fontId="0" fillId="0" borderId="0" xfId="49" applyFont="1" applyFill="1" applyAlignment="1">
      <alignment horizontal="center" vertical="center"/>
    </xf>
    <xf numFmtId="38" fontId="4" fillId="0" borderId="71" xfId="49" applyFont="1" applyFill="1" applyBorder="1" applyAlignment="1">
      <alignment horizontal="center" vertical="center"/>
    </xf>
    <xf numFmtId="38" fontId="4" fillId="0" borderId="72" xfId="49" applyFont="1" applyFill="1" applyBorder="1" applyAlignment="1">
      <alignment horizontal="center" vertical="center"/>
    </xf>
    <xf numFmtId="38" fontId="7" fillId="0" borderId="73" xfId="49" applyFont="1" applyFill="1" applyBorder="1" applyAlignment="1">
      <alignment horizontal="right"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77" xfId="49" applyFont="1" applyFill="1" applyBorder="1" applyAlignment="1">
      <alignment horizontal="center" vertical="center" textRotation="255"/>
    </xf>
    <xf numFmtId="38" fontId="7" fillId="0" borderId="78" xfId="49" applyFont="1" applyFill="1" applyBorder="1" applyAlignment="1">
      <alignment horizontal="center" vertical="center" textRotation="255"/>
    </xf>
    <xf numFmtId="38" fontId="7" fillId="0" borderId="79" xfId="49" applyFont="1" applyFill="1" applyBorder="1" applyAlignment="1">
      <alignment horizontal="center" vertical="center" textRotation="255"/>
    </xf>
    <xf numFmtId="38" fontId="4" fillId="0" borderId="80" xfId="49" applyFont="1" applyFill="1" applyBorder="1" applyAlignment="1">
      <alignment horizontal="center" vertical="center" wrapText="1"/>
    </xf>
    <xf numFmtId="38" fontId="4" fillId="0" borderId="0" xfId="49" applyFont="1" applyFill="1" applyBorder="1" applyAlignment="1">
      <alignment horizontal="center" vertical="center" wrapText="1"/>
    </xf>
    <xf numFmtId="38" fontId="4" fillId="0" borderId="81" xfId="49" applyFont="1" applyFill="1" applyBorder="1" applyAlignment="1">
      <alignment horizontal="center" vertical="center" wrapText="1"/>
    </xf>
    <xf numFmtId="38" fontId="7" fillId="0" borderId="82" xfId="49" applyFont="1" applyFill="1" applyBorder="1" applyAlignment="1">
      <alignment horizontal="center" vertical="center" wrapText="1"/>
    </xf>
    <xf numFmtId="38" fontId="7" fillId="0" borderId="83" xfId="49" applyFont="1" applyFill="1" applyBorder="1" applyAlignment="1">
      <alignment horizontal="center" vertical="center" wrapText="1"/>
    </xf>
    <xf numFmtId="38" fontId="7" fillId="0" borderId="40" xfId="49" applyFont="1" applyFill="1" applyBorder="1" applyAlignment="1">
      <alignment horizontal="center" vertical="center" wrapText="1"/>
    </xf>
    <xf numFmtId="38" fontId="4" fillId="0" borderId="77" xfId="49" applyFont="1" applyFill="1" applyBorder="1" applyAlignment="1">
      <alignment horizontal="center" vertical="center" wrapText="1"/>
    </xf>
    <xf numFmtId="38" fontId="4" fillId="0" borderId="78" xfId="49" applyFont="1" applyFill="1" applyBorder="1" applyAlignment="1">
      <alignment horizontal="center" vertical="center" wrapText="1"/>
    </xf>
    <xf numFmtId="38" fontId="4" fillId="0" borderId="84" xfId="49" applyFont="1" applyFill="1" applyBorder="1" applyAlignment="1">
      <alignment horizontal="center" vertical="center" wrapText="1"/>
    </xf>
    <xf numFmtId="38" fontId="4" fillId="0" borderId="82" xfId="49" applyFont="1" applyFill="1" applyBorder="1" applyAlignment="1">
      <alignment horizontal="center" vertical="center" wrapText="1"/>
    </xf>
    <xf numFmtId="38" fontId="4" fillId="0" borderId="83" xfId="49" applyFont="1" applyFill="1" applyBorder="1" applyAlignment="1">
      <alignment horizontal="center" vertical="center" wrapText="1"/>
    </xf>
    <xf numFmtId="38" fontId="4" fillId="0" borderId="40" xfId="49" applyFont="1" applyFill="1" applyBorder="1" applyAlignment="1">
      <alignment horizontal="center" vertical="center" wrapText="1"/>
    </xf>
    <xf numFmtId="38" fontId="4" fillId="0" borderId="85" xfId="49" applyFont="1" applyFill="1" applyBorder="1" applyAlignment="1">
      <alignment horizontal="center" vertical="center" wrapText="1"/>
    </xf>
    <xf numFmtId="38" fontId="4" fillId="0" borderId="86" xfId="49" applyFont="1" applyFill="1" applyBorder="1" applyAlignment="1">
      <alignment horizontal="center" vertical="center" wrapText="1"/>
    </xf>
    <xf numFmtId="38" fontId="4" fillId="0" borderId="87" xfId="49" applyFont="1" applyFill="1" applyBorder="1" applyAlignment="1">
      <alignment horizontal="center" vertical="center" wrapText="1"/>
    </xf>
    <xf numFmtId="38" fontId="7" fillId="0" borderId="88" xfId="49"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38" fontId="7" fillId="0" borderId="94" xfId="49" applyFont="1" applyFill="1" applyBorder="1" applyAlignment="1">
      <alignment horizontal="center" vertical="center"/>
    </xf>
    <xf numFmtId="38" fontId="7" fillId="0" borderId="95" xfId="49" applyFont="1" applyFill="1" applyBorder="1" applyAlignment="1">
      <alignment horizontal="center" vertical="center"/>
    </xf>
    <xf numFmtId="38" fontId="7" fillId="0" borderId="96" xfId="49" applyFont="1" applyFill="1" applyBorder="1" applyAlignment="1">
      <alignment horizontal="center" vertical="center" wrapText="1"/>
    </xf>
    <xf numFmtId="38" fontId="7" fillId="0" borderId="97" xfId="49" applyFont="1" applyFill="1" applyBorder="1" applyAlignment="1">
      <alignment horizontal="center" vertical="center" wrapText="1"/>
    </xf>
    <xf numFmtId="38" fontId="7" fillId="0" borderId="82" xfId="49" applyFont="1" applyFill="1" applyBorder="1" applyAlignment="1">
      <alignment horizontal="center" vertical="center"/>
    </xf>
    <xf numFmtId="38" fontId="4" fillId="0" borderId="98" xfId="49" applyFont="1" applyFill="1" applyBorder="1" applyAlignment="1">
      <alignment horizontal="center" vertical="center"/>
    </xf>
    <xf numFmtId="38" fontId="4" fillId="0" borderId="81" xfId="49" applyFont="1" applyFill="1" applyBorder="1" applyAlignment="1">
      <alignment horizontal="center" vertical="center"/>
    </xf>
    <xf numFmtId="38" fontId="7" fillId="0" borderId="98" xfId="49" applyFont="1" applyFill="1" applyBorder="1" applyAlignment="1">
      <alignment horizontal="center" vertical="center"/>
    </xf>
    <xf numFmtId="38" fontId="7" fillId="0" borderId="99" xfId="49" applyFont="1" applyFill="1" applyBorder="1" applyAlignment="1">
      <alignment horizontal="center" vertical="center"/>
    </xf>
    <xf numFmtId="38" fontId="4" fillId="0" borderId="100" xfId="49" applyFont="1" applyFill="1" applyBorder="1" applyAlignment="1">
      <alignment horizontal="center" vertical="center" wrapText="1"/>
    </xf>
    <xf numFmtId="38" fontId="7" fillId="0" borderId="101" xfId="49" applyFont="1" applyFill="1" applyBorder="1" applyAlignment="1">
      <alignment horizontal="center" vertical="center" wrapText="1"/>
    </xf>
    <xf numFmtId="38" fontId="7" fillId="0" borderId="102" xfId="49" applyFont="1" applyFill="1" applyBorder="1" applyAlignment="1">
      <alignment horizontal="center" vertical="center"/>
    </xf>
    <xf numFmtId="38" fontId="7" fillId="0" borderId="103" xfId="49" applyFont="1" applyFill="1" applyBorder="1" applyAlignment="1">
      <alignment horizontal="center" vertical="center"/>
    </xf>
    <xf numFmtId="38" fontId="7" fillId="0" borderId="96" xfId="49" applyFont="1" applyFill="1" applyBorder="1" applyAlignment="1">
      <alignment horizontal="center" vertical="center"/>
    </xf>
    <xf numFmtId="38" fontId="7" fillId="0" borderId="104" xfId="49" applyFont="1" applyFill="1" applyBorder="1" applyAlignment="1">
      <alignment horizontal="center" vertical="center"/>
    </xf>
    <xf numFmtId="38" fontId="7" fillId="0" borderId="105" xfId="49" applyFont="1" applyFill="1" applyBorder="1" applyAlignment="1">
      <alignment horizontal="center" vertical="center" textRotation="255"/>
    </xf>
    <xf numFmtId="38" fontId="7" fillId="0" borderId="106" xfId="49" applyFont="1" applyFill="1" applyBorder="1" applyAlignment="1">
      <alignment horizontal="center" vertical="center" textRotation="255"/>
    </xf>
    <xf numFmtId="38" fontId="7" fillId="0" borderId="107" xfId="49" applyFont="1" applyFill="1" applyBorder="1" applyAlignment="1">
      <alignment horizontal="center" vertical="center" textRotation="255"/>
    </xf>
    <xf numFmtId="38" fontId="7" fillId="0" borderId="108" xfId="49" applyFont="1" applyFill="1" applyBorder="1" applyAlignment="1">
      <alignment horizontal="center" vertical="center" textRotation="255"/>
    </xf>
    <xf numFmtId="38" fontId="7" fillId="0" borderId="90" xfId="49" applyFont="1" applyFill="1" applyBorder="1" applyAlignment="1">
      <alignment horizontal="center" vertical="center" textRotation="255"/>
    </xf>
    <xf numFmtId="38" fontId="7" fillId="0" borderId="109" xfId="49" applyFont="1" applyFill="1" applyBorder="1" applyAlignment="1">
      <alignment horizontal="center" vertical="center" textRotation="255"/>
    </xf>
    <xf numFmtId="38" fontId="7" fillId="0" borderId="110" xfId="49" applyFont="1" applyFill="1" applyBorder="1" applyAlignment="1">
      <alignment horizontal="center" vertical="center" textRotation="255"/>
    </xf>
    <xf numFmtId="38" fontId="7" fillId="0" borderId="111" xfId="49" applyFont="1" applyFill="1" applyBorder="1" applyAlignment="1">
      <alignment horizontal="center" vertical="center" wrapText="1"/>
    </xf>
    <xf numFmtId="38" fontId="7" fillId="0" borderId="102" xfId="49" applyFont="1" applyFill="1" applyBorder="1" applyAlignment="1">
      <alignment horizontal="center" vertical="center" wrapText="1"/>
    </xf>
    <xf numFmtId="38" fontId="7" fillId="0" borderId="112" xfId="49" applyFont="1" applyFill="1" applyBorder="1" applyAlignment="1">
      <alignment horizontal="center" vertical="center" wrapText="1"/>
    </xf>
    <xf numFmtId="38" fontId="7" fillId="0" borderId="103" xfId="49" applyFont="1" applyFill="1" applyBorder="1" applyAlignment="1">
      <alignment horizontal="center" vertical="center" wrapText="1"/>
    </xf>
    <xf numFmtId="38" fontId="7" fillId="0" borderId="113" xfId="49" applyFont="1" applyFill="1" applyBorder="1" applyAlignment="1">
      <alignment horizontal="center" vertical="center" wrapText="1"/>
    </xf>
    <xf numFmtId="38" fontId="8" fillId="0" borderId="0" xfId="49"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06"/>
  <sheetViews>
    <sheetView tabSelected="1" zoomScale="57" zoomScaleNormal="57" zoomScaleSheetLayoutView="55" zoomScalePageLayoutView="0" workbookViewId="0" topLeftCell="A1">
      <selection activeCell="A1" sqref="A1"/>
    </sheetView>
  </sheetViews>
  <sheetFormatPr defaultColWidth="9.00390625" defaultRowHeight="13.5"/>
  <cols>
    <col min="1" max="1" width="5.50390625" style="95" customWidth="1"/>
    <col min="2" max="2" width="5.50390625" style="93" customWidth="1"/>
    <col min="3" max="3" width="13.875" style="96" customWidth="1"/>
    <col min="4" max="4" width="15.125" style="96" customWidth="1"/>
    <col min="5" max="11" width="15.125" style="41" customWidth="1"/>
    <col min="12" max="12" width="15.125" style="96" customWidth="1"/>
    <col min="13" max="20" width="15.125" style="41" customWidth="1"/>
    <col min="21" max="21" width="5.50390625" style="93" customWidth="1"/>
    <col min="22" max="22" width="5.50390625" style="95" customWidth="1"/>
    <col min="23" max="23" width="14.00390625" style="41" customWidth="1"/>
    <col min="24" max="16384" width="9.00390625" style="41" customWidth="1"/>
  </cols>
  <sheetData>
    <row r="1" spans="1:22" ht="27" customHeight="1">
      <c r="A1" s="37" t="s">
        <v>74</v>
      </c>
      <c r="C1" s="43"/>
      <c r="D1" s="43"/>
      <c r="E1" s="43"/>
      <c r="F1" s="43"/>
      <c r="G1" s="44"/>
      <c r="L1" s="43"/>
      <c r="M1" s="43"/>
      <c r="N1" s="43"/>
      <c r="O1" s="44"/>
      <c r="P1" s="44"/>
      <c r="V1" s="37"/>
    </row>
    <row r="2" spans="1:22" ht="11.25" customHeight="1">
      <c r="A2" s="37"/>
      <c r="C2" s="43"/>
      <c r="D2" s="43"/>
      <c r="E2" s="43"/>
      <c r="F2" s="43"/>
      <c r="G2" s="44"/>
      <c r="L2" s="43"/>
      <c r="M2" s="43"/>
      <c r="N2" s="43"/>
      <c r="O2" s="44"/>
      <c r="P2" s="44"/>
      <c r="V2" s="37"/>
    </row>
    <row r="3" spans="1:22" ht="23.25" customHeight="1">
      <c r="A3" s="37"/>
      <c r="B3" s="39" t="s">
        <v>69</v>
      </c>
      <c r="D3" s="39" t="s">
        <v>71</v>
      </c>
      <c r="E3" s="40"/>
      <c r="F3" s="40"/>
      <c r="G3" s="40"/>
      <c r="H3" s="40"/>
      <c r="I3" s="40"/>
      <c r="J3" s="40"/>
      <c r="K3" s="40"/>
      <c r="L3" s="40"/>
      <c r="M3" s="40"/>
      <c r="N3" s="40"/>
      <c r="O3" s="40"/>
      <c r="P3" s="40"/>
      <c r="Q3" s="40"/>
      <c r="R3" s="40"/>
      <c r="T3" s="42"/>
      <c r="U3" s="38"/>
      <c r="V3" s="37"/>
    </row>
    <row r="4" spans="1:22" ht="23.25" customHeight="1">
      <c r="A4" s="37"/>
      <c r="B4" s="38"/>
      <c r="C4" s="40"/>
      <c r="D4" s="39" t="s">
        <v>72</v>
      </c>
      <c r="E4" s="40"/>
      <c r="F4" s="40"/>
      <c r="G4" s="40"/>
      <c r="H4" s="40"/>
      <c r="I4" s="40"/>
      <c r="J4" s="40"/>
      <c r="K4" s="40"/>
      <c r="L4" s="40"/>
      <c r="M4" s="40"/>
      <c r="N4" s="40"/>
      <c r="O4" s="40"/>
      <c r="P4" s="40"/>
      <c r="Q4" s="40"/>
      <c r="R4" s="40"/>
      <c r="T4" s="42"/>
      <c r="U4" s="38"/>
      <c r="V4" s="37"/>
    </row>
    <row r="5" spans="1:22" ht="9" customHeight="1">
      <c r="A5" s="37"/>
      <c r="B5" s="38"/>
      <c r="C5" s="40"/>
      <c r="D5" s="39"/>
      <c r="E5" s="40"/>
      <c r="F5" s="40"/>
      <c r="G5" s="40"/>
      <c r="H5" s="40"/>
      <c r="I5" s="40"/>
      <c r="J5" s="40"/>
      <c r="K5" s="40"/>
      <c r="L5" s="40"/>
      <c r="M5" s="40"/>
      <c r="N5" s="40"/>
      <c r="O5" s="40"/>
      <c r="P5" s="40"/>
      <c r="Q5" s="40"/>
      <c r="R5" s="40"/>
      <c r="T5" s="42"/>
      <c r="U5" s="38"/>
      <c r="V5" s="37"/>
    </row>
    <row r="6" spans="1:22" ht="25.5">
      <c r="A6" s="37"/>
      <c r="B6" s="39" t="s">
        <v>70</v>
      </c>
      <c r="D6" s="39" t="s">
        <v>73</v>
      </c>
      <c r="E6" s="39"/>
      <c r="F6" s="39"/>
      <c r="G6" s="39"/>
      <c r="H6" s="39"/>
      <c r="I6" s="39"/>
      <c r="J6" s="39"/>
      <c r="K6" s="39"/>
      <c r="L6" s="39"/>
      <c r="M6" s="39"/>
      <c r="N6" s="39"/>
      <c r="O6" s="39"/>
      <c r="P6" s="39"/>
      <c r="Q6" s="39"/>
      <c r="R6" s="39"/>
      <c r="S6" s="39"/>
      <c r="T6" s="154" t="s">
        <v>80</v>
      </c>
      <c r="U6" s="154"/>
      <c r="V6" s="154"/>
    </row>
    <row r="7" spans="1:22" ht="9" customHeight="1" thickBot="1">
      <c r="A7" s="37"/>
      <c r="B7" s="39"/>
      <c r="C7" s="43"/>
      <c r="D7" s="43"/>
      <c r="E7" s="43"/>
      <c r="F7" s="43"/>
      <c r="G7" s="44"/>
      <c r="L7" s="43"/>
      <c r="M7" s="43"/>
      <c r="N7" s="43"/>
      <c r="O7" s="44"/>
      <c r="P7" s="44"/>
      <c r="T7" s="42"/>
      <c r="U7" s="39"/>
      <c r="V7" s="37"/>
    </row>
    <row r="8" spans="1:22" ht="27.75" customHeight="1">
      <c r="A8" s="121" t="s">
        <v>22</v>
      </c>
      <c r="B8" s="122"/>
      <c r="C8" s="137" t="s">
        <v>79</v>
      </c>
      <c r="D8" s="140" t="s">
        <v>65</v>
      </c>
      <c r="E8" s="140"/>
      <c r="F8" s="140"/>
      <c r="G8" s="140"/>
      <c r="H8" s="140"/>
      <c r="I8" s="140"/>
      <c r="J8" s="140"/>
      <c r="K8" s="141"/>
      <c r="L8" s="106" t="s">
        <v>82</v>
      </c>
      <c r="M8" s="129" t="s">
        <v>67</v>
      </c>
      <c r="N8" s="129"/>
      <c r="O8" s="129"/>
      <c r="P8" s="129"/>
      <c r="Q8" s="129"/>
      <c r="R8" s="129"/>
      <c r="S8" s="129"/>
      <c r="T8" s="130"/>
      <c r="U8" s="137" t="s">
        <v>77</v>
      </c>
      <c r="V8" s="149"/>
    </row>
    <row r="9" spans="1:22" ht="27.75" customHeight="1">
      <c r="A9" s="123"/>
      <c r="B9" s="124"/>
      <c r="C9" s="138"/>
      <c r="D9" s="109" t="s">
        <v>81</v>
      </c>
      <c r="E9" s="127" t="s">
        <v>66</v>
      </c>
      <c r="F9" s="127"/>
      <c r="G9" s="127"/>
      <c r="H9" s="127"/>
      <c r="I9" s="127"/>
      <c r="J9" s="128"/>
      <c r="K9" s="112" t="s">
        <v>75</v>
      </c>
      <c r="L9" s="107"/>
      <c r="M9" s="115" t="s">
        <v>83</v>
      </c>
      <c r="N9" s="127" t="s">
        <v>68</v>
      </c>
      <c r="O9" s="127"/>
      <c r="P9" s="127"/>
      <c r="Q9" s="127"/>
      <c r="R9" s="127"/>
      <c r="S9" s="128"/>
      <c r="T9" s="118" t="s">
        <v>76</v>
      </c>
      <c r="U9" s="150"/>
      <c r="V9" s="151"/>
    </row>
    <row r="10" spans="1:22" ht="21.75" customHeight="1">
      <c r="A10" s="123"/>
      <c r="B10" s="124"/>
      <c r="C10" s="138"/>
      <c r="D10" s="110"/>
      <c r="E10" s="131" t="s">
        <v>15</v>
      </c>
      <c r="F10" s="127"/>
      <c r="G10" s="127"/>
      <c r="H10" s="127"/>
      <c r="I10" s="128"/>
      <c r="J10" s="132" t="s">
        <v>1</v>
      </c>
      <c r="K10" s="113"/>
      <c r="L10" s="107"/>
      <c r="M10" s="116"/>
      <c r="N10" s="109" t="s">
        <v>28</v>
      </c>
      <c r="O10" s="134"/>
      <c r="P10" s="134"/>
      <c r="Q10" s="134"/>
      <c r="R10" s="135"/>
      <c r="S10" s="136" t="s">
        <v>16</v>
      </c>
      <c r="T10" s="119"/>
      <c r="U10" s="150"/>
      <c r="V10" s="151"/>
    </row>
    <row r="11" spans="1:22" ht="62.25" customHeight="1" thickBot="1">
      <c r="A11" s="125"/>
      <c r="B11" s="126"/>
      <c r="C11" s="139"/>
      <c r="D11" s="111"/>
      <c r="E11" s="45" t="s">
        <v>0</v>
      </c>
      <c r="F11" s="46" t="s">
        <v>17</v>
      </c>
      <c r="G11" s="47" t="s">
        <v>34</v>
      </c>
      <c r="H11" s="48" t="s">
        <v>2</v>
      </c>
      <c r="I11" s="49" t="s">
        <v>3</v>
      </c>
      <c r="J11" s="133"/>
      <c r="K11" s="114"/>
      <c r="L11" s="108"/>
      <c r="M11" s="117"/>
      <c r="N11" s="50" t="s">
        <v>29</v>
      </c>
      <c r="O11" s="46" t="s">
        <v>18</v>
      </c>
      <c r="P11" s="51" t="s">
        <v>19</v>
      </c>
      <c r="Q11" s="47" t="s">
        <v>20</v>
      </c>
      <c r="R11" s="52" t="s">
        <v>21</v>
      </c>
      <c r="S11" s="108"/>
      <c r="T11" s="120"/>
      <c r="U11" s="152"/>
      <c r="V11" s="153"/>
    </row>
    <row r="12" spans="1:22" s="60" customFormat="1" ht="21" customHeight="1" thickTop="1">
      <c r="A12" s="142" t="s">
        <v>14</v>
      </c>
      <c r="B12" s="53" t="s">
        <v>23</v>
      </c>
      <c r="C12" s="54">
        <f>+D12+K12</f>
        <v>298586</v>
      </c>
      <c r="D12" s="55">
        <f aca="true" t="shared" si="0" ref="D12:D64">SUM(E12,J12)</f>
        <v>292311</v>
      </c>
      <c r="E12" s="4">
        <f aca="true" t="shared" si="1" ref="E12:E63">+I12+H12+G12+F12</f>
        <v>290917</v>
      </c>
      <c r="F12" s="25">
        <v>246250</v>
      </c>
      <c r="G12" s="26">
        <v>12319</v>
      </c>
      <c r="H12" s="2">
        <v>23752</v>
      </c>
      <c r="I12" s="3">
        <v>8596</v>
      </c>
      <c r="J12" s="4">
        <v>1394</v>
      </c>
      <c r="K12" s="27">
        <v>6275</v>
      </c>
      <c r="L12" s="56">
        <f aca="true" t="shared" si="2" ref="L12:L63">+M12+T12</f>
        <v>1102127</v>
      </c>
      <c r="M12" s="4">
        <f aca="true" t="shared" si="3" ref="M12:M63">N12+S12</f>
        <v>1095345</v>
      </c>
      <c r="N12" s="55">
        <f aca="true" t="shared" si="4" ref="N12:N63">SUM(O12:R12)</f>
        <v>1092510</v>
      </c>
      <c r="O12" s="25">
        <v>981721</v>
      </c>
      <c r="P12" s="26">
        <v>35978</v>
      </c>
      <c r="Q12" s="26">
        <v>49256</v>
      </c>
      <c r="R12" s="57">
        <v>25555</v>
      </c>
      <c r="S12" s="55">
        <v>2835</v>
      </c>
      <c r="T12" s="58">
        <v>6782</v>
      </c>
      <c r="U12" s="59" t="s">
        <v>23</v>
      </c>
      <c r="V12" s="103" t="s">
        <v>14</v>
      </c>
    </row>
    <row r="13" spans="1:22" s="60" customFormat="1" ht="21" customHeight="1">
      <c r="A13" s="143"/>
      <c r="B13" s="53" t="s">
        <v>24</v>
      </c>
      <c r="C13" s="54">
        <f>+D13+K13</f>
        <v>312401</v>
      </c>
      <c r="D13" s="55">
        <f t="shared" si="0"/>
        <v>306189</v>
      </c>
      <c r="E13" s="4">
        <f t="shared" si="1"/>
        <v>304585</v>
      </c>
      <c r="F13" s="1">
        <v>254794</v>
      </c>
      <c r="G13" s="2">
        <v>12372</v>
      </c>
      <c r="H13" s="2">
        <v>29494</v>
      </c>
      <c r="I13" s="3">
        <v>7925</v>
      </c>
      <c r="J13" s="4">
        <v>1604</v>
      </c>
      <c r="K13" s="5">
        <v>6212</v>
      </c>
      <c r="L13" s="56">
        <f t="shared" si="2"/>
        <v>1101315</v>
      </c>
      <c r="M13" s="4">
        <f t="shared" si="3"/>
        <v>1094664</v>
      </c>
      <c r="N13" s="55">
        <f t="shared" si="4"/>
        <v>1091160</v>
      </c>
      <c r="O13" s="1">
        <v>977911</v>
      </c>
      <c r="P13" s="2">
        <v>34567</v>
      </c>
      <c r="Q13" s="2">
        <v>57096</v>
      </c>
      <c r="R13" s="3">
        <v>21586</v>
      </c>
      <c r="S13" s="4">
        <v>3504</v>
      </c>
      <c r="T13" s="6">
        <v>6651</v>
      </c>
      <c r="U13" s="59" t="s">
        <v>24</v>
      </c>
      <c r="V13" s="104"/>
    </row>
    <row r="14" spans="1:22" s="60" customFormat="1" ht="21" customHeight="1">
      <c r="A14" s="143"/>
      <c r="B14" s="53" t="s">
        <v>25</v>
      </c>
      <c r="C14" s="54">
        <f>+D14+K14</f>
        <v>336218</v>
      </c>
      <c r="D14" s="55">
        <f t="shared" si="0"/>
        <v>329295</v>
      </c>
      <c r="E14" s="4">
        <f t="shared" si="1"/>
        <v>327230</v>
      </c>
      <c r="F14" s="1">
        <v>264625</v>
      </c>
      <c r="G14" s="2">
        <v>13170</v>
      </c>
      <c r="H14" s="2">
        <v>40640</v>
      </c>
      <c r="I14" s="3">
        <v>8795</v>
      </c>
      <c r="J14" s="4">
        <v>2065</v>
      </c>
      <c r="K14" s="61">
        <v>6923</v>
      </c>
      <c r="L14" s="56">
        <f t="shared" si="2"/>
        <v>1104861</v>
      </c>
      <c r="M14" s="4">
        <f t="shared" si="3"/>
        <v>1097339</v>
      </c>
      <c r="N14" s="55">
        <f t="shared" si="4"/>
        <v>1093061</v>
      </c>
      <c r="O14" s="1">
        <v>963434</v>
      </c>
      <c r="P14" s="2">
        <v>35164</v>
      </c>
      <c r="Q14" s="2">
        <v>73169</v>
      </c>
      <c r="R14" s="3">
        <v>21294</v>
      </c>
      <c r="S14" s="4">
        <v>4278</v>
      </c>
      <c r="T14" s="6">
        <v>7522</v>
      </c>
      <c r="U14" s="59" t="s">
        <v>25</v>
      </c>
      <c r="V14" s="104"/>
    </row>
    <row r="15" spans="1:22" s="60" customFormat="1" ht="21" customHeight="1">
      <c r="A15" s="143"/>
      <c r="B15" s="53" t="s">
        <v>26</v>
      </c>
      <c r="C15" s="54">
        <f>+D15+K15</f>
        <v>356361</v>
      </c>
      <c r="D15" s="55">
        <f t="shared" si="0"/>
        <v>350000</v>
      </c>
      <c r="E15" s="4">
        <f t="shared" si="1"/>
        <v>347254</v>
      </c>
      <c r="F15" s="1">
        <v>277404</v>
      </c>
      <c r="G15" s="2">
        <v>13875</v>
      </c>
      <c r="H15" s="2">
        <v>46316</v>
      </c>
      <c r="I15" s="3">
        <v>9659</v>
      </c>
      <c r="J15" s="4">
        <v>2746</v>
      </c>
      <c r="K15" s="5">
        <v>6361</v>
      </c>
      <c r="L15" s="56">
        <f t="shared" si="2"/>
        <v>1099814</v>
      </c>
      <c r="M15" s="4">
        <f t="shared" si="3"/>
        <v>1092748</v>
      </c>
      <c r="N15" s="55">
        <f t="shared" si="4"/>
        <v>1087068</v>
      </c>
      <c r="O15" s="1">
        <v>949919</v>
      </c>
      <c r="P15" s="2">
        <v>35105</v>
      </c>
      <c r="Q15" s="2">
        <v>81326</v>
      </c>
      <c r="R15" s="3">
        <v>20718</v>
      </c>
      <c r="S15" s="4">
        <v>5680</v>
      </c>
      <c r="T15" s="6">
        <v>7066</v>
      </c>
      <c r="U15" s="59" t="s">
        <v>26</v>
      </c>
      <c r="V15" s="104"/>
    </row>
    <row r="16" spans="1:23" s="60" customFormat="1" ht="21" customHeight="1">
      <c r="A16" s="143"/>
      <c r="B16" s="62" t="s">
        <v>27</v>
      </c>
      <c r="C16" s="54">
        <f>+D16+K16</f>
        <v>370230</v>
      </c>
      <c r="D16" s="55">
        <f t="shared" si="0"/>
        <v>363763</v>
      </c>
      <c r="E16" s="4">
        <f t="shared" si="1"/>
        <v>361167</v>
      </c>
      <c r="F16" s="1">
        <v>287618</v>
      </c>
      <c r="G16" s="2">
        <v>14098</v>
      </c>
      <c r="H16" s="2">
        <v>50713</v>
      </c>
      <c r="I16" s="3">
        <v>8738</v>
      </c>
      <c r="J16" s="4">
        <v>2596</v>
      </c>
      <c r="K16" s="5">
        <v>6467</v>
      </c>
      <c r="L16" s="56">
        <f t="shared" si="2"/>
        <v>1086271</v>
      </c>
      <c r="M16" s="4">
        <f t="shared" si="3"/>
        <v>1079144</v>
      </c>
      <c r="N16" s="55">
        <f t="shared" si="4"/>
        <v>1073808</v>
      </c>
      <c r="O16" s="1">
        <v>933041</v>
      </c>
      <c r="P16" s="2">
        <v>34139</v>
      </c>
      <c r="Q16" s="2">
        <v>88641</v>
      </c>
      <c r="R16" s="3">
        <v>17987</v>
      </c>
      <c r="S16" s="4">
        <v>5336</v>
      </c>
      <c r="T16" s="6">
        <v>7127</v>
      </c>
      <c r="U16" s="59" t="s">
        <v>6</v>
      </c>
      <c r="V16" s="104"/>
      <c r="W16" s="60">
        <f>O23+O79+O100+O107+O114+O121+O142+O163+O170+O233+O275+O282+O289+O296+O303</f>
        <v>933041</v>
      </c>
    </row>
    <row r="17" spans="1:23" s="60" customFormat="1" ht="21" customHeight="1">
      <c r="A17" s="143"/>
      <c r="B17" s="63" t="s">
        <v>36</v>
      </c>
      <c r="C17" s="64">
        <v>382431</v>
      </c>
      <c r="D17" s="65">
        <v>376557</v>
      </c>
      <c r="E17" s="23">
        <v>373513</v>
      </c>
      <c r="F17" s="13">
        <v>295032</v>
      </c>
      <c r="G17" s="14">
        <v>12289</v>
      </c>
      <c r="H17" s="14">
        <v>57668</v>
      </c>
      <c r="I17" s="15">
        <v>8524</v>
      </c>
      <c r="J17" s="23">
        <v>3044</v>
      </c>
      <c r="K17" s="24">
        <v>5874</v>
      </c>
      <c r="L17" s="66">
        <v>1067894</v>
      </c>
      <c r="M17" s="23">
        <v>1061369</v>
      </c>
      <c r="N17" s="65">
        <v>1055257</v>
      </c>
      <c r="O17" s="13">
        <v>912497</v>
      </c>
      <c r="P17" s="14">
        <v>27754</v>
      </c>
      <c r="Q17" s="14">
        <v>98954</v>
      </c>
      <c r="R17" s="15">
        <v>16052</v>
      </c>
      <c r="S17" s="23">
        <v>6112</v>
      </c>
      <c r="T17" s="16">
        <v>6525</v>
      </c>
      <c r="U17" s="67" t="s">
        <v>36</v>
      </c>
      <c r="V17" s="104"/>
      <c r="W17" s="60">
        <f>O24+O80+O101+O108+O115+O122+O143+O164+O171+O234+O276+O283+O290+O297+O304</f>
        <v>912497</v>
      </c>
    </row>
    <row r="18" spans="1:22" s="60" customFormat="1" ht="21" customHeight="1">
      <c r="A18" s="144"/>
      <c r="B18" s="68" t="s">
        <v>78</v>
      </c>
      <c r="C18" s="69">
        <v>390313</v>
      </c>
      <c r="D18" s="70">
        <v>383981</v>
      </c>
      <c r="E18" s="10">
        <v>381917</v>
      </c>
      <c r="F18" s="7">
        <v>299898</v>
      </c>
      <c r="G18" s="8">
        <v>11080</v>
      </c>
      <c r="H18" s="8">
        <v>62865</v>
      </c>
      <c r="I18" s="9">
        <v>8074</v>
      </c>
      <c r="J18" s="10">
        <v>2064</v>
      </c>
      <c r="K18" s="11">
        <v>6328</v>
      </c>
      <c r="L18" s="71">
        <v>1039776</v>
      </c>
      <c r="M18" s="10">
        <v>1031591</v>
      </c>
      <c r="N18" s="70">
        <v>1027410</v>
      </c>
      <c r="O18" s="7">
        <v>884033</v>
      </c>
      <c r="P18" s="8">
        <v>23390</v>
      </c>
      <c r="Q18" s="8">
        <v>105899</v>
      </c>
      <c r="R18" s="9">
        <v>14088</v>
      </c>
      <c r="S18" s="10">
        <v>4181</v>
      </c>
      <c r="T18" s="12">
        <v>8179</v>
      </c>
      <c r="U18" s="72" t="s">
        <v>78</v>
      </c>
      <c r="V18" s="105"/>
    </row>
    <row r="19" spans="1:22" s="60" customFormat="1" ht="21" customHeight="1">
      <c r="A19" s="142" t="s">
        <v>4</v>
      </c>
      <c r="B19" s="62" t="s">
        <v>23</v>
      </c>
      <c r="C19" s="54">
        <f aca="true" t="shared" si="5" ref="C19:C71">+D19+K19</f>
        <v>115178</v>
      </c>
      <c r="D19" s="55">
        <f t="shared" si="0"/>
        <v>112622</v>
      </c>
      <c r="E19" s="4">
        <f t="shared" si="1"/>
        <v>111952</v>
      </c>
      <c r="F19" s="1">
        <f aca="true" t="shared" si="6" ref="F19:K22">SUM(F26,F33,F40,F47,F54,F61,F68)</f>
        <v>85735</v>
      </c>
      <c r="G19" s="2">
        <f t="shared" si="6"/>
        <v>5587</v>
      </c>
      <c r="H19" s="2">
        <f t="shared" si="6"/>
        <v>15869</v>
      </c>
      <c r="I19" s="3">
        <f t="shared" si="6"/>
        <v>4761</v>
      </c>
      <c r="J19" s="1">
        <f t="shared" si="6"/>
        <v>670</v>
      </c>
      <c r="K19" s="1">
        <f t="shared" si="6"/>
        <v>2556</v>
      </c>
      <c r="L19" s="56">
        <f t="shared" si="2"/>
        <v>392756</v>
      </c>
      <c r="M19" s="4">
        <f t="shared" si="3"/>
        <v>390093</v>
      </c>
      <c r="N19" s="55">
        <f t="shared" si="4"/>
        <v>388771</v>
      </c>
      <c r="O19" s="1">
        <f aca="true" t="shared" si="7" ref="O19:T22">SUM(O26,O33,O40,O47,O54,O61,O68)</f>
        <v>327272</v>
      </c>
      <c r="P19" s="2">
        <f t="shared" si="7"/>
        <v>16390</v>
      </c>
      <c r="Q19" s="2">
        <f t="shared" si="7"/>
        <v>30943</v>
      </c>
      <c r="R19" s="3">
        <f t="shared" si="7"/>
        <v>14166</v>
      </c>
      <c r="S19" s="4">
        <f t="shared" si="7"/>
        <v>1322</v>
      </c>
      <c r="T19" s="6">
        <f t="shared" si="7"/>
        <v>2663</v>
      </c>
      <c r="U19" s="59" t="s">
        <v>23</v>
      </c>
      <c r="V19" s="103" t="s">
        <v>4</v>
      </c>
    </row>
    <row r="20" spans="1:22" s="73" customFormat="1" ht="21" customHeight="1">
      <c r="A20" s="143"/>
      <c r="B20" s="62" t="s">
        <v>24</v>
      </c>
      <c r="C20" s="54">
        <f t="shared" si="5"/>
        <v>122924</v>
      </c>
      <c r="D20" s="55">
        <f t="shared" si="0"/>
        <v>120535</v>
      </c>
      <c r="E20" s="4">
        <f t="shared" si="1"/>
        <v>119733</v>
      </c>
      <c r="F20" s="1">
        <f t="shared" si="6"/>
        <v>90154</v>
      </c>
      <c r="G20" s="2">
        <f t="shared" si="6"/>
        <v>5540</v>
      </c>
      <c r="H20" s="2">
        <f t="shared" si="6"/>
        <v>19682</v>
      </c>
      <c r="I20" s="3">
        <f t="shared" si="6"/>
        <v>4357</v>
      </c>
      <c r="J20" s="1">
        <f t="shared" si="6"/>
        <v>802</v>
      </c>
      <c r="K20" s="1">
        <f t="shared" si="6"/>
        <v>2389</v>
      </c>
      <c r="L20" s="56">
        <f t="shared" si="2"/>
        <v>398275</v>
      </c>
      <c r="M20" s="4">
        <f t="shared" si="3"/>
        <v>395748</v>
      </c>
      <c r="N20" s="55">
        <f t="shared" si="4"/>
        <v>394099</v>
      </c>
      <c r="O20" s="1">
        <f t="shared" si="7"/>
        <v>329928</v>
      </c>
      <c r="P20" s="2">
        <f t="shared" si="7"/>
        <v>15635</v>
      </c>
      <c r="Q20" s="2">
        <f t="shared" si="7"/>
        <v>36354</v>
      </c>
      <c r="R20" s="3">
        <f t="shared" si="7"/>
        <v>12182</v>
      </c>
      <c r="S20" s="4">
        <f t="shared" si="7"/>
        <v>1649</v>
      </c>
      <c r="T20" s="6">
        <f t="shared" si="7"/>
        <v>2527</v>
      </c>
      <c r="U20" s="59" t="s">
        <v>24</v>
      </c>
      <c r="V20" s="104"/>
    </row>
    <row r="21" spans="1:22" s="73" customFormat="1" ht="21" customHeight="1">
      <c r="A21" s="143"/>
      <c r="B21" s="62" t="s">
        <v>25</v>
      </c>
      <c r="C21" s="54">
        <f t="shared" si="5"/>
        <v>135499</v>
      </c>
      <c r="D21" s="55">
        <f t="shared" si="0"/>
        <v>133064</v>
      </c>
      <c r="E21" s="4">
        <f>+I21+H21+G21+F21</f>
        <v>132164</v>
      </c>
      <c r="F21" s="1">
        <f t="shared" si="6"/>
        <v>95297</v>
      </c>
      <c r="G21" s="2">
        <f t="shared" si="6"/>
        <v>5843</v>
      </c>
      <c r="H21" s="2">
        <f t="shared" si="6"/>
        <v>26214</v>
      </c>
      <c r="I21" s="3">
        <f t="shared" si="6"/>
        <v>4810</v>
      </c>
      <c r="J21" s="1">
        <f t="shared" si="6"/>
        <v>900</v>
      </c>
      <c r="K21" s="1">
        <f t="shared" si="6"/>
        <v>2435</v>
      </c>
      <c r="L21" s="56">
        <f t="shared" si="2"/>
        <v>408077</v>
      </c>
      <c r="M21" s="4">
        <f t="shared" si="3"/>
        <v>405527</v>
      </c>
      <c r="N21" s="55">
        <f t="shared" si="4"/>
        <v>403636</v>
      </c>
      <c r="O21" s="1">
        <f t="shared" si="7"/>
        <v>330565</v>
      </c>
      <c r="P21" s="2">
        <f t="shared" si="7"/>
        <v>15704</v>
      </c>
      <c r="Q21" s="2">
        <f t="shared" si="7"/>
        <v>45313</v>
      </c>
      <c r="R21" s="3">
        <f t="shared" si="7"/>
        <v>12054</v>
      </c>
      <c r="S21" s="4">
        <f t="shared" si="7"/>
        <v>1891</v>
      </c>
      <c r="T21" s="6">
        <f t="shared" si="7"/>
        <v>2550</v>
      </c>
      <c r="U21" s="59" t="s">
        <v>25</v>
      </c>
      <c r="V21" s="104"/>
    </row>
    <row r="22" spans="1:22" s="73" customFormat="1" ht="21" customHeight="1">
      <c r="A22" s="143"/>
      <c r="B22" s="62" t="s">
        <v>26</v>
      </c>
      <c r="C22" s="54">
        <f t="shared" si="5"/>
        <v>145197</v>
      </c>
      <c r="D22" s="55">
        <f t="shared" si="0"/>
        <v>142761</v>
      </c>
      <c r="E22" s="4">
        <f t="shared" si="1"/>
        <v>141431</v>
      </c>
      <c r="F22" s="1">
        <f t="shared" si="6"/>
        <v>101349</v>
      </c>
      <c r="G22" s="2">
        <f t="shared" si="6"/>
        <v>6132</v>
      </c>
      <c r="H22" s="2">
        <f t="shared" si="6"/>
        <v>28775</v>
      </c>
      <c r="I22" s="3">
        <f t="shared" si="6"/>
        <v>5175</v>
      </c>
      <c r="J22" s="1">
        <f t="shared" si="6"/>
        <v>1330</v>
      </c>
      <c r="K22" s="1">
        <f t="shared" si="6"/>
        <v>2436</v>
      </c>
      <c r="L22" s="56">
        <f t="shared" si="2"/>
        <v>410365</v>
      </c>
      <c r="M22" s="4">
        <f t="shared" si="3"/>
        <v>407661</v>
      </c>
      <c r="N22" s="55">
        <f t="shared" si="4"/>
        <v>404858</v>
      </c>
      <c r="O22" s="1">
        <f t="shared" si="7"/>
        <v>329677</v>
      </c>
      <c r="P22" s="2">
        <f t="shared" si="7"/>
        <v>15409</v>
      </c>
      <c r="Q22" s="2">
        <f t="shared" si="7"/>
        <v>48237</v>
      </c>
      <c r="R22" s="3">
        <f t="shared" si="7"/>
        <v>11535</v>
      </c>
      <c r="S22" s="4">
        <f t="shared" si="7"/>
        <v>2803</v>
      </c>
      <c r="T22" s="6">
        <f t="shared" si="7"/>
        <v>2704</v>
      </c>
      <c r="U22" s="59" t="s">
        <v>26</v>
      </c>
      <c r="V22" s="104"/>
    </row>
    <row r="23" spans="1:23" s="73" customFormat="1" ht="21" customHeight="1">
      <c r="A23" s="143"/>
      <c r="B23" s="62" t="s">
        <v>27</v>
      </c>
      <c r="C23" s="54">
        <f t="shared" si="5"/>
        <v>150906</v>
      </c>
      <c r="D23" s="55">
        <f t="shared" si="0"/>
        <v>148768</v>
      </c>
      <c r="E23" s="4">
        <f t="shared" si="1"/>
        <v>147793</v>
      </c>
      <c r="F23" s="1">
        <v>106558</v>
      </c>
      <c r="G23" s="2">
        <v>6252</v>
      </c>
      <c r="H23" s="2">
        <v>30471</v>
      </c>
      <c r="I23" s="3">
        <v>4512</v>
      </c>
      <c r="J23" s="4">
        <v>975</v>
      </c>
      <c r="K23" s="5">
        <v>2138</v>
      </c>
      <c r="L23" s="56">
        <f t="shared" si="2"/>
        <v>409061</v>
      </c>
      <c r="M23" s="4">
        <f t="shared" si="3"/>
        <v>406628</v>
      </c>
      <c r="N23" s="55">
        <f t="shared" si="4"/>
        <v>404477</v>
      </c>
      <c r="O23" s="1">
        <v>329432</v>
      </c>
      <c r="P23" s="2">
        <v>14769</v>
      </c>
      <c r="Q23" s="2">
        <v>50658</v>
      </c>
      <c r="R23" s="3">
        <v>9618</v>
      </c>
      <c r="S23" s="4">
        <v>2151</v>
      </c>
      <c r="T23" s="6">
        <v>2433</v>
      </c>
      <c r="U23" s="59" t="s">
        <v>6</v>
      </c>
      <c r="V23" s="104"/>
      <c r="W23" s="60">
        <f>O30+O37+O44+O51+O58+O65+O72</f>
        <v>329432</v>
      </c>
    </row>
    <row r="24" spans="1:23" s="60" customFormat="1" ht="21" customHeight="1">
      <c r="A24" s="143"/>
      <c r="B24" s="63" t="s">
        <v>36</v>
      </c>
      <c r="C24" s="64">
        <v>158833</v>
      </c>
      <c r="D24" s="65">
        <v>156996</v>
      </c>
      <c r="E24" s="23">
        <v>155620</v>
      </c>
      <c r="F24" s="13">
        <v>111134</v>
      </c>
      <c r="G24" s="14">
        <v>5730</v>
      </c>
      <c r="H24" s="14">
        <v>33931</v>
      </c>
      <c r="I24" s="15">
        <v>4825</v>
      </c>
      <c r="J24" s="23">
        <v>1376</v>
      </c>
      <c r="K24" s="24">
        <v>1837</v>
      </c>
      <c r="L24" s="66">
        <v>410288</v>
      </c>
      <c r="M24" s="23">
        <v>408141</v>
      </c>
      <c r="N24" s="65">
        <v>405406</v>
      </c>
      <c r="O24" s="13">
        <v>328403</v>
      </c>
      <c r="P24" s="14">
        <v>12442</v>
      </c>
      <c r="Q24" s="14">
        <v>55313</v>
      </c>
      <c r="R24" s="15">
        <v>9248</v>
      </c>
      <c r="S24" s="23">
        <v>2735</v>
      </c>
      <c r="T24" s="16">
        <v>2147</v>
      </c>
      <c r="U24" s="67" t="s">
        <v>36</v>
      </c>
      <c r="V24" s="104"/>
      <c r="W24" s="60">
        <f>O31+O38+O45+O52+O59+O66+O73</f>
        <v>328403</v>
      </c>
    </row>
    <row r="25" spans="1:22" s="60" customFormat="1" ht="21" customHeight="1">
      <c r="A25" s="144"/>
      <c r="B25" s="68" t="s">
        <v>78</v>
      </c>
      <c r="C25" s="69">
        <v>163515</v>
      </c>
      <c r="D25" s="70">
        <v>161455</v>
      </c>
      <c r="E25" s="10">
        <v>160605</v>
      </c>
      <c r="F25" s="7">
        <v>115046</v>
      </c>
      <c r="G25" s="8">
        <v>5192</v>
      </c>
      <c r="H25" s="8">
        <v>36147</v>
      </c>
      <c r="I25" s="9">
        <v>4220</v>
      </c>
      <c r="J25" s="35">
        <v>850</v>
      </c>
      <c r="K25" s="35">
        <v>2057</v>
      </c>
      <c r="L25" s="71">
        <v>406734</v>
      </c>
      <c r="M25" s="10">
        <v>403893</v>
      </c>
      <c r="N25" s="70">
        <v>402236</v>
      </c>
      <c r="O25" s="7">
        <v>325460</v>
      </c>
      <c r="P25" s="8">
        <v>10574</v>
      </c>
      <c r="Q25" s="8">
        <v>58447</v>
      </c>
      <c r="R25" s="9">
        <v>7755</v>
      </c>
      <c r="S25" s="10">
        <v>1657</v>
      </c>
      <c r="T25" s="12">
        <v>2838</v>
      </c>
      <c r="U25" s="72" t="s">
        <v>78</v>
      </c>
      <c r="V25" s="105"/>
    </row>
    <row r="26" spans="1:22" s="60" customFormat="1" ht="21" customHeight="1">
      <c r="A26" s="142" t="s">
        <v>30</v>
      </c>
      <c r="B26" s="74" t="s">
        <v>23</v>
      </c>
      <c r="C26" s="99">
        <f t="shared" si="5"/>
        <v>93851</v>
      </c>
      <c r="D26" s="75">
        <f t="shared" si="0"/>
        <v>91782</v>
      </c>
      <c r="E26" s="21">
        <f t="shared" si="1"/>
        <v>91152</v>
      </c>
      <c r="F26" s="34">
        <v>66593</v>
      </c>
      <c r="G26" s="19">
        <v>4712</v>
      </c>
      <c r="H26" s="19">
        <v>15481</v>
      </c>
      <c r="I26" s="20">
        <v>4366</v>
      </c>
      <c r="J26" s="34">
        <v>630</v>
      </c>
      <c r="K26" s="34">
        <v>2069</v>
      </c>
      <c r="L26" s="100">
        <f t="shared" si="2"/>
        <v>307999</v>
      </c>
      <c r="M26" s="21">
        <f t="shared" si="3"/>
        <v>305866</v>
      </c>
      <c r="N26" s="75">
        <f t="shared" si="4"/>
        <v>304639</v>
      </c>
      <c r="O26" s="34">
        <v>247847</v>
      </c>
      <c r="P26" s="19">
        <v>13880</v>
      </c>
      <c r="Q26" s="19">
        <v>29949</v>
      </c>
      <c r="R26" s="20">
        <v>12963</v>
      </c>
      <c r="S26" s="21">
        <v>1227</v>
      </c>
      <c r="T26" s="36">
        <v>2133</v>
      </c>
      <c r="U26" s="76" t="s">
        <v>23</v>
      </c>
      <c r="V26" s="103" t="s">
        <v>30</v>
      </c>
    </row>
    <row r="27" spans="1:22" s="73" customFormat="1" ht="21" customHeight="1">
      <c r="A27" s="143"/>
      <c r="B27" s="62" t="s">
        <v>24</v>
      </c>
      <c r="C27" s="54">
        <f t="shared" si="5"/>
        <v>100672</v>
      </c>
      <c r="D27" s="55">
        <f t="shared" si="0"/>
        <v>98883</v>
      </c>
      <c r="E27" s="4">
        <f t="shared" si="1"/>
        <v>98150</v>
      </c>
      <c r="F27" s="1">
        <v>70288</v>
      </c>
      <c r="G27" s="2">
        <v>4738</v>
      </c>
      <c r="H27" s="2">
        <v>19092</v>
      </c>
      <c r="I27" s="3">
        <v>4032</v>
      </c>
      <c r="J27" s="1">
        <v>733</v>
      </c>
      <c r="K27" s="1">
        <v>1789</v>
      </c>
      <c r="L27" s="56">
        <f t="shared" si="2"/>
        <v>313153</v>
      </c>
      <c r="M27" s="4">
        <f t="shared" si="3"/>
        <v>311259</v>
      </c>
      <c r="N27" s="55">
        <f t="shared" si="4"/>
        <v>309760</v>
      </c>
      <c r="O27" s="1">
        <v>249860</v>
      </c>
      <c r="P27" s="2">
        <v>13477</v>
      </c>
      <c r="Q27" s="2">
        <v>35098</v>
      </c>
      <c r="R27" s="3">
        <v>11325</v>
      </c>
      <c r="S27" s="4">
        <v>1499</v>
      </c>
      <c r="T27" s="6">
        <v>1894</v>
      </c>
      <c r="U27" s="59" t="s">
        <v>24</v>
      </c>
      <c r="V27" s="104"/>
    </row>
    <row r="28" spans="1:22" s="73" customFormat="1" ht="21" customHeight="1">
      <c r="A28" s="143"/>
      <c r="B28" s="62" t="s">
        <v>25</v>
      </c>
      <c r="C28" s="54">
        <f t="shared" si="5"/>
        <v>110517</v>
      </c>
      <c r="D28" s="55">
        <f t="shared" si="0"/>
        <v>108745</v>
      </c>
      <c r="E28" s="4">
        <f t="shared" si="1"/>
        <v>107975</v>
      </c>
      <c r="F28" s="1">
        <v>73531</v>
      </c>
      <c r="G28" s="2">
        <v>4942</v>
      </c>
      <c r="H28" s="2">
        <v>25125</v>
      </c>
      <c r="I28" s="3">
        <v>4377</v>
      </c>
      <c r="J28" s="1">
        <v>770</v>
      </c>
      <c r="K28" s="1">
        <v>1772</v>
      </c>
      <c r="L28" s="56">
        <f t="shared" si="2"/>
        <v>318426</v>
      </c>
      <c r="M28" s="4">
        <f t="shared" si="3"/>
        <v>316579</v>
      </c>
      <c r="N28" s="55">
        <f t="shared" si="4"/>
        <v>314954</v>
      </c>
      <c r="O28" s="1">
        <v>247236</v>
      </c>
      <c r="P28" s="2">
        <v>13353</v>
      </c>
      <c r="Q28" s="2">
        <v>43220</v>
      </c>
      <c r="R28" s="3">
        <v>11145</v>
      </c>
      <c r="S28" s="4">
        <v>1625</v>
      </c>
      <c r="T28" s="6">
        <v>1847</v>
      </c>
      <c r="U28" s="59" t="s">
        <v>25</v>
      </c>
      <c r="V28" s="104"/>
    </row>
    <row r="29" spans="1:22" s="73" customFormat="1" ht="21" customHeight="1">
      <c r="A29" s="143"/>
      <c r="B29" s="62" t="s">
        <v>26</v>
      </c>
      <c r="C29" s="54">
        <f t="shared" si="5"/>
        <v>117654</v>
      </c>
      <c r="D29" s="55">
        <f t="shared" si="0"/>
        <v>115891</v>
      </c>
      <c r="E29" s="4">
        <f t="shared" si="1"/>
        <v>114801</v>
      </c>
      <c r="F29" s="1">
        <v>77901</v>
      </c>
      <c r="G29" s="2">
        <v>5160</v>
      </c>
      <c r="H29" s="2">
        <v>27058</v>
      </c>
      <c r="I29" s="3">
        <v>4682</v>
      </c>
      <c r="J29" s="1">
        <v>1090</v>
      </c>
      <c r="K29" s="1">
        <v>1763</v>
      </c>
      <c r="L29" s="56">
        <f t="shared" si="2"/>
        <v>318012</v>
      </c>
      <c r="M29" s="4">
        <f t="shared" si="3"/>
        <v>316036</v>
      </c>
      <c r="N29" s="55">
        <f t="shared" si="4"/>
        <v>313729</v>
      </c>
      <c r="O29" s="1">
        <v>245285</v>
      </c>
      <c r="P29" s="2">
        <v>12905</v>
      </c>
      <c r="Q29" s="2">
        <v>44959</v>
      </c>
      <c r="R29" s="3">
        <v>10580</v>
      </c>
      <c r="S29" s="4">
        <v>2307</v>
      </c>
      <c r="T29" s="6">
        <v>1976</v>
      </c>
      <c r="U29" s="59" t="s">
        <v>26</v>
      </c>
      <c r="V29" s="104"/>
    </row>
    <row r="30" spans="1:22" s="60" customFormat="1" ht="21" customHeight="1">
      <c r="A30" s="143"/>
      <c r="B30" s="62" t="s">
        <v>6</v>
      </c>
      <c r="C30" s="54">
        <v>121967</v>
      </c>
      <c r="D30" s="55">
        <v>120388</v>
      </c>
      <c r="E30" s="4">
        <v>119567</v>
      </c>
      <c r="F30" s="1">
        <v>81830</v>
      </c>
      <c r="G30" s="2">
        <v>5287</v>
      </c>
      <c r="H30" s="2">
        <v>28323</v>
      </c>
      <c r="I30" s="3">
        <v>4127</v>
      </c>
      <c r="J30" s="4">
        <v>821</v>
      </c>
      <c r="K30" s="5">
        <v>1579</v>
      </c>
      <c r="L30" s="56">
        <v>316283</v>
      </c>
      <c r="M30" s="4">
        <v>314459</v>
      </c>
      <c r="N30" s="55">
        <v>312695</v>
      </c>
      <c r="O30" s="1">
        <v>244974</v>
      </c>
      <c r="P30" s="2">
        <v>12277</v>
      </c>
      <c r="Q30" s="2">
        <v>46532</v>
      </c>
      <c r="R30" s="3">
        <v>8912</v>
      </c>
      <c r="S30" s="4">
        <v>1764</v>
      </c>
      <c r="T30" s="6">
        <v>1824</v>
      </c>
      <c r="U30" s="59" t="s">
        <v>6</v>
      </c>
      <c r="V30" s="104"/>
    </row>
    <row r="31" spans="1:22" s="60" customFormat="1" ht="21" customHeight="1">
      <c r="A31" s="143"/>
      <c r="B31" s="63" t="s">
        <v>36</v>
      </c>
      <c r="C31" s="64">
        <v>127785</v>
      </c>
      <c r="D31" s="65">
        <v>126389</v>
      </c>
      <c r="E31" s="23">
        <v>125202</v>
      </c>
      <c r="F31" s="13">
        <v>85033</v>
      </c>
      <c r="G31" s="14">
        <v>4838</v>
      </c>
      <c r="H31" s="14">
        <v>31059</v>
      </c>
      <c r="I31" s="15">
        <v>4272</v>
      </c>
      <c r="J31" s="23">
        <v>1187</v>
      </c>
      <c r="K31" s="24">
        <v>1396</v>
      </c>
      <c r="L31" s="66">
        <v>315948</v>
      </c>
      <c r="M31" s="23">
        <v>314337</v>
      </c>
      <c r="N31" s="65">
        <v>312077</v>
      </c>
      <c r="O31" s="13">
        <v>243602</v>
      </c>
      <c r="P31" s="14">
        <v>10186</v>
      </c>
      <c r="Q31" s="14">
        <v>50009</v>
      </c>
      <c r="R31" s="15">
        <v>8280</v>
      </c>
      <c r="S31" s="23">
        <v>2260</v>
      </c>
      <c r="T31" s="16">
        <v>1611</v>
      </c>
      <c r="U31" s="67" t="s">
        <v>36</v>
      </c>
      <c r="V31" s="104"/>
    </row>
    <row r="32" spans="1:22" s="60" customFormat="1" ht="21" customHeight="1">
      <c r="A32" s="144"/>
      <c r="B32" s="68" t="s">
        <v>78</v>
      </c>
      <c r="C32" s="69">
        <v>131737</v>
      </c>
      <c r="D32" s="70">
        <v>130199</v>
      </c>
      <c r="E32" s="10">
        <v>129544</v>
      </c>
      <c r="F32" s="7">
        <v>88372</v>
      </c>
      <c r="G32" s="8">
        <v>4421</v>
      </c>
      <c r="H32" s="8">
        <v>32936</v>
      </c>
      <c r="I32" s="9">
        <v>3815</v>
      </c>
      <c r="J32" s="35">
        <v>655</v>
      </c>
      <c r="K32" s="35">
        <v>1535</v>
      </c>
      <c r="L32" s="71">
        <v>314540</v>
      </c>
      <c r="M32" s="10">
        <v>312398</v>
      </c>
      <c r="N32" s="70">
        <v>311156</v>
      </c>
      <c r="O32" s="7">
        <v>242712</v>
      </c>
      <c r="P32" s="8">
        <v>8756</v>
      </c>
      <c r="Q32" s="8">
        <v>52608</v>
      </c>
      <c r="R32" s="9">
        <v>7080</v>
      </c>
      <c r="S32" s="10">
        <v>1242</v>
      </c>
      <c r="T32" s="12">
        <v>2139</v>
      </c>
      <c r="U32" s="72" t="s">
        <v>78</v>
      </c>
      <c r="V32" s="105"/>
    </row>
    <row r="33" spans="1:22" s="60" customFormat="1" ht="21" customHeight="1">
      <c r="A33" s="142" t="s">
        <v>38</v>
      </c>
      <c r="B33" s="74" t="s">
        <v>23</v>
      </c>
      <c r="C33" s="99">
        <f t="shared" si="5"/>
        <v>5209</v>
      </c>
      <c r="D33" s="75">
        <f>SUM(E33,J33)</f>
        <v>4935</v>
      </c>
      <c r="E33" s="21">
        <f t="shared" si="1"/>
        <v>4917</v>
      </c>
      <c r="F33" s="34">
        <v>4466</v>
      </c>
      <c r="G33" s="19">
        <v>206</v>
      </c>
      <c r="H33" s="19">
        <v>118</v>
      </c>
      <c r="I33" s="20">
        <v>127</v>
      </c>
      <c r="J33" s="34">
        <v>18</v>
      </c>
      <c r="K33" s="34">
        <v>274</v>
      </c>
      <c r="L33" s="100">
        <f t="shared" si="2"/>
        <v>19793</v>
      </c>
      <c r="M33" s="21">
        <f t="shared" si="3"/>
        <v>19509</v>
      </c>
      <c r="N33" s="75">
        <f t="shared" si="4"/>
        <v>19468</v>
      </c>
      <c r="O33" s="34">
        <v>18203</v>
      </c>
      <c r="P33" s="19">
        <v>575</v>
      </c>
      <c r="Q33" s="19">
        <v>322</v>
      </c>
      <c r="R33" s="20">
        <v>368</v>
      </c>
      <c r="S33" s="21">
        <v>41</v>
      </c>
      <c r="T33" s="36">
        <v>284</v>
      </c>
      <c r="U33" s="76" t="s">
        <v>23</v>
      </c>
      <c r="V33" s="103" t="s">
        <v>38</v>
      </c>
    </row>
    <row r="34" spans="1:22" s="73" customFormat="1" ht="21" customHeight="1">
      <c r="A34" s="143"/>
      <c r="B34" s="62" t="s">
        <v>24</v>
      </c>
      <c r="C34" s="54">
        <f t="shared" si="5"/>
        <v>5590</v>
      </c>
      <c r="D34" s="55">
        <f t="shared" si="0"/>
        <v>5284</v>
      </c>
      <c r="E34" s="4">
        <f t="shared" si="1"/>
        <v>5264</v>
      </c>
      <c r="F34" s="1">
        <v>4780</v>
      </c>
      <c r="G34" s="2">
        <v>168</v>
      </c>
      <c r="H34" s="2">
        <v>197</v>
      </c>
      <c r="I34" s="3">
        <v>119</v>
      </c>
      <c r="J34" s="1">
        <v>20</v>
      </c>
      <c r="K34" s="1">
        <v>306</v>
      </c>
      <c r="L34" s="56">
        <f t="shared" si="2"/>
        <v>20393</v>
      </c>
      <c r="M34" s="4">
        <f t="shared" si="3"/>
        <v>20083</v>
      </c>
      <c r="N34" s="55">
        <f t="shared" si="4"/>
        <v>20041</v>
      </c>
      <c r="O34" s="1">
        <v>18829</v>
      </c>
      <c r="P34" s="2">
        <v>447</v>
      </c>
      <c r="Q34" s="2">
        <v>446</v>
      </c>
      <c r="R34" s="3">
        <v>319</v>
      </c>
      <c r="S34" s="4">
        <v>42</v>
      </c>
      <c r="T34" s="6">
        <v>310</v>
      </c>
      <c r="U34" s="59" t="s">
        <v>24</v>
      </c>
      <c r="V34" s="104"/>
    </row>
    <row r="35" spans="1:22" s="73" customFormat="1" ht="21" customHeight="1">
      <c r="A35" s="143"/>
      <c r="B35" s="62" t="s">
        <v>25</v>
      </c>
      <c r="C35" s="54">
        <f t="shared" si="5"/>
        <v>6179</v>
      </c>
      <c r="D35" s="55">
        <f t="shared" si="0"/>
        <v>5893</v>
      </c>
      <c r="E35" s="4">
        <f t="shared" si="1"/>
        <v>5845</v>
      </c>
      <c r="F35" s="1">
        <v>5238</v>
      </c>
      <c r="G35" s="2">
        <v>182</v>
      </c>
      <c r="H35" s="2">
        <v>314</v>
      </c>
      <c r="I35" s="3">
        <v>111</v>
      </c>
      <c r="J35" s="1">
        <v>48</v>
      </c>
      <c r="K35" s="1">
        <v>286</v>
      </c>
      <c r="L35" s="56">
        <f t="shared" si="2"/>
        <v>21396</v>
      </c>
      <c r="M35" s="4">
        <f t="shared" si="3"/>
        <v>21109</v>
      </c>
      <c r="N35" s="55">
        <f t="shared" si="4"/>
        <v>21027</v>
      </c>
      <c r="O35" s="1">
        <v>19654</v>
      </c>
      <c r="P35" s="2">
        <v>469</v>
      </c>
      <c r="Q35" s="2">
        <v>656</v>
      </c>
      <c r="R35" s="3">
        <v>248</v>
      </c>
      <c r="S35" s="4">
        <v>82</v>
      </c>
      <c r="T35" s="6">
        <v>287</v>
      </c>
      <c r="U35" s="59" t="s">
        <v>25</v>
      </c>
      <c r="V35" s="104"/>
    </row>
    <row r="36" spans="1:22" s="73" customFormat="1" ht="21" customHeight="1">
      <c r="A36" s="143"/>
      <c r="B36" s="62" t="s">
        <v>26</v>
      </c>
      <c r="C36" s="54">
        <f t="shared" si="5"/>
        <v>6806</v>
      </c>
      <c r="D36" s="55">
        <f t="shared" si="0"/>
        <v>6554</v>
      </c>
      <c r="E36" s="4">
        <f t="shared" si="1"/>
        <v>6473</v>
      </c>
      <c r="F36" s="1">
        <v>5653</v>
      </c>
      <c r="G36" s="2">
        <v>137</v>
      </c>
      <c r="H36" s="2">
        <v>572</v>
      </c>
      <c r="I36" s="3">
        <v>111</v>
      </c>
      <c r="J36" s="1">
        <v>81</v>
      </c>
      <c r="K36" s="1">
        <v>252</v>
      </c>
      <c r="L36" s="56">
        <f t="shared" si="2"/>
        <v>22046</v>
      </c>
      <c r="M36" s="4">
        <f t="shared" si="3"/>
        <v>21783</v>
      </c>
      <c r="N36" s="55">
        <f t="shared" si="4"/>
        <v>21612</v>
      </c>
      <c r="O36" s="1">
        <v>19888</v>
      </c>
      <c r="P36" s="2">
        <v>328</v>
      </c>
      <c r="Q36" s="2">
        <v>1175</v>
      </c>
      <c r="R36" s="3">
        <v>221</v>
      </c>
      <c r="S36" s="4">
        <v>171</v>
      </c>
      <c r="T36" s="6">
        <v>263</v>
      </c>
      <c r="U36" s="59" t="s">
        <v>26</v>
      </c>
      <c r="V36" s="104"/>
    </row>
    <row r="37" spans="1:22" s="60" customFormat="1" ht="21" customHeight="1">
      <c r="A37" s="143"/>
      <c r="B37" s="62" t="s">
        <v>6</v>
      </c>
      <c r="C37" s="54">
        <v>7019</v>
      </c>
      <c r="D37" s="55">
        <v>6817</v>
      </c>
      <c r="E37" s="4">
        <v>6747</v>
      </c>
      <c r="F37" s="1">
        <v>5891</v>
      </c>
      <c r="G37" s="2">
        <v>126</v>
      </c>
      <c r="H37" s="2">
        <v>633</v>
      </c>
      <c r="I37" s="3">
        <v>97</v>
      </c>
      <c r="J37" s="4">
        <v>70</v>
      </c>
      <c r="K37" s="5">
        <v>202</v>
      </c>
      <c r="L37" s="56">
        <v>21926</v>
      </c>
      <c r="M37" s="4">
        <v>21722</v>
      </c>
      <c r="N37" s="55">
        <v>21545</v>
      </c>
      <c r="O37" s="1">
        <v>19701</v>
      </c>
      <c r="P37" s="2">
        <v>312</v>
      </c>
      <c r="Q37" s="2">
        <v>1351</v>
      </c>
      <c r="R37" s="3">
        <v>181</v>
      </c>
      <c r="S37" s="4">
        <v>177</v>
      </c>
      <c r="T37" s="6">
        <v>204</v>
      </c>
      <c r="U37" s="59" t="s">
        <v>6</v>
      </c>
      <c r="V37" s="104"/>
    </row>
    <row r="38" spans="1:22" s="60" customFormat="1" ht="21" customHeight="1">
      <c r="A38" s="143"/>
      <c r="B38" s="63" t="s">
        <v>36</v>
      </c>
      <c r="C38" s="64">
        <v>7260</v>
      </c>
      <c r="D38" s="65">
        <v>7055</v>
      </c>
      <c r="E38" s="23">
        <v>6972</v>
      </c>
      <c r="F38" s="13">
        <v>6059</v>
      </c>
      <c r="G38" s="14">
        <v>116</v>
      </c>
      <c r="H38" s="14">
        <v>698</v>
      </c>
      <c r="I38" s="15">
        <v>99</v>
      </c>
      <c r="J38" s="23">
        <v>83</v>
      </c>
      <c r="K38" s="24">
        <v>205</v>
      </c>
      <c r="L38" s="66">
        <v>21465</v>
      </c>
      <c r="M38" s="23">
        <v>21245</v>
      </c>
      <c r="N38" s="65">
        <v>21034</v>
      </c>
      <c r="O38" s="13">
        <v>19117</v>
      </c>
      <c r="P38" s="14">
        <v>280</v>
      </c>
      <c r="Q38" s="14">
        <v>1468</v>
      </c>
      <c r="R38" s="15">
        <v>169</v>
      </c>
      <c r="S38" s="23">
        <v>211</v>
      </c>
      <c r="T38" s="16">
        <v>220</v>
      </c>
      <c r="U38" s="67" t="s">
        <v>36</v>
      </c>
      <c r="V38" s="104"/>
    </row>
    <row r="39" spans="1:22" s="60" customFormat="1" ht="21" customHeight="1">
      <c r="A39" s="144"/>
      <c r="B39" s="68" t="s">
        <v>78</v>
      </c>
      <c r="C39" s="69">
        <v>7375</v>
      </c>
      <c r="D39" s="70">
        <v>7191</v>
      </c>
      <c r="E39" s="10">
        <v>7081</v>
      </c>
      <c r="F39" s="7">
        <v>6132</v>
      </c>
      <c r="G39" s="8">
        <v>113</v>
      </c>
      <c r="H39" s="8">
        <v>753</v>
      </c>
      <c r="I39" s="9">
        <v>83</v>
      </c>
      <c r="J39" s="35">
        <v>110</v>
      </c>
      <c r="K39" s="35">
        <v>184</v>
      </c>
      <c r="L39" s="71">
        <v>20742</v>
      </c>
      <c r="M39" s="10">
        <v>20520</v>
      </c>
      <c r="N39" s="70">
        <v>20285</v>
      </c>
      <c r="O39" s="7">
        <v>18476</v>
      </c>
      <c r="P39" s="8">
        <v>248</v>
      </c>
      <c r="Q39" s="8">
        <v>1449</v>
      </c>
      <c r="R39" s="9">
        <v>112</v>
      </c>
      <c r="S39" s="10">
        <v>235</v>
      </c>
      <c r="T39" s="12">
        <v>222</v>
      </c>
      <c r="U39" s="72" t="s">
        <v>78</v>
      </c>
      <c r="V39" s="105"/>
    </row>
    <row r="40" spans="1:22" s="60" customFormat="1" ht="21" customHeight="1">
      <c r="A40" s="142" t="s">
        <v>31</v>
      </c>
      <c r="B40" s="74" t="s">
        <v>23</v>
      </c>
      <c r="C40" s="99">
        <f t="shared" si="5"/>
        <v>2816</v>
      </c>
      <c r="D40" s="75">
        <f t="shared" si="0"/>
        <v>2742</v>
      </c>
      <c r="E40" s="21">
        <f t="shared" si="1"/>
        <v>2739</v>
      </c>
      <c r="F40" s="34">
        <v>2491</v>
      </c>
      <c r="G40" s="19">
        <v>172</v>
      </c>
      <c r="H40" s="19">
        <v>30</v>
      </c>
      <c r="I40" s="20">
        <v>46</v>
      </c>
      <c r="J40" s="34">
        <v>3</v>
      </c>
      <c r="K40" s="34">
        <v>74</v>
      </c>
      <c r="L40" s="100">
        <f t="shared" si="2"/>
        <v>10679</v>
      </c>
      <c r="M40" s="21">
        <f t="shared" si="3"/>
        <v>10581</v>
      </c>
      <c r="N40" s="75">
        <f t="shared" si="4"/>
        <v>10572</v>
      </c>
      <c r="O40" s="34">
        <v>9901</v>
      </c>
      <c r="P40" s="19">
        <v>469</v>
      </c>
      <c r="Q40" s="19">
        <v>87</v>
      </c>
      <c r="R40" s="20">
        <v>115</v>
      </c>
      <c r="S40" s="21">
        <v>9</v>
      </c>
      <c r="T40" s="36">
        <v>98</v>
      </c>
      <c r="U40" s="76" t="s">
        <v>23</v>
      </c>
      <c r="V40" s="103" t="s">
        <v>31</v>
      </c>
    </row>
    <row r="41" spans="1:22" s="73" customFormat="1" ht="21" customHeight="1">
      <c r="A41" s="143"/>
      <c r="B41" s="62" t="s">
        <v>24</v>
      </c>
      <c r="C41" s="54">
        <f t="shared" si="5"/>
        <v>2969</v>
      </c>
      <c r="D41" s="55">
        <f t="shared" si="0"/>
        <v>2835</v>
      </c>
      <c r="E41" s="4">
        <f t="shared" si="1"/>
        <v>2824</v>
      </c>
      <c r="F41" s="1">
        <v>2529</v>
      </c>
      <c r="G41" s="2">
        <v>192</v>
      </c>
      <c r="H41" s="2">
        <v>78</v>
      </c>
      <c r="I41" s="3">
        <v>25</v>
      </c>
      <c r="J41" s="1">
        <v>11</v>
      </c>
      <c r="K41" s="1">
        <v>134</v>
      </c>
      <c r="L41" s="56">
        <f t="shared" si="2"/>
        <v>10598</v>
      </c>
      <c r="M41" s="4">
        <f t="shared" si="3"/>
        <v>10445</v>
      </c>
      <c r="N41" s="55">
        <f t="shared" si="4"/>
        <v>10424</v>
      </c>
      <c r="O41" s="1">
        <v>9724</v>
      </c>
      <c r="P41" s="2">
        <v>525</v>
      </c>
      <c r="Q41" s="2">
        <v>126</v>
      </c>
      <c r="R41" s="3">
        <v>49</v>
      </c>
      <c r="S41" s="4">
        <v>21</v>
      </c>
      <c r="T41" s="6">
        <v>153</v>
      </c>
      <c r="U41" s="59" t="s">
        <v>24</v>
      </c>
      <c r="V41" s="104"/>
    </row>
    <row r="42" spans="1:22" s="73" customFormat="1" ht="21" customHeight="1">
      <c r="A42" s="143"/>
      <c r="B42" s="62" t="s">
        <v>25</v>
      </c>
      <c r="C42" s="54">
        <f t="shared" si="5"/>
        <v>3229</v>
      </c>
      <c r="D42" s="55">
        <f t="shared" si="0"/>
        <v>3066</v>
      </c>
      <c r="E42" s="4">
        <f t="shared" si="1"/>
        <v>3052</v>
      </c>
      <c r="F42" s="1">
        <v>2660</v>
      </c>
      <c r="G42" s="2">
        <v>179</v>
      </c>
      <c r="H42" s="2">
        <v>189</v>
      </c>
      <c r="I42" s="3">
        <v>24</v>
      </c>
      <c r="J42" s="1">
        <v>14</v>
      </c>
      <c r="K42" s="1">
        <v>163</v>
      </c>
      <c r="L42" s="56">
        <f t="shared" si="2"/>
        <v>10691</v>
      </c>
      <c r="M42" s="4">
        <f t="shared" si="3"/>
        <v>10503</v>
      </c>
      <c r="N42" s="55">
        <f t="shared" si="4"/>
        <v>10477</v>
      </c>
      <c r="O42" s="1">
        <v>9699</v>
      </c>
      <c r="P42" s="2">
        <v>473</v>
      </c>
      <c r="Q42" s="2">
        <v>260</v>
      </c>
      <c r="R42" s="3">
        <v>45</v>
      </c>
      <c r="S42" s="4">
        <v>26</v>
      </c>
      <c r="T42" s="6">
        <v>188</v>
      </c>
      <c r="U42" s="59" t="s">
        <v>25</v>
      </c>
      <c r="V42" s="104"/>
    </row>
    <row r="43" spans="1:22" s="73" customFormat="1" ht="21" customHeight="1">
      <c r="A43" s="143"/>
      <c r="B43" s="62" t="s">
        <v>26</v>
      </c>
      <c r="C43" s="54">
        <f t="shared" si="5"/>
        <v>3547</v>
      </c>
      <c r="D43" s="55">
        <f t="shared" si="0"/>
        <v>3418</v>
      </c>
      <c r="E43" s="4">
        <f t="shared" si="1"/>
        <v>3407</v>
      </c>
      <c r="F43" s="1">
        <v>2970</v>
      </c>
      <c r="G43" s="2">
        <v>179</v>
      </c>
      <c r="H43" s="2">
        <v>213</v>
      </c>
      <c r="I43" s="3">
        <v>45</v>
      </c>
      <c r="J43" s="1">
        <v>11</v>
      </c>
      <c r="K43" s="1">
        <v>129</v>
      </c>
      <c r="L43" s="56">
        <f t="shared" si="2"/>
        <v>11224</v>
      </c>
      <c r="M43" s="4">
        <f t="shared" si="3"/>
        <v>11087</v>
      </c>
      <c r="N43" s="55">
        <f t="shared" si="4"/>
        <v>11056</v>
      </c>
      <c r="O43" s="1">
        <v>10204</v>
      </c>
      <c r="P43" s="2">
        <v>472</v>
      </c>
      <c r="Q43" s="2">
        <v>291</v>
      </c>
      <c r="R43" s="3">
        <v>89</v>
      </c>
      <c r="S43" s="4">
        <v>31</v>
      </c>
      <c r="T43" s="6">
        <v>137</v>
      </c>
      <c r="U43" s="59" t="s">
        <v>26</v>
      </c>
      <c r="V43" s="104"/>
    </row>
    <row r="44" spans="1:22" s="60" customFormat="1" ht="21" customHeight="1">
      <c r="A44" s="143"/>
      <c r="B44" s="62" t="s">
        <v>6</v>
      </c>
      <c r="C44" s="54">
        <v>3570</v>
      </c>
      <c r="D44" s="55">
        <v>3513</v>
      </c>
      <c r="E44" s="4">
        <v>3501</v>
      </c>
      <c r="F44" s="1">
        <v>3103</v>
      </c>
      <c r="G44" s="2">
        <v>156</v>
      </c>
      <c r="H44" s="2">
        <v>230</v>
      </c>
      <c r="I44" s="3">
        <v>12</v>
      </c>
      <c r="J44" s="4">
        <v>12</v>
      </c>
      <c r="K44" s="5">
        <v>57</v>
      </c>
      <c r="L44" s="56">
        <v>10964</v>
      </c>
      <c r="M44" s="4">
        <v>10885</v>
      </c>
      <c r="N44" s="55">
        <v>10860</v>
      </c>
      <c r="O44" s="1">
        <v>10119</v>
      </c>
      <c r="P44" s="2">
        <v>391</v>
      </c>
      <c r="Q44" s="2">
        <v>326</v>
      </c>
      <c r="R44" s="3">
        <v>24</v>
      </c>
      <c r="S44" s="4">
        <v>25</v>
      </c>
      <c r="T44" s="6">
        <v>79</v>
      </c>
      <c r="U44" s="59" t="s">
        <v>6</v>
      </c>
      <c r="V44" s="104"/>
    </row>
    <row r="45" spans="1:22" s="60" customFormat="1" ht="21" customHeight="1">
      <c r="A45" s="143"/>
      <c r="B45" s="63" t="s">
        <v>36</v>
      </c>
      <c r="C45" s="64">
        <v>3519</v>
      </c>
      <c r="D45" s="65">
        <v>3454</v>
      </c>
      <c r="E45" s="23">
        <v>3434</v>
      </c>
      <c r="F45" s="13">
        <v>3126</v>
      </c>
      <c r="G45" s="14">
        <v>141</v>
      </c>
      <c r="H45" s="14">
        <v>161</v>
      </c>
      <c r="I45" s="15">
        <v>6</v>
      </c>
      <c r="J45" s="23">
        <v>20</v>
      </c>
      <c r="K45" s="24">
        <v>65</v>
      </c>
      <c r="L45" s="66">
        <v>10533</v>
      </c>
      <c r="M45" s="23">
        <v>10439</v>
      </c>
      <c r="N45" s="65">
        <v>10386</v>
      </c>
      <c r="O45" s="13">
        <v>9783</v>
      </c>
      <c r="P45" s="14">
        <v>330</v>
      </c>
      <c r="Q45" s="14">
        <v>251</v>
      </c>
      <c r="R45" s="15">
        <v>22</v>
      </c>
      <c r="S45" s="23">
        <v>53</v>
      </c>
      <c r="T45" s="16">
        <v>94</v>
      </c>
      <c r="U45" s="67" t="s">
        <v>36</v>
      </c>
      <c r="V45" s="104"/>
    </row>
    <row r="46" spans="1:22" s="60" customFormat="1" ht="21" customHeight="1">
      <c r="A46" s="144"/>
      <c r="B46" s="68" t="s">
        <v>78</v>
      </c>
      <c r="C46" s="69">
        <v>3489</v>
      </c>
      <c r="D46" s="70">
        <v>3433</v>
      </c>
      <c r="E46" s="10">
        <v>3422</v>
      </c>
      <c r="F46" s="7">
        <v>3098</v>
      </c>
      <c r="G46" s="8">
        <v>145</v>
      </c>
      <c r="H46" s="8">
        <v>136</v>
      </c>
      <c r="I46" s="9">
        <v>43</v>
      </c>
      <c r="J46" s="10">
        <v>11</v>
      </c>
      <c r="K46" s="11">
        <v>56</v>
      </c>
      <c r="L46" s="71">
        <v>9829</v>
      </c>
      <c r="M46" s="10">
        <v>9745</v>
      </c>
      <c r="N46" s="70">
        <v>9726</v>
      </c>
      <c r="O46" s="7">
        <v>9130</v>
      </c>
      <c r="P46" s="8">
        <v>326</v>
      </c>
      <c r="Q46" s="8">
        <v>213</v>
      </c>
      <c r="R46" s="9">
        <v>57</v>
      </c>
      <c r="S46" s="10">
        <v>19</v>
      </c>
      <c r="T46" s="12">
        <v>84</v>
      </c>
      <c r="U46" s="72" t="s">
        <v>78</v>
      </c>
      <c r="V46" s="105"/>
    </row>
    <row r="47" spans="1:22" s="60" customFormat="1" ht="21" customHeight="1">
      <c r="A47" s="142" t="s">
        <v>39</v>
      </c>
      <c r="B47" s="79" t="s">
        <v>23</v>
      </c>
      <c r="C47" s="101">
        <f t="shared" si="5"/>
        <v>5510</v>
      </c>
      <c r="D47" s="80">
        <f t="shared" si="0"/>
        <v>5481</v>
      </c>
      <c r="E47" s="32">
        <f t="shared" si="1"/>
        <v>5471</v>
      </c>
      <c r="F47" s="28">
        <v>5048</v>
      </c>
      <c r="G47" s="29">
        <v>246</v>
      </c>
      <c r="H47" s="30">
        <v>112</v>
      </c>
      <c r="I47" s="31">
        <v>65</v>
      </c>
      <c r="J47" s="32">
        <v>10</v>
      </c>
      <c r="K47" s="33">
        <v>29</v>
      </c>
      <c r="L47" s="102">
        <f t="shared" si="2"/>
        <v>22470</v>
      </c>
      <c r="M47" s="32">
        <f t="shared" si="3"/>
        <v>22436</v>
      </c>
      <c r="N47" s="80">
        <f t="shared" si="4"/>
        <v>22415</v>
      </c>
      <c r="O47" s="28">
        <v>21259</v>
      </c>
      <c r="P47" s="29">
        <v>678</v>
      </c>
      <c r="Q47" s="29">
        <v>284</v>
      </c>
      <c r="R47" s="81">
        <v>194</v>
      </c>
      <c r="S47" s="80">
        <v>21</v>
      </c>
      <c r="T47" s="82">
        <v>34</v>
      </c>
      <c r="U47" s="83" t="s">
        <v>23</v>
      </c>
      <c r="V47" s="103" t="s">
        <v>39</v>
      </c>
    </row>
    <row r="48" spans="1:22" s="73" customFormat="1" ht="21" customHeight="1">
      <c r="A48" s="143"/>
      <c r="B48" s="62" t="s">
        <v>24</v>
      </c>
      <c r="C48" s="54">
        <f t="shared" si="5"/>
        <v>5565</v>
      </c>
      <c r="D48" s="55">
        <f t="shared" si="0"/>
        <v>5507</v>
      </c>
      <c r="E48" s="4">
        <f t="shared" si="1"/>
        <v>5484</v>
      </c>
      <c r="F48" s="1">
        <v>5096</v>
      </c>
      <c r="G48" s="2">
        <v>209</v>
      </c>
      <c r="H48" s="2">
        <v>114</v>
      </c>
      <c r="I48" s="3">
        <v>65</v>
      </c>
      <c r="J48" s="4">
        <v>23</v>
      </c>
      <c r="K48" s="5">
        <v>58</v>
      </c>
      <c r="L48" s="56">
        <f t="shared" si="2"/>
        <v>21944</v>
      </c>
      <c r="M48" s="4">
        <f t="shared" si="3"/>
        <v>21882</v>
      </c>
      <c r="N48" s="55">
        <f t="shared" si="4"/>
        <v>21833</v>
      </c>
      <c r="O48" s="1">
        <v>20943</v>
      </c>
      <c r="P48" s="2">
        <v>511</v>
      </c>
      <c r="Q48" s="2">
        <v>255</v>
      </c>
      <c r="R48" s="3">
        <v>124</v>
      </c>
      <c r="S48" s="4">
        <v>49</v>
      </c>
      <c r="T48" s="6">
        <v>62</v>
      </c>
      <c r="U48" s="59" t="s">
        <v>24</v>
      </c>
      <c r="V48" s="104"/>
    </row>
    <row r="49" spans="1:22" s="73" customFormat="1" ht="21" customHeight="1">
      <c r="A49" s="143"/>
      <c r="B49" s="62" t="s">
        <v>25</v>
      </c>
      <c r="C49" s="54">
        <f t="shared" si="5"/>
        <v>5942</v>
      </c>
      <c r="D49" s="55">
        <f t="shared" si="0"/>
        <v>5835</v>
      </c>
      <c r="E49" s="4">
        <f t="shared" si="1"/>
        <v>5815</v>
      </c>
      <c r="F49" s="1">
        <v>5265</v>
      </c>
      <c r="G49" s="2">
        <v>245</v>
      </c>
      <c r="H49" s="2">
        <v>146</v>
      </c>
      <c r="I49" s="3">
        <v>159</v>
      </c>
      <c r="J49" s="4">
        <v>20</v>
      </c>
      <c r="K49" s="5">
        <v>107</v>
      </c>
      <c r="L49" s="56">
        <f t="shared" si="2"/>
        <v>21846</v>
      </c>
      <c r="M49" s="4">
        <f t="shared" si="3"/>
        <v>21735</v>
      </c>
      <c r="N49" s="55">
        <f t="shared" si="4"/>
        <v>21685</v>
      </c>
      <c r="O49" s="1">
        <v>20512</v>
      </c>
      <c r="P49" s="2">
        <v>602</v>
      </c>
      <c r="Q49" s="2">
        <v>287</v>
      </c>
      <c r="R49" s="3">
        <v>284</v>
      </c>
      <c r="S49" s="4">
        <v>50</v>
      </c>
      <c r="T49" s="6">
        <v>111</v>
      </c>
      <c r="U49" s="59" t="s">
        <v>25</v>
      </c>
      <c r="V49" s="104"/>
    </row>
    <row r="50" spans="1:22" s="73" customFormat="1" ht="21" customHeight="1">
      <c r="A50" s="143"/>
      <c r="B50" s="62" t="s">
        <v>26</v>
      </c>
      <c r="C50" s="54">
        <f t="shared" si="5"/>
        <v>6371</v>
      </c>
      <c r="D50" s="55">
        <f t="shared" si="0"/>
        <v>6208</v>
      </c>
      <c r="E50" s="4">
        <f t="shared" si="1"/>
        <v>6137</v>
      </c>
      <c r="F50" s="1">
        <v>5475</v>
      </c>
      <c r="G50" s="2">
        <v>291</v>
      </c>
      <c r="H50" s="2">
        <v>227</v>
      </c>
      <c r="I50" s="3">
        <v>144</v>
      </c>
      <c r="J50" s="4">
        <v>71</v>
      </c>
      <c r="K50" s="5">
        <v>163</v>
      </c>
      <c r="L50" s="56">
        <f t="shared" si="2"/>
        <v>21722</v>
      </c>
      <c r="M50" s="4">
        <f t="shared" si="3"/>
        <v>21541</v>
      </c>
      <c r="N50" s="55">
        <f t="shared" si="4"/>
        <v>21432</v>
      </c>
      <c r="O50" s="1">
        <v>19987</v>
      </c>
      <c r="P50" s="2">
        <v>730</v>
      </c>
      <c r="Q50" s="2">
        <v>434</v>
      </c>
      <c r="R50" s="3">
        <v>281</v>
      </c>
      <c r="S50" s="4">
        <v>109</v>
      </c>
      <c r="T50" s="6">
        <v>181</v>
      </c>
      <c r="U50" s="59" t="s">
        <v>26</v>
      </c>
      <c r="V50" s="104"/>
    </row>
    <row r="51" spans="1:22" s="73" customFormat="1" ht="21" customHeight="1">
      <c r="A51" s="143"/>
      <c r="B51" s="62" t="s">
        <v>6</v>
      </c>
      <c r="C51" s="54">
        <v>6489</v>
      </c>
      <c r="D51" s="55">
        <v>6332</v>
      </c>
      <c r="E51" s="4">
        <v>6306</v>
      </c>
      <c r="F51" s="1">
        <v>5629</v>
      </c>
      <c r="G51" s="2">
        <v>312</v>
      </c>
      <c r="H51" s="2">
        <v>246</v>
      </c>
      <c r="I51" s="3">
        <v>119</v>
      </c>
      <c r="J51" s="4">
        <v>26</v>
      </c>
      <c r="K51" s="5">
        <v>157</v>
      </c>
      <c r="L51" s="56">
        <v>21219</v>
      </c>
      <c r="M51" s="4">
        <v>21056</v>
      </c>
      <c r="N51" s="55">
        <v>20982</v>
      </c>
      <c r="O51" s="1">
        <v>19473</v>
      </c>
      <c r="P51" s="2">
        <v>803</v>
      </c>
      <c r="Q51" s="2">
        <v>486</v>
      </c>
      <c r="R51" s="3">
        <v>220</v>
      </c>
      <c r="S51" s="4">
        <v>74</v>
      </c>
      <c r="T51" s="6">
        <v>163</v>
      </c>
      <c r="U51" s="59" t="s">
        <v>6</v>
      </c>
      <c r="V51" s="104"/>
    </row>
    <row r="52" spans="1:22" s="73" customFormat="1" ht="21" customHeight="1">
      <c r="A52" s="143"/>
      <c r="B52" s="63" t="s">
        <v>36</v>
      </c>
      <c r="C52" s="64">
        <v>6559</v>
      </c>
      <c r="D52" s="65">
        <v>6478</v>
      </c>
      <c r="E52" s="23">
        <v>6452</v>
      </c>
      <c r="F52" s="13">
        <v>5649</v>
      </c>
      <c r="G52" s="14">
        <v>280</v>
      </c>
      <c r="H52" s="14">
        <v>349</v>
      </c>
      <c r="I52" s="15">
        <v>174</v>
      </c>
      <c r="J52" s="23">
        <v>26</v>
      </c>
      <c r="K52" s="24">
        <v>81</v>
      </c>
      <c r="L52" s="66">
        <v>20457</v>
      </c>
      <c r="M52" s="23">
        <v>20362</v>
      </c>
      <c r="N52" s="65">
        <v>20291</v>
      </c>
      <c r="O52" s="13">
        <v>18625</v>
      </c>
      <c r="P52" s="14">
        <v>737</v>
      </c>
      <c r="Q52" s="14">
        <v>635</v>
      </c>
      <c r="R52" s="15">
        <v>294</v>
      </c>
      <c r="S52" s="23">
        <v>71</v>
      </c>
      <c r="T52" s="16">
        <v>95</v>
      </c>
      <c r="U52" s="67" t="s">
        <v>36</v>
      </c>
      <c r="V52" s="104"/>
    </row>
    <row r="53" spans="1:22" s="73" customFormat="1" ht="21" customHeight="1">
      <c r="A53" s="144"/>
      <c r="B53" s="68" t="s">
        <v>78</v>
      </c>
      <c r="C53" s="69">
        <v>6457</v>
      </c>
      <c r="D53" s="70">
        <v>6316</v>
      </c>
      <c r="E53" s="10">
        <v>6295</v>
      </c>
      <c r="F53" s="7">
        <v>5613</v>
      </c>
      <c r="G53" s="8">
        <v>228</v>
      </c>
      <c r="H53" s="8">
        <v>388</v>
      </c>
      <c r="I53" s="9">
        <v>66</v>
      </c>
      <c r="J53" s="10">
        <v>21</v>
      </c>
      <c r="K53" s="11">
        <v>141</v>
      </c>
      <c r="L53" s="71">
        <v>19275</v>
      </c>
      <c r="M53" s="10">
        <v>19106</v>
      </c>
      <c r="N53" s="70">
        <v>19046</v>
      </c>
      <c r="O53" s="7">
        <v>17654</v>
      </c>
      <c r="P53" s="8">
        <v>557</v>
      </c>
      <c r="Q53" s="8">
        <v>730</v>
      </c>
      <c r="R53" s="9">
        <v>105</v>
      </c>
      <c r="S53" s="10">
        <v>60</v>
      </c>
      <c r="T53" s="12">
        <v>169</v>
      </c>
      <c r="U53" s="72" t="s">
        <v>78</v>
      </c>
      <c r="V53" s="105"/>
    </row>
    <row r="54" spans="1:22" s="60" customFormat="1" ht="21" customHeight="1">
      <c r="A54" s="143" t="s">
        <v>32</v>
      </c>
      <c r="B54" s="74" t="s">
        <v>23</v>
      </c>
      <c r="C54" s="99">
        <f t="shared" si="5"/>
        <v>6649</v>
      </c>
      <c r="D54" s="75">
        <f t="shared" si="0"/>
        <v>6561</v>
      </c>
      <c r="E54" s="21">
        <f t="shared" si="1"/>
        <v>6552</v>
      </c>
      <c r="F54" s="17">
        <v>6119</v>
      </c>
      <c r="G54" s="18">
        <v>199</v>
      </c>
      <c r="H54" s="19">
        <v>117</v>
      </c>
      <c r="I54" s="20">
        <v>117</v>
      </c>
      <c r="J54" s="21">
        <v>9</v>
      </c>
      <c r="K54" s="22">
        <v>88</v>
      </c>
      <c r="L54" s="100">
        <f t="shared" si="2"/>
        <v>27140</v>
      </c>
      <c r="M54" s="21">
        <f t="shared" si="3"/>
        <v>27048</v>
      </c>
      <c r="N54" s="75">
        <f t="shared" si="4"/>
        <v>27024</v>
      </c>
      <c r="O54" s="17">
        <v>25737</v>
      </c>
      <c r="P54" s="18">
        <v>628</v>
      </c>
      <c r="Q54" s="18">
        <v>273</v>
      </c>
      <c r="R54" s="77">
        <v>386</v>
      </c>
      <c r="S54" s="75">
        <v>24</v>
      </c>
      <c r="T54" s="78">
        <v>92</v>
      </c>
      <c r="U54" s="76" t="s">
        <v>23</v>
      </c>
      <c r="V54" s="104" t="s">
        <v>32</v>
      </c>
    </row>
    <row r="55" spans="1:22" s="73" customFormat="1" ht="21" customHeight="1">
      <c r="A55" s="143"/>
      <c r="B55" s="62" t="s">
        <v>24</v>
      </c>
      <c r="C55" s="54">
        <f t="shared" si="5"/>
        <v>7023</v>
      </c>
      <c r="D55" s="55">
        <f t="shared" si="0"/>
        <v>6948</v>
      </c>
      <c r="E55" s="4">
        <f t="shared" si="1"/>
        <v>6933</v>
      </c>
      <c r="F55" s="1">
        <v>6487</v>
      </c>
      <c r="G55" s="2">
        <v>179</v>
      </c>
      <c r="H55" s="2">
        <v>180</v>
      </c>
      <c r="I55" s="3">
        <v>87</v>
      </c>
      <c r="J55" s="4">
        <v>15</v>
      </c>
      <c r="K55" s="5">
        <v>75</v>
      </c>
      <c r="L55" s="56">
        <f t="shared" si="2"/>
        <v>27732</v>
      </c>
      <c r="M55" s="4">
        <f t="shared" si="3"/>
        <v>27651</v>
      </c>
      <c r="N55" s="55">
        <f t="shared" si="4"/>
        <v>27613</v>
      </c>
      <c r="O55" s="1">
        <v>26472</v>
      </c>
      <c r="P55" s="2">
        <v>511</v>
      </c>
      <c r="Q55" s="2">
        <v>372</v>
      </c>
      <c r="R55" s="3">
        <v>258</v>
      </c>
      <c r="S55" s="4">
        <v>38</v>
      </c>
      <c r="T55" s="6">
        <v>81</v>
      </c>
      <c r="U55" s="59" t="s">
        <v>24</v>
      </c>
      <c r="V55" s="104"/>
    </row>
    <row r="56" spans="1:22" s="73" customFormat="1" ht="21" customHeight="1">
      <c r="A56" s="143"/>
      <c r="B56" s="62" t="s">
        <v>25</v>
      </c>
      <c r="C56" s="54">
        <f t="shared" si="5"/>
        <v>8564</v>
      </c>
      <c r="D56" s="55">
        <f t="shared" si="0"/>
        <v>8478</v>
      </c>
      <c r="E56" s="4">
        <f t="shared" si="1"/>
        <v>8435</v>
      </c>
      <c r="F56" s="1">
        <v>7668</v>
      </c>
      <c r="G56" s="2">
        <v>237</v>
      </c>
      <c r="H56" s="2">
        <v>415</v>
      </c>
      <c r="I56" s="3">
        <v>115</v>
      </c>
      <c r="J56" s="4">
        <v>43</v>
      </c>
      <c r="K56" s="5">
        <v>86</v>
      </c>
      <c r="L56" s="56">
        <f t="shared" si="2"/>
        <v>31631</v>
      </c>
      <c r="M56" s="4">
        <f t="shared" si="3"/>
        <v>31539</v>
      </c>
      <c r="N56" s="55">
        <f t="shared" si="4"/>
        <v>31437</v>
      </c>
      <c r="O56" s="1">
        <v>29698</v>
      </c>
      <c r="P56" s="2">
        <v>642</v>
      </c>
      <c r="Q56" s="2">
        <v>826</v>
      </c>
      <c r="R56" s="3">
        <v>271</v>
      </c>
      <c r="S56" s="4">
        <v>102</v>
      </c>
      <c r="T56" s="6">
        <v>92</v>
      </c>
      <c r="U56" s="59" t="s">
        <v>25</v>
      </c>
      <c r="V56" s="104"/>
    </row>
    <row r="57" spans="1:22" s="73" customFormat="1" ht="21" customHeight="1">
      <c r="A57" s="143"/>
      <c r="B57" s="62" t="s">
        <v>26</v>
      </c>
      <c r="C57" s="54">
        <f t="shared" si="5"/>
        <v>9738</v>
      </c>
      <c r="D57" s="55">
        <f t="shared" si="0"/>
        <v>9626</v>
      </c>
      <c r="E57" s="4">
        <f t="shared" si="1"/>
        <v>9561</v>
      </c>
      <c r="F57" s="1">
        <v>8433</v>
      </c>
      <c r="G57" s="2">
        <v>300</v>
      </c>
      <c r="H57" s="2">
        <v>679</v>
      </c>
      <c r="I57" s="3">
        <v>149</v>
      </c>
      <c r="J57" s="4">
        <v>65</v>
      </c>
      <c r="K57" s="5">
        <v>112</v>
      </c>
      <c r="L57" s="56">
        <f t="shared" si="2"/>
        <v>33640</v>
      </c>
      <c r="M57" s="4">
        <f t="shared" si="3"/>
        <v>33511</v>
      </c>
      <c r="N57" s="55">
        <f t="shared" si="4"/>
        <v>33346</v>
      </c>
      <c r="O57" s="1">
        <v>30921</v>
      </c>
      <c r="P57" s="2">
        <v>804</v>
      </c>
      <c r="Q57" s="2">
        <v>1327</v>
      </c>
      <c r="R57" s="3">
        <v>294</v>
      </c>
      <c r="S57" s="4">
        <v>165</v>
      </c>
      <c r="T57" s="6">
        <v>129</v>
      </c>
      <c r="U57" s="59" t="s">
        <v>26</v>
      </c>
      <c r="V57" s="104"/>
    </row>
    <row r="58" spans="1:22" s="60" customFormat="1" ht="21" customHeight="1">
      <c r="A58" s="143"/>
      <c r="B58" s="62" t="s">
        <v>6</v>
      </c>
      <c r="C58" s="54">
        <v>10836</v>
      </c>
      <c r="D58" s="55">
        <v>10709</v>
      </c>
      <c r="E58" s="4">
        <v>10669</v>
      </c>
      <c r="F58" s="1">
        <v>9183</v>
      </c>
      <c r="G58" s="2">
        <v>327</v>
      </c>
      <c r="H58" s="2">
        <v>1023</v>
      </c>
      <c r="I58" s="3">
        <v>136</v>
      </c>
      <c r="J58" s="4">
        <v>40</v>
      </c>
      <c r="K58" s="5">
        <v>127</v>
      </c>
      <c r="L58" s="56">
        <v>35270</v>
      </c>
      <c r="M58" s="4">
        <v>35133</v>
      </c>
      <c r="N58" s="55">
        <v>35040</v>
      </c>
      <c r="O58" s="1">
        <v>32007</v>
      </c>
      <c r="P58" s="2">
        <v>878</v>
      </c>
      <c r="Q58" s="2">
        <v>1910</v>
      </c>
      <c r="R58" s="3">
        <v>245</v>
      </c>
      <c r="S58" s="4">
        <v>93</v>
      </c>
      <c r="T58" s="6">
        <v>137</v>
      </c>
      <c r="U58" s="59" t="s">
        <v>6</v>
      </c>
      <c r="V58" s="104"/>
    </row>
    <row r="59" spans="1:22" s="60" customFormat="1" ht="21" customHeight="1">
      <c r="A59" s="143"/>
      <c r="B59" s="63" t="s">
        <v>36</v>
      </c>
      <c r="C59" s="64">
        <v>12754</v>
      </c>
      <c r="D59" s="65">
        <v>12679</v>
      </c>
      <c r="E59" s="23">
        <v>12623</v>
      </c>
      <c r="F59" s="13">
        <v>10391</v>
      </c>
      <c r="G59" s="14">
        <v>309</v>
      </c>
      <c r="H59" s="14">
        <v>1658</v>
      </c>
      <c r="I59" s="15">
        <v>265</v>
      </c>
      <c r="J59" s="23">
        <v>56</v>
      </c>
      <c r="K59" s="24">
        <v>75</v>
      </c>
      <c r="L59" s="66">
        <v>38816</v>
      </c>
      <c r="M59" s="23">
        <v>38711</v>
      </c>
      <c r="N59" s="65">
        <v>38582</v>
      </c>
      <c r="O59" s="13">
        <v>34406</v>
      </c>
      <c r="P59" s="14">
        <v>791</v>
      </c>
      <c r="Q59" s="14">
        <v>2934</v>
      </c>
      <c r="R59" s="15">
        <v>451</v>
      </c>
      <c r="S59" s="23">
        <v>129</v>
      </c>
      <c r="T59" s="16">
        <v>105</v>
      </c>
      <c r="U59" s="67" t="s">
        <v>36</v>
      </c>
      <c r="V59" s="104"/>
    </row>
    <row r="60" spans="1:22" s="60" customFormat="1" ht="21" customHeight="1">
      <c r="A60" s="144"/>
      <c r="B60" s="68" t="s">
        <v>78</v>
      </c>
      <c r="C60" s="69">
        <v>13556</v>
      </c>
      <c r="D60" s="70">
        <v>13429</v>
      </c>
      <c r="E60" s="10">
        <v>13378</v>
      </c>
      <c r="F60" s="7">
        <v>11001</v>
      </c>
      <c r="G60" s="8">
        <v>248</v>
      </c>
      <c r="H60" s="8">
        <v>1929</v>
      </c>
      <c r="I60" s="9">
        <v>200</v>
      </c>
      <c r="J60" s="10">
        <v>51</v>
      </c>
      <c r="K60" s="11">
        <v>127</v>
      </c>
      <c r="L60" s="71">
        <v>39590</v>
      </c>
      <c r="M60" s="10">
        <v>39395</v>
      </c>
      <c r="N60" s="70">
        <v>39300</v>
      </c>
      <c r="O60" s="7">
        <v>34894</v>
      </c>
      <c r="P60" s="8">
        <v>594</v>
      </c>
      <c r="Q60" s="8">
        <v>3433</v>
      </c>
      <c r="R60" s="9">
        <v>379</v>
      </c>
      <c r="S60" s="10">
        <v>95</v>
      </c>
      <c r="T60" s="12">
        <v>195</v>
      </c>
      <c r="U60" s="72" t="s">
        <v>78</v>
      </c>
      <c r="V60" s="105"/>
    </row>
    <row r="61" spans="1:22" s="60" customFormat="1" ht="21" customHeight="1">
      <c r="A61" s="142" t="s">
        <v>33</v>
      </c>
      <c r="B61" s="74" t="s">
        <v>23</v>
      </c>
      <c r="C61" s="99">
        <f t="shared" si="5"/>
        <v>471</v>
      </c>
      <c r="D61" s="75">
        <f t="shared" si="0"/>
        <v>457</v>
      </c>
      <c r="E61" s="21">
        <f t="shared" si="1"/>
        <v>457</v>
      </c>
      <c r="F61" s="17">
        <v>427</v>
      </c>
      <c r="G61" s="18">
        <v>26</v>
      </c>
      <c r="H61" s="19">
        <v>0</v>
      </c>
      <c r="I61" s="20">
        <v>4</v>
      </c>
      <c r="J61" s="21">
        <v>0</v>
      </c>
      <c r="K61" s="22">
        <v>14</v>
      </c>
      <c r="L61" s="100">
        <f t="shared" si="2"/>
        <v>2106</v>
      </c>
      <c r="M61" s="21">
        <f t="shared" si="3"/>
        <v>2092</v>
      </c>
      <c r="N61" s="75">
        <f t="shared" si="4"/>
        <v>2092</v>
      </c>
      <c r="O61" s="17">
        <v>1990</v>
      </c>
      <c r="P61" s="18">
        <v>84</v>
      </c>
      <c r="Q61" s="18">
        <v>0</v>
      </c>
      <c r="R61" s="77">
        <v>18</v>
      </c>
      <c r="S61" s="75">
        <v>0</v>
      </c>
      <c r="T61" s="78">
        <v>14</v>
      </c>
      <c r="U61" s="76" t="s">
        <v>23</v>
      </c>
      <c r="V61" s="103" t="s">
        <v>33</v>
      </c>
    </row>
    <row r="62" spans="1:22" s="73" customFormat="1" ht="21" customHeight="1">
      <c r="A62" s="143"/>
      <c r="B62" s="62" t="s">
        <v>24</v>
      </c>
      <c r="C62" s="54">
        <f t="shared" si="5"/>
        <v>458</v>
      </c>
      <c r="D62" s="55">
        <f t="shared" si="0"/>
        <v>443</v>
      </c>
      <c r="E62" s="4">
        <f t="shared" si="1"/>
        <v>443</v>
      </c>
      <c r="F62" s="1">
        <v>413</v>
      </c>
      <c r="G62" s="2">
        <v>26</v>
      </c>
      <c r="H62" s="2">
        <v>0</v>
      </c>
      <c r="I62" s="3">
        <v>4</v>
      </c>
      <c r="J62" s="4">
        <v>0</v>
      </c>
      <c r="K62" s="5">
        <v>15</v>
      </c>
      <c r="L62" s="56">
        <f t="shared" si="2"/>
        <v>2022</v>
      </c>
      <c r="M62" s="4">
        <f t="shared" si="3"/>
        <v>2007</v>
      </c>
      <c r="N62" s="55">
        <f t="shared" si="4"/>
        <v>2007</v>
      </c>
      <c r="O62" s="1">
        <v>1910</v>
      </c>
      <c r="P62" s="2">
        <v>88</v>
      </c>
      <c r="Q62" s="2">
        <v>0</v>
      </c>
      <c r="R62" s="3">
        <v>9</v>
      </c>
      <c r="S62" s="4">
        <v>0</v>
      </c>
      <c r="T62" s="6">
        <v>15</v>
      </c>
      <c r="U62" s="59" t="s">
        <v>24</v>
      </c>
      <c r="V62" s="104"/>
    </row>
    <row r="63" spans="1:22" s="73" customFormat="1" ht="21" customHeight="1">
      <c r="A63" s="143"/>
      <c r="B63" s="62" t="s">
        <v>25</v>
      </c>
      <c r="C63" s="54">
        <f t="shared" si="5"/>
        <v>453</v>
      </c>
      <c r="D63" s="55">
        <f t="shared" si="0"/>
        <v>438</v>
      </c>
      <c r="E63" s="4">
        <f t="shared" si="1"/>
        <v>438</v>
      </c>
      <c r="F63" s="1">
        <v>401</v>
      </c>
      <c r="G63" s="2">
        <v>31</v>
      </c>
      <c r="H63" s="2">
        <v>1</v>
      </c>
      <c r="I63" s="3">
        <v>5</v>
      </c>
      <c r="J63" s="4">
        <v>0</v>
      </c>
      <c r="K63" s="5">
        <v>15</v>
      </c>
      <c r="L63" s="56">
        <f t="shared" si="2"/>
        <v>1942</v>
      </c>
      <c r="M63" s="4">
        <f t="shared" si="3"/>
        <v>1924</v>
      </c>
      <c r="N63" s="55">
        <f t="shared" si="4"/>
        <v>1924</v>
      </c>
      <c r="O63" s="1">
        <v>1824</v>
      </c>
      <c r="P63" s="2">
        <v>90</v>
      </c>
      <c r="Q63" s="2">
        <v>3</v>
      </c>
      <c r="R63" s="3">
        <v>7</v>
      </c>
      <c r="S63" s="4">
        <v>0</v>
      </c>
      <c r="T63" s="6">
        <v>18</v>
      </c>
      <c r="U63" s="59" t="s">
        <v>25</v>
      </c>
      <c r="V63" s="104"/>
    </row>
    <row r="64" spans="1:22" s="73" customFormat="1" ht="21" customHeight="1">
      <c r="A64" s="143"/>
      <c r="B64" s="62" t="s">
        <v>26</v>
      </c>
      <c r="C64" s="54">
        <f t="shared" si="5"/>
        <v>459</v>
      </c>
      <c r="D64" s="55">
        <f t="shared" si="0"/>
        <v>444</v>
      </c>
      <c r="E64" s="4">
        <f aca="true" t="shared" si="8" ref="E64:E114">+I64+H64+G64+F64</f>
        <v>443</v>
      </c>
      <c r="F64" s="1">
        <v>399</v>
      </c>
      <c r="G64" s="2">
        <v>41</v>
      </c>
      <c r="H64" s="2">
        <v>0</v>
      </c>
      <c r="I64" s="3">
        <v>3</v>
      </c>
      <c r="J64" s="4">
        <v>1</v>
      </c>
      <c r="K64" s="5">
        <v>15</v>
      </c>
      <c r="L64" s="56">
        <f aca="true" t="shared" si="9" ref="L64:L114">+M64+T64</f>
        <v>1799</v>
      </c>
      <c r="M64" s="4">
        <f aca="true" t="shared" si="10" ref="M64:M114">N64+S64</f>
        <v>1784</v>
      </c>
      <c r="N64" s="55">
        <f aca="true" t="shared" si="11" ref="N64:N114">SUM(O64:R64)</f>
        <v>1780</v>
      </c>
      <c r="O64" s="1">
        <v>1659</v>
      </c>
      <c r="P64" s="2">
        <v>118</v>
      </c>
      <c r="Q64" s="2">
        <v>0</v>
      </c>
      <c r="R64" s="3">
        <v>3</v>
      </c>
      <c r="S64" s="4">
        <v>4</v>
      </c>
      <c r="T64" s="6">
        <v>15</v>
      </c>
      <c r="U64" s="59" t="s">
        <v>26</v>
      </c>
      <c r="V64" s="104"/>
    </row>
    <row r="65" spans="1:22" s="60" customFormat="1" ht="21" customHeight="1">
      <c r="A65" s="143"/>
      <c r="B65" s="62" t="s">
        <v>6</v>
      </c>
      <c r="C65" s="54">
        <v>457</v>
      </c>
      <c r="D65" s="55">
        <v>452</v>
      </c>
      <c r="E65" s="4">
        <v>450</v>
      </c>
      <c r="F65" s="1">
        <v>427</v>
      </c>
      <c r="G65" s="2">
        <v>17</v>
      </c>
      <c r="H65" s="2">
        <v>2</v>
      </c>
      <c r="I65" s="3">
        <v>4</v>
      </c>
      <c r="J65" s="4">
        <v>2</v>
      </c>
      <c r="K65" s="5">
        <v>5</v>
      </c>
      <c r="L65" s="56">
        <v>1721</v>
      </c>
      <c r="M65" s="4">
        <v>1716</v>
      </c>
      <c r="N65" s="55">
        <v>1711</v>
      </c>
      <c r="O65" s="1">
        <v>1641</v>
      </c>
      <c r="P65" s="2">
        <v>51</v>
      </c>
      <c r="Q65" s="2">
        <v>8</v>
      </c>
      <c r="R65" s="3">
        <v>11</v>
      </c>
      <c r="S65" s="4">
        <v>5</v>
      </c>
      <c r="T65" s="6">
        <v>5</v>
      </c>
      <c r="U65" s="59" t="s">
        <v>6</v>
      </c>
      <c r="V65" s="104"/>
    </row>
    <row r="66" spans="1:22" s="60" customFormat="1" ht="21" customHeight="1">
      <c r="A66" s="143"/>
      <c r="B66" s="63" t="s">
        <v>36</v>
      </c>
      <c r="C66" s="64">
        <v>445</v>
      </c>
      <c r="D66" s="65">
        <v>439</v>
      </c>
      <c r="E66" s="23">
        <v>438</v>
      </c>
      <c r="F66" s="13">
        <v>406</v>
      </c>
      <c r="G66" s="14">
        <v>24</v>
      </c>
      <c r="H66" s="14">
        <v>3</v>
      </c>
      <c r="I66" s="15">
        <v>5</v>
      </c>
      <c r="J66" s="23">
        <v>1</v>
      </c>
      <c r="K66" s="24">
        <v>6</v>
      </c>
      <c r="L66" s="66">
        <v>1550</v>
      </c>
      <c r="M66" s="23">
        <v>1537</v>
      </c>
      <c r="N66" s="65">
        <v>1534</v>
      </c>
      <c r="O66" s="13">
        <v>1433</v>
      </c>
      <c r="P66" s="14">
        <v>76</v>
      </c>
      <c r="Q66" s="14">
        <v>3</v>
      </c>
      <c r="R66" s="15">
        <v>22</v>
      </c>
      <c r="S66" s="23">
        <v>3</v>
      </c>
      <c r="T66" s="16">
        <v>13</v>
      </c>
      <c r="U66" s="67" t="s">
        <v>36</v>
      </c>
      <c r="V66" s="104"/>
    </row>
    <row r="67" spans="1:22" s="60" customFormat="1" ht="21" customHeight="1">
      <c r="A67" s="144"/>
      <c r="B67" s="68" t="s">
        <v>78</v>
      </c>
      <c r="C67" s="69">
        <v>423</v>
      </c>
      <c r="D67" s="70">
        <v>420</v>
      </c>
      <c r="E67" s="10">
        <v>419</v>
      </c>
      <c r="F67" s="7">
        <v>390</v>
      </c>
      <c r="G67" s="8">
        <v>22</v>
      </c>
      <c r="H67" s="8">
        <v>5</v>
      </c>
      <c r="I67" s="9">
        <v>2</v>
      </c>
      <c r="J67" s="10">
        <v>1</v>
      </c>
      <c r="K67" s="11">
        <v>3</v>
      </c>
      <c r="L67" s="71">
        <v>1424</v>
      </c>
      <c r="M67" s="10">
        <v>1420</v>
      </c>
      <c r="N67" s="70">
        <v>1419</v>
      </c>
      <c r="O67" s="7">
        <v>1328</v>
      </c>
      <c r="P67" s="8">
        <v>68</v>
      </c>
      <c r="Q67" s="8">
        <v>14</v>
      </c>
      <c r="R67" s="9">
        <v>9</v>
      </c>
      <c r="S67" s="10">
        <v>1</v>
      </c>
      <c r="T67" s="12">
        <v>4</v>
      </c>
      <c r="U67" s="72" t="s">
        <v>78</v>
      </c>
      <c r="V67" s="105"/>
    </row>
    <row r="68" spans="1:22" s="60" customFormat="1" ht="21" customHeight="1">
      <c r="A68" s="142" t="s">
        <v>40</v>
      </c>
      <c r="B68" s="74" t="s">
        <v>23</v>
      </c>
      <c r="C68" s="99">
        <f t="shared" si="5"/>
        <v>672</v>
      </c>
      <c r="D68" s="75">
        <f aca="true" t="shared" si="12" ref="D68:D114">SUM(E68,J68)</f>
        <v>664</v>
      </c>
      <c r="E68" s="21">
        <f t="shared" si="8"/>
        <v>664</v>
      </c>
      <c r="F68" s="17">
        <v>591</v>
      </c>
      <c r="G68" s="18">
        <v>26</v>
      </c>
      <c r="H68" s="19">
        <v>11</v>
      </c>
      <c r="I68" s="20">
        <v>36</v>
      </c>
      <c r="J68" s="21">
        <v>0</v>
      </c>
      <c r="K68" s="22">
        <v>8</v>
      </c>
      <c r="L68" s="100">
        <f t="shared" si="9"/>
        <v>2569</v>
      </c>
      <c r="M68" s="21">
        <f t="shared" si="10"/>
        <v>2561</v>
      </c>
      <c r="N68" s="75">
        <f t="shared" si="11"/>
        <v>2561</v>
      </c>
      <c r="O68" s="17">
        <v>2335</v>
      </c>
      <c r="P68" s="18">
        <v>76</v>
      </c>
      <c r="Q68" s="18">
        <v>28</v>
      </c>
      <c r="R68" s="77">
        <v>122</v>
      </c>
      <c r="S68" s="75">
        <v>0</v>
      </c>
      <c r="T68" s="78">
        <v>8</v>
      </c>
      <c r="U68" s="76" t="s">
        <v>23</v>
      </c>
      <c r="V68" s="103" t="s">
        <v>40</v>
      </c>
    </row>
    <row r="69" spans="1:22" s="73" customFormat="1" ht="21" customHeight="1">
      <c r="A69" s="143"/>
      <c r="B69" s="62" t="s">
        <v>24</v>
      </c>
      <c r="C69" s="54">
        <f t="shared" si="5"/>
        <v>647</v>
      </c>
      <c r="D69" s="55">
        <f t="shared" si="12"/>
        <v>635</v>
      </c>
      <c r="E69" s="4">
        <f t="shared" si="8"/>
        <v>635</v>
      </c>
      <c r="F69" s="1">
        <v>561</v>
      </c>
      <c r="G69" s="2">
        <v>28</v>
      </c>
      <c r="H69" s="2">
        <v>21</v>
      </c>
      <c r="I69" s="3">
        <v>25</v>
      </c>
      <c r="J69" s="4">
        <v>0</v>
      </c>
      <c r="K69" s="5">
        <v>12</v>
      </c>
      <c r="L69" s="56">
        <f t="shared" si="9"/>
        <v>2433</v>
      </c>
      <c r="M69" s="4">
        <f t="shared" si="10"/>
        <v>2421</v>
      </c>
      <c r="N69" s="55">
        <f t="shared" si="11"/>
        <v>2421</v>
      </c>
      <c r="O69" s="1">
        <v>2190</v>
      </c>
      <c r="P69" s="2">
        <v>76</v>
      </c>
      <c r="Q69" s="2">
        <v>57</v>
      </c>
      <c r="R69" s="3">
        <v>98</v>
      </c>
      <c r="S69" s="4">
        <v>0</v>
      </c>
      <c r="T69" s="6">
        <v>12</v>
      </c>
      <c r="U69" s="59" t="s">
        <v>24</v>
      </c>
      <c r="V69" s="104"/>
    </row>
    <row r="70" spans="1:22" s="73" customFormat="1" ht="21" customHeight="1">
      <c r="A70" s="143"/>
      <c r="B70" s="62" t="s">
        <v>25</v>
      </c>
      <c r="C70" s="54">
        <f t="shared" si="5"/>
        <v>615</v>
      </c>
      <c r="D70" s="55">
        <f t="shared" si="12"/>
        <v>609</v>
      </c>
      <c r="E70" s="4">
        <f t="shared" si="8"/>
        <v>604</v>
      </c>
      <c r="F70" s="1">
        <v>534</v>
      </c>
      <c r="G70" s="2">
        <v>27</v>
      </c>
      <c r="H70" s="2">
        <v>24</v>
      </c>
      <c r="I70" s="3">
        <v>19</v>
      </c>
      <c r="J70" s="4">
        <v>5</v>
      </c>
      <c r="K70" s="5">
        <v>6</v>
      </c>
      <c r="L70" s="56">
        <f t="shared" si="9"/>
        <v>2145</v>
      </c>
      <c r="M70" s="4">
        <f t="shared" si="10"/>
        <v>2138</v>
      </c>
      <c r="N70" s="55">
        <f t="shared" si="11"/>
        <v>2132</v>
      </c>
      <c r="O70" s="1">
        <v>1942</v>
      </c>
      <c r="P70" s="2">
        <v>75</v>
      </c>
      <c r="Q70" s="2">
        <v>61</v>
      </c>
      <c r="R70" s="3">
        <v>54</v>
      </c>
      <c r="S70" s="4">
        <v>6</v>
      </c>
      <c r="T70" s="6">
        <v>7</v>
      </c>
      <c r="U70" s="59" t="s">
        <v>25</v>
      </c>
      <c r="V70" s="104"/>
    </row>
    <row r="71" spans="1:22" s="73" customFormat="1" ht="21" customHeight="1">
      <c r="A71" s="143"/>
      <c r="B71" s="62" t="s">
        <v>26</v>
      </c>
      <c r="C71" s="54">
        <f t="shared" si="5"/>
        <v>622</v>
      </c>
      <c r="D71" s="55">
        <f t="shared" si="12"/>
        <v>620</v>
      </c>
      <c r="E71" s="4">
        <f t="shared" si="8"/>
        <v>609</v>
      </c>
      <c r="F71" s="1">
        <v>518</v>
      </c>
      <c r="G71" s="2">
        <v>24</v>
      </c>
      <c r="H71" s="2">
        <v>26</v>
      </c>
      <c r="I71" s="3">
        <v>41</v>
      </c>
      <c r="J71" s="4">
        <v>11</v>
      </c>
      <c r="K71" s="5">
        <v>2</v>
      </c>
      <c r="L71" s="56">
        <f t="shared" si="9"/>
        <v>1922</v>
      </c>
      <c r="M71" s="4">
        <f t="shared" si="10"/>
        <v>1919</v>
      </c>
      <c r="N71" s="55">
        <f t="shared" si="11"/>
        <v>1903</v>
      </c>
      <c r="O71" s="1">
        <v>1733</v>
      </c>
      <c r="P71" s="2">
        <v>52</v>
      </c>
      <c r="Q71" s="2">
        <v>51</v>
      </c>
      <c r="R71" s="3">
        <v>67</v>
      </c>
      <c r="S71" s="4">
        <v>16</v>
      </c>
      <c r="T71" s="6">
        <v>3</v>
      </c>
      <c r="U71" s="59" t="s">
        <v>26</v>
      </c>
      <c r="V71" s="104"/>
    </row>
    <row r="72" spans="1:22" s="60" customFormat="1" ht="21" customHeight="1">
      <c r="A72" s="143"/>
      <c r="B72" s="62" t="s">
        <v>6</v>
      </c>
      <c r="C72" s="54">
        <v>568</v>
      </c>
      <c r="D72" s="55">
        <v>557</v>
      </c>
      <c r="E72" s="4">
        <v>553</v>
      </c>
      <c r="F72" s="1">
        <v>495</v>
      </c>
      <c r="G72" s="2">
        <v>27</v>
      </c>
      <c r="H72" s="2">
        <v>14</v>
      </c>
      <c r="I72" s="3">
        <v>17</v>
      </c>
      <c r="J72" s="4">
        <v>4</v>
      </c>
      <c r="K72" s="5">
        <v>11</v>
      </c>
      <c r="L72" s="56">
        <v>1678</v>
      </c>
      <c r="M72" s="4">
        <v>1657</v>
      </c>
      <c r="N72" s="55">
        <v>1644</v>
      </c>
      <c r="O72" s="1">
        <v>1517</v>
      </c>
      <c r="P72" s="2">
        <v>57</v>
      </c>
      <c r="Q72" s="2">
        <v>45</v>
      </c>
      <c r="R72" s="3">
        <v>25</v>
      </c>
      <c r="S72" s="4">
        <v>13</v>
      </c>
      <c r="T72" s="6">
        <v>21</v>
      </c>
      <c r="U72" s="59" t="s">
        <v>6</v>
      </c>
      <c r="V72" s="104"/>
    </row>
    <row r="73" spans="1:22" s="60" customFormat="1" ht="21" customHeight="1">
      <c r="A73" s="143"/>
      <c r="B73" s="63" t="s">
        <v>36</v>
      </c>
      <c r="C73" s="64">
        <v>511</v>
      </c>
      <c r="D73" s="65">
        <v>502</v>
      </c>
      <c r="E73" s="23">
        <v>499</v>
      </c>
      <c r="F73" s="13">
        <v>470</v>
      </c>
      <c r="G73" s="14">
        <v>22</v>
      </c>
      <c r="H73" s="14">
        <v>3</v>
      </c>
      <c r="I73" s="15">
        <v>4</v>
      </c>
      <c r="J73" s="23">
        <v>3</v>
      </c>
      <c r="K73" s="24">
        <v>9</v>
      </c>
      <c r="L73" s="66">
        <v>1519</v>
      </c>
      <c r="M73" s="23">
        <v>1510</v>
      </c>
      <c r="N73" s="65">
        <v>1502</v>
      </c>
      <c r="O73" s="13">
        <v>1437</v>
      </c>
      <c r="P73" s="14">
        <v>42</v>
      </c>
      <c r="Q73" s="14">
        <v>13</v>
      </c>
      <c r="R73" s="15">
        <v>10</v>
      </c>
      <c r="S73" s="23">
        <v>8</v>
      </c>
      <c r="T73" s="16">
        <v>9</v>
      </c>
      <c r="U73" s="67" t="s">
        <v>36</v>
      </c>
      <c r="V73" s="104"/>
    </row>
    <row r="74" spans="1:22" s="60" customFormat="1" ht="21" customHeight="1">
      <c r="A74" s="144"/>
      <c r="B74" s="68" t="s">
        <v>78</v>
      </c>
      <c r="C74" s="69">
        <v>478</v>
      </c>
      <c r="D74" s="70">
        <v>467</v>
      </c>
      <c r="E74" s="10">
        <v>466</v>
      </c>
      <c r="F74" s="7">
        <v>440</v>
      </c>
      <c r="G74" s="8">
        <v>15</v>
      </c>
      <c r="H74" s="8" t="s">
        <v>35</v>
      </c>
      <c r="I74" s="9">
        <v>11</v>
      </c>
      <c r="J74" s="35">
        <v>1</v>
      </c>
      <c r="K74" s="35">
        <v>11</v>
      </c>
      <c r="L74" s="71">
        <v>1334</v>
      </c>
      <c r="M74" s="10">
        <v>1309</v>
      </c>
      <c r="N74" s="70">
        <v>1304</v>
      </c>
      <c r="O74" s="7">
        <v>1266</v>
      </c>
      <c r="P74" s="8">
        <v>25</v>
      </c>
      <c r="Q74" s="8" t="s">
        <v>35</v>
      </c>
      <c r="R74" s="9">
        <v>13</v>
      </c>
      <c r="S74" s="10">
        <v>5</v>
      </c>
      <c r="T74" s="12">
        <v>25</v>
      </c>
      <c r="U74" s="72" t="s">
        <v>78</v>
      </c>
      <c r="V74" s="105"/>
    </row>
    <row r="75" spans="1:22" s="60" customFormat="1" ht="21" customHeight="1">
      <c r="A75" s="142" t="s">
        <v>5</v>
      </c>
      <c r="B75" s="74" t="s">
        <v>23</v>
      </c>
      <c r="C75" s="99">
        <f aca="true" t="shared" si="13" ref="C75:C121">+D75+K75</f>
        <v>49955</v>
      </c>
      <c r="D75" s="75">
        <f t="shared" si="12"/>
        <v>49273</v>
      </c>
      <c r="E75" s="21">
        <f t="shared" si="8"/>
        <v>49089</v>
      </c>
      <c r="F75" s="34">
        <f aca="true" t="shared" si="14" ref="F75:K78">SUM(F82,F89)</f>
        <v>42108</v>
      </c>
      <c r="G75" s="19">
        <f t="shared" si="14"/>
        <v>1580</v>
      </c>
      <c r="H75" s="19">
        <f t="shared" si="14"/>
        <v>4172</v>
      </c>
      <c r="I75" s="20">
        <f t="shared" si="14"/>
        <v>1229</v>
      </c>
      <c r="J75" s="34">
        <f t="shared" si="14"/>
        <v>184</v>
      </c>
      <c r="K75" s="34">
        <f t="shared" si="14"/>
        <v>682</v>
      </c>
      <c r="L75" s="100">
        <f t="shared" si="9"/>
        <v>185757</v>
      </c>
      <c r="M75" s="21">
        <f t="shared" si="10"/>
        <v>184974</v>
      </c>
      <c r="N75" s="75">
        <f t="shared" si="11"/>
        <v>184588</v>
      </c>
      <c r="O75" s="34">
        <f aca="true" t="shared" si="15" ref="O75:T78">SUM(O82,O89)</f>
        <v>166719</v>
      </c>
      <c r="P75" s="19">
        <f t="shared" si="15"/>
        <v>4459</v>
      </c>
      <c r="Q75" s="19">
        <f t="shared" si="15"/>
        <v>9662</v>
      </c>
      <c r="R75" s="20">
        <f t="shared" si="15"/>
        <v>3748</v>
      </c>
      <c r="S75" s="21">
        <f t="shared" si="15"/>
        <v>386</v>
      </c>
      <c r="T75" s="36">
        <f t="shared" si="15"/>
        <v>783</v>
      </c>
      <c r="U75" s="76" t="s">
        <v>23</v>
      </c>
      <c r="V75" s="103" t="s">
        <v>5</v>
      </c>
    </row>
    <row r="76" spans="1:22" s="73" customFormat="1" ht="21" customHeight="1">
      <c r="A76" s="143"/>
      <c r="B76" s="62" t="s">
        <v>24</v>
      </c>
      <c r="C76" s="54">
        <f t="shared" si="13"/>
        <v>52513</v>
      </c>
      <c r="D76" s="55">
        <f t="shared" si="12"/>
        <v>51837</v>
      </c>
      <c r="E76" s="4">
        <f t="shared" si="8"/>
        <v>51579</v>
      </c>
      <c r="F76" s="1">
        <f t="shared" si="14"/>
        <v>43725</v>
      </c>
      <c r="G76" s="2">
        <f t="shared" si="14"/>
        <v>1513</v>
      </c>
      <c r="H76" s="2">
        <f t="shared" si="14"/>
        <v>5283</v>
      </c>
      <c r="I76" s="3">
        <f t="shared" si="14"/>
        <v>1058</v>
      </c>
      <c r="J76" s="1">
        <f t="shared" si="14"/>
        <v>258</v>
      </c>
      <c r="K76" s="1">
        <f t="shared" si="14"/>
        <v>676</v>
      </c>
      <c r="L76" s="56">
        <f t="shared" si="9"/>
        <v>185482</v>
      </c>
      <c r="M76" s="4">
        <f t="shared" si="10"/>
        <v>184736</v>
      </c>
      <c r="N76" s="55">
        <f t="shared" si="11"/>
        <v>184087</v>
      </c>
      <c r="O76" s="1">
        <f t="shared" si="15"/>
        <v>166318</v>
      </c>
      <c r="P76" s="2">
        <f t="shared" si="15"/>
        <v>4110</v>
      </c>
      <c r="Q76" s="2">
        <f t="shared" si="15"/>
        <v>10755</v>
      </c>
      <c r="R76" s="3">
        <f t="shared" si="15"/>
        <v>2904</v>
      </c>
      <c r="S76" s="4">
        <f t="shared" si="15"/>
        <v>649</v>
      </c>
      <c r="T76" s="6">
        <f t="shared" si="15"/>
        <v>746</v>
      </c>
      <c r="U76" s="59" t="s">
        <v>24</v>
      </c>
      <c r="V76" s="104"/>
    </row>
    <row r="77" spans="1:22" s="73" customFormat="1" ht="21" customHeight="1">
      <c r="A77" s="143"/>
      <c r="B77" s="62" t="s">
        <v>25</v>
      </c>
      <c r="C77" s="54">
        <f t="shared" si="13"/>
        <v>55823</v>
      </c>
      <c r="D77" s="55">
        <f t="shared" si="12"/>
        <v>55306</v>
      </c>
      <c r="E77" s="4">
        <f t="shared" si="8"/>
        <v>54875</v>
      </c>
      <c r="F77" s="1">
        <f t="shared" si="14"/>
        <v>44911</v>
      </c>
      <c r="G77" s="2">
        <f t="shared" si="14"/>
        <v>1534</v>
      </c>
      <c r="H77" s="2">
        <f t="shared" si="14"/>
        <v>7250</v>
      </c>
      <c r="I77" s="3">
        <f t="shared" si="14"/>
        <v>1180</v>
      </c>
      <c r="J77" s="1">
        <f t="shared" si="14"/>
        <v>431</v>
      </c>
      <c r="K77" s="1">
        <f t="shared" si="14"/>
        <v>517</v>
      </c>
      <c r="L77" s="56">
        <f t="shared" si="9"/>
        <v>184278</v>
      </c>
      <c r="M77" s="4">
        <f t="shared" si="10"/>
        <v>183718</v>
      </c>
      <c r="N77" s="55">
        <f t="shared" si="11"/>
        <v>182805</v>
      </c>
      <c r="O77" s="1">
        <f t="shared" si="15"/>
        <v>162166</v>
      </c>
      <c r="P77" s="2">
        <f t="shared" si="15"/>
        <v>4028</v>
      </c>
      <c r="Q77" s="2">
        <f t="shared" si="15"/>
        <v>13790</v>
      </c>
      <c r="R77" s="3">
        <f t="shared" si="15"/>
        <v>2821</v>
      </c>
      <c r="S77" s="4">
        <f t="shared" si="15"/>
        <v>913</v>
      </c>
      <c r="T77" s="6">
        <f t="shared" si="15"/>
        <v>560</v>
      </c>
      <c r="U77" s="59" t="s">
        <v>25</v>
      </c>
      <c r="V77" s="104"/>
    </row>
    <row r="78" spans="1:22" s="73" customFormat="1" ht="21" customHeight="1">
      <c r="A78" s="143"/>
      <c r="B78" s="62" t="s">
        <v>26</v>
      </c>
      <c r="C78" s="54">
        <f t="shared" si="13"/>
        <v>58936</v>
      </c>
      <c r="D78" s="55">
        <f t="shared" si="12"/>
        <v>58345</v>
      </c>
      <c r="E78" s="4">
        <f t="shared" si="8"/>
        <v>57863</v>
      </c>
      <c r="F78" s="1">
        <f t="shared" si="14"/>
        <v>46469</v>
      </c>
      <c r="G78" s="2">
        <f t="shared" si="14"/>
        <v>1717</v>
      </c>
      <c r="H78" s="2">
        <f t="shared" si="14"/>
        <v>8391</v>
      </c>
      <c r="I78" s="3">
        <f t="shared" si="14"/>
        <v>1286</v>
      </c>
      <c r="J78" s="1">
        <f t="shared" si="14"/>
        <v>482</v>
      </c>
      <c r="K78" s="1">
        <f t="shared" si="14"/>
        <v>591</v>
      </c>
      <c r="L78" s="56">
        <f t="shared" si="9"/>
        <v>182881</v>
      </c>
      <c r="M78" s="4">
        <f t="shared" si="10"/>
        <v>182178</v>
      </c>
      <c r="N78" s="55">
        <f t="shared" si="11"/>
        <v>181139</v>
      </c>
      <c r="O78" s="1">
        <f t="shared" si="15"/>
        <v>158340</v>
      </c>
      <c r="P78" s="2">
        <f t="shared" si="15"/>
        <v>4212</v>
      </c>
      <c r="Q78" s="2">
        <f t="shared" si="15"/>
        <v>15821</v>
      </c>
      <c r="R78" s="3">
        <f t="shared" si="15"/>
        <v>2766</v>
      </c>
      <c r="S78" s="4">
        <f t="shared" si="15"/>
        <v>1039</v>
      </c>
      <c r="T78" s="6">
        <f t="shared" si="15"/>
        <v>703</v>
      </c>
      <c r="U78" s="59" t="s">
        <v>26</v>
      </c>
      <c r="V78" s="104"/>
    </row>
    <row r="79" spans="1:22" s="73" customFormat="1" ht="21" customHeight="1">
      <c r="A79" s="143"/>
      <c r="B79" s="62" t="s">
        <v>6</v>
      </c>
      <c r="C79" s="64">
        <v>60310</v>
      </c>
      <c r="D79" s="65">
        <v>59681</v>
      </c>
      <c r="E79" s="23">
        <v>59219</v>
      </c>
      <c r="F79" s="13">
        <v>47288</v>
      </c>
      <c r="G79" s="14">
        <v>1726</v>
      </c>
      <c r="H79" s="14">
        <v>8908</v>
      </c>
      <c r="I79" s="15">
        <v>1297</v>
      </c>
      <c r="J79" s="13">
        <v>462</v>
      </c>
      <c r="K79" s="13">
        <v>629</v>
      </c>
      <c r="L79" s="66">
        <v>177962</v>
      </c>
      <c r="M79" s="23">
        <v>177264</v>
      </c>
      <c r="N79" s="65">
        <v>176303</v>
      </c>
      <c r="O79" s="13">
        <v>152551</v>
      </c>
      <c r="P79" s="14">
        <v>4094</v>
      </c>
      <c r="Q79" s="14">
        <v>16752</v>
      </c>
      <c r="R79" s="15">
        <v>2906</v>
      </c>
      <c r="S79" s="23">
        <v>961</v>
      </c>
      <c r="T79" s="16">
        <v>698</v>
      </c>
      <c r="U79" s="59" t="s">
        <v>6</v>
      </c>
      <c r="V79" s="104"/>
    </row>
    <row r="80" spans="1:23" s="73" customFormat="1" ht="21" customHeight="1">
      <c r="A80" s="143"/>
      <c r="B80" s="63" t="s">
        <v>36</v>
      </c>
      <c r="C80" s="64">
        <v>61897</v>
      </c>
      <c r="D80" s="65">
        <v>61329</v>
      </c>
      <c r="E80" s="23">
        <v>60796</v>
      </c>
      <c r="F80" s="13">
        <v>48222</v>
      </c>
      <c r="G80" s="14">
        <v>1539</v>
      </c>
      <c r="H80" s="14">
        <v>9703</v>
      </c>
      <c r="I80" s="15">
        <v>1332</v>
      </c>
      <c r="J80" s="13">
        <v>533</v>
      </c>
      <c r="K80" s="13">
        <v>568</v>
      </c>
      <c r="L80" s="66">
        <v>172697</v>
      </c>
      <c r="M80" s="23">
        <v>172028</v>
      </c>
      <c r="N80" s="65">
        <v>170934</v>
      </c>
      <c r="O80" s="13">
        <v>147676</v>
      </c>
      <c r="P80" s="14">
        <v>3329</v>
      </c>
      <c r="Q80" s="14">
        <v>17422</v>
      </c>
      <c r="R80" s="15">
        <v>2507</v>
      </c>
      <c r="S80" s="23">
        <v>1094</v>
      </c>
      <c r="T80" s="16">
        <v>669</v>
      </c>
      <c r="U80" s="67" t="s">
        <v>36</v>
      </c>
      <c r="V80" s="104"/>
      <c r="W80" s="73">
        <f>O87+O94</f>
        <v>147676</v>
      </c>
    </row>
    <row r="81" spans="1:22" s="73" customFormat="1" ht="21" customHeight="1">
      <c r="A81" s="144"/>
      <c r="B81" s="68" t="s">
        <v>78</v>
      </c>
      <c r="C81" s="69">
        <v>63701</v>
      </c>
      <c r="D81" s="70">
        <v>62967</v>
      </c>
      <c r="E81" s="10">
        <v>62535</v>
      </c>
      <c r="F81" s="7">
        <v>48682</v>
      </c>
      <c r="G81" s="8">
        <v>1451</v>
      </c>
      <c r="H81" s="8">
        <v>11082</v>
      </c>
      <c r="I81" s="9">
        <v>1320</v>
      </c>
      <c r="J81" s="35">
        <v>432</v>
      </c>
      <c r="K81" s="35">
        <v>734</v>
      </c>
      <c r="L81" s="71">
        <v>168704</v>
      </c>
      <c r="M81" s="10">
        <v>167632</v>
      </c>
      <c r="N81" s="70">
        <v>166761</v>
      </c>
      <c r="O81" s="7">
        <v>142312</v>
      </c>
      <c r="P81" s="8">
        <v>2856</v>
      </c>
      <c r="Q81" s="8">
        <v>19382</v>
      </c>
      <c r="R81" s="9">
        <v>2211</v>
      </c>
      <c r="S81" s="10">
        <v>871</v>
      </c>
      <c r="T81" s="12">
        <v>1072</v>
      </c>
      <c r="U81" s="72" t="s">
        <v>78</v>
      </c>
      <c r="V81" s="105"/>
    </row>
    <row r="82" spans="1:22" s="60" customFormat="1" ht="21" customHeight="1">
      <c r="A82" s="142" t="s">
        <v>37</v>
      </c>
      <c r="B82" s="74" t="s">
        <v>23</v>
      </c>
      <c r="C82" s="99">
        <f t="shared" si="13"/>
        <v>46991</v>
      </c>
      <c r="D82" s="75">
        <f t="shared" si="12"/>
        <v>46327</v>
      </c>
      <c r="E82" s="21">
        <f t="shared" si="8"/>
        <v>46146</v>
      </c>
      <c r="F82" s="17">
        <v>39452</v>
      </c>
      <c r="G82" s="18">
        <v>1338</v>
      </c>
      <c r="H82" s="19">
        <v>4155</v>
      </c>
      <c r="I82" s="20">
        <v>1201</v>
      </c>
      <c r="J82" s="21">
        <v>181</v>
      </c>
      <c r="K82" s="22">
        <v>664</v>
      </c>
      <c r="L82" s="100">
        <f t="shared" si="9"/>
        <v>173542</v>
      </c>
      <c r="M82" s="21">
        <f t="shared" si="10"/>
        <v>172788</v>
      </c>
      <c r="N82" s="75">
        <f t="shared" si="11"/>
        <v>172409</v>
      </c>
      <c r="O82" s="17">
        <v>155312</v>
      </c>
      <c r="P82" s="18">
        <v>3821</v>
      </c>
      <c r="Q82" s="18">
        <v>9610</v>
      </c>
      <c r="R82" s="77">
        <v>3666</v>
      </c>
      <c r="S82" s="75">
        <v>379</v>
      </c>
      <c r="T82" s="78">
        <v>754</v>
      </c>
      <c r="U82" s="76" t="s">
        <v>23</v>
      </c>
      <c r="V82" s="103" t="s">
        <v>37</v>
      </c>
    </row>
    <row r="83" spans="1:22" s="73" customFormat="1" ht="21" customHeight="1">
      <c r="A83" s="143"/>
      <c r="B83" s="62" t="s">
        <v>24</v>
      </c>
      <c r="C83" s="54">
        <f t="shared" si="13"/>
        <v>49405</v>
      </c>
      <c r="D83" s="55">
        <f t="shared" si="12"/>
        <v>48752</v>
      </c>
      <c r="E83" s="4">
        <f t="shared" si="8"/>
        <v>48506</v>
      </c>
      <c r="F83" s="1">
        <v>40911</v>
      </c>
      <c r="G83" s="2">
        <v>1297</v>
      </c>
      <c r="H83" s="2">
        <v>5265</v>
      </c>
      <c r="I83" s="3">
        <v>1033</v>
      </c>
      <c r="J83" s="4">
        <v>246</v>
      </c>
      <c r="K83" s="5">
        <v>653</v>
      </c>
      <c r="L83" s="56">
        <f t="shared" si="9"/>
        <v>173079</v>
      </c>
      <c r="M83" s="4">
        <f t="shared" si="10"/>
        <v>172357</v>
      </c>
      <c r="N83" s="55">
        <f t="shared" si="11"/>
        <v>171745</v>
      </c>
      <c r="O83" s="1">
        <v>154631</v>
      </c>
      <c r="P83" s="2">
        <v>3570</v>
      </c>
      <c r="Q83" s="2">
        <v>10702</v>
      </c>
      <c r="R83" s="3">
        <v>2842</v>
      </c>
      <c r="S83" s="4">
        <v>612</v>
      </c>
      <c r="T83" s="6">
        <v>722</v>
      </c>
      <c r="U83" s="59" t="s">
        <v>24</v>
      </c>
      <c r="V83" s="104"/>
    </row>
    <row r="84" spans="1:22" s="73" customFormat="1" ht="21" customHeight="1">
      <c r="A84" s="143"/>
      <c r="B84" s="62" t="s">
        <v>25</v>
      </c>
      <c r="C84" s="54">
        <f t="shared" si="13"/>
        <v>52400</v>
      </c>
      <c r="D84" s="55">
        <f t="shared" si="12"/>
        <v>51899</v>
      </c>
      <c r="E84" s="4">
        <f t="shared" si="8"/>
        <v>51477</v>
      </c>
      <c r="F84" s="1">
        <v>41767</v>
      </c>
      <c r="G84" s="2">
        <v>1332</v>
      </c>
      <c r="H84" s="2">
        <v>7209</v>
      </c>
      <c r="I84" s="3">
        <v>1169</v>
      </c>
      <c r="J84" s="4">
        <v>422</v>
      </c>
      <c r="K84" s="5">
        <v>501</v>
      </c>
      <c r="L84" s="56">
        <f t="shared" si="9"/>
        <v>171272</v>
      </c>
      <c r="M84" s="4">
        <f t="shared" si="10"/>
        <v>170730</v>
      </c>
      <c r="N84" s="55">
        <f t="shared" si="11"/>
        <v>169839</v>
      </c>
      <c r="O84" s="1">
        <v>149813</v>
      </c>
      <c r="P84" s="2">
        <v>3548</v>
      </c>
      <c r="Q84" s="2">
        <v>13692</v>
      </c>
      <c r="R84" s="3">
        <v>2786</v>
      </c>
      <c r="S84" s="4">
        <v>891</v>
      </c>
      <c r="T84" s="6">
        <v>542</v>
      </c>
      <c r="U84" s="59" t="s">
        <v>25</v>
      </c>
      <c r="V84" s="104"/>
    </row>
    <row r="85" spans="1:22" s="73" customFormat="1" ht="21" customHeight="1">
      <c r="A85" s="143"/>
      <c r="B85" s="62" t="s">
        <v>26</v>
      </c>
      <c r="C85" s="54">
        <f t="shared" si="13"/>
        <v>55158</v>
      </c>
      <c r="D85" s="55">
        <f t="shared" si="12"/>
        <v>54604</v>
      </c>
      <c r="E85" s="4">
        <f t="shared" si="8"/>
        <v>54135</v>
      </c>
      <c r="F85" s="1">
        <v>43104</v>
      </c>
      <c r="G85" s="2">
        <v>1514</v>
      </c>
      <c r="H85" s="2">
        <v>8266</v>
      </c>
      <c r="I85" s="3">
        <v>1251</v>
      </c>
      <c r="J85" s="4">
        <v>469</v>
      </c>
      <c r="K85" s="5">
        <v>554</v>
      </c>
      <c r="L85" s="56">
        <f t="shared" si="9"/>
        <v>169606</v>
      </c>
      <c r="M85" s="4">
        <f t="shared" si="10"/>
        <v>168942</v>
      </c>
      <c r="N85" s="55">
        <f t="shared" si="11"/>
        <v>167934</v>
      </c>
      <c r="O85" s="1">
        <v>145922</v>
      </c>
      <c r="P85" s="2">
        <v>3751</v>
      </c>
      <c r="Q85" s="2">
        <v>15539</v>
      </c>
      <c r="R85" s="3">
        <v>2722</v>
      </c>
      <c r="S85" s="4">
        <v>1008</v>
      </c>
      <c r="T85" s="6">
        <v>664</v>
      </c>
      <c r="U85" s="59" t="s">
        <v>26</v>
      </c>
      <c r="V85" s="104"/>
    </row>
    <row r="86" spans="1:22" s="73" customFormat="1" ht="21" customHeight="1">
      <c r="A86" s="143"/>
      <c r="B86" s="62" t="s">
        <v>6</v>
      </c>
      <c r="C86" s="54">
        <f t="shared" si="13"/>
        <v>56357</v>
      </c>
      <c r="D86" s="55">
        <f t="shared" si="12"/>
        <v>55768</v>
      </c>
      <c r="E86" s="4">
        <f t="shared" si="8"/>
        <v>55316</v>
      </c>
      <c r="F86" s="1">
        <v>43775</v>
      </c>
      <c r="G86" s="2">
        <v>1536</v>
      </c>
      <c r="H86" s="2">
        <v>8730</v>
      </c>
      <c r="I86" s="3">
        <v>1275</v>
      </c>
      <c r="J86" s="4">
        <v>452</v>
      </c>
      <c r="K86" s="5">
        <v>589</v>
      </c>
      <c r="L86" s="56">
        <f>+M86+T86</f>
        <v>164697</v>
      </c>
      <c r="M86" s="4">
        <f>N86+S86</f>
        <v>164042</v>
      </c>
      <c r="N86" s="55">
        <f t="shared" si="11"/>
        <v>163105</v>
      </c>
      <c r="O86" s="1">
        <v>140219</v>
      </c>
      <c r="P86" s="2">
        <v>3674</v>
      </c>
      <c r="Q86" s="2">
        <v>16353</v>
      </c>
      <c r="R86" s="3">
        <v>2859</v>
      </c>
      <c r="S86" s="4">
        <v>937</v>
      </c>
      <c r="T86" s="6">
        <v>655</v>
      </c>
      <c r="U86" s="59" t="s">
        <v>6</v>
      </c>
      <c r="V86" s="104"/>
    </row>
    <row r="87" spans="1:22" s="73" customFormat="1" ht="21" customHeight="1">
      <c r="A87" s="143"/>
      <c r="B87" s="63" t="s">
        <v>36</v>
      </c>
      <c r="C87" s="64">
        <v>57813</v>
      </c>
      <c r="D87" s="65">
        <v>57319</v>
      </c>
      <c r="E87" s="23">
        <v>56801</v>
      </c>
      <c r="F87" s="13">
        <v>44652</v>
      </c>
      <c r="G87" s="14">
        <v>1403</v>
      </c>
      <c r="H87" s="14">
        <v>9438</v>
      </c>
      <c r="I87" s="15">
        <v>1308</v>
      </c>
      <c r="J87" s="23">
        <v>518</v>
      </c>
      <c r="K87" s="24">
        <v>494</v>
      </c>
      <c r="L87" s="66">
        <v>159828</v>
      </c>
      <c r="M87" s="23">
        <v>159235</v>
      </c>
      <c r="N87" s="65">
        <v>158180</v>
      </c>
      <c r="O87" s="13">
        <v>135800</v>
      </c>
      <c r="P87" s="14">
        <v>3068</v>
      </c>
      <c r="Q87" s="14">
        <v>16857</v>
      </c>
      <c r="R87" s="15">
        <v>2455</v>
      </c>
      <c r="S87" s="23">
        <v>1055</v>
      </c>
      <c r="T87" s="16">
        <v>593</v>
      </c>
      <c r="U87" s="67" t="s">
        <v>36</v>
      </c>
      <c r="V87" s="104"/>
    </row>
    <row r="88" spans="1:22" s="73" customFormat="1" ht="21" customHeight="1">
      <c r="A88" s="144"/>
      <c r="B88" s="68" t="s">
        <v>78</v>
      </c>
      <c r="C88" s="69">
        <v>59508</v>
      </c>
      <c r="D88" s="70">
        <v>58791</v>
      </c>
      <c r="E88" s="10">
        <v>58379</v>
      </c>
      <c r="F88" s="7">
        <v>45111</v>
      </c>
      <c r="G88" s="8">
        <v>1241</v>
      </c>
      <c r="H88" s="8">
        <v>10766</v>
      </c>
      <c r="I88" s="9">
        <v>1261</v>
      </c>
      <c r="J88" s="10">
        <v>412</v>
      </c>
      <c r="K88" s="11">
        <v>717</v>
      </c>
      <c r="L88" s="71">
        <v>156207</v>
      </c>
      <c r="M88" s="10">
        <v>155157</v>
      </c>
      <c r="N88" s="70">
        <v>154327</v>
      </c>
      <c r="O88" s="7">
        <v>130978</v>
      </c>
      <c r="P88" s="8">
        <v>2493</v>
      </c>
      <c r="Q88" s="8">
        <v>18716</v>
      </c>
      <c r="R88" s="9">
        <v>2140</v>
      </c>
      <c r="S88" s="10">
        <v>830</v>
      </c>
      <c r="T88" s="12">
        <v>1050</v>
      </c>
      <c r="U88" s="72" t="s">
        <v>78</v>
      </c>
      <c r="V88" s="105"/>
    </row>
    <row r="89" spans="1:22" s="60" customFormat="1" ht="21" customHeight="1">
      <c r="A89" s="142" t="s">
        <v>41</v>
      </c>
      <c r="B89" s="79" t="s">
        <v>23</v>
      </c>
      <c r="C89" s="101">
        <f t="shared" si="13"/>
        <v>2964</v>
      </c>
      <c r="D89" s="80">
        <f t="shared" si="12"/>
        <v>2946</v>
      </c>
      <c r="E89" s="32">
        <f t="shared" si="8"/>
        <v>2943</v>
      </c>
      <c r="F89" s="28">
        <v>2656</v>
      </c>
      <c r="G89" s="29">
        <v>242</v>
      </c>
      <c r="H89" s="30">
        <v>17</v>
      </c>
      <c r="I89" s="31">
        <v>28</v>
      </c>
      <c r="J89" s="32">
        <v>3</v>
      </c>
      <c r="K89" s="33">
        <v>18</v>
      </c>
      <c r="L89" s="102">
        <f t="shared" si="9"/>
        <v>12215</v>
      </c>
      <c r="M89" s="32">
        <f t="shared" si="10"/>
        <v>12186</v>
      </c>
      <c r="N89" s="80">
        <f t="shared" si="11"/>
        <v>12179</v>
      </c>
      <c r="O89" s="28">
        <v>11407</v>
      </c>
      <c r="P89" s="29">
        <v>638</v>
      </c>
      <c r="Q89" s="29">
        <v>52</v>
      </c>
      <c r="R89" s="81">
        <v>82</v>
      </c>
      <c r="S89" s="80">
        <v>7</v>
      </c>
      <c r="T89" s="82">
        <v>29</v>
      </c>
      <c r="U89" s="83" t="s">
        <v>23</v>
      </c>
      <c r="V89" s="103" t="s">
        <v>41</v>
      </c>
    </row>
    <row r="90" spans="1:22" s="73" customFormat="1" ht="21" customHeight="1">
      <c r="A90" s="143"/>
      <c r="B90" s="62" t="s">
        <v>24</v>
      </c>
      <c r="C90" s="54">
        <f t="shared" si="13"/>
        <v>3108</v>
      </c>
      <c r="D90" s="55">
        <f t="shared" si="12"/>
        <v>3085</v>
      </c>
      <c r="E90" s="4">
        <f t="shared" si="8"/>
        <v>3073</v>
      </c>
      <c r="F90" s="1">
        <v>2814</v>
      </c>
      <c r="G90" s="2">
        <v>216</v>
      </c>
      <c r="H90" s="2">
        <v>18</v>
      </c>
      <c r="I90" s="3">
        <v>25</v>
      </c>
      <c r="J90" s="4">
        <v>12</v>
      </c>
      <c r="K90" s="5">
        <v>23</v>
      </c>
      <c r="L90" s="56">
        <f t="shared" si="9"/>
        <v>12403</v>
      </c>
      <c r="M90" s="4">
        <f t="shared" si="10"/>
        <v>12379</v>
      </c>
      <c r="N90" s="55">
        <f t="shared" si="11"/>
        <v>12342</v>
      </c>
      <c r="O90" s="1">
        <v>11687</v>
      </c>
      <c r="P90" s="2">
        <v>540</v>
      </c>
      <c r="Q90" s="2">
        <v>53</v>
      </c>
      <c r="R90" s="3">
        <v>62</v>
      </c>
      <c r="S90" s="4">
        <v>37</v>
      </c>
      <c r="T90" s="6">
        <v>24</v>
      </c>
      <c r="U90" s="59" t="s">
        <v>24</v>
      </c>
      <c r="V90" s="104"/>
    </row>
    <row r="91" spans="1:22" s="73" customFormat="1" ht="21" customHeight="1">
      <c r="A91" s="143"/>
      <c r="B91" s="62" t="s">
        <v>25</v>
      </c>
      <c r="C91" s="54">
        <f t="shared" si="13"/>
        <v>3423</v>
      </c>
      <c r="D91" s="55">
        <f t="shared" si="12"/>
        <v>3407</v>
      </c>
      <c r="E91" s="4">
        <f t="shared" si="8"/>
        <v>3398</v>
      </c>
      <c r="F91" s="1">
        <v>3144</v>
      </c>
      <c r="G91" s="2">
        <v>202</v>
      </c>
      <c r="H91" s="2">
        <v>41</v>
      </c>
      <c r="I91" s="3">
        <v>11</v>
      </c>
      <c r="J91" s="4">
        <v>9</v>
      </c>
      <c r="K91" s="5">
        <v>16</v>
      </c>
      <c r="L91" s="56">
        <f t="shared" si="9"/>
        <v>13006</v>
      </c>
      <c r="M91" s="4">
        <f t="shared" si="10"/>
        <v>12988</v>
      </c>
      <c r="N91" s="55">
        <f t="shared" si="11"/>
        <v>12966</v>
      </c>
      <c r="O91" s="1">
        <v>12353</v>
      </c>
      <c r="P91" s="2">
        <v>480</v>
      </c>
      <c r="Q91" s="2">
        <v>98</v>
      </c>
      <c r="R91" s="3">
        <v>35</v>
      </c>
      <c r="S91" s="4">
        <v>22</v>
      </c>
      <c r="T91" s="6">
        <v>18</v>
      </c>
      <c r="U91" s="59" t="s">
        <v>25</v>
      </c>
      <c r="V91" s="104"/>
    </row>
    <row r="92" spans="1:22" s="73" customFormat="1" ht="21" customHeight="1">
      <c r="A92" s="143"/>
      <c r="B92" s="62" t="s">
        <v>26</v>
      </c>
      <c r="C92" s="54">
        <f t="shared" si="13"/>
        <v>3778</v>
      </c>
      <c r="D92" s="55">
        <f t="shared" si="12"/>
        <v>3741</v>
      </c>
      <c r="E92" s="4">
        <f t="shared" si="8"/>
        <v>3728</v>
      </c>
      <c r="F92" s="1">
        <v>3365</v>
      </c>
      <c r="G92" s="2">
        <v>203</v>
      </c>
      <c r="H92" s="2">
        <v>125</v>
      </c>
      <c r="I92" s="3">
        <v>35</v>
      </c>
      <c r="J92" s="4">
        <v>13</v>
      </c>
      <c r="K92" s="5">
        <v>37</v>
      </c>
      <c r="L92" s="56">
        <f t="shared" si="9"/>
        <v>13275</v>
      </c>
      <c r="M92" s="4">
        <f t="shared" si="10"/>
        <v>13236</v>
      </c>
      <c r="N92" s="55">
        <f t="shared" si="11"/>
        <v>13205</v>
      </c>
      <c r="O92" s="1">
        <v>12418</v>
      </c>
      <c r="P92" s="2">
        <v>461</v>
      </c>
      <c r="Q92" s="2">
        <v>282</v>
      </c>
      <c r="R92" s="3">
        <v>44</v>
      </c>
      <c r="S92" s="4">
        <v>31</v>
      </c>
      <c r="T92" s="6">
        <v>39</v>
      </c>
      <c r="U92" s="59" t="s">
        <v>26</v>
      </c>
      <c r="V92" s="104"/>
    </row>
    <row r="93" spans="1:22" s="73" customFormat="1" ht="21" customHeight="1">
      <c r="A93" s="143"/>
      <c r="B93" s="62" t="s">
        <v>6</v>
      </c>
      <c r="C93" s="54">
        <f t="shared" si="13"/>
        <v>3953</v>
      </c>
      <c r="D93" s="55">
        <f t="shared" si="12"/>
        <v>3913</v>
      </c>
      <c r="E93" s="4">
        <f t="shared" si="8"/>
        <v>3903</v>
      </c>
      <c r="F93" s="1">
        <v>3513</v>
      </c>
      <c r="G93" s="2">
        <v>190</v>
      </c>
      <c r="H93" s="2">
        <v>178</v>
      </c>
      <c r="I93" s="3">
        <v>22</v>
      </c>
      <c r="J93" s="4">
        <v>10</v>
      </c>
      <c r="K93" s="5">
        <v>40</v>
      </c>
      <c r="L93" s="56">
        <f t="shared" si="9"/>
        <v>13265</v>
      </c>
      <c r="M93" s="4">
        <f t="shared" si="10"/>
        <v>13222</v>
      </c>
      <c r="N93" s="55">
        <f t="shared" si="11"/>
        <v>13198</v>
      </c>
      <c r="O93" s="1">
        <v>12332</v>
      </c>
      <c r="P93" s="2">
        <v>420</v>
      </c>
      <c r="Q93" s="2">
        <v>399</v>
      </c>
      <c r="R93" s="3">
        <v>47</v>
      </c>
      <c r="S93" s="4">
        <v>24</v>
      </c>
      <c r="T93" s="6">
        <v>43</v>
      </c>
      <c r="U93" s="59" t="s">
        <v>6</v>
      </c>
      <c r="V93" s="104"/>
    </row>
    <row r="94" spans="1:22" s="60" customFormat="1" ht="21" customHeight="1">
      <c r="A94" s="143"/>
      <c r="B94" s="63" t="s">
        <v>36</v>
      </c>
      <c r="C94" s="64">
        <v>4084</v>
      </c>
      <c r="D94" s="65">
        <v>4010</v>
      </c>
      <c r="E94" s="23">
        <v>3995</v>
      </c>
      <c r="F94" s="13">
        <v>3570</v>
      </c>
      <c r="G94" s="14">
        <v>136</v>
      </c>
      <c r="H94" s="14">
        <v>265</v>
      </c>
      <c r="I94" s="15">
        <v>24</v>
      </c>
      <c r="J94" s="23">
        <v>15</v>
      </c>
      <c r="K94" s="24">
        <v>74</v>
      </c>
      <c r="L94" s="66">
        <v>12869</v>
      </c>
      <c r="M94" s="23">
        <v>12793</v>
      </c>
      <c r="N94" s="65">
        <v>12754</v>
      </c>
      <c r="O94" s="13">
        <v>11876</v>
      </c>
      <c r="P94" s="14">
        <v>261</v>
      </c>
      <c r="Q94" s="14">
        <v>565</v>
      </c>
      <c r="R94" s="15">
        <v>52</v>
      </c>
      <c r="S94" s="23">
        <v>39</v>
      </c>
      <c r="T94" s="16">
        <v>76</v>
      </c>
      <c r="U94" s="67" t="s">
        <v>36</v>
      </c>
      <c r="V94" s="104"/>
    </row>
    <row r="95" spans="1:22" s="60" customFormat="1" ht="21" customHeight="1">
      <c r="A95" s="144"/>
      <c r="B95" s="68" t="s">
        <v>78</v>
      </c>
      <c r="C95" s="69">
        <v>4193</v>
      </c>
      <c r="D95" s="70">
        <v>4176</v>
      </c>
      <c r="E95" s="10">
        <v>4156</v>
      </c>
      <c r="F95" s="7">
        <v>3571</v>
      </c>
      <c r="G95" s="8">
        <v>210</v>
      </c>
      <c r="H95" s="8">
        <v>316</v>
      </c>
      <c r="I95" s="9">
        <v>59</v>
      </c>
      <c r="J95" s="10">
        <v>20</v>
      </c>
      <c r="K95" s="11">
        <v>17</v>
      </c>
      <c r="L95" s="71">
        <v>12497</v>
      </c>
      <c r="M95" s="10">
        <v>12475</v>
      </c>
      <c r="N95" s="70">
        <v>12434</v>
      </c>
      <c r="O95" s="7">
        <v>11334</v>
      </c>
      <c r="P95" s="8">
        <v>363</v>
      </c>
      <c r="Q95" s="8">
        <v>666</v>
      </c>
      <c r="R95" s="9">
        <v>71</v>
      </c>
      <c r="S95" s="10">
        <v>41</v>
      </c>
      <c r="T95" s="12">
        <v>22</v>
      </c>
      <c r="U95" s="72" t="s">
        <v>78</v>
      </c>
      <c r="V95" s="105"/>
    </row>
    <row r="96" spans="1:22" s="60" customFormat="1" ht="21" customHeight="1">
      <c r="A96" s="143" t="s">
        <v>7</v>
      </c>
      <c r="B96" s="74" t="s">
        <v>23</v>
      </c>
      <c r="C96" s="99">
        <f t="shared" si="13"/>
        <v>13180</v>
      </c>
      <c r="D96" s="75">
        <f t="shared" si="12"/>
        <v>13024</v>
      </c>
      <c r="E96" s="21">
        <f t="shared" si="8"/>
        <v>12961</v>
      </c>
      <c r="F96" s="17">
        <v>11036</v>
      </c>
      <c r="G96" s="18">
        <v>714</v>
      </c>
      <c r="H96" s="19">
        <v>933</v>
      </c>
      <c r="I96" s="20">
        <v>278</v>
      </c>
      <c r="J96" s="21">
        <v>63</v>
      </c>
      <c r="K96" s="22">
        <v>156</v>
      </c>
      <c r="L96" s="100">
        <f t="shared" si="9"/>
        <v>48929</v>
      </c>
      <c r="M96" s="21">
        <f t="shared" si="10"/>
        <v>48724</v>
      </c>
      <c r="N96" s="75">
        <f t="shared" si="11"/>
        <v>48582</v>
      </c>
      <c r="O96" s="17">
        <v>43779</v>
      </c>
      <c r="P96" s="18">
        <v>2057</v>
      </c>
      <c r="Q96" s="18">
        <v>1948</v>
      </c>
      <c r="R96" s="77">
        <v>798</v>
      </c>
      <c r="S96" s="75">
        <v>142</v>
      </c>
      <c r="T96" s="78">
        <v>205</v>
      </c>
      <c r="U96" s="76" t="s">
        <v>23</v>
      </c>
      <c r="V96" s="104" t="s">
        <v>7</v>
      </c>
    </row>
    <row r="97" spans="1:22" s="73" customFormat="1" ht="21" customHeight="1">
      <c r="A97" s="143"/>
      <c r="B97" s="62" t="s">
        <v>24</v>
      </c>
      <c r="C97" s="54">
        <f t="shared" si="13"/>
        <v>13779</v>
      </c>
      <c r="D97" s="55">
        <f t="shared" si="12"/>
        <v>13642</v>
      </c>
      <c r="E97" s="4">
        <f t="shared" si="8"/>
        <v>13590</v>
      </c>
      <c r="F97" s="1">
        <v>11262</v>
      </c>
      <c r="G97" s="2">
        <v>769</v>
      </c>
      <c r="H97" s="2">
        <v>1090</v>
      </c>
      <c r="I97" s="3">
        <v>469</v>
      </c>
      <c r="J97" s="4">
        <v>52</v>
      </c>
      <c r="K97" s="5">
        <v>137</v>
      </c>
      <c r="L97" s="56">
        <f t="shared" si="9"/>
        <v>48407</v>
      </c>
      <c r="M97" s="4">
        <f t="shared" si="10"/>
        <v>48256</v>
      </c>
      <c r="N97" s="55">
        <f t="shared" si="11"/>
        <v>48127</v>
      </c>
      <c r="O97" s="1">
        <v>42651</v>
      </c>
      <c r="P97" s="2">
        <v>2052</v>
      </c>
      <c r="Q97" s="2">
        <v>2236</v>
      </c>
      <c r="R97" s="3">
        <v>1188</v>
      </c>
      <c r="S97" s="4">
        <v>129</v>
      </c>
      <c r="T97" s="6">
        <v>151</v>
      </c>
      <c r="U97" s="59" t="s">
        <v>24</v>
      </c>
      <c r="V97" s="104"/>
    </row>
    <row r="98" spans="1:22" s="73" customFormat="1" ht="21" customHeight="1">
      <c r="A98" s="143"/>
      <c r="B98" s="62" t="s">
        <v>25</v>
      </c>
      <c r="C98" s="54">
        <f t="shared" si="13"/>
        <v>14352</v>
      </c>
      <c r="D98" s="55">
        <f t="shared" si="12"/>
        <v>14213</v>
      </c>
      <c r="E98" s="4">
        <f t="shared" si="8"/>
        <v>14137</v>
      </c>
      <c r="F98" s="1">
        <v>11447</v>
      </c>
      <c r="G98" s="2">
        <v>697</v>
      </c>
      <c r="H98" s="2">
        <v>1460</v>
      </c>
      <c r="I98" s="3">
        <v>533</v>
      </c>
      <c r="J98" s="4">
        <v>76</v>
      </c>
      <c r="K98" s="5">
        <v>139</v>
      </c>
      <c r="L98" s="56">
        <f t="shared" si="9"/>
        <v>47249</v>
      </c>
      <c r="M98" s="4">
        <f t="shared" si="10"/>
        <v>47071</v>
      </c>
      <c r="N98" s="55">
        <f t="shared" si="11"/>
        <v>46883</v>
      </c>
      <c r="O98" s="1">
        <v>41229</v>
      </c>
      <c r="P98" s="2">
        <v>1790</v>
      </c>
      <c r="Q98" s="2">
        <v>2799</v>
      </c>
      <c r="R98" s="3">
        <v>1065</v>
      </c>
      <c r="S98" s="4">
        <v>188</v>
      </c>
      <c r="T98" s="6">
        <v>178</v>
      </c>
      <c r="U98" s="59" t="s">
        <v>25</v>
      </c>
      <c r="V98" s="104"/>
    </row>
    <row r="99" spans="1:22" s="73" customFormat="1" ht="21" customHeight="1">
      <c r="A99" s="143"/>
      <c r="B99" s="62" t="s">
        <v>26</v>
      </c>
      <c r="C99" s="54">
        <f t="shared" si="13"/>
        <v>14862</v>
      </c>
      <c r="D99" s="55">
        <f t="shared" si="12"/>
        <v>14711</v>
      </c>
      <c r="E99" s="4">
        <f t="shared" si="8"/>
        <v>14564</v>
      </c>
      <c r="F99" s="1">
        <v>11846</v>
      </c>
      <c r="G99" s="2">
        <v>665</v>
      </c>
      <c r="H99" s="2">
        <v>1584</v>
      </c>
      <c r="I99" s="3">
        <v>469</v>
      </c>
      <c r="J99" s="4">
        <v>147</v>
      </c>
      <c r="K99" s="5">
        <v>151</v>
      </c>
      <c r="L99" s="56">
        <f t="shared" si="9"/>
        <v>45907</v>
      </c>
      <c r="M99" s="4">
        <f t="shared" si="10"/>
        <v>45739</v>
      </c>
      <c r="N99" s="55">
        <f t="shared" si="11"/>
        <v>45472</v>
      </c>
      <c r="O99" s="1">
        <v>40042</v>
      </c>
      <c r="P99" s="2">
        <v>1607</v>
      </c>
      <c r="Q99" s="2">
        <v>2965</v>
      </c>
      <c r="R99" s="3">
        <v>858</v>
      </c>
      <c r="S99" s="4">
        <v>267</v>
      </c>
      <c r="T99" s="6">
        <v>168</v>
      </c>
      <c r="U99" s="59" t="s">
        <v>26</v>
      </c>
      <c r="V99" s="104"/>
    </row>
    <row r="100" spans="1:22" s="73" customFormat="1" ht="21" customHeight="1">
      <c r="A100" s="143"/>
      <c r="B100" s="62" t="s">
        <v>6</v>
      </c>
      <c r="C100" s="54">
        <f t="shared" si="13"/>
        <v>15525</v>
      </c>
      <c r="D100" s="55">
        <f t="shared" si="12"/>
        <v>15209</v>
      </c>
      <c r="E100" s="4">
        <f t="shared" si="8"/>
        <v>15100</v>
      </c>
      <c r="F100" s="1">
        <v>12119</v>
      </c>
      <c r="G100" s="2">
        <v>622</v>
      </c>
      <c r="H100" s="2">
        <v>2020</v>
      </c>
      <c r="I100" s="3">
        <v>339</v>
      </c>
      <c r="J100" s="4">
        <v>109</v>
      </c>
      <c r="K100" s="5">
        <v>316</v>
      </c>
      <c r="L100" s="56">
        <f t="shared" si="9"/>
        <v>44882</v>
      </c>
      <c r="M100" s="4">
        <f t="shared" si="10"/>
        <v>44532</v>
      </c>
      <c r="N100" s="55">
        <f t="shared" si="11"/>
        <v>44263</v>
      </c>
      <c r="O100" s="1">
        <v>38583</v>
      </c>
      <c r="P100" s="2">
        <v>1494</v>
      </c>
      <c r="Q100" s="2">
        <v>3557</v>
      </c>
      <c r="R100" s="3">
        <v>629</v>
      </c>
      <c r="S100" s="4">
        <v>269</v>
      </c>
      <c r="T100" s="6">
        <v>350</v>
      </c>
      <c r="U100" s="59" t="s">
        <v>6</v>
      </c>
      <c r="V100" s="104"/>
    </row>
    <row r="101" spans="1:22" s="60" customFormat="1" ht="21" customHeight="1">
      <c r="A101" s="143"/>
      <c r="B101" s="63" t="s">
        <v>36</v>
      </c>
      <c r="C101" s="64">
        <v>15873</v>
      </c>
      <c r="D101" s="65">
        <v>15618</v>
      </c>
      <c r="E101" s="23">
        <v>15428</v>
      </c>
      <c r="F101" s="13">
        <v>12352</v>
      </c>
      <c r="G101" s="14">
        <v>512</v>
      </c>
      <c r="H101" s="14">
        <v>2202</v>
      </c>
      <c r="I101" s="15">
        <v>362</v>
      </c>
      <c r="J101" s="23">
        <v>190</v>
      </c>
      <c r="K101" s="24">
        <v>255</v>
      </c>
      <c r="L101" s="66">
        <v>43481</v>
      </c>
      <c r="M101" s="23">
        <v>43204</v>
      </c>
      <c r="N101" s="65">
        <v>42785</v>
      </c>
      <c r="O101" s="13">
        <v>37225</v>
      </c>
      <c r="P101" s="14">
        <v>1131</v>
      </c>
      <c r="Q101" s="14">
        <v>3787</v>
      </c>
      <c r="R101" s="15">
        <v>642</v>
      </c>
      <c r="S101" s="23">
        <v>419</v>
      </c>
      <c r="T101" s="16">
        <v>277</v>
      </c>
      <c r="U101" s="67" t="s">
        <v>36</v>
      </c>
      <c r="V101" s="104"/>
    </row>
    <row r="102" spans="1:22" s="60" customFormat="1" ht="21" customHeight="1">
      <c r="A102" s="144"/>
      <c r="B102" s="68" t="s">
        <v>78</v>
      </c>
      <c r="C102" s="69">
        <v>15813</v>
      </c>
      <c r="D102" s="70">
        <v>15617</v>
      </c>
      <c r="E102" s="10">
        <v>15530</v>
      </c>
      <c r="F102" s="7">
        <v>12222</v>
      </c>
      <c r="G102" s="8">
        <v>373</v>
      </c>
      <c r="H102" s="8">
        <v>2442</v>
      </c>
      <c r="I102" s="9">
        <v>493</v>
      </c>
      <c r="J102" s="10">
        <v>87</v>
      </c>
      <c r="K102" s="11">
        <v>196</v>
      </c>
      <c r="L102" s="71">
        <v>41324</v>
      </c>
      <c r="M102" s="10">
        <v>41064</v>
      </c>
      <c r="N102" s="70">
        <v>40895</v>
      </c>
      <c r="O102" s="7">
        <v>35430</v>
      </c>
      <c r="P102" s="8">
        <v>717</v>
      </c>
      <c r="Q102" s="8">
        <v>4000</v>
      </c>
      <c r="R102" s="9">
        <v>748</v>
      </c>
      <c r="S102" s="10">
        <v>169</v>
      </c>
      <c r="T102" s="12">
        <v>260</v>
      </c>
      <c r="U102" s="72" t="s">
        <v>78</v>
      </c>
      <c r="V102" s="105"/>
    </row>
    <row r="103" spans="1:22" s="60" customFormat="1" ht="21" customHeight="1">
      <c r="A103" s="142" t="s">
        <v>8</v>
      </c>
      <c r="B103" s="74" t="s">
        <v>23</v>
      </c>
      <c r="C103" s="99">
        <f t="shared" si="13"/>
        <v>15285</v>
      </c>
      <c r="D103" s="75">
        <f t="shared" si="12"/>
        <v>15205</v>
      </c>
      <c r="E103" s="21">
        <f t="shared" si="8"/>
        <v>15160</v>
      </c>
      <c r="F103" s="17">
        <v>14241</v>
      </c>
      <c r="G103" s="18">
        <v>399</v>
      </c>
      <c r="H103" s="19">
        <v>389</v>
      </c>
      <c r="I103" s="20">
        <v>131</v>
      </c>
      <c r="J103" s="21">
        <v>45</v>
      </c>
      <c r="K103" s="22">
        <v>80</v>
      </c>
      <c r="L103" s="100">
        <f t="shared" si="9"/>
        <v>61897</v>
      </c>
      <c r="M103" s="21">
        <f t="shared" si="10"/>
        <v>61779</v>
      </c>
      <c r="N103" s="75">
        <f t="shared" si="11"/>
        <v>61668</v>
      </c>
      <c r="O103" s="17">
        <v>59242</v>
      </c>
      <c r="P103" s="18">
        <v>1095</v>
      </c>
      <c r="Q103" s="18">
        <v>929</v>
      </c>
      <c r="R103" s="77">
        <v>402</v>
      </c>
      <c r="S103" s="75">
        <v>111</v>
      </c>
      <c r="T103" s="78">
        <v>118</v>
      </c>
      <c r="U103" s="76" t="s">
        <v>23</v>
      </c>
      <c r="V103" s="103" t="s">
        <v>8</v>
      </c>
    </row>
    <row r="104" spans="1:22" s="73" customFormat="1" ht="21" customHeight="1">
      <c r="A104" s="143"/>
      <c r="B104" s="62" t="s">
        <v>24</v>
      </c>
      <c r="C104" s="54">
        <f t="shared" si="13"/>
        <v>15493</v>
      </c>
      <c r="D104" s="55">
        <f t="shared" si="12"/>
        <v>15369</v>
      </c>
      <c r="E104" s="4">
        <f t="shared" si="8"/>
        <v>15325</v>
      </c>
      <c r="F104" s="1">
        <v>14391</v>
      </c>
      <c r="G104" s="2">
        <v>421</v>
      </c>
      <c r="H104" s="2">
        <v>404</v>
      </c>
      <c r="I104" s="3">
        <v>109</v>
      </c>
      <c r="J104" s="4">
        <v>44</v>
      </c>
      <c r="K104" s="5">
        <v>124</v>
      </c>
      <c r="L104" s="56">
        <f t="shared" si="9"/>
        <v>60462</v>
      </c>
      <c r="M104" s="4">
        <f t="shared" si="10"/>
        <v>60319</v>
      </c>
      <c r="N104" s="55">
        <f t="shared" si="11"/>
        <v>60198</v>
      </c>
      <c r="O104" s="1">
        <v>57903</v>
      </c>
      <c r="P104" s="2">
        <v>1085</v>
      </c>
      <c r="Q104" s="2">
        <v>931</v>
      </c>
      <c r="R104" s="3">
        <v>279</v>
      </c>
      <c r="S104" s="4">
        <v>121</v>
      </c>
      <c r="T104" s="6">
        <v>143</v>
      </c>
      <c r="U104" s="59" t="s">
        <v>24</v>
      </c>
      <c r="V104" s="104"/>
    </row>
    <row r="105" spans="1:22" s="73" customFormat="1" ht="21" customHeight="1">
      <c r="A105" s="143"/>
      <c r="B105" s="62" t="s">
        <v>25</v>
      </c>
      <c r="C105" s="54">
        <f t="shared" si="13"/>
        <v>15867</v>
      </c>
      <c r="D105" s="55">
        <f t="shared" si="12"/>
        <v>15685</v>
      </c>
      <c r="E105" s="4">
        <f t="shared" si="8"/>
        <v>15590</v>
      </c>
      <c r="F105" s="1">
        <v>14526</v>
      </c>
      <c r="G105" s="2">
        <v>443</v>
      </c>
      <c r="H105" s="2">
        <v>452</v>
      </c>
      <c r="I105" s="3">
        <v>169</v>
      </c>
      <c r="J105" s="4">
        <v>95</v>
      </c>
      <c r="K105" s="5">
        <v>182</v>
      </c>
      <c r="L105" s="56">
        <f t="shared" si="9"/>
        <v>58428</v>
      </c>
      <c r="M105" s="4">
        <f t="shared" si="10"/>
        <v>58203</v>
      </c>
      <c r="N105" s="55">
        <f t="shared" si="11"/>
        <v>58025</v>
      </c>
      <c r="O105" s="1">
        <v>55549</v>
      </c>
      <c r="P105" s="2">
        <v>1095</v>
      </c>
      <c r="Q105" s="2">
        <v>996</v>
      </c>
      <c r="R105" s="3">
        <v>385</v>
      </c>
      <c r="S105" s="4">
        <v>178</v>
      </c>
      <c r="T105" s="6">
        <v>225</v>
      </c>
      <c r="U105" s="59" t="s">
        <v>25</v>
      </c>
      <c r="V105" s="104"/>
    </row>
    <row r="106" spans="1:22" s="73" customFormat="1" ht="21" customHeight="1">
      <c r="A106" s="143"/>
      <c r="B106" s="62" t="s">
        <v>26</v>
      </c>
      <c r="C106" s="54">
        <f t="shared" si="13"/>
        <v>16166</v>
      </c>
      <c r="D106" s="55">
        <f t="shared" si="12"/>
        <v>16045</v>
      </c>
      <c r="E106" s="4">
        <f t="shared" si="8"/>
        <v>15889</v>
      </c>
      <c r="F106" s="1">
        <v>14733</v>
      </c>
      <c r="G106" s="2">
        <v>448</v>
      </c>
      <c r="H106" s="2">
        <v>530</v>
      </c>
      <c r="I106" s="3">
        <v>178</v>
      </c>
      <c r="J106" s="4">
        <v>156</v>
      </c>
      <c r="K106" s="5">
        <v>121</v>
      </c>
      <c r="L106" s="56">
        <f t="shared" si="9"/>
        <v>56054</v>
      </c>
      <c r="M106" s="4">
        <f t="shared" si="10"/>
        <v>55913</v>
      </c>
      <c r="N106" s="55">
        <f t="shared" si="11"/>
        <v>55621</v>
      </c>
      <c r="O106" s="1">
        <v>53036</v>
      </c>
      <c r="P106" s="2">
        <v>1089</v>
      </c>
      <c r="Q106" s="2">
        <v>1133</v>
      </c>
      <c r="R106" s="3">
        <v>363</v>
      </c>
      <c r="S106" s="4">
        <v>292</v>
      </c>
      <c r="T106" s="6">
        <v>141</v>
      </c>
      <c r="U106" s="59" t="s">
        <v>26</v>
      </c>
      <c r="V106" s="104"/>
    </row>
    <row r="107" spans="1:22" s="73" customFormat="1" ht="21" customHeight="1">
      <c r="A107" s="143"/>
      <c r="B107" s="62" t="s">
        <v>6</v>
      </c>
      <c r="C107" s="54">
        <f t="shared" si="13"/>
        <v>16353</v>
      </c>
      <c r="D107" s="55">
        <f t="shared" si="12"/>
        <v>16248</v>
      </c>
      <c r="E107" s="4">
        <f t="shared" si="8"/>
        <v>16079</v>
      </c>
      <c r="F107" s="1">
        <v>14920</v>
      </c>
      <c r="G107" s="2">
        <v>387</v>
      </c>
      <c r="H107" s="2">
        <v>640</v>
      </c>
      <c r="I107" s="3">
        <v>132</v>
      </c>
      <c r="J107" s="4">
        <v>169</v>
      </c>
      <c r="K107" s="5">
        <v>105</v>
      </c>
      <c r="L107" s="56">
        <f t="shared" si="9"/>
        <v>53642</v>
      </c>
      <c r="M107" s="4">
        <f t="shared" si="10"/>
        <v>53517</v>
      </c>
      <c r="N107" s="55">
        <f t="shared" si="11"/>
        <v>53218</v>
      </c>
      <c r="O107" s="1">
        <v>50744</v>
      </c>
      <c r="P107" s="2">
        <v>874</v>
      </c>
      <c r="Q107" s="2">
        <v>1387</v>
      </c>
      <c r="R107" s="3">
        <v>213</v>
      </c>
      <c r="S107" s="4">
        <v>299</v>
      </c>
      <c r="T107" s="6">
        <v>125</v>
      </c>
      <c r="U107" s="59" t="s">
        <v>6</v>
      </c>
      <c r="V107" s="104"/>
    </row>
    <row r="108" spans="1:22" s="60" customFormat="1" ht="21" customHeight="1">
      <c r="A108" s="143"/>
      <c r="B108" s="63" t="s">
        <v>36</v>
      </c>
      <c r="C108" s="64">
        <v>16342</v>
      </c>
      <c r="D108" s="65">
        <v>16108</v>
      </c>
      <c r="E108" s="23">
        <v>15998</v>
      </c>
      <c r="F108" s="13">
        <v>14799</v>
      </c>
      <c r="G108" s="14">
        <v>302</v>
      </c>
      <c r="H108" s="14">
        <v>792</v>
      </c>
      <c r="I108" s="15">
        <v>105</v>
      </c>
      <c r="J108" s="23">
        <v>110</v>
      </c>
      <c r="K108" s="24">
        <v>234</v>
      </c>
      <c r="L108" s="66">
        <v>50699</v>
      </c>
      <c r="M108" s="23">
        <v>50445</v>
      </c>
      <c r="N108" s="65">
        <v>50204</v>
      </c>
      <c r="O108" s="13">
        <v>47741</v>
      </c>
      <c r="P108" s="14">
        <v>609</v>
      </c>
      <c r="Q108" s="14">
        <v>1662</v>
      </c>
      <c r="R108" s="15">
        <v>192</v>
      </c>
      <c r="S108" s="23">
        <v>241</v>
      </c>
      <c r="T108" s="16">
        <v>254</v>
      </c>
      <c r="U108" s="67" t="s">
        <v>36</v>
      </c>
      <c r="V108" s="104"/>
    </row>
    <row r="109" spans="1:22" s="60" customFormat="1" ht="21" customHeight="1">
      <c r="A109" s="144"/>
      <c r="B109" s="68" t="s">
        <v>78</v>
      </c>
      <c r="C109" s="69">
        <v>16064</v>
      </c>
      <c r="D109" s="70">
        <v>15812</v>
      </c>
      <c r="E109" s="10">
        <v>15719</v>
      </c>
      <c r="F109" s="7">
        <v>14563</v>
      </c>
      <c r="G109" s="8">
        <v>261</v>
      </c>
      <c r="H109" s="8">
        <v>801</v>
      </c>
      <c r="I109" s="9">
        <v>94</v>
      </c>
      <c r="J109" s="10">
        <v>93</v>
      </c>
      <c r="K109" s="11">
        <v>252</v>
      </c>
      <c r="L109" s="71">
        <v>47012</v>
      </c>
      <c r="M109" s="10">
        <v>46672</v>
      </c>
      <c r="N109" s="70">
        <v>46478</v>
      </c>
      <c r="O109" s="7">
        <v>44314</v>
      </c>
      <c r="P109" s="8">
        <v>466</v>
      </c>
      <c r="Q109" s="8">
        <v>1547</v>
      </c>
      <c r="R109" s="9">
        <v>151</v>
      </c>
      <c r="S109" s="10">
        <v>194</v>
      </c>
      <c r="T109" s="12">
        <v>340</v>
      </c>
      <c r="U109" s="72" t="s">
        <v>78</v>
      </c>
      <c r="V109" s="105"/>
    </row>
    <row r="110" spans="1:22" s="60" customFormat="1" ht="21" customHeight="1">
      <c r="A110" s="142" t="s">
        <v>9</v>
      </c>
      <c r="B110" s="74" t="s">
        <v>23</v>
      </c>
      <c r="C110" s="99">
        <f t="shared" si="13"/>
        <v>8009</v>
      </c>
      <c r="D110" s="75">
        <f t="shared" si="12"/>
        <v>8007</v>
      </c>
      <c r="E110" s="21">
        <f t="shared" si="8"/>
        <v>7954</v>
      </c>
      <c r="F110" s="17">
        <v>7221</v>
      </c>
      <c r="G110" s="18">
        <v>393</v>
      </c>
      <c r="H110" s="19">
        <v>215</v>
      </c>
      <c r="I110" s="20">
        <v>125</v>
      </c>
      <c r="J110" s="21">
        <v>53</v>
      </c>
      <c r="K110" s="22">
        <v>2</v>
      </c>
      <c r="L110" s="100">
        <f t="shared" si="9"/>
        <v>30649</v>
      </c>
      <c r="M110" s="21">
        <f t="shared" si="10"/>
        <v>30645</v>
      </c>
      <c r="N110" s="75">
        <f t="shared" si="11"/>
        <v>30512</v>
      </c>
      <c r="O110" s="17">
        <v>28379</v>
      </c>
      <c r="P110" s="18">
        <v>1173</v>
      </c>
      <c r="Q110" s="18">
        <v>561</v>
      </c>
      <c r="R110" s="77">
        <v>399</v>
      </c>
      <c r="S110" s="75">
        <v>133</v>
      </c>
      <c r="T110" s="78">
        <v>4</v>
      </c>
      <c r="U110" s="76" t="s">
        <v>23</v>
      </c>
      <c r="V110" s="103" t="s">
        <v>9</v>
      </c>
    </row>
    <row r="111" spans="1:22" s="73" customFormat="1" ht="21" customHeight="1">
      <c r="A111" s="143"/>
      <c r="B111" s="62" t="s">
        <v>24</v>
      </c>
      <c r="C111" s="54">
        <f t="shared" si="13"/>
        <v>8299</v>
      </c>
      <c r="D111" s="55">
        <f t="shared" si="12"/>
        <v>8281</v>
      </c>
      <c r="E111" s="4">
        <f t="shared" si="8"/>
        <v>8243</v>
      </c>
      <c r="F111" s="1">
        <v>7603</v>
      </c>
      <c r="G111" s="2">
        <v>355</v>
      </c>
      <c r="H111" s="2">
        <v>221</v>
      </c>
      <c r="I111" s="3">
        <v>64</v>
      </c>
      <c r="J111" s="4">
        <v>38</v>
      </c>
      <c r="K111" s="5">
        <v>18</v>
      </c>
      <c r="L111" s="56">
        <f t="shared" si="9"/>
        <v>30644</v>
      </c>
      <c r="M111" s="4">
        <f t="shared" si="10"/>
        <v>30622</v>
      </c>
      <c r="N111" s="55">
        <f t="shared" si="11"/>
        <v>30518</v>
      </c>
      <c r="O111" s="1">
        <v>28792</v>
      </c>
      <c r="P111" s="2">
        <v>992</v>
      </c>
      <c r="Q111" s="2">
        <v>552</v>
      </c>
      <c r="R111" s="3">
        <v>182</v>
      </c>
      <c r="S111" s="4">
        <v>104</v>
      </c>
      <c r="T111" s="6">
        <v>22</v>
      </c>
      <c r="U111" s="59" t="s">
        <v>24</v>
      </c>
      <c r="V111" s="104"/>
    </row>
    <row r="112" spans="1:22" s="73" customFormat="1" ht="21" customHeight="1">
      <c r="A112" s="143"/>
      <c r="B112" s="62" t="s">
        <v>25</v>
      </c>
      <c r="C112" s="54">
        <f t="shared" si="13"/>
        <v>9194</v>
      </c>
      <c r="D112" s="55">
        <f t="shared" si="12"/>
        <v>9063</v>
      </c>
      <c r="E112" s="4">
        <f t="shared" si="8"/>
        <v>9000</v>
      </c>
      <c r="F112" s="1">
        <v>8156</v>
      </c>
      <c r="G112" s="2">
        <v>358</v>
      </c>
      <c r="H112" s="2">
        <v>405</v>
      </c>
      <c r="I112" s="3">
        <v>81</v>
      </c>
      <c r="J112" s="4">
        <v>63</v>
      </c>
      <c r="K112" s="5">
        <v>131</v>
      </c>
      <c r="L112" s="56">
        <f t="shared" si="9"/>
        <v>31533</v>
      </c>
      <c r="M112" s="4">
        <f t="shared" si="10"/>
        <v>31390</v>
      </c>
      <c r="N112" s="55">
        <f t="shared" si="11"/>
        <v>31266</v>
      </c>
      <c r="O112" s="1">
        <v>29289</v>
      </c>
      <c r="P112" s="2">
        <v>935</v>
      </c>
      <c r="Q112" s="2">
        <v>847</v>
      </c>
      <c r="R112" s="3">
        <v>195</v>
      </c>
      <c r="S112" s="4">
        <v>124</v>
      </c>
      <c r="T112" s="6">
        <v>143</v>
      </c>
      <c r="U112" s="59" t="s">
        <v>25</v>
      </c>
      <c r="V112" s="104"/>
    </row>
    <row r="113" spans="1:22" s="73" customFormat="1" ht="21" customHeight="1">
      <c r="A113" s="143"/>
      <c r="B113" s="62" t="s">
        <v>26</v>
      </c>
      <c r="C113" s="54">
        <f t="shared" si="13"/>
        <v>10422</v>
      </c>
      <c r="D113" s="55">
        <f t="shared" si="12"/>
        <v>10264</v>
      </c>
      <c r="E113" s="4">
        <f t="shared" si="8"/>
        <v>10218</v>
      </c>
      <c r="F113" s="1">
        <v>8829</v>
      </c>
      <c r="G113" s="2">
        <v>433</v>
      </c>
      <c r="H113" s="2">
        <v>797</v>
      </c>
      <c r="I113" s="3">
        <v>159</v>
      </c>
      <c r="J113" s="4">
        <v>46</v>
      </c>
      <c r="K113" s="5">
        <v>158</v>
      </c>
      <c r="L113" s="56">
        <f t="shared" si="9"/>
        <v>33010</v>
      </c>
      <c r="M113" s="4">
        <f t="shared" si="10"/>
        <v>32842</v>
      </c>
      <c r="N113" s="55">
        <f t="shared" si="11"/>
        <v>32728</v>
      </c>
      <c r="O113" s="1">
        <v>29876</v>
      </c>
      <c r="P113" s="2">
        <v>1127</v>
      </c>
      <c r="Q113" s="2">
        <v>1447</v>
      </c>
      <c r="R113" s="3">
        <v>278</v>
      </c>
      <c r="S113" s="4">
        <v>114</v>
      </c>
      <c r="T113" s="6">
        <v>168</v>
      </c>
      <c r="U113" s="59" t="s">
        <v>26</v>
      </c>
      <c r="V113" s="104"/>
    </row>
    <row r="114" spans="1:22" s="73" customFormat="1" ht="21" customHeight="1">
      <c r="A114" s="143"/>
      <c r="B114" s="62" t="s">
        <v>6</v>
      </c>
      <c r="C114" s="54">
        <f t="shared" si="13"/>
        <v>11038</v>
      </c>
      <c r="D114" s="55">
        <f t="shared" si="12"/>
        <v>10866</v>
      </c>
      <c r="E114" s="4">
        <f t="shared" si="8"/>
        <v>10791</v>
      </c>
      <c r="F114" s="1">
        <v>9188</v>
      </c>
      <c r="G114" s="2">
        <v>426</v>
      </c>
      <c r="H114" s="2">
        <v>1029</v>
      </c>
      <c r="I114" s="3">
        <v>148</v>
      </c>
      <c r="J114" s="4">
        <v>75</v>
      </c>
      <c r="K114" s="5">
        <v>172</v>
      </c>
      <c r="L114" s="56">
        <f t="shared" si="9"/>
        <v>33443</v>
      </c>
      <c r="M114" s="4">
        <f t="shared" si="10"/>
        <v>33247</v>
      </c>
      <c r="N114" s="55">
        <f t="shared" si="11"/>
        <v>33104</v>
      </c>
      <c r="O114" s="1">
        <v>29862</v>
      </c>
      <c r="P114" s="2">
        <v>1080</v>
      </c>
      <c r="Q114" s="2">
        <v>1916</v>
      </c>
      <c r="R114" s="3">
        <v>246</v>
      </c>
      <c r="S114" s="4">
        <v>143</v>
      </c>
      <c r="T114" s="6">
        <v>196</v>
      </c>
      <c r="U114" s="59" t="s">
        <v>6</v>
      </c>
      <c r="V114" s="104"/>
    </row>
    <row r="115" spans="1:22" s="60" customFormat="1" ht="21" customHeight="1">
      <c r="A115" s="143"/>
      <c r="B115" s="63" t="s">
        <v>36</v>
      </c>
      <c r="C115" s="64">
        <v>11284</v>
      </c>
      <c r="D115" s="65">
        <v>11113</v>
      </c>
      <c r="E115" s="23">
        <v>11057</v>
      </c>
      <c r="F115" s="13">
        <v>9383</v>
      </c>
      <c r="G115" s="14">
        <v>330</v>
      </c>
      <c r="H115" s="14">
        <v>1206</v>
      </c>
      <c r="I115" s="15">
        <v>138</v>
      </c>
      <c r="J115" s="23">
        <v>56</v>
      </c>
      <c r="K115" s="24">
        <v>171</v>
      </c>
      <c r="L115" s="66">
        <v>33154</v>
      </c>
      <c r="M115" s="23">
        <v>32975</v>
      </c>
      <c r="N115" s="65">
        <v>32860</v>
      </c>
      <c r="O115" s="13">
        <v>29560</v>
      </c>
      <c r="P115" s="14">
        <v>807</v>
      </c>
      <c r="Q115" s="14">
        <v>2255</v>
      </c>
      <c r="R115" s="15">
        <v>238</v>
      </c>
      <c r="S115" s="23">
        <v>115</v>
      </c>
      <c r="T115" s="16">
        <v>179</v>
      </c>
      <c r="U115" s="67" t="s">
        <v>36</v>
      </c>
      <c r="V115" s="104"/>
    </row>
    <row r="116" spans="1:22" s="60" customFormat="1" ht="21" customHeight="1">
      <c r="A116" s="144"/>
      <c r="B116" s="68" t="s">
        <v>78</v>
      </c>
      <c r="C116" s="69">
        <v>11678</v>
      </c>
      <c r="D116" s="70">
        <v>11476</v>
      </c>
      <c r="E116" s="10">
        <v>11417</v>
      </c>
      <c r="F116" s="7">
        <v>9618</v>
      </c>
      <c r="G116" s="8">
        <v>269</v>
      </c>
      <c r="H116" s="8">
        <v>1272</v>
      </c>
      <c r="I116" s="9">
        <v>258</v>
      </c>
      <c r="J116" s="10">
        <v>59</v>
      </c>
      <c r="K116" s="11">
        <v>202</v>
      </c>
      <c r="L116" s="71">
        <v>32157</v>
      </c>
      <c r="M116" s="10">
        <v>31905</v>
      </c>
      <c r="N116" s="70">
        <v>31790</v>
      </c>
      <c r="O116" s="7">
        <v>28504</v>
      </c>
      <c r="P116" s="8">
        <v>635</v>
      </c>
      <c r="Q116" s="8">
        <v>2273</v>
      </c>
      <c r="R116" s="9">
        <v>378</v>
      </c>
      <c r="S116" s="10">
        <v>115</v>
      </c>
      <c r="T116" s="12">
        <v>252</v>
      </c>
      <c r="U116" s="72" t="s">
        <v>78</v>
      </c>
      <c r="V116" s="105"/>
    </row>
    <row r="117" spans="1:22" s="60" customFormat="1" ht="21" customHeight="1">
      <c r="A117" s="142" t="s">
        <v>10</v>
      </c>
      <c r="B117" s="74" t="s">
        <v>23</v>
      </c>
      <c r="C117" s="99">
        <f t="shared" si="13"/>
        <v>12098</v>
      </c>
      <c r="D117" s="75">
        <f aca="true" t="shared" si="16" ref="D117:D166">SUM(E117,J117)</f>
        <v>11102</v>
      </c>
      <c r="E117" s="21">
        <f aca="true" t="shared" si="17" ref="E117:E163">+I117+H117+G117+F117</f>
        <v>11047</v>
      </c>
      <c r="F117" s="17">
        <f aca="true" t="shared" si="18" ref="F117:K121">SUM(F124,F131)</f>
        <v>9669</v>
      </c>
      <c r="G117" s="18">
        <f t="shared" si="18"/>
        <v>473</v>
      </c>
      <c r="H117" s="19">
        <f t="shared" si="18"/>
        <v>442</v>
      </c>
      <c r="I117" s="20">
        <f t="shared" si="18"/>
        <v>463</v>
      </c>
      <c r="J117" s="21">
        <f t="shared" si="18"/>
        <v>55</v>
      </c>
      <c r="K117" s="22">
        <f t="shared" si="18"/>
        <v>996</v>
      </c>
      <c r="L117" s="100">
        <f aca="true" t="shared" si="19" ref="L117:L163">+M117+T117</f>
        <v>43249</v>
      </c>
      <c r="M117" s="21">
        <f aca="true" t="shared" si="20" ref="M117:M163">N117+S117</f>
        <v>42232</v>
      </c>
      <c r="N117" s="75">
        <f aca="true" t="shared" si="21" ref="N117:N163">SUM(O117:R117)</f>
        <v>42124</v>
      </c>
      <c r="O117" s="17">
        <f aca="true" t="shared" si="22" ref="O117:T121">SUM(O124,O131)</f>
        <v>38458</v>
      </c>
      <c r="P117" s="18">
        <f t="shared" si="22"/>
        <v>1410</v>
      </c>
      <c r="Q117" s="18">
        <f t="shared" si="22"/>
        <v>975</v>
      </c>
      <c r="R117" s="77">
        <f t="shared" si="22"/>
        <v>1281</v>
      </c>
      <c r="S117" s="75">
        <f t="shared" si="22"/>
        <v>108</v>
      </c>
      <c r="T117" s="78">
        <f t="shared" si="22"/>
        <v>1017</v>
      </c>
      <c r="U117" s="76" t="s">
        <v>23</v>
      </c>
      <c r="V117" s="103" t="s">
        <v>10</v>
      </c>
    </row>
    <row r="118" spans="1:22" s="73" customFormat="1" ht="21" customHeight="1">
      <c r="A118" s="143"/>
      <c r="B118" s="62" t="s">
        <v>24</v>
      </c>
      <c r="C118" s="54">
        <f t="shared" si="13"/>
        <v>12410</v>
      </c>
      <c r="D118" s="55">
        <f t="shared" si="16"/>
        <v>11487</v>
      </c>
      <c r="E118" s="4">
        <f t="shared" si="17"/>
        <v>11452</v>
      </c>
      <c r="F118" s="1">
        <f t="shared" si="18"/>
        <v>9997</v>
      </c>
      <c r="G118" s="2">
        <f t="shared" si="18"/>
        <v>432</v>
      </c>
      <c r="H118" s="2">
        <f t="shared" si="18"/>
        <v>590</v>
      </c>
      <c r="I118" s="3">
        <f t="shared" si="18"/>
        <v>433</v>
      </c>
      <c r="J118" s="4">
        <f t="shared" si="18"/>
        <v>35</v>
      </c>
      <c r="K118" s="5">
        <f t="shared" si="18"/>
        <v>923</v>
      </c>
      <c r="L118" s="56">
        <f t="shared" si="19"/>
        <v>43134</v>
      </c>
      <c r="M118" s="4">
        <f t="shared" si="20"/>
        <v>42153</v>
      </c>
      <c r="N118" s="55">
        <f t="shared" si="21"/>
        <v>42066</v>
      </c>
      <c r="O118" s="1">
        <f t="shared" si="22"/>
        <v>38358</v>
      </c>
      <c r="P118" s="2">
        <f t="shared" si="22"/>
        <v>1207</v>
      </c>
      <c r="Q118" s="2">
        <f t="shared" si="22"/>
        <v>1312</v>
      </c>
      <c r="R118" s="3">
        <f t="shared" si="22"/>
        <v>1189</v>
      </c>
      <c r="S118" s="4">
        <f t="shared" si="22"/>
        <v>87</v>
      </c>
      <c r="T118" s="6">
        <f t="shared" si="22"/>
        <v>981</v>
      </c>
      <c r="U118" s="59" t="s">
        <v>24</v>
      </c>
      <c r="V118" s="104"/>
    </row>
    <row r="119" spans="1:22" s="73" customFormat="1" ht="21" customHeight="1">
      <c r="A119" s="143"/>
      <c r="B119" s="62" t="s">
        <v>25</v>
      </c>
      <c r="C119" s="54">
        <f t="shared" si="13"/>
        <v>12947</v>
      </c>
      <c r="D119" s="55">
        <f t="shared" si="16"/>
        <v>12091</v>
      </c>
      <c r="E119" s="4">
        <f t="shared" si="17"/>
        <v>12043</v>
      </c>
      <c r="F119" s="1">
        <f t="shared" si="18"/>
        <v>10385</v>
      </c>
      <c r="G119" s="2">
        <f t="shared" si="18"/>
        <v>398</v>
      </c>
      <c r="H119" s="2">
        <f t="shared" si="18"/>
        <v>862</v>
      </c>
      <c r="I119" s="3">
        <f t="shared" si="18"/>
        <v>398</v>
      </c>
      <c r="J119" s="4">
        <f t="shared" si="18"/>
        <v>48</v>
      </c>
      <c r="K119" s="5">
        <f t="shared" si="18"/>
        <v>856</v>
      </c>
      <c r="L119" s="56">
        <f t="shared" si="19"/>
        <v>42689</v>
      </c>
      <c r="M119" s="4">
        <f t="shared" si="20"/>
        <v>41789</v>
      </c>
      <c r="N119" s="55">
        <f t="shared" si="21"/>
        <v>41679</v>
      </c>
      <c r="O119" s="1">
        <f t="shared" si="22"/>
        <v>37820</v>
      </c>
      <c r="P119" s="2">
        <f t="shared" si="22"/>
        <v>1044</v>
      </c>
      <c r="Q119" s="2">
        <f t="shared" si="22"/>
        <v>1749</v>
      </c>
      <c r="R119" s="3">
        <f t="shared" si="22"/>
        <v>1066</v>
      </c>
      <c r="S119" s="4">
        <f t="shared" si="22"/>
        <v>110</v>
      </c>
      <c r="T119" s="6">
        <f t="shared" si="22"/>
        <v>900</v>
      </c>
      <c r="U119" s="59" t="s">
        <v>25</v>
      </c>
      <c r="V119" s="104"/>
    </row>
    <row r="120" spans="1:22" s="73" customFormat="1" ht="21" customHeight="1">
      <c r="A120" s="143"/>
      <c r="B120" s="62" t="s">
        <v>26</v>
      </c>
      <c r="C120" s="54">
        <f t="shared" si="13"/>
        <v>13761</v>
      </c>
      <c r="D120" s="55">
        <f t="shared" si="16"/>
        <v>12911</v>
      </c>
      <c r="E120" s="4">
        <f t="shared" si="17"/>
        <v>12824</v>
      </c>
      <c r="F120" s="1">
        <f t="shared" si="18"/>
        <v>10864</v>
      </c>
      <c r="G120" s="2">
        <f t="shared" si="18"/>
        <v>388</v>
      </c>
      <c r="H120" s="2">
        <f t="shared" si="18"/>
        <v>1034</v>
      </c>
      <c r="I120" s="3">
        <f t="shared" si="18"/>
        <v>538</v>
      </c>
      <c r="J120" s="4">
        <f t="shared" si="18"/>
        <v>87</v>
      </c>
      <c r="K120" s="5">
        <f t="shared" si="18"/>
        <v>850</v>
      </c>
      <c r="L120" s="56">
        <f t="shared" si="19"/>
        <v>42366</v>
      </c>
      <c r="M120" s="4">
        <f t="shared" si="20"/>
        <v>41467</v>
      </c>
      <c r="N120" s="55">
        <f t="shared" si="21"/>
        <v>41308</v>
      </c>
      <c r="O120" s="1">
        <f t="shared" si="22"/>
        <v>37264</v>
      </c>
      <c r="P120" s="2">
        <f t="shared" si="22"/>
        <v>948</v>
      </c>
      <c r="Q120" s="2">
        <f t="shared" si="22"/>
        <v>1962</v>
      </c>
      <c r="R120" s="3">
        <f t="shared" si="22"/>
        <v>1134</v>
      </c>
      <c r="S120" s="4">
        <f t="shared" si="22"/>
        <v>159</v>
      </c>
      <c r="T120" s="6">
        <f t="shared" si="22"/>
        <v>899</v>
      </c>
      <c r="U120" s="59" t="s">
        <v>26</v>
      </c>
      <c r="V120" s="104"/>
    </row>
    <row r="121" spans="1:22" s="73" customFormat="1" ht="21" customHeight="1">
      <c r="A121" s="143"/>
      <c r="B121" s="62" t="s">
        <v>6</v>
      </c>
      <c r="C121" s="54">
        <f t="shared" si="13"/>
        <v>14282</v>
      </c>
      <c r="D121" s="55">
        <f t="shared" si="16"/>
        <v>13360</v>
      </c>
      <c r="E121" s="4">
        <f t="shared" si="17"/>
        <v>13294</v>
      </c>
      <c r="F121" s="1">
        <f t="shared" si="18"/>
        <v>11352</v>
      </c>
      <c r="G121" s="2">
        <f t="shared" si="18"/>
        <v>386</v>
      </c>
      <c r="H121" s="2">
        <f t="shared" si="18"/>
        <v>1147</v>
      </c>
      <c r="I121" s="3">
        <f t="shared" si="18"/>
        <v>409</v>
      </c>
      <c r="J121" s="4">
        <f t="shared" si="18"/>
        <v>66</v>
      </c>
      <c r="K121" s="5">
        <f t="shared" si="18"/>
        <v>922</v>
      </c>
      <c r="L121" s="56">
        <f t="shared" si="19"/>
        <v>41918</v>
      </c>
      <c r="M121" s="4">
        <f t="shared" si="20"/>
        <v>40924</v>
      </c>
      <c r="N121" s="55">
        <f t="shared" si="21"/>
        <v>40780</v>
      </c>
      <c r="O121" s="1">
        <f t="shared" si="22"/>
        <v>36754</v>
      </c>
      <c r="P121" s="2">
        <f t="shared" si="22"/>
        <v>924</v>
      </c>
      <c r="Q121" s="2">
        <f t="shared" si="22"/>
        <v>2133</v>
      </c>
      <c r="R121" s="3">
        <f t="shared" si="22"/>
        <v>969</v>
      </c>
      <c r="S121" s="4">
        <f t="shared" si="22"/>
        <v>144</v>
      </c>
      <c r="T121" s="6">
        <f t="shared" si="22"/>
        <v>994</v>
      </c>
      <c r="U121" s="59" t="s">
        <v>6</v>
      </c>
      <c r="V121" s="104"/>
    </row>
    <row r="122" spans="1:23" s="73" customFormat="1" ht="21" customHeight="1">
      <c r="A122" s="143"/>
      <c r="B122" s="63" t="s">
        <v>36</v>
      </c>
      <c r="C122" s="64">
        <v>14564</v>
      </c>
      <c r="D122" s="65">
        <v>13876</v>
      </c>
      <c r="E122" s="23">
        <v>13820</v>
      </c>
      <c r="F122" s="13">
        <v>11675</v>
      </c>
      <c r="G122" s="14">
        <v>312</v>
      </c>
      <c r="H122" s="14">
        <v>1425</v>
      </c>
      <c r="I122" s="15">
        <v>408</v>
      </c>
      <c r="J122" s="23">
        <v>56</v>
      </c>
      <c r="K122" s="24">
        <v>688</v>
      </c>
      <c r="L122" s="66">
        <v>41125</v>
      </c>
      <c r="M122" s="23">
        <v>40396</v>
      </c>
      <c r="N122" s="65">
        <v>40257</v>
      </c>
      <c r="O122" s="13">
        <v>36013</v>
      </c>
      <c r="P122" s="14">
        <v>702</v>
      </c>
      <c r="Q122" s="14">
        <v>2754</v>
      </c>
      <c r="R122" s="15">
        <v>788</v>
      </c>
      <c r="S122" s="23">
        <v>139</v>
      </c>
      <c r="T122" s="16">
        <v>729</v>
      </c>
      <c r="U122" s="67" t="s">
        <v>36</v>
      </c>
      <c r="V122" s="104"/>
      <c r="W122" s="73">
        <f>O129+O136</f>
        <v>36013</v>
      </c>
    </row>
    <row r="123" spans="1:22" s="73" customFormat="1" ht="21" customHeight="1">
      <c r="A123" s="144"/>
      <c r="B123" s="68" t="s">
        <v>78</v>
      </c>
      <c r="C123" s="69">
        <v>14737</v>
      </c>
      <c r="D123" s="70">
        <v>14108</v>
      </c>
      <c r="E123" s="10">
        <v>14039</v>
      </c>
      <c r="F123" s="7">
        <v>11865</v>
      </c>
      <c r="G123" s="8">
        <v>261</v>
      </c>
      <c r="H123" s="8">
        <v>1553</v>
      </c>
      <c r="I123" s="9">
        <v>360</v>
      </c>
      <c r="J123" s="10">
        <v>69</v>
      </c>
      <c r="K123" s="11">
        <v>629</v>
      </c>
      <c r="L123" s="71">
        <v>40207</v>
      </c>
      <c r="M123" s="10">
        <v>39504</v>
      </c>
      <c r="N123" s="70">
        <v>39360</v>
      </c>
      <c r="O123" s="7">
        <v>35421</v>
      </c>
      <c r="P123" s="8">
        <v>546</v>
      </c>
      <c r="Q123" s="8">
        <v>2745</v>
      </c>
      <c r="R123" s="9">
        <v>648</v>
      </c>
      <c r="S123" s="10">
        <v>144</v>
      </c>
      <c r="T123" s="12">
        <v>703</v>
      </c>
      <c r="U123" s="72" t="s">
        <v>78</v>
      </c>
      <c r="V123" s="105"/>
    </row>
    <row r="124" spans="1:22" s="60" customFormat="1" ht="21" customHeight="1">
      <c r="A124" s="142" t="s">
        <v>42</v>
      </c>
      <c r="B124" s="74" t="s">
        <v>23</v>
      </c>
      <c r="C124" s="99">
        <f aca="true" t="shared" si="23" ref="C124:C173">+D124+K124</f>
        <v>9806</v>
      </c>
      <c r="D124" s="75">
        <f t="shared" si="16"/>
        <v>9081</v>
      </c>
      <c r="E124" s="21">
        <f t="shared" si="17"/>
        <v>9053</v>
      </c>
      <c r="F124" s="17">
        <v>7961</v>
      </c>
      <c r="G124" s="18">
        <v>422</v>
      </c>
      <c r="H124" s="19">
        <v>361</v>
      </c>
      <c r="I124" s="20">
        <v>309</v>
      </c>
      <c r="J124" s="21">
        <v>28</v>
      </c>
      <c r="K124" s="22">
        <v>725</v>
      </c>
      <c r="L124" s="100">
        <f t="shared" si="19"/>
        <v>35893</v>
      </c>
      <c r="M124" s="21">
        <f t="shared" si="20"/>
        <v>35166</v>
      </c>
      <c r="N124" s="75">
        <f t="shared" si="21"/>
        <v>35101</v>
      </c>
      <c r="O124" s="17">
        <v>32001</v>
      </c>
      <c r="P124" s="18">
        <v>1280</v>
      </c>
      <c r="Q124" s="18">
        <v>836</v>
      </c>
      <c r="R124" s="77">
        <v>984</v>
      </c>
      <c r="S124" s="75">
        <v>65</v>
      </c>
      <c r="T124" s="78">
        <v>727</v>
      </c>
      <c r="U124" s="76" t="s">
        <v>23</v>
      </c>
      <c r="V124" s="103" t="s">
        <v>42</v>
      </c>
    </row>
    <row r="125" spans="1:22" s="73" customFormat="1" ht="21" customHeight="1">
      <c r="A125" s="143"/>
      <c r="B125" s="62" t="s">
        <v>24</v>
      </c>
      <c r="C125" s="54">
        <f t="shared" si="23"/>
        <v>10103</v>
      </c>
      <c r="D125" s="55">
        <f t="shared" si="16"/>
        <v>9516</v>
      </c>
      <c r="E125" s="4">
        <f t="shared" si="17"/>
        <v>9494</v>
      </c>
      <c r="F125" s="1">
        <v>8312</v>
      </c>
      <c r="G125" s="2">
        <v>356</v>
      </c>
      <c r="H125" s="2">
        <v>485</v>
      </c>
      <c r="I125" s="3">
        <v>341</v>
      </c>
      <c r="J125" s="4">
        <v>22</v>
      </c>
      <c r="K125" s="5">
        <v>587</v>
      </c>
      <c r="L125" s="56">
        <f t="shared" si="19"/>
        <v>35945</v>
      </c>
      <c r="M125" s="4">
        <f t="shared" si="20"/>
        <v>35345</v>
      </c>
      <c r="N125" s="55">
        <f t="shared" si="21"/>
        <v>35285</v>
      </c>
      <c r="O125" s="1">
        <v>32142</v>
      </c>
      <c r="P125" s="2">
        <v>1020</v>
      </c>
      <c r="Q125" s="2">
        <v>1113</v>
      </c>
      <c r="R125" s="3">
        <v>1010</v>
      </c>
      <c r="S125" s="4">
        <v>60</v>
      </c>
      <c r="T125" s="6">
        <v>600</v>
      </c>
      <c r="U125" s="59" t="s">
        <v>24</v>
      </c>
      <c r="V125" s="104"/>
    </row>
    <row r="126" spans="1:22" s="73" customFormat="1" ht="21" customHeight="1">
      <c r="A126" s="143"/>
      <c r="B126" s="62" t="s">
        <v>25</v>
      </c>
      <c r="C126" s="54">
        <f t="shared" si="23"/>
        <v>10651</v>
      </c>
      <c r="D126" s="55">
        <f t="shared" si="16"/>
        <v>10107</v>
      </c>
      <c r="E126" s="4">
        <f t="shared" si="17"/>
        <v>10078</v>
      </c>
      <c r="F126" s="1">
        <v>8694</v>
      </c>
      <c r="G126" s="2">
        <v>315</v>
      </c>
      <c r="H126" s="2">
        <v>769</v>
      </c>
      <c r="I126" s="3">
        <v>300</v>
      </c>
      <c r="J126" s="4">
        <v>29</v>
      </c>
      <c r="K126" s="5">
        <v>544</v>
      </c>
      <c r="L126" s="56">
        <f t="shared" si="19"/>
        <v>35802</v>
      </c>
      <c r="M126" s="4">
        <f t="shared" si="20"/>
        <v>35247</v>
      </c>
      <c r="N126" s="55">
        <f t="shared" si="21"/>
        <v>35179</v>
      </c>
      <c r="O126" s="1">
        <v>31873</v>
      </c>
      <c r="P126" s="2">
        <v>851</v>
      </c>
      <c r="Q126" s="2">
        <v>1571</v>
      </c>
      <c r="R126" s="3">
        <v>884</v>
      </c>
      <c r="S126" s="4">
        <v>68</v>
      </c>
      <c r="T126" s="6">
        <v>555</v>
      </c>
      <c r="U126" s="59" t="s">
        <v>25</v>
      </c>
      <c r="V126" s="104"/>
    </row>
    <row r="127" spans="1:22" s="73" customFormat="1" ht="21" customHeight="1">
      <c r="A127" s="143"/>
      <c r="B127" s="62" t="s">
        <v>26</v>
      </c>
      <c r="C127" s="54">
        <f t="shared" si="23"/>
        <v>11473</v>
      </c>
      <c r="D127" s="55">
        <f t="shared" si="16"/>
        <v>10939</v>
      </c>
      <c r="E127" s="4">
        <f t="shared" si="17"/>
        <v>10864</v>
      </c>
      <c r="F127" s="1">
        <v>9158</v>
      </c>
      <c r="G127" s="2">
        <v>309</v>
      </c>
      <c r="H127" s="2">
        <v>967</v>
      </c>
      <c r="I127" s="3">
        <v>430</v>
      </c>
      <c r="J127" s="4">
        <v>75</v>
      </c>
      <c r="K127" s="5">
        <v>534</v>
      </c>
      <c r="L127" s="56">
        <f t="shared" si="19"/>
        <v>35892</v>
      </c>
      <c r="M127" s="4">
        <f t="shared" si="20"/>
        <v>35336</v>
      </c>
      <c r="N127" s="55">
        <f t="shared" si="21"/>
        <v>35201</v>
      </c>
      <c r="O127" s="1">
        <v>31610</v>
      </c>
      <c r="P127" s="2">
        <v>777</v>
      </c>
      <c r="Q127" s="2">
        <v>1854</v>
      </c>
      <c r="R127" s="3">
        <v>960</v>
      </c>
      <c r="S127" s="4">
        <v>135</v>
      </c>
      <c r="T127" s="6">
        <v>556</v>
      </c>
      <c r="U127" s="59" t="s">
        <v>26</v>
      </c>
      <c r="V127" s="104"/>
    </row>
    <row r="128" spans="1:22" s="73" customFormat="1" ht="21" customHeight="1">
      <c r="A128" s="143"/>
      <c r="B128" s="62" t="s">
        <v>6</v>
      </c>
      <c r="C128" s="54">
        <f t="shared" si="23"/>
        <v>12073</v>
      </c>
      <c r="D128" s="55">
        <f t="shared" si="16"/>
        <v>11482</v>
      </c>
      <c r="E128" s="4">
        <f t="shared" si="17"/>
        <v>11424</v>
      </c>
      <c r="F128" s="1">
        <v>9669</v>
      </c>
      <c r="G128" s="2">
        <v>297</v>
      </c>
      <c r="H128" s="2">
        <v>1077</v>
      </c>
      <c r="I128" s="3">
        <v>381</v>
      </c>
      <c r="J128" s="4">
        <v>58</v>
      </c>
      <c r="K128" s="5">
        <v>591</v>
      </c>
      <c r="L128" s="56">
        <f t="shared" si="19"/>
        <v>35873</v>
      </c>
      <c r="M128" s="4">
        <f t="shared" si="20"/>
        <v>35264</v>
      </c>
      <c r="N128" s="55">
        <f t="shared" si="21"/>
        <v>35135</v>
      </c>
      <c r="O128" s="1">
        <v>31464</v>
      </c>
      <c r="P128" s="2">
        <v>732</v>
      </c>
      <c r="Q128" s="2">
        <v>2036</v>
      </c>
      <c r="R128" s="3">
        <v>903</v>
      </c>
      <c r="S128" s="4">
        <v>129</v>
      </c>
      <c r="T128" s="6">
        <v>609</v>
      </c>
      <c r="U128" s="59" t="s">
        <v>6</v>
      </c>
      <c r="V128" s="104"/>
    </row>
    <row r="129" spans="1:22" s="60" customFormat="1" ht="21" customHeight="1">
      <c r="A129" s="143"/>
      <c r="B129" s="63" t="s">
        <v>36</v>
      </c>
      <c r="C129" s="64">
        <v>12423</v>
      </c>
      <c r="D129" s="65">
        <v>11918</v>
      </c>
      <c r="E129" s="23">
        <v>11880</v>
      </c>
      <c r="F129" s="13">
        <v>9983</v>
      </c>
      <c r="G129" s="14">
        <v>210</v>
      </c>
      <c r="H129" s="14">
        <v>1358</v>
      </c>
      <c r="I129" s="15">
        <v>329</v>
      </c>
      <c r="J129" s="23">
        <v>38</v>
      </c>
      <c r="K129" s="24">
        <v>505</v>
      </c>
      <c r="L129" s="66">
        <v>35433</v>
      </c>
      <c r="M129" s="23">
        <v>34912</v>
      </c>
      <c r="N129" s="65">
        <v>34813</v>
      </c>
      <c r="O129" s="13">
        <v>31002</v>
      </c>
      <c r="P129" s="14">
        <v>485</v>
      </c>
      <c r="Q129" s="14">
        <v>2651</v>
      </c>
      <c r="R129" s="15">
        <v>675</v>
      </c>
      <c r="S129" s="23">
        <v>99</v>
      </c>
      <c r="T129" s="16">
        <v>521</v>
      </c>
      <c r="U129" s="67" t="s">
        <v>36</v>
      </c>
      <c r="V129" s="104"/>
    </row>
    <row r="130" spans="1:22" s="60" customFormat="1" ht="21" customHeight="1">
      <c r="A130" s="144"/>
      <c r="B130" s="68" t="s">
        <v>78</v>
      </c>
      <c r="C130" s="69">
        <v>12742</v>
      </c>
      <c r="D130" s="70">
        <v>12279</v>
      </c>
      <c r="E130" s="10">
        <v>12225</v>
      </c>
      <c r="F130" s="7">
        <v>10232</v>
      </c>
      <c r="G130" s="8">
        <v>174</v>
      </c>
      <c r="H130" s="8">
        <v>1495</v>
      </c>
      <c r="I130" s="9">
        <v>324</v>
      </c>
      <c r="J130" s="10">
        <v>54</v>
      </c>
      <c r="K130" s="11">
        <v>463</v>
      </c>
      <c r="L130" s="71">
        <v>34972</v>
      </c>
      <c r="M130" s="10">
        <v>34463</v>
      </c>
      <c r="N130" s="70">
        <v>34349</v>
      </c>
      <c r="O130" s="7">
        <v>30760</v>
      </c>
      <c r="P130" s="8">
        <v>361</v>
      </c>
      <c r="Q130" s="8">
        <v>2656</v>
      </c>
      <c r="R130" s="9">
        <v>572</v>
      </c>
      <c r="S130" s="10">
        <v>114</v>
      </c>
      <c r="T130" s="12">
        <v>509</v>
      </c>
      <c r="U130" s="72" t="s">
        <v>78</v>
      </c>
      <c r="V130" s="105"/>
    </row>
    <row r="131" spans="1:22" s="60" customFormat="1" ht="21" customHeight="1">
      <c r="A131" s="142" t="s">
        <v>43</v>
      </c>
      <c r="B131" s="79" t="s">
        <v>23</v>
      </c>
      <c r="C131" s="101">
        <f t="shared" si="23"/>
        <v>2292</v>
      </c>
      <c r="D131" s="80">
        <f t="shared" si="16"/>
        <v>2021</v>
      </c>
      <c r="E131" s="32">
        <f t="shared" si="17"/>
        <v>1994</v>
      </c>
      <c r="F131" s="28">
        <v>1708</v>
      </c>
      <c r="G131" s="29">
        <v>51</v>
      </c>
      <c r="H131" s="30">
        <v>81</v>
      </c>
      <c r="I131" s="31">
        <v>154</v>
      </c>
      <c r="J131" s="32">
        <v>27</v>
      </c>
      <c r="K131" s="33">
        <v>271</v>
      </c>
      <c r="L131" s="102">
        <f t="shared" si="19"/>
        <v>7356</v>
      </c>
      <c r="M131" s="32">
        <f t="shared" si="20"/>
        <v>7066</v>
      </c>
      <c r="N131" s="80">
        <f t="shared" si="21"/>
        <v>7023</v>
      </c>
      <c r="O131" s="28">
        <v>6457</v>
      </c>
      <c r="P131" s="29">
        <v>130</v>
      </c>
      <c r="Q131" s="29">
        <v>139</v>
      </c>
      <c r="R131" s="81">
        <v>297</v>
      </c>
      <c r="S131" s="80">
        <v>43</v>
      </c>
      <c r="T131" s="82">
        <v>290</v>
      </c>
      <c r="U131" s="83" t="s">
        <v>23</v>
      </c>
      <c r="V131" s="103" t="s">
        <v>43</v>
      </c>
    </row>
    <row r="132" spans="1:22" s="73" customFormat="1" ht="21" customHeight="1">
      <c r="A132" s="143"/>
      <c r="B132" s="62" t="s">
        <v>24</v>
      </c>
      <c r="C132" s="54">
        <f t="shared" si="23"/>
        <v>2307</v>
      </c>
      <c r="D132" s="55">
        <f t="shared" si="16"/>
        <v>1971</v>
      </c>
      <c r="E132" s="4">
        <f t="shared" si="17"/>
        <v>1958</v>
      </c>
      <c r="F132" s="1">
        <v>1685</v>
      </c>
      <c r="G132" s="2">
        <v>76</v>
      </c>
      <c r="H132" s="2">
        <v>105</v>
      </c>
      <c r="I132" s="3">
        <v>92</v>
      </c>
      <c r="J132" s="4">
        <v>13</v>
      </c>
      <c r="K132" s="5">
        <v>336</v>
      </c>
      <c r="L132" s="56">
        <f t="shared" si="19"/>
        <v>7189</v>
      </c>
      <c r="M132" s="4">
        <f t="shared" si="20"/>
        <v>6808</v>
      </c>
      <c r="N132" s="55">
        <f t="shared" si="21"/>
        <v>6781</v>
      </c>
      <c r="O132" s="1">
        <v>6216</v>
      </c>
      <c r="P132" s="2">
        <v>187</v>
      </c>
      <c r="Q132" s="2">
        <v>199</v>
      </c>
      <c r="R132" s="3">
        <v>179</v>
      </c>
      <c r="S132" s="4">
        <v>27</v>
      </c>
      <c r="T132" s="6">
        <v>381</v>
      </c>
      <c r="U132" s="59" t="s">
        <v>24</v>
      </c>
      <c r="V132" s="104"/>
    </row>
    <row r="133" spans="1:22" s="73" customFormat="1" ht="21" customHeight="1">
      <c r="A133" s="143"/>
      <c r="B133" s="62" t="s">
        <v>25</v>
      </c>
      <c r="C133" s="54">
        <f t="shared" si="23"/>
        <v>2296</v>
      </c>
      <c r="D133" s="55">
        <f t="shared" si="16"/>
        <v>1984</v>
      </c>
      <c r="E133" s="4">
        <f t="shared" si="17"/>
        <v>1965</v>
      </c>
      <c r="F133" s="1">
        <v>1691</v>
      </c>
      <c r="G133" s="2">
        <v>83</v>
      </c>
      <c r="H133" s="2">
        <v>93</v>
      </c>
      <c r="I133" s="3">
        <v>98</v>
      </c>
      <c r="J133" s="4">
        <v>19</v>
      </c>
      <c r="K133" s="5">
        <v>312</v>
      </c>
      <c r="L133" s="56">
        <f t="shared" si="19"/>
        <v>6887</v>
      </c>
      <c r="M133" s="4">
        <f t="shared" si="20"/>
        <v>6542</v>
      </c>
      <c r="N133" s="55">
        <f t="shared" si="21"/>
        <v>6500</v>
      </c>
      <c r="O133" s="1">
        <v>5947</v>
      </c>
      <c r="P133" s="2">
        <v>193</v>
      </c>
      <c r="Q133" s="2">
        <v>178</v>
      </c>
      <c r="R133" s="3">
        <v>182</v>
      </c>
      <c r="S133" s="4">
        <v>42</v>
      </c>
      <c r="T133" s="6">
        <v>345</v>
      </c>
      <c r="U133" s="59" t="s">
        <v>25</v>
      </c>
      <c r="V133" s="104"/>
    </row>
    <row r="134" spans="1:22" s="73" customFormat="1" ht="21" customHeight="1">
      <c r="A134" s="143"/>
      <c r="B134" s="62" t="s">
        <v>26</v>
      </c>
      <c r="C134" s="54">
        <f t="shared" si="23"/>
        <v>2288</v>
      </c>
      <c r="D134" s="55">
        <f t="shared" si="16"/>
        <v>1972</v>
      </c>
      <c r="E134" s="4">
        <f t="shared" si="17"/>
        <v>1960</v>
      </c>
      <c r="F134" s="1">
        <v>1706</v>
      </c>
      <c r="G134" s="2">
        <v>79</v>
      </c>
      <c r="H134" s="2">
        <v>67</v>
      </c>
      <c r="I134" s="3">
        <v>108</v>
      </c>
      <c r="J134" s="4">
        <v>12</v>
      </c>
      <c r="K134" s="5">
        <v>316</v>
      </c>
      <c r="L134" s="56">
        <f t="shared" si="19"/>
        <v>6474</v>
      </c>
      <c r="M134" s="4">
        <f t="shared" si="20"/>
        <v>6131</v>
      </c>
      <c r="N134" s="55">
        <f t="shared" si="21"/>
        <v>6107</v>
      </c>
      <c r="O134" s="1">
        <v>5654</v>
      </c>
      <c r="P134" s="2">
        <v>171</v>
      </c>
      <c r="Q134" s="2">
        <v>108</v>
      </c>
      <c r="R134" s="3">
        <v>174</v>
      </c>
      <c r="S134" s="4">
        <v>24</v>
      </c>
      <c r="T134" s="6">
        <v>343</v>
      </c>
      <c r="U134" s="59" t="s">
        <v>26</v>
      </c>
      <c r="V134" s="104"/>
    </row>
    <row r="135" spans="1:22" s="73" customFormat="1" ht="21" customHeight="1">
      <c r="A135" s="143"/>
      <c r="B135" s="62" t="s">
        <v>6</v>
      </c>
      <c r="C135" s="54">
        <f t="shared" si="23"/>
        <v>2209</v>
      </c>
      <c r="D135" s="55">
        <f t="shared" si="16"/>
        <v>1878</v>
      </c>
      <c r="E135" s="4">
        <f t="shared" si="17"/>
        <v>1870</v>
      </c>
      <c r="F135" s="1">
        <v>1683</v>
      </c>
      <c r="G135" s="2">
        <v>89</v>
      </c>
      <c r="H135" s="2">
        <v>70</v>
      </c>
      <c r="I135" s="3">
        <v>28</v>
      </c>
      <c r="J135" s="4">
        <v>8</v>
      </c>
      <c r="K135" s="5">
        <v>331</v>
      </c>
      <c r="L135" s="56">
        <f t="shared" si="19"/>
        <v>6045</v>
      </c>
      <c r="M135" s="4">
        <f t="shared" si="20"/>
        <v>5660</v>
      </c>
      <c r="N135" s="55">
        <f t="shared" si="21"/>
        <v>5645</v>
      </c>
      <c r="O135" s="1">
        <v>5290</v>
      </c>
      <c r="P135" s="2">
        <v>192</v>
      </c>
      <c r="Q135" s="2">
        <v>97</v>
      </c>
      <c r="R135" s="3">
        <v>66</v>
      </c>
      <c r="S135" s="4">
        <v>15</v>
      </c>
      <c r="T135" s="6">
        <v>385</v>
      </c>
      <c r="U135" s="59" t="s">
        <v>6</v>
      </c>
      <c r="V135" s="104"/>
    </row>
    <row r="136" spans="1:22" s="60" customFormat="1" ht="21" customHeight="1">
      <c r="A136" s="143"/>
      <c r="B136" s="63" t="s">
        <v>36</v>
      </c>
      <c r="C136" s="64">
        <v>2141</v>
      </c>
      <c r="D136" s="65">
        <v>1958</v>
      </c>
      <c r="E136" s="23">
        <v>1940</v>
      </c>
      <c r="F136" s="13">
        <v>1692</v>
      </c>
      <c r="G136" s="14">
        <v>102</v>
      </c>
      <c r="H136" s="14">
        <v>67</v>
      </c>
      <c r="I136" s="15">
        <v>79</v>
      </c>
      <c r="J136" s="23">
        <v>18</v>
      </c>
      <c r="K136" s="24">
        <v>183</v>
      </c>
      <c r="L136" s="66">
        <v>5692</v>
      </c>
      <c r="M136" s="23">
        <v>5484</v>
      </c>
      <c r="N136" s="65">
        <v>5444</v>
      </c>
      <c r="O136" s="13">
        <v>5011</v>
      </c>
      <c r="P136" s="14">
        <v>217</v>
      </c>
      <c r="Q136" s="14">
        <v>103</v>
      </c>
      <c r="R136" s="15">
        <v>113</v>
      </c>
      <c r="S136" s="23">
        <v>40</v>
      </c>
      <c r="T136" s="16">
        <v>208</v>
      </c>
      <c r="U136" s="67" t="s">
        <v>36</v>
      </c>
      <c r="V136" s="104"/>
    </row>
    <row r="137" spans="1:22" s="60" customFormat="1" ht="21" customHeight="1">
      <c r="A137" s="144"/>
      <c r="B137" s="68" t="s">
        <v>78</v>
      </c>
      <c r="C137" s="69">
        <v>1995</v>
      </c>
      <c r="D137" s="70">
        <v>1829</v>
      </c>
      <c r="E137" s="10">
        <v>1814</v>
      </c>
      <c r="F137" s="7">
        <v>1633</v>
      </c>
      <c r="G137" s="8">
        <v>87</v>
      </c>
      <c r="H137" s="8">
        <v>58</v>
      </c>
      <c r="I137" s="9">
        <v>36</v>
      </c>
      <c r="J137" s="10">
        <v>15</v>
      </c>
      <c r="K137" s="11">
        <v>166</v>
      </c>
      <c r="L137" s="71">
        <v>5235</v>
      </c>
      <c r="M137" s="10">
        <v>5041</v>
      </c>
      <c r="N137" s="70">
        <v>5011</v>
      </c>
      <c r="O137" s="7">
        <v>4661</v>
      </c>
      <c r="P137" s="8">
        <v>185</v>
      </c>
      <c r="Q137" s="8">
        <v>89</v>
      </c>
      <c r="R137" s="9">
        <v>76</v>
      </c>
      <c r="S137" s="10">
        <v>30</v>
      </c>
      <c r="T137" s="12">
        <v>194</v>
      </c>
      <c r="U137" s="72" t="s">
        <v>78</v>
      </c>
      <c r="V137" s="105"/>
    </row>
    <row r="138" spans="1:22" s="60" customFormat="1" ht="21" customHeight="1">
      <c r="A138" s="143" t="s">
        <v>44</v>
      </c>
      <c r="B138" s="74" t="s">
        <v>23</v>
      </c>
      <c r="C138" s="99">
        <f t="shared" si="23"/>
        <v>10445</v>
      </c>
      <c r="D138" s="75">
        <f t="shared" si="16"/>
        <v>10293</v>
      </c>
      <c r="E138" s="21">
        <f t="shared" si="17"/>
        <v>10265</v>
      </c>
      <c r="F138" s="17">
        <f aca="true" t="shared" si="24" ref="F138:K141">SUM(F145,F152)</f>
        <v>9652</v>
      </c>
      <c r="G138" s="18">
        <f t="shared" si="24"/>
        <v>275</v>
      </c>
      <c r="H138" s="19">
        <f t="shared" si="24"/>
        <v>177</v>
      </c>
      <c r="I138" s="20">
        <f t="shared" si="24"/>
        <v>161</v>
      </c>
      <c r="J138" s="21">
        <f t="shared" si="24"/>
        <v>28</v>
      </c>
      <c r="K138" s="22">
        <f t="shared" si="24"/>
        <v>152</v>
      </c>
      <c r="L138" s="100">
        <f t="shared" si="19"/>
        <v>43776</v>
      </c>
      <c r="M138" s="21">
        <f t="shared" si="20"/>
        <v>43606</v>
      </c>
      <c r="N138" s="75">
        <f t="shared" si="21"/>
        <v>43563</v>
      </c>
      <c r="O138" s="17">
        <f aca="true" t="shared" si="25" ref="O138:T141">SUM(O145,O152)</f>
        <v>41903</v>
      </c>
      <c r="P138" s="18">
        <f t="shared" si="25"/>
        <v>773</v>
      </c>
      <c r="Q138" s="18">
        <f t="shared" si="25"/>
        <v>392</v>
      </c>
      <c r="R138" s="77">
        <f t="shared" si="25"/>
        <v>495</v>
      </c>
      <c r="S138" s="75">
        <f t="shared" si="25"/>
        <v>43</v>
      </c>
      <c r="T138" s="78">
        <f t="shared" si="25"/>
        <v>170</v>
      </c>
      <c r="U138" s="76" t="s">
        <v>23</v>
      </c>
      <c r="V138" s="104" t="s">
        <v>44</v>
      </c>
    </row>
    <row r="139" spans="1:22" s="73" customFormat="1" ht="21" customHeight="1">
      <c r="A139" s="143"/>
      <c r="B139" s="62" t="s">
        <v>24</v>
      </c>
      <c r="C139" s="54">
        <f t="shared" si="23"/>
        <v>10858</v>
      </c>
      <c r="D139" s="55">
        <f t="shared" si="16"/>
        <v>10690</v>
      </c>
      <c r="E139" s="4">
        <f t="shared" si="17"/>
        <v>10650</v>
      </c>
      <c r="F139" s="1">
        <f t="shared" si="24"/>
        <v>9932</v>
      </c>
      <c r="G139" s="2">
        <f t="shared" si="24"/>
        <v>258</v>
      </c>
      <c r="H139" s="2">
        <f t="shared" si="24"/>
        <v>308</v>
      </c>
      <c r="I139" s="3">
        <f t="shared" si="24"/>
        <v>152</v>
      </c>
      <c r="J139" s="4">
        <f t="shared" si="24"/>
        <v>40</v>
      </c>
      <c r="K139" s="5">
        <f t="shared" si="24"/>
        <v>168</v>
      </c>
      <c r="L139" s="56">
        <f t="shared" si="19"/>
        <v>44186</v>
      </c>
      <c r="M139" s="4">
        <f t="shared" si="20"/>
        <v>44004</v>
      </c>
      <c r="N139" s="55">
        <f t="shared" si="21"/>
        <v>43925</v>
      </c>
      <c r="O139" s="1">
        <f t="shared" si="25"/>
        <v>42088</v>
      </c>
      <c r="P139" s="2">
        <f t="shared" si="25"/>
        <v>697</v>
      </c>
      <c r="Q139" s="2">
        <f t="shared" si="25"/>
        <v>705</v>
      </c>
      <c r="R139" s="3">
        <f t="shared" si="25"/>
        <v>435</v>
      </c>
      <c r="S139" s="4">
        <f t="shared" si="25"/>
        <v>79</v>
      </c>
      <c r="T139" s="6">
        <f t="shared" si="25"/>
        <v>182</v>
      </c>
      <c r="U139" s="59" t="s">
        <v>24</v>
      </c>
      <c r="V139" s="104"/>
    </row>
    <row r="140" spans="1:22" s="73" customFormat="1" ht="21" customHeight="1">
      <c r="A140" s="143"/>
      <c r="B140" s="62" t="s">
        <v>25</v>
      </c>
      <c r="C140" s="54">
        <f t="shared" si="23"/>
        <v>12051</v>
      </c>
      <c r="D140" s="55">
        <f t="shared" si="16"/>
        <v>11826</v>
      </c>
      <c r="E140" s="4">
        <f t="shared" si="17"/>
        <v>11788</v>
      </c>
      <c r="F140" s="1">
        <f t="shared" si="24"/>
        <v>10490</v>
      </c>
      <c r="G140" s="2">
        <f t="shared" si="24"/>
        <v>343</v>
      </c>
      <c r="H140" s="2">
        <f t="shared" si="24"/>
        <v>695</v>
      </c>
      <c r="I140" s="3">
        <f t="shared" si="24"/>
        <v>260</v>
      </c>
      <c r="J140" s="4">
        <f t="shared" si="24"/>
        <v>38</v>
      </c>
      <c r="K140" s="5">
        <f t="shared" si="24"/>
        <v>225</v>
      </c>
      <c r="L140" s="56">
        <f t="shared" si="19"/>
        <v>45538</v>
      </c>
      <c r="M140" s="4">
        <f t="shared" si="20"/>
        <v>45250</v>
      </c>
      <c r="N140" s="55">
        <f t="shared" si="21"/>
        <v>45178</v>
      </c>
      <c r="O140" s="1">
        <f t="shared" si="25"/>
        <v>42260</v>
      </c>
      <c r="P140" s="2">
        <f t="shared" si="25"/>
        <v>870</v>
      </c>
      <c r="Q140" s="2">
        <f t="shared" si="25"/>
        <v>1463</v>
      </c>
      <c r="R140" s="3">
        <f t="shared" si="25"/>
        <v>585</v>
      </c>
      <c r="S140" s="4">
        <f t="shared" si="25"/>
        <v>72</v>
      </c>
      <c r="T140" s="6">
        <f t="shared" si="25"/>
        <v>288</v>
      </c>
      <c r="U140" s="59" t="s">
        <v>25</v>
      </c>
      <c r="V140" s="104"/>
    </row>
    <row r="141" spans="1:22" s="73" customFormat="1" ht="21" customHeight="1">
      <c r="A141" s="143"/>
      <c r="B141" s="62" t="s">
        <v>26</v>
      </c>
      <c r="C141" s="54">
        <f t="shared" si="23"/>
        <v>13523</v>
      </c>
      <c r="D141" s="55">
        <f t="shared" si="16"/>
        <v>13198</v>
      </c>
      <c r="E141" s="4">
        <f t="shared" si="17"/>
        <v>13148</v>
      </c>
      <c r="F141" s="1">
        <f t="shared" si="24"/>
        <v>11247</v>
      </c>
      <c r="G141" s="2">
        <f t="shared" si="24"/>
        <v>425</v>
      </c>
      <c r="H141" s="2">
        <f t="shared" si="24"/>
        <v>1118</v>
      </c>
      <c r="I141" s="3">
        <f t="shared" si="24"/>
        <v>358</v>
      </c>
      <c r="J141" s="4">
        <f t="shared" si="24"/>
        <v>50</v>
      </c>
      <c r="K141" s="5">
        <f t="shared" si="24"/>
        <v>325</v>
      </c>
      <c r="L141" s="56">
        <f t="shared" si="19"/>
        <v>47318</v>
      </c>
      <c r="M141" s="4">
        <f t="shared" si="20"/>
        <v>46941</v>
      </c>
      <c r="N141" s="55">
        <f t="shared" si="21"/>
        <v>46847</v>
      </c>
      <c r="O141" s="1">
        <f t="shared" si="25"/>
        <v>42724</v>
      </c>
      <c r="P141" s="2">
        <f t="shared" si="25"/>
        <v>1084</v>
      </c>
      <c r="Q141" s="2">
        <f t="shared" si="25"/>
        <v>2271</v>
      </c>
      <c r="R141" s="3">
        <f t="shared" si="25"/>
        <v>768</v>
      </c>
      <c r="S141" s="4">
        <f t="shared" si="25"/>
        <v>94</v>
      </c>
      <c r="T141" s="6">
        <f t="shared" si="25"/>
        <v>377</v>
      </c>
      <c r="U141" s="59" t="s">
        <v>26</v>
      </c>
      <c r="V141" s="104"/>
    </row>
    <row r="142" spans="1:22" s="73" customFormat="1" ht="21" customHeight="1">
      <c r="A142" s="143"/>
      <c r="B142" s="62" t="s">
        <v>6</v>
      </c>
      <c r="C142" s="54">
        <f t="shared" si="23"/>
        <v>14786</v>
      </c>
      <c r="D142" s="55">
        <f t="shared" si="16"/>
        <v>14495</v>
      </c>
      <c r="E142" s="4">
        <f t="shared" si="17"/>
        <v>14311</v>
      </c>
      <c r="F142" s="1">
        <v>11887</v>
      </c>
      <c r="G142" s="2">
        <v>444</v>
      </c>
      <c r="H142" s="2">
        <v>1501</v>
      </c>
      <c r="I142" s="3">
        <v>479</v>
      </c>
      <c r="J142" s="4">
        <v>184</v>
      </c>
      <c r="K142" s="5">
        <v>291</v>
      </c>
      <c r="L142" s="56">
        <f t="shared" si="19"/>
        <v>48295</v>
      </c>
      <c r="M142" s="4">
        <f t="shared" si="20"/>
        <v>47993</v>
      </c>
      <c r="N142" s="55">
        <f t="shared" si="21"/>
        <v>47698</v>
      </c>
      <c r="O142" s="1">
        <v>42652</v>
      </c>
      <c r="P142" s="2">
        <v>1134</v>
      </c>
      <c r="Q142" s="2">
        <v>2998</v>
      </c>
      <c r="R142" s="3">
        <v>914</v>
      </c>
      <c r="S142" s="4">
        <v>295</v>
      </c>
      <c r="T142" s="6">
        <v>302</v>
      </c>
      <c r="U142" s="59" t="s">
        <v>6</v>
      </c>
      <c r="V142" s="104"/>
    </row>
    <row r="143" spans="1:23" s="60" customFormat="1" ht="21" customHeight="1">
      <c r="A143" s="143"/>
      <c r="B143" s="63" t="s">
        <v>36</v>
      </c>
      <c r="C143" s="64">
        <v>15528</v>
      </c>
      <c r="D143" s="65">
        <v>15253</v>
      </c>
      <c r="E143" s="23">
        <v>15130</v>
      </c>
      <c r="F143" s="13">
        <v>12283</v>
      </c>
      <c r="G143" s="14">
        <v>394</v>
      </c>
      <c r="H143" s="14">
        <v>2155</v>
      </c>
      <c r="I143" s="15">
        <v>298</v>
      </c>
      <c r="J143" s="23">
        <v>123</v>
      </c>
      <c r="K143" s="24">
        <v>275</v>
      </c>
      <c r="L143" s="66">
        <v>48473</v>
      </c>
      <c r="M143" s="23">
        <v>48197</v>
      </c>
      <c r="N143" s="65">
        <v>47938</v>
      </c>
      <c r="O143" s="13">
        <v>42402</v>
      </c>
      <c r="P143" s="14">
        <v>959</v>
      </c>
      <c r="Q143" s="14">
        <v>4038</v>
      </c>
      <c r="R143" s="15">
        <v>539</v>
      </c>
      <c r="S143" s="23">
        <v>259</v>
      </c>
      <c r="T143" s="16">
        <v>276</v>
      </c>
      <c r="U143" s="67" t="s">
        <v>36</v>
      </c>
      <c r="V143" s="104"/>
      <c r="W143" s="60">
        <f>O150+O157</f>
        <v>42402</v>
      </c>
    </row>
    <row r="144" spans="1:22" s="60" customFormat="1" ht="21" customHeight="1">
      <c r="A144" s="144"/>
      <c r="B144" s="68" t="s">
        <v>78</v>
      </c>
      <c r="C144" s="69">
        <v>16177</v>
      </c>
      <c r="D144" s="70">
        <v>15915</v>
      </c>
      <c r="E144" s="10">
        <v>15863</v>
      </c>
      <c r="F144" s="7">
        <v>12624</v>
      </c>
      <c r="G144" s="8">
        <v>331</v>
      </c>
      <c r="H144" s="8">
        <v>2555</v>
      </c>
      <c r="I144" s="9">
        <v>353</v>
      </c>
      <c r="J144" s="10">
        <v>52</v>
      </c>
      <c r="K144" s="11">
        <v>262</v>
      </c>
      <c r="L144" s="71">
        <v>47921</v>
      </c>
      <c r="M144" s="10">
        <v>47595</v>
      </c>
      <c r="N144" s="70">
        <v>47485</v>
      </c>
      <c r="O144" s="7">
        <v>41601</v>
      </c>
      <c r="P144" s="8">
        <v>728</v>
      </c>
      <c r="Q144" s="8">
        <v>4614</v>
      </c>
      <c r="R144" s="9">
        <v>542</v>
      </c>
      <c r="S144" s="10">
        <v>110</v>
      </c>
      <c r="T144" s="12">
        <v>326</v>
      </c>
      <c r="U144" s="72" t="s">
        <v>78</v>
      </c>
      <c r="V144" s="105"/>
    </row>
    <row r="145" spans="1:22" s="60" customFormat="1" ht="21" customHeight="1">
      <c r="A145" s="142" t="s">
        <v>45</v>
      </c>
      <c r="B145" s="74" t="s">
        <v>23</v>
      </c>
      <c r="C145" s="99">
        <f t="shared" si="23"/>
        <v>8517</v>
      </c>
      <c r="D145" s="75">
        <f t="shared" si="16"/>
        <v>8467</v>
      </c>
      <c r="E145" s="21">
        <f t="shared" si="17"/>
        <v>8443</v>
      </c>
      <c r="F145" s="17">
        <v>7914</v>
      </c>
      <c r="G145" s="18">
        <v>236</v>
      </c>
      <c r="H145" s="19">
        <v>154</v>
      </c>
      <c r="I145" s="20">
        <v>139</v>
      </c>
      <c r="J145" s="21">
        <v>24</v>
      </c>
      <c r="K145" s="22">
        <v>50</v>
      </c>
      <c r="L145" s="100">
        <f t="shared" si="19"/>
        <v>36142</v>
      </c>
      <c r="M145" s="21">
        <f t="shared" si="20"/>
        <v>36076</v>
      </c>
      <c r="N145" s="75">
        <f t="shared" si="21"/>
        <v>36037</v>
      </c>
      <c r="O145" s="17">
        <v>34611</v>
      </c>
      <c r="P145" s="18">
        <v>650</v>
      </c>
      <c r="Q145" s="18">
        <v>343</v>
      </c>
      <c r="R145" s="77">
        <v>433</v>
      </c>
      <c r="S145" s="75">
        <v>39</v>
      </c>
      <c r="T145" s="78">
        <v>66</v>
      </c>
      <c r="U145" s="76" t="s">
        <v>23</v>
      </c>
      <c r="V145" s="103" t="s">
        <v>45</v>
      </c>
    </row>
    <row r="146" spans="1:22" s="73" customFormat="1" ht="21" customHeight="1">
      <c r="A146" s="143"/>
      <c r="B146" s="62" t="s">
        <v>24</v>
      </c>
      <c r="C146" s="54">
        <f t="shared" si="23"/>
        <v>8933</v>
      </c>
      <c r="D146" s="55">
        <f t="shared" si="16"/>
        <v>8861</v>
      </c>
      <c r="E146" s="4">
        <f t="shared" si="17"/>
        <v>8824</v>
      </c>
      <c r="F146" s="1">
        <v>8206</v>
      </c>
      <c r="G146" s="2">
        <v>218</v>
      </c>
      <c r="H146" s="2">
        <v>273</v>
      </c>
      <c r="I146" s="3">
        <v>127</v>
      </c>
      <c r="J146" s="4">
        <v>37</v>
      </c>
      <c r="K146" s="5">
        <v>72</v>
      </c>
      <c r="L146" s="56">
        <f t="shared" si="19"/>
        <v>36735</v>
      </c>
      <c r="M146" s="4">
        <f t="shared" si="20"/>
        <v>36652</v>
      </c>
      <c r="N146" s="55">
        <f t="shared" si="21"/>
        <v>36579</v>
      </c>
      <c r="O146" s="1">
        <v>35026</v>
      </c>
      <c r="P146" s="2">
        <v>582</v>
      </c>
      <c r="Q146" s="2">
        <v>615</v>
      </c>
      <c r="R146" s="3">
        <v>356</v>
      </c>
      <c r="S146" s="4">
        <v>73</v>
      </c>
      <c r="T146" s="6">
        <v>83</v>
      </c>
      <c r="U146" s="59" t="s">
        <v>24</v>
      </c>
      <c r="V146" s="104"/>
    </row>
    <row r="147" spans="1:22" s="73" customFormat="1" ht="21" customHeight="1">
      <c r="A147" s="143"/>
      <c r="B147" s="62" t="s">
        <v>25</v>
      </c>
      <c r="C147" s="54">
        <f t="shared" si="23"/>
        <v>10075</v>
      </c>
      <c r="D147" s="55">
        <f t="shared" si="16"/>
        <v>9911</v>
      </c>
      <c r="E147" s="4">
        <f t="shared" si="17"/>
        <v>9881</v>
      </c>
      <c r="F147" s="1">
        <v>8766</v>
      </c>
      <c r="G147" s="2">
        <v>273</v>
      </c>
      <c r="H147" s="2">
        <v>628</v>
      </c>
      <c r="I147" s="3">
        <v>214</v>
      </c>
      <c r="J147" s="4">
        <v>30</v>
      </c>
      <c r="K147" s="5">
        <v>164</v>
      </c>
      <c r="L147" s="56">
        <f t="shared" si="19"/>
        <v>38229</v>
      </c>
      <c r="M147" s="4">
        <f t="shared" si="20"/>
        <v>38007</v>
      </c>
      <c r="N147" s="55">
        <f t="shared" si="21"/>
        <v>37944</v>
      </c>
      <c r="O147" s="1">
        <v>35488</v>
      </c>
      <c r="P147" s="2">
        <v>674</v>
      </c>
      <c r="Q147" s="2">
        <v>1302</v>
      </c>
      <c r="R147" s="3">
        <v>480</v>
      </c>
      <c r="S147" s="4">
        <v>63</v>
      </c>
      <c r="T147" s="6">
        <v>222</v>
      </c>
      <c r="U147" s="59" t="s">
        <v>25</v>
      </c>
      <c r="V147" s="104"/>
    </row>
    <row r="148" spans="1:22" s="73" customFormat="1" ht="21" customHeight="1">
      <c r="A148" s="143"/>
      <c r="B148" s="62" t="s">
        <v>26</v>
      </c>
      <c r="C148" s="54">
        <f t="shared" si="23"/>
        <v>11404</v>
      </c>
      <c r="D148" s="55">
        <f t="shared" si="16"/>
        <v>11169</v>
      </c>
      <c r="E148" s="4">
        <f t="shared" si="17"/>
        <v>11137</v>
      </c>
      <c r="F148" s="1">
        <v>9465</v>
      </c>
      <c r="G148" s="2">
        <v>295</v>
      </c>
      <c r="H148" s="2">
        <v>1066</v>
      </c>
      <c r="I148" s="3">
        <v>311</v>
      </c>
      <c r="J148" s="4">
        <v>32</v>
      </c>
      <c r="K148" s="5">
        <v>235</v>
      </c>
      <c r="L148" s="56">
        <f t="shared" si="19"/>
        <v>40016</v>
      </c>
      <c r="M148" s="4">
        <f t="shared" si="20"/>
        <v>39736</v>
      </c>
      <c r="N148" s="55">
        <f t="shared" si="21"/>
        <v>39665</v>
      </c>
      <c r="O148" s="1">
        <v>36076</v>
      </c>
      <c r="P148" s="2">
        <v>738</v>
      </c>
      <c r="Q148" s="2">
        <v>2178</v>
      </c>
      <c r="R148" s="3">
        <v>673</v>
      </c>
      <c r="S148" s="4">
        <v>71</v>
      </c>
      <c r="T148" s="6">
        <v>280</v>
      </c>
      <c r="U148" s="59" t="s">
        <v>26</v>
      </c>
      <c r="V148" s="104"/>
    </row>
    <row r="149" spans="1:22" s="60" customFormat="1" ht="21" customHeight="1">
      <c r="A149" s="143"/>
      <c r="B149" s="62" t="s">
        <v>6</v>
      </c>
      <c r="C149" s="54">
        <v>12742</v>
      </c>
      <c r="D149" s="55">
        <v>12495</v>
      </c>
      <c r="E149" s="4">
        <v>12324</v>
      </c>
      <c r="F149" s="1">
        <v>10112</v>
      </c>
      <c r="G149" s="2">
        <v>316</v>
      </c>
      <c r="H149" s="2">
        <v>1455</v>
      </c>
      <c r="I149" s="3">
        <v>441</v>
      </c>
      <c r="J149" s="4">
        <v>171</v>
      </c>
      <c r="K149" s="5">
        <v>247</v>
      </c>
      <c r="L149" s="56">
        <v>41477</v>
      </c>
      <c r="M149" s="4">
        <v>41220</v>
      </c>
      <c r="N149" s="55">
        <v>40942</v>
      </c>
      <c r="O149" s="1">
        <v>36439</v>
      </c>
      <c r="P149" s="2">
        <v>775</v>
      </c>
      <c r="Q149" s="2">
        <v>2891</v>
      </c>
      <c r="R149" s="3">
        <v>837</v>
      </c>
      <c r="S149" s="4">
        <v>278</v>
      </c>
      <c r="T149" s="6">
        <v>257</v>
      </c>
      <c r="U149" s="59" t="s">
        <v>6</v>
      </c>
      <c r="V149" s="104"/>
    </row>
    <row r="150" spans="1:22" s="60" customFormat="1" ht="21" customHeight="1">
      <c r="A150" s="143"/>
      <c r="B150" s="63" t="s">
        <v>36</v>
      </c>
      <c r="C150" s="64">
        <v>13525</v>
      </c>
      <c r="D150" s="65">
        <v>13311</v>
      </c>
      <c r="E150" s="23">
        <v>13193</v>
      </c>
      <c r="F150" s="13">
        <v>10518</v>
      </c>
      <c r="G150" s="14">
        <v>278</v>
      </c>
      <c r="H150" s="14">
        <v>2104</v>
      </c>
      <c r="I150" s="15">
        <v>293</v>
      </c>
      <c r="J150" s="23">
        <v>118</v>
      </c>
      <c r="K150" s="24">
        <v>214</v>
      </c>
      <c r="L150" s="66">
        <v>42070</v>
      </c>
      <c r="M150" s="23">
        <v>41855</v>
      </c>
      <c r="N150" s="65">
        <v>41612</v>
      </c>
      <c r="O150" s="13">
        <v>36481</v>
      </c>
      <c r="P150" s="14">
        <v>659</v>
      </c>
      <c r="Q150" s="14">
        <v>3951</v>
      </c>
      <c r="R150" s="15">
        <v>521</v>
      </c>
      <c r="S150" s="23">
        <v>243</v>
      </c>
      <c r="T150" s="16">
        <v>215</v>
      </c>
      <c r="U150" s="67" t="s">
        <v>36</v>
      </c>
      <c r="V150" s="104"/>
    </row>
    <row r="151" spans="1:22" s="60" customFormat="1" ht="21" customHeight="1">
      <c r="A151" s="144"/>
      <c r="B151" s="68" t="s">
        <v>78</v>
      </c>
      <c r="C151" s="69">
        <v>14242</v>
      </c>
      <c r="D151" s="70">
        <v>14014</v>
      </c>
      <c r="E151" s="10">
        <v>13964</v>
      </c>
      <c r="F151" s="7">
        <v>10892</v>
      </c>
      <c r="G151" s="8">
        <v>233</v>
      </c>
      <c r="H151" s="8">
        <v>2513</v>
      </c>
      <c r="I151" s="9">
        <v>326</v>
      </c>
      <c r="J151" s="10">
        <v>50</v>
      </c>
      <c r="K151" s="11">
        <v>228</v>
      </c>
      <c r="L151" s="71">
        <v>41965</v>
      </c>
      <c r="M151" s="10">
        <v>41682</v>
      </c>
      <c r="N151" s="70">
        <v>41576</v>
      </c>
      <c r="O151" s="7">
        <v>36025</v>
      </c>
      <c r="P151" s="8">
        <v>506</v>
      </c>
      <c r="Q151" s="8">
        <v>4540</v>
      </c>
      <c r="R151" s="9">
        <v>505</v>
      </c>
      <c r="S151" s="10">
        <v>106</v>
      </c>
      <c r="T151" s="12">
        <v>283</v>
      </c>
      <c r="U151" s="72" t="s">
        <v>78</v>
      </c>
      <c r="V151" s="105"/>
    </row>
    <row r="152" spans="1:22" s="60" customFormat="1" ht="21" customHeight="1">
      <c r="A152" s="142" t="s">
        <v>46</v>
      </c>
      <c r="B152" s="74" t="s">
        <v>23</v>
      </c>
      <c r="C152" s="99">
        <f t="shared" si="23"/>
        <v>1928</v>
      </c>
      <c r="D152" s="75">
        <f t="shared" si="16"/>
        <v>1826</v>
      </c>
      <c r="E152" s="21">
        <f t="shared" si="17"/>
        <v>1822</v>
      </c>
      <c r="F152" s="17">
        <v>1738</v>
      </c>
      <c r="G152" s="18">
        <v>39</v>
      </c>
      <c r="H152" s="19">
        <v>23</v>
      </c>
      <c r="I152" s="20">
        <v>22</v>
      </c>
      <c r="J152" s="21">
        <v>4</v>
      </c>
      <c r="K152" s="22">
        <v>102</v>
      </c>
      <c r="L152" s="100">
        <f t="shared" si="19"/>
        <v>7634</v>
      </c>
      <c r="M152" s="21">
        <f t="shared" si="20"/>
        <v>7530</v>
      </c>
      <c r="N152" s="75">
        <f t="shared" si="21"/>
        <v>7526</v>
      </c>
      <c r="O152" s="17">
        <v>7292</v>
      </c>
      <c r="P152" s="18">
        <v>123</v>
      </c>
      <c r="Q152" s="18">
        <v>49</v>
      </c>
      <c r="R152" s="77">
        <v>62</v>
      </c>
      <c r="S152" s="75">
        <v>4</v>
      </c>
      <c r="T152" s="78">
        <v>104</v>
      </c>
      <c r="U152" s="76" t="s">
        <v>23</v>
      </c>
      <c r="V152" s="103" t="s">
        <v>46</v>
      </c>
    </row>
    <row r="153" spans="1:22" s="73" customFormat="1" ht="21" customHeight="1">
      <c r="A153" s="143"/>
      <c r="B153" s="62" t="s">
        <v>24</v>
      </c>
      <c r="C153" s="54">
        <f t="shared" si="23"/>
        <v>1925</v>
      </c>
      <c r="D153" s="55">
        <f t="shared" si="16"/>
        <v>1829</v>
      </c>
      <c r="E153" s="4">
        <f t="shared" si="17"/>
        <v>1826</v>
      </c>
      <c r="F153" s="1">
        <v>1726</v>
      </c>
      <c r="G153" s="2">
        <v>40</v>
      </c>
      <c r="H153" s="2">
        <v>35</v>
      </c>
      <c r="I153" s="3">
        <v>25</v>
      </c>
      <c r="J153" s="4">
        <v>3</v>
      </c>
      <c r="K153" s="5">
        <v>96</v>
      </c>
      <c r="L153" s="56">
        <f t="shared" si="19"/>
        <v>7451</v>
      </c>
      <c r="M153" s="4">
        <f t="shared" si="20"/>
        <v>7352</v>
      </c>
      <c r="N153" s="55">
        <f t="shared" si="21"/>
        <v>7346</v>
      </c>
      <c r="O153" s="1">
        <v>7062</v>
      </c>
      <c r="P153" s="2">
        <v>115</v>
      </c>
      <c r="Q153" s="2">
        <v>90</v>
      </c>
      <c r="R153" s="3">
        <v>79</v>
      </c>
      <c r="S153" s="4">
        <v>6</v>
      </c>
      <c r="T153" s="6">
        <v>99</v>
      </c>
      <c r="U153" s="59" t="s">
        <v>24</v>
      </c>
      <c r="V153" s="104"/>
    </row>
    <row r="154" spans="1:22" s="73" customFormat="1" ht="21" customHeight="1">
      <c r="A154" s="143"/>
      <c r="B154" s="62" t="s">
        <v>25</v>
      </c>
      <c r="C154" s="54">
        <f t="shared" si="23"/>
        <v>1976</v>
      </c>
      <c r="D154" s="55">
        <f t="shared" si="16"/>
        <v>1915</v>
      </c>
      <c r="E154" s="4">
        <f t="shared" si="17"/>
        <v>1907</v>
      </c>
      <c r="F154" s="1">
        <v>1724</v>
      </c>
      <c r="G154" s="2">
        <v>70</v>
      </c>
      <c r="H154" s="2">
        <v>67</v>
      </c>
      <c r="I154" s="3">
        <v>46</v>
      </c>
      <c r="J154" s="4">
        <v>8</v>
      </c>
      <c r="K154" s="5">
        <v>61</v>
      </c>
      <c r="L154" s="56">
        <f t="shared" si="19"/>
        <v>7309</v>
      </c>
      <c r="M154" s="4">
        <f t="shared" si="20"/>
        <v>7243</v>
      </c>
      <c r="N154" s="55">
        <f t="shared" si="21"/>
        <v>7234</v>
      </c>
      <c r="O154" s="1">
        <v>6772</v>
      </c>
      <c r="P154" s="2">
        <v>196</v>
      </c>
      <c r="Q154" s="2">
        <v>161</v>
      </c>
      <c r="R154" s="3">
        <v>105</v>
      </c>
      <c r="S154" s="4">
        <v>9</v>
      </c>
      <c r="T154" s="6">
        <v>66</v>
      </c>
      <c r="U154" s="59" t="s">
        <v>25</v>
      </c>
      <c r="V154" s="104"/>
    </row>
    <row r="155" spans="1:22" s="73" customFormat="1" ht="21" customHeight="1">
      <c r="A155" s="143"/>
      <c r="B155" s="62" t="s">
        <v>26</v>
      </c>
      <c r="C155" s="54">
        <f t="shared" si="23"/>
        <v>2119</v>
      </c>
      <c r="D155" s="55">
        <f t="shared" si="16"/>
        <v>2029</v>
      </c>
      <c r="E155" s="4">
        <f t="shared" si="17"/>
        <v>2011</v>
      </c>
      <c r="F155" s="1">
        <v>1782</v>
      </c>
      <c r="G155" s="2">
        <v>130</v>
      </c>
      <c r="H155" s="2">
        <v>52</v>
      </c>
      <c r="I155" s="3">
        <v>47</v>
      </c>
      <c r="J155" s="4">
        <v>18</v>
      </c>
      <c r="K155" s="5">
        <v>90</v>
      </c>
      <c r="L155" s="56">
        <f t="shared" si="19"/>
        <v>7302</v>
      </c>
      <c r="M155" s="4">
        <f t="shared" si="20"/>
        <v>7205</v>
      </c>
      <c r="N155" s="55">
        <f t="shared" si="21"/>
        <v>7182</v>
      </c>
      <c r="O155" s="1">
        <v>6648</v>
      </c>
      <c r="P155" s="2">
        <v>346</v>
      </c>
      <c r="Q155" s="2">
        <v>93</v>
      </c>
      <c r="R155" s="3">
        <v>95</v>
      </c>
      <c r="S155" s="4">
        <v>23</v>
      </c>
      <c r="T155" s="6">
        <v>97</v>
      </c>
      <c r="U155" s="59" t="s">
        <v>26</v>
      </c>
      <c r="V155" s="104"/>
    </row>
    <row r="156" spans="1:22" s="73" customFormat="1" ht="21" customHeight="1">
      <c r="A156" s="143"/>
      <c r="B156" s="62" t="s">
        <v>6</v>
      </c>
      <c r="C156" s="54">
        <v>2044</v>
      </c>
      <c r="D156" s="55">
        <v>2000</v>
      </c>
      <c r="E156" s="4">
        <v>1987</v>
      </c>
      <c r="F156" s="1">
        <v>1775</v>
      </c>
      <c r="G156" s="2">
        <v>128</v>
      </c>
      <c r="H156" s="2">
        <v>46</v>
      </c>
      <c r="I156" s="3">
        <v>38</v>
      </c>
      <c r="J156" s="4">
        <v>13</v>
      </c>
      <c r="K156" s="5">
        <v>44</v>
      </c>
      <c r="L156" s="56">
        <v>6818</v>
      </c>
      <c r="M156" s="4">
        <v>6773</v>
      </c>
      <c r="N156" s="55">
        <v>6756</v>
      </c>
      <c r="O156" s="1">
        <v>6213</v>
      </c>
      <c r="P156" s="2">
        <v>359</v>
      </c>
      <c r="Q156" s="2">
        <v>107</v>
      </c>
      <c r="R156" s="3">
        <v>77</v>
      </c>
      <c r="S156" s="4">
        <v>17</v>
      </c>
      <c r="T156" s="6">
        <v>45</v>
      </c>
      <c r="U156" s="59" t="s">
        <v>6</v>
      </c>
      <c r="V156" s="104"/>
    </row>
    <row r="157" spans="1:22" s="73" customFormat="1" ht="21" customHeight="1">
      <c r="A157" s="143"/>
      <c r="B157" s="63" t="s">
        <v>36</v>
      </c>
      <c r="C157" s="64">
        <v>2003</v>
      </c>
      <c r="D157" s="65">
        <v>1942</v>
      </c>
      <c r="E157" s="23">
        <v>1937</v>
      </c>
      <c r="F157" s="13">
        <v>1765</v>
      </c>
      <c r="G157" s="14">
        <v>116</v>
      </c>
      <c r="H157" s="14">
        <v>51</v>
      </c>
      <c r="I157" s="15">
        <v>5</v>
      </c>
      <c r="J157" s="23">
        <v>5</v>
      </c>
      <c r="K157" s="24">
        <v>61</v>
      </c>
      <c r="L157" s="66">
        <v>6403</v>
      </c>
      <c r="M157" s="23">
        <v>6342</v>
      </c>
      <c r="N157" s="65">
        <v>6326</v>
      </c>
      <c r="O157" s="13">
        <v>5921</v>
      </c>
      <c r="P157" s="14">
        <v>300</v>
      </c>
      <c r="Q157" s="14">
        <v>87</v>
      </c>
      <c r="R157" s="15">
        <v>18</v>
      </c>
      <c r="S157" s="23">
        <v>16</v>
      </c>
      <c r="T157" s="16">
        <v>61</v>
      </c>
      <c r="U157" s="67" t="s">
        <v>36</v>
      </c>
      <c r="V157" s="104"/>
    </row>
    <row r="158" spans="1:22" s="73" customFormat="1" ht="21" customHeight="1">
      <c r="A158" s="144"/>
      <c r="B158" s="68" t="s">
        <v>78</v>
      </c>
      <c r="C158" s="69">
        <v>1935</v>
      </c>
      <c r="D158" s="70">
        <v>1901</v>
      </c>
      <c r="E158" s="10">
        <v>1899</v>
      </c>
      <c r="F158" s="7">
        <v>1732</v>
      </c>
      <c r="G158" s="8">
        <v>98</v>
      </c>
      <c r="H158" s="8">
        <v>42</v>
      </c>
      <c r="I158" s="9">
        <v>27</v>
      </c>
      <c r="J158" s="10">
        <v>2</v>
      </c>
      <c r="K158" s="11">
        <v>34</v>
      </c>
      <c r="L158" s="71">
        <v>5956</v>
      </c>
      <c r="M158" s="10">
        <v>5913</v>
      </c>
      <c r="N158" s="70">
        <v>5909</v>
      </c>
      <c r="O158" s="7">
        <v>5576</v>
      </c>
      <c r="P158" s="8">
        <v>222</v>
      </c>
      <c r="Q158" s="8">
        <v>74</v>
      </c>
      <c r="R158" s="9">
        <v>37</v>
      </c>
      <c r="S158" s="10">
        <v>4</v>
      </c>
      <c r="T158" s="12">
        <v>43</v>
      </c>
      <c r="U158" s="72" t="s">
        <v>78</v>
      </c>
      <c r="V158" s="105"/>
    </row>
    <row r="159" spans="1:22" s="60" customFormat="1" ht="21" customHeight="1">
      <c r="A159" s="142" t="s">
        <v>11</v>
      </c>
      <c r="B159" s="74" t="s">
        <v>23</v>
      </c>
      <c r="C159" s="99">
        <f t="shared" si="23"/>
        <v>8404</v>
      </c>
      <c r="D159" s="75">
        <f t="shared" si="16"/>
        <v>8364</v>
      </c>
      <c r="E159" s="21">
        <f t="shared" si="17"/>
        <v>8337</v>
      </c>
      <c r="F159" s="17">
        <v>7772</v>
      </c>
      <c r="G159" s="18">
        <v>241</v>
      </c>
      <c r="H159" s="19">
        <v>208</v>
      </c>
      <c r="I159" s="20">
        <v>116</v>
      </c>
      <c r="J159" s="21">
        <v>27</v>
      </c>
      <c r="K159" s="22">
        <v>40</v>
      </c>
      <c r="L159" s="100">
        <f t="shared" si="19"/>
        <v>36134</v>
      </c>
      <c r="M159" s="21">
        <f t="shared" si="20"/>
        <v>36090</v>
      </c>
      <c r="N159" s="75">
        <f t="shared" si="21"/>
        <v>36038</v>
      </c>
      <c r="O159" s="17">
        <v>34482</v>
      </c>
      <c r="P159" s="18">
        <v>668</v>
      </c>
      <c r="Q159" s="18">
        <v>491</v>
      </c>
      <c r="R159" s="77">
        <v>397</v>
      </c>
      <c r="S159" s="75">
        <v>52</v>
      </c>
      <c r="T159" s="78">
        <v>44</v>
      </c>
      <c r="U159" s="76" t="s">
        <v>23</v>
      </c>
      <c r="V159" s="103" t="s">
        <v>11</v>
      </c>
    </row>
    <row r="160" spans="1:22" s="73" customFormat="1" ht="21" customHeight="1">
      <c r="A160" s="143"/>
      <c r="B160" s="62" t="s">
        <v>24</v>
      </c>
      <c r="C160" s="54">
        <f t="shared" si="23"/>
        <v>8564</v>
      </c>
      <c r="D160" s="55">
        <f t="shared" si="16"/>
        <v>8489</v>
      </c>
      <c r="E160" s="4">
        <f t="shared" si="17"/>
        <v>8432</v>
      </c>
      <c r="F160" s="1">
        <v>7847</v>
      </c>
      <c r="G160" s="2">
        <v>239</v>
      </c>
      <c r="H160" s="2">
        <v>215</v>
      </c>
      <c r="I160" s="3">
        <v>131</v>
      </c>
      <c r="J160" s="4">
        <v>57</v>
      </c>
      <c r="K160" s="5">
        <v>75</v>
      </c>
      <c r="L160" s="56">
        <f t="shared" si="19"/>
        <v>35763</v>
      </c>
      <c r="M160" s="4">
        <f t="shared" si="20"/>
        <v>35678</v>
      </c>
      <c r="N160" s="55">
        <f t="shared" si="21"/>
        <v>35586</v>
      </c>
      <c r="O160" s="1">
        <v>34102</v>
      </c>
      <c r="P160" s="2">
        <v>596</v>
      </c>
      <c r="Q160" s="2">
        <v>505</v>
      </c>
      <c r="R160" s="3">
        <v>383</v>
      </c>
      <c r="S160" s="4">
        <v>92</v>
      </c>
      <c r="T160" s="6">
        <v>85</v>
      </c>
      <c r="U160" s="59" t="s">
        <v>24</v>
      </c>
      <c r="V160" s="104"/>
    </row>
    <row r="161" spans="1:22" s="73" customFormat="1" ht="21" customHeight="1">
      <c r="A161" s="143"/>
      <c r="B161" s="62" t="s">
        <v>25</v>
      </c>
      <c r="C161" s="54">
        <f t="shared" si="23"/>
        <v>9081</v>
      </c>
      <c r="D161" s="55">
        <f t="shared" si="16"/>
        <v>8828</v>
      </c>
      <c r="E161" s="4">
        <f t="shared" si="17"/>
        <v>8777</v>
      </c>
      <c r="F161" s="1">
        <v>7950</v>
      </c>
      <c r="G161" s="2">
        <v>258</v>
      </c>
      <c r="H161" s="2">
        <v>451</v>
      </c>
      <c r="I161" s="3">
        <v>118</v>
      </c>
      <c r="J161" s="4">
        <v>51</v>
      </c>
      <c r="K161" s="5">
        <v>253</v>
      </c>
      <c r="L161" s="56">
        <f t="shared" si="19"/>
        <v>35174</v>
      </c>
      <c r="M161" s="4">
        <f t="shared" si="20"/>
        <v>34898</v>
      </c>
      <c r="N161" s="55">
        <f t="shared" si="21"/>
        <v>34800</v>
      </c>
      <c r="O161" s="1">
        <v>32996</v>
      </c>
      <c r="P161" s="2">
        <v>607</v>
      </c>
      <c r="Q161" s="2">
        <v>889</v>
      </c>
      <c r="R161" s="3">
        <v>308</v>
      </c>
      <c r="S161" s="4">
        <v>98</v>
      </c>
      <c r="T161" s="6">
        <v>276</v>
      </c>
      <c r="U161" s="59" t="s">
        <v>25</v>
      </c>
      <c r="V161" s="104"/>
    </row>
    <row r="162" spans="1:22" s="73" customFormat="1" ht="21" customHeight="1">
      <c r="A162" s="143"/>
      <c r="B162" s="62" t="s">
        <v>26</v>
      </c>
      <c r="C162" s="54">
        <f t="shared" si="23"/>
        <v>9306</v>
      </c>
      <c r="D162" s="55">
        <f t="shared" si="16"/>
        <v>9193</v>
      </c>
      <c r="E162" s="4">
        <f t="shared" si="17"/>
        <v>9136</v>
      </c>
      <c r="F162" s="1">
        <v>8119</v>
      </c>
      <c r="G162" s="2">
        <v>282</v>
      </c>
      <c r="H162" s="2">
        <v>556</v>
      </c>
      <c r="I162" s="3">
        <v>179</v>
      </c>
      <c r="J162" s="4">
        <v>57</v>
      </c>
      <c r="K162" s="5">
        <v>113</v>
      </c>
      <c r="L162" s="56">
        <f t="shared" si="19"/>
        <v>33930</v>
      </c>
      <c r="M162" s="4">
        <f t="shared" si="20"/>
        <v>33797</v>
      </c>
      <c r="N162" s="55">
        <f t="shared" si="21"/>
        <v>33693</v>
      </c>
      <c r="O162" s="1">
        <v>31665</v>
      </c>
      <c r="P162" s="2">
        <v>642</v>
      </c>
      <c r="Q162" s="2">
        <v>1049</v>
      </c>
      <c r="R162" s="3">
        <v>337</v>
      </c>
      <c r="S162" s="4">
        <v>104</v>
      </c>
      <c r="T162" s="6">
        <v>133</v>
      </c>
      <c r="U162" s="59" t="s">
        <v>26</v>
      </c>
      <c r="V162" s="104"/>
    </row>
    <row r="163" spans="1:22" s="73" customFormat="1" ht="21" customHeight="1">
      <c r="A163" s="143"/>
      <c r="B163" s="62" t="s">
        <v>6</v>
      </c>
      <c r="C163" s="54">
        <f t="shared" si="23"/>
        <v>9502</v>
      </c>
      <c r="D163" s="55">
        <f t="shared" si="16"/>
        <v>9333</v>
      </c>
      <c r="E163" s="4">
        <f t="shared" si="17"/>
        <v>9276</v>
      </c>
      <c r="F163" s="1">
        <v>8236</v>
      </c>
      <c r="G163" s="2">
        <v>303</v>
      </c>
      <c r="H163" s="2">
        <v>581</v>
      </c>
      <c r="I163" s="3">
        <v>156</v>
      </c>
      <c r="J163" s="4">
        <v>57</v>
      </c>
      <c r="K163" s="5">
        <v>169</v>
      </c>
      <c r="L163" s="56">
        <f t="shared" si="19"/>
        <v>32572</v>
      </c>
      <c r="M163" s="4">
        <f t="shared" si="20"/>
        <v>32386</v>
      </c>
      <c r="N163" s="55">
        <f t="shared" si="21"/>
        <v>32281</v>
      </c>
      <c r="O163" s="1">
        <v>30223</v>
      </c>
      <c r="P163" s="2">
        <v>687</v>
      </c>
      <c r="Q163" s="2">
        <v>1117</v>
      </c>
      <c r="R163" s="3">
        <v>254</v>
      </c>
      <c r="S163" s="4">
        <v>105</v>
      </c>
      <c r="T163" s="6">
        <v>186</v>
      </c>
      <c r="U163" s="59" t="s">
        <v>6</v>
      </c>
      <c r="V163" s="104"/>
    </row>
    <row r="164" spans="1:22" s="60" customFormat="1" ht="21" customHeight="1">
      <c r="A164" s="143"/>
      <c r="B164" s="63" t="s">
        <v>36</v>
      </c>
      <c r="C164" s="64">
        <v>9547</v>
      </c>
      <c r="D164" s="65">
        <v>9349</v>
      </c>
      <c r="E164" s="23">
        <v>9275</v>
      </c>
      <c r="F164" s="13">
        <v>8259</v>
      </c>
      <c r="G164" s="14">
        <v>254</v>
      </c>
      <c r="H164" s="14">
        <v>663</v>
      </c>
      <c r="I164" s="15">
        <v>99</v>
      </c>
      <c r="J164" s="23">
        <v>74</v>
      </c>
      <c r="K164" s="24">
        <v>198</v>
      </c>
      <c r="L164" s="66">
        <v>31042</v>
      </c>
      <c r="M164" s="23">
        <v>30836</v>
      </c>
      <c r="N164" s="65">
        <v>30723</v>
      </c>
      <c r="O164" s="13">
        <v>28756</v>
      </c>
      <c r="P164" s="14">
        <v>543</v>
      </c>
      <c r="Q164" s="14">
        <v>1231</v>
      </c>
      <c r="R164" s="15">
        <v>193</v>
      </c>
      <c r="S164" s="23">
        <v>113</v>
      </c>
      <c r="T164" s="16">
        <v>206</v>
      </c>
      <c r="U164" s="67" t="s">
        <v>36</v>
      </c>
      <c r="V164" s="104"/>
    </row>
    <row r="165" spans="1:22" s="60" customFormat="1" ht="21" customHeight="1">
      <c r="A165" s="144"/>
      <c r="B165" s="68" t="s">
        <v>78</v>
      </c>
      <c r="C165" s="69">
        <v>9478</v>
      </c>
      <c r="D165" s="70">
        <v>9294</v>
      </c>
      <c r="E165" s="10">
        <v>9211</v>
      </c>
      <c r="F165" s="7">
        <v>8201</v>
      </c>
      <c r="G165" s="8">
        <v>181</v>
      </c>
      <c r="H165" s="8">
        <v>746</v>
      </c>
      <c r="I165" s="9">
        <v>83</v>
      </c>
      <c r="J165" s="10">
        <v>83</v>
      </c>
      <c r="K165" s="11">
        <v>184</v>
      </c>
      <c r="L165" s="71">
        <v>29295</v>
      </c>
      <c r="M165" s="10">
        <v>29085</v>
      </c>
      <c r="N165" s="70">
        <v>28893</v>
      </c>
      <c r="O165" s="7">
        <v>26895</v>
      </c>
      <c r="P165" s="8">
        <v>417</v>
      </c>
      <c r="Q165" s="8">
        <v>1434</v>
      </c>
      <c r="R165" s="9">
        <v>147</v>
      </c>
      <c r="S165" s="10">
        <v>192</v>
      </c>
      <c r="T165" s="12">
        <v>210</v>
      </c>
      <c r="U165" s="72" t="s">
        <v>78</v>
      </c>
      <c r="V165" s="105"/>
    </row>
    <row r="166" spans="1:22" s="60" customFormat="1" ht="21" customHeight="1">
      <c r="A166" s="142" t="s">
        <v>47</v>
      </c>
      <c r="B166" s="74" t="s">
        <v>23</v>
      </c>
      <c r="C166" s="99">
        <f t="shared" si="23"/>
        <v>16180</v>
      </c>
      <c r="D166" s="75">
        <f t="shared" si="16"/>
        <v>15753</v>
      </c>
      <c r="E166" s="21">
        <f aca="true" t="shared" si="26" ref="E166:E218">+I166+H166+G166+F166</f>
        <v>15673</v>
      </c>
      <c r="F166" s="17">
        <f aca="true" t="shared" si="27" ref="F166:K169">SUM(F173,F180,F187,F194,F201,F208,F215,F222)</f>
        <v>14691</v>
      </c>
      <c r="G166" s="18">
        <f t="shared" si="27"/>
        <v>403</v>
      </c>
      <c r="H166" s="19">
        <f t="shared" si="27"/>
        <v>291</v>
      </c>
      <c r="I166" s="20">
        <f t="shared" si="27"/>
        <v>288</v>
      </c>
      <c r="J166" s="21">
        <f t="shared" si="27"/>
        <v>80</v>
      </c>
      <c r="K166" s="22">
        <f t="shared" si="27"/>
        <v>427</v>
      </c>
      <c r="L166" s="100">
        <f aca="true" t="shared" si="28" ref="L166:L218">+M166+T166</f>
        <v>65606</v>
      </c>
      <c r="M166" s="21">
        <f aca="true" t="shared" si="29" ref="M166:M218">N166+S166</f>
        <v>65138</v>
      </c>
      <c r="N166" s="75">
        <f aca="true" t="shared" si="30" ref="N166:N218">SUM(O166:R166)</f>
        <v>65024</v>
      </c>
      <c r="O166" s="17">
        <f aca="true" t="shared" si="31" ref="O166:T169">SUM(O173,O180,O187,O194,O201,O208,O215,O222)</f>
        <v>62433</v>
      </c>
      <c r="P166" s="18">
        <f t="shared" si="31"/>
        <v>1095</v>
      </c>
      <c r="Q166" s="18">
        <f t="shared" si="31"/>
        <v>712</v>
      </c>
      <c r="R166" s="77">
        <f t="shared" si="31"/>
        <v>784</v>
      </c>
      <c r="S166" s="75">
        <f t="shared" si="31"/>
        <v>114</v>
      </c>
      <c r="T166" s="78">
        <f t="shared" si="31"/>
        <v>468</v>
      </c>
      <c r="U166" s="76" t="s">
        <v>23</v>
      </c>
      <c r="V166" s="103" t="s">
        <v>47</v>
      </c>
    </row>
    <row r="167" spans="1:22" s="73" customFormat="1" ht="21" customHeight="1">
      <c r="A167" s="143"/>
      <c r="B167" s="62" t="s">
        <v>24</v>
      </c>
      <c r="C167" s="54">
        <f t="shared" si="23"/>
        <v>16404</v>
      </c>
      <c r="D167" s="55">
        <f aca="true" t="shared" si="32" ref="D167:D218">SUM(E167,J167)</f>
        <v>15870</v>
      </c>
      <c r="E167" s="4">
        <f t="shared" si="26"/>
        <v>15792</v>
      </c>
      <c r="F167" s="1">
        <f t="shared" si="27"/>
        <v>14758</v>
      </c>
      <c r="G167" s="2">
        <f t="shared" si="27"/>
        <v>463</v>
      </c>
      <c r="H167" s="2">
        <f t="shared" si="27"/>
        <v>279</v>
      </c>
      <c r="I167" s="3">
        <f t="shared" si="27"/>
        <v>292</v>
      </c>
      <c r="J167" s="4">
        <f t="shared" si="27"/>
        <v>78</v>
      </c>
      <c r="K167" s="5">
        <f t="shared" si="27"/>
        <v>534</v>
      </c>
      <c r="L167" s="56">
        <f t="shared" si="28"/>
        <v>64162</v>
      </c>
      <c r="M167" s="4">
        <f t="shared" si="29"/>
        <v>63588</v>
      </c>
      <c r="N167" s="55">
        <f t="shared" si="30"/>
        <v>63440</v>
      </c>
      <c r="O167" s="1">
        <f t="shared" si="31"/>
        <v>60933</v>
      </c>
      <c r="P167" s="2">
        <f t="shared" si="31"/>
        <v>1213</v>
      </c>
      <c r="Q167" s="2">
        <f t="shared" si="31"/>
        <v>640</v>
      </c>
      <c r="R167" s="3">
        <f t="shared" si="31"/>
        <v>654</v>
      </c>
      <c r="S167" s="4">
        <f t="shared" si="31"/>
        <v>148</v>
      </c>
      <c r="T167" s="6">
        <f t="shared" si="31"/>
        <v>574</v>
      </c>
      <c r="U167" s="59" t="s">
        <v>24</v>
      </c>
      <c r="V167" s="104"/>
    </row>
    <row r="168" spans="1:22" s="73" customFormat="1" ht="21" customHeight="1">
      <c r="A168" s="143"/>
      <c r="B168" s="62" t="s">
        <v>25</v>
      </c>
      <c r="C168" s="54">
        <f t="shared" si="23"/>
        <v>16843</v>
      </c>
      <c r="D168" s="55">
        <f t="shared" si="32"/>
        <v>16116</v>
      </c>
      <c r="E168" s="4">
        <f t="shared" si="26"/>
        <v>16035</v>
      </c>
      <c r="F168" s="1">
        <f t="shared" si="27"/>
        <v>14676</v>
      </c>
      <c r="G168" s="2">
        <f t="shared" si="27"/>
        <v>658</v>
      </c>
      <c r="H168" s="2">
        <f t="shared" si="27"/>
        <v>350</v>
      </c>
      <c r="I168" s="3">
        <f t="shared" si="27"/>
        <v>351</v>
      </c>
      <c r="J168" s="4">
        <f t="shared" si="27"/>
        <v>81</v>
      </c>
      <c r="K168" s="5">
        <f t="shared" si="27"/>
        <v>727</v>
      </c>
      <c r="L168" s="56">
        <f t="shared" si="28"/>
        <v>62054</v>
      </c>
      <c r="M168" s="4">
        <f t="shared" si="29"/>
        <v>61216</v>
      </c>
      <c r="N168" s="55">
        <f t="shared" si="30"/>
        <v>61057</v>
      </c>
      <c r="O168" s="1">
        <f t="shared" si="31"/>
        <v>57974</v>
      </c>
      <c r="P168" s="2">
        <f t="shared" si="31"/>
        <v>1708</v>
      </c>
      <c r="Q168" s="2">
        <f t="shared" si="31"/>
        <v>726</v>
      </c>
      <c r="R168" s="3">
        <f t="shared" si="31"/>
        <v>649</v>
      </c>
      <c r="S168" s="4">
        <f t="shared" si="31"/>
        <v>159</v>
      </c>
      <c r="T168" s="6">
        <f t="shared" si="31"/>
        <v>838</v>
      </c>
      <c r="U168" s="59" t="s">
        <v>25</v>
      </c>
      <c r="V168" s="104"/>
    </row>
    <row r="169" spans="1:22" s="73" customFormat="1" ht="21" customHeight="1">
      <c r="A169" s="143"/>
      <c r="B169" s="62" t="s">
        <v>26</v>
      </c>
      <c r="C169" s="54">
        <f t="shared" si="23"/>
        <v>16813</v>
      </c>
      <c r="D169" s="55">
        <f t="shared" si="32"/>
        <v>16313</v>
      </c>
      <c r="E169" s="4">
        <f t="shared" si="26"/>
        <v>16213</v>
      </c>
      <c r="F169" s="1">
        <f t="shared" si="27"/>
        <v>14791</v>
      </c>
      <c r="G169" s="2">
        <f t="shared" si="27"/>
        <v>646</v>
      </c>
      <c r="H169" s="2">
        <f t="shared" si="27"/>
        <v>410</v>
      </c>
      <c r="I169" s="3">
        <f t="shared" si="27"/>
        <v>366</v>
      </c>
      <c r="J169" s="4">
        <f t="shared" si="27"/>
        <v>100</v>
      </c>
      <c r="K169" s="5">
        <f t="shared" si="27"/>
        <v>500</v>
      </c>
      <c r="L169" s="56">
        <f t="shared" si="28"/>
        <v>59258</v>
      </c>
      <c r="M169" s="4">
        <f t="shared" si="29"/>
        <v>58721</v>
      </c>
      <c r="N169" s="55">
        <f t="shared" si="30"/>
        <v>58573</v>
      </c>
      <c r="O169" s="1">
        <f t="shared" si="31"/>
        <v>55499</v>
      </c>
      <c r="P169" s="2">
        <f t="shared" si="31"/>
        <v>1636</v>
      </c>
      <c r="Q169" s="2">
        <f t="shared" si="31"/>
        <v>829</v>
      </c>
      <c r="R169" s="3">
        <f t="shared" si="31"/>
        <v>609</v>
      </c>
      <c r="S169" s="4">
        <f t="shared" si="31"/>
        <v>148</v>
      </c>
      <c r="T169" s="6">
        <f t="shared" si="31"/>
        <v>537</v>
      </c>
      <c r="U169" s="59" t="s">
        <v>26</v>
      </c>
      <c r="V169" s="104"/>
    </row>
    <row r="170" spans="1:22" s="73" customFormat="1" ht="21" customHeight="1">
      <c r="A170" s="143"/>
      <c r="B170" s="62" t="s">
        <v>6</v>
      </c>
      <c r="C170" s="54">
        <f t="shared" si="23"/>
        <v>16932</v>
      </c>
      <c r="D170" s="55">
        <f t="shared" si="32"/>
        <v>16501</v>
      </c>
      <c r="E170" s="4">
        <f t="shared" si="26"/>
        <v>16423</v>
      </c>
      <c r="F170" s="1">
        <v>14812</v>
      </c>
      <c r="G170" s="2">
        <v>729</v>
      </c>
      <c r="H170" s="2">
        <v>662</v>
      </c>
      <c r="I170" s="3">
        <v>220</v>
      </c>
      <c r="J170" s="4">
        <v>78</v>
      </c>
      <c r="K170" s="5">
        <v>431</v>
      </c>
      <c r="L170" s="56">
        <f t="shared" si="28"/>
        <v>56913</v>
      </c>
      <c r="M170" s="4">
        <f t="shared" si="29"/>
        <v>56444</v>
      </c>
      <c r="N170" s="55">
        <f t="shared" si="30"/>
        <v>56290</v>
      </c>
      <c r="O170" s="1">
        <v>52948</v>
      </c>
      <c r="P170" s="2">
        <v>1695</v>
      </c>
      <c r="Q170" s="2">
        <v>1280</v>
      </c>
      <c r="R170" s="3">
        <v>367</v>
      </c>
      <c r="S170" s="4">
        <v>154</v>
      </c>
      <c r="T170" s="6">
        <v>469</v>
      </c>
      <c r="U170" s="59" t="s">
        <v>6</v>
      </c>
      <c r="V170" s="104"/>
    </row>
    <row r="171" spans="1:23" s="60" customFormat="1" ht="21" customHeight="1">
      <c r="A171" s="143"/>
      <c r="B171" s="63" t="s">
        <v>36</v>
      </c>
      <c r="C171" s="64">
        <v>16874</v>
      </c>
      <c r="D171" s="65">
        <v>16452</v>
      </c>
      <c r="E171" s="23">
        <v>16328</v>
      </c>
      <c r="F171" s="13">
        <v>14726</v>
      </c>
      <c r="G171" s="14">
        <v>590</v>
      </c>
      <c r="H171" s="14">
        <v>789</v>
      </c>
      <c r="I171" s="15">
        <v>223</v>
      </c>
      <c r="J171" s="23">
        <v>124</v>
      </c>
      <c r="K171" s="24">
        <v>422</v>
      </c>
      <c r="L171" s="66">
        <v>53434</v>
      </c>
      <c r="M171" s="23">
        <v>52977</v>
      </c>
      <c r="N171" s="65">
        <v>52756</v>
      </c>
      <c r="O171" s="13">
        <v>49392</v>
      </c>
      <c r="P171" s="14">
        <v>1402</v>
      </c>
      <c r="Q171" s="14">
        <v>1584</v>
      </c>
      <c r="R171" s="15">
        <v>378</v>
      </c>
      <c r="S171" s="23">
        <v>221</v>
      </c>
      <c r="T171" s="16">
        <v>457</v>
      </c>
      <c r="U171" s="67" t="s">
        <v>36</v>
      </c>
      <c r="V171" s="104"/>
      <c r="W171" s="60">
        <f>O178+O185+O192+O199+O206+O213+O220+O227</f>
        <v>49392</v>
      </c>
    </row>
    <row r="172" spans="1:22" s="60" customFormat="1" ht="21" customHeight="1">
      <c r="A172" s="144"/>
      <c r="B172" s="68" t="s">
        <v>78</v>
      </c>
      <c r="C172" s="69">
        <v>16555</v>
      </c>
      <c r="D172" s="70">
        <v>16117</v>
      </c>
      <c r="E172" s="10">
        <v>16042</v>
      </c>
      <c r="F172" s="7">
        <v>14439</v>
      </c>
      <c r="G172" s="8">
        <v>547</v>
      </c>
      <c r="H172" s="8">
        <v>883</v>
      </c>
      <c r="I172" s="9">
        <v>173</v>
      </c>
      <c r="J172" s="10">
        <v>75</v>
      </c>
      <c r="K172" s="11">
        <v>438</v>
      </c>
      <c r="L172" s="71">
        <v>49942</v>
      </c>
      <c r="M172" s="10">
        <v>49436</v>
      </c>
      <c r="N172" s="70">
        <v>49285</v>
      </c>
      <c r="O172" s="7">
        <v>46030</v>
      </c>
      <c r="P172" s="8">
        <v>1249</v>
      </c>
      <c r="Q172" s="8">
        <v>1739</v>
      </c>
      <c r="R172" s="9">
        <v>267</v>
      </c>
      <c r="S172" s="10">
        <v>151</v>
      </c>
      <c r="T172" s="12">
        <v>506</v>
      </c>
      <c r="U172" s="72" t="s">
        <v>78</v>
      </c>
      <c r="V172" s="105"/>
    </row>
    <row r="173" spans="1:22" s="60" customFormat="1" ht="21" customHeight="1">
      <c r="A173" s="142" t="s">
        <v>48</v>
      </c>
      <c r="B173" s="79" t="s">
        <v>23</v>
      </c>
      <c r="C173" s="101">
        <f t="shared" si="23"/>
        <v>2723</v>
      </c>
      <c r="D173" s="80">
        <f t="shared" si="32"/>
        <v>2711</v>
      </c>
      <c r="E173" s="32">
        <f t="shared" si="26"/>
        <v>2703</v>
      </c>
      <c r="F173" s="28">
        <v>2562</v>
      </c>
      <c r="G173" s="29">
        <v>40</v>
      </c>
      <c r="H173" s="30">
        <v>35</v>
      </c>
      <c r="I173" s="31">
        <v>66</v>
      </c>
      <c r="J173" s="32">
        <v>8</v>
      </c>
      <c r="K173" s="33">
        <v>12</v>
      </c>
      <c r="L173" s="102">
        <f t="shared" si="28"/>
        <v>11280</v>
      </c>
      <c r="M173" s="32">
        <f t="shared" si="29"/>
        <v>11262</v>
      </c>
      <c r="N173" s="80">
        <f t="shared" si="30"/>
        <v>11248</v>
      </c>
      <c r="O173" s="28">
        <v>10854</v>
      </c>
      <c r="P173" s="29">
        <v>124</v>
      </c>
      <c r="Q173" s="29">
        <v>95</v>
      </c>
      <c r="R173" s="81">
        <v>175</v>
      </c>
      <c r="S173" s="80">
        <v>14</v>
      </c>
      <c r="T173" s="82">
        <v>18</v>
      </c>
      <c r="U173" s="83" t="s">
        <v>23</v>
      </c>
      <c r="V173" s="103" t="s">
        <v>48</v>
      </c>
    </row>
    <row r="174" spans="1:22" s="73" customFormat="1" ht="21" customHeight="1">
      <c r="A174" s="143"/>
      <c r="B174" s="62" t="s">
        <v>24</v>
      </c>
      <c r="C174" s="54">
        <f aca="true" t="shared" si="33" ref="C174:C229">+D174+K174</f>
        <v>2720</v>
      </c>
      <c r="D174" s="55">
        <f t="shared" si="32"/>
        <v>2688</v>
      </c>
      <c r="E174" s="4">
        <f t="shared" si="26"/>
        <v>2678</v>
      </c>
      <c r="F174" s="1">
        <v>2561</v>
      </c>
      <c r="G174" s="2">
        <v>43</v>
      </c>
      <c r="H174" s="2">
        <v>30</v>
      </c>
      <c r="I174" s="3">
        <v>44</v>
      </c>
      <c r="J174" s="4">
        <v>10</v>
      </c>
      <c r="K174" s="5">
        <v>32</v>
      </c>
      <c r="L174" s="56">
        <f t="shared" si="28"/>
        <v>10955</v>
      </c>
      <c r="M174" s="4">
        <f t="shared" si="29"/>
        <v>10920</v>
      </c>
      <c r="N174" s="55">
        <f t="shared" si="30"/>
        <v>10900</v>
      </c>
      <c r="O174" s="1">
        <v>10603</v>
      </c>
      <c r="P174" s="2">
        <v>112</v>
      </c>
      <c r="Q174" s="2">
        <v>74</v>
      </c>
      <c r="R174" s="3">
        <v>111</v>
      </c>
      <c r="S174" s="4">
        <v>20</v>
      </c>
      <c r="T174" s="6">
        <v>35</v>
      </c>
      <c r="U174" s="59" t="s">
        <v>24</v>
      </c>
      <c r="V174" s="104"/>
    </row>
    <row r="175" spans="1:22" s="73" customFormat="1" ht="21" customHeight="1">
      <c r="A175" s="143"/>
      <c r="B175" s="62" t="s">
        <v>25</v>
      </c>
      <c r="C175" s="54">
        <f t="shared" si="33"/>
        <v>2765</v>
      </c>
      <c r="D175" s="55">
        <f t="shared" si="32"/>
        <v>2700</v>
      </c>
      <c r="E175" s="4">
        <f t="shared" si="26"/>
        <v>2695</v>
      </c>
      <c r="F175" s="1">
        <v>2537</v>
      </c>
      <c r="G175" s="2">
        <v>73</v>
      </c>
      <c r="H175" s="2">
        <v>47</v>
      </c>
      <c r="I175" s="3">
        <v>38</v>
      </c>
      <c r="J175" s="4">
        <v>5</v>
      </c>
      <c r="K175" s="5">
        <v>65</v>
      </c>
      <c r="L175" s="56">
        <f t="shared" si="28"/>
        <v>10294</v>
      </c>
      <c r="M175" s="4">
        <f t="shared" si="29"/>
        <v>10224</v>
      </c>
      <c r="N175" s="55">
        <f t="shared" si="30"/>
        <v>10213</v>
      </c>
      <c r="O175" s="1">
        <v>9806</v>
      </c>
      <c r="P175" s="2">
        <v>202</v>
      </c>
      <c r="Q175" s="2">
        <v>111</v>
      </c>
      <c r="R175" s="3">
        <v>94</v>
      </c>
      <c r="S175" s="4">
        <v>11</v>
      </c>
      <c r="T175" s="6">
        <v>70</v>
      </c>
      <c r="U175" s="59" t="s">
        <v>25</v>
      </c>
      <c r="V175" s="104"/>
    </row>
    <row r="176" spans="1:22" s="73" customFormat="1" ht="21" customHeight="1">
      <c r="A176" s="143"/>
      <c r="B176" s="62" t="s">
        <v>26</v>
      </c>
      <c r="C176" s="54">
        <f t="shared" si="33"/>
        <v>2816</v>
      </c>
      <c r="D176" s="55">
        <f t="shared" si="32"/>
        <v>2702</v>
      </c>
      <c r="E176" s="4">
        <f t="shared" si="26"/>
        <v>2693</v>
      </c>
      <c r="F176" s="1">
        <v>2532</v>
      </c>
      <c r="G176" s="2">
        <v>93</v>
      </c>
      <c r="H176" s="2">
        <v>39</v>
      </c>
      <c r="I176" s="3">
        <v>29</v>
      </c>
      <c r="J176" s="4">
        <v>9</v>
      </c>
      <c r="K176" s="5">
        <v>114</v>
      </c>
      <c r="L176" s="56">
        <f t="shared" si="28"/>
        <v>9740</v>
      </c>
      <c r="M176" s="4">
        <f t="shared" si="29"/>
        <v>9621</v>
      </c>
      <c r="N176" s="55">
        <f t="shared" si="30"/>
        <v>9594</v>
      </c>
      <c r="O176" s="1">
        <v>9238</v>
      </c>
      <c r="P176" s="2">
        <v>214</v>
      </c>
      <c r="Q176" s="2">
        <v>82</v>
      </c>
      <c r="R176" s="3">
        <v>60</v>
      </c>
      <c r="S176" s="4">
        <v>27</v>
      </c>
      <c r="T176" s="6">
        <v>119</v>
      </c>
      <c r="U176" s="59" t="s">
        <v>26</v>
      </c>
      <c r="V176" s="104"/>
    </row>
    <row r="177" spans="1:22" s="60" customFormat="1" ht="21" customHeight="1">
      <c r="A177" s="143"/>
      <c r="B177" s="62" t="s">
        <v>6</v>
      </c>
      <c r="C177" s="54">
        <v>2770</v>
      </c>
      <c r="D177" s="55">
        <v>2700</v>
      </c>
      <c r="E177" s="4">
        <v>2687</v>
      </c>
      <c r="F177" s="1">
        <v>2515</v>
      </c>
      <c r="G177" s="2">
        <v>83</v>
      </c>
      <c r="H177" s="2">
        <v>57</v>
      </c>
      <c r="I177" s="3">
        <v>32</v>
      </c>
      <c r="J177" s="4">
        <v>13</v>
      </c>
      <c r="K177" s="5">
        <v>70</v>
      </c>
      <c r="L177" s="56">
        <v>9196</v>
      </c>
      <c r="M177" s="4">
        <v>9118</v>
      </c>
      <c r="N177" s="55">
        <v>9087</v>
      </c>
      <c r="O177" s="1">
        <v>8750</v>
      </c>
      <c r="P177" s="2">
        <v>192</v>
      </c>
      <c r="Q177" s="2">
        <v>109</v>
      </c>
      <c r="R177" s="3">
        <v>36</v>
      </c>
      <c r="S177" s="4">
        <v>31</v>
      </c>
      <c r="T177" s="6">
        <v>78</v>
      </c>
      <c r="U177" s="59" t="s">
        <v>6</v>
      </c>
      <c r="V177" s="104"/>
    </row>
    <row r="178" spans="1:22" s="60" customFormat="1" ht="21" customHeight="1">
      <c r="A178" s="143"/>
      <c r="B178" s="63" t="s">
        <v>36</v>
      </c>
      <c r="C178" s="64">
        <v>2841</v>
      </c>
      <c r="D178" s="65">
        <v>2733</v>
      </c>
      <c r="E178" s="23">
        <v>2726</v>
      </c>
      <c r="F178" s="13">
        <v>2507</v>
      </c>
      <c r="G178" s="14">
        <v>84</v>
      </c>
      <c r="H178" s="14">
        <v>96</v>
      </c>
      <c r="I178" s="15">
        <v>39</v>
      </c>
      <c r="J178" s="23">
        <v>7</v>
      </c>
      <c r="K178" s="24">
        <v>108</v>
      </c>
      <c r="L178" s="66">
        <v>8898</v>
      </c>
      <c r="M178" s="23">
        <v>8784</v>
      </c>
      <c r="N178" s="65">
        <v>8767</v>
      </c>
      <c r="O178" s="13">
        <v>8305</v>
      </c>
      <c r="P178" s="14">
        <v>210</v>
      </c>
      <c r="Q178" s="14">
        <v>196</v>
      </c>
      <c r="R178" s="15">
        <v>56</v>
      </c>
      <c r="S178" s="23">
        <v>17</v>
      </c>
      <c r="T178" s="16">
        <v>114</v>
      </c>
      <c r="U178" s="67" t="s">
        <v>36</v>
      </c>
      <c r="V178" s="104"/>
    </row>
    <row r="179" spans="1:22" s="60" customFormat="1" ht="21" customHeight="1">
      <c r="A179" s="144"/>
      <c r="B179" s="68" t="s">
        <v>78</v>
      </c>
      <c r="C179" s="69">
        <v>2755</v>
      </c>
      <c r="D179" s="70">
        <v>2667</v>
      </c>
      <c r="E179" s="10">
        <v>2656</v>
      </c>
      <c r="F179" s="7">
        <v>2443</v>
      </c>
      <c r="G179" s="8">
        <v>79</v>
      </c>
      <c r="H179" s="8">
        <v>117</v>
      </c>
      <c r="I179" s="9">
        <v>17</v>
      </c>
      <c r="J179" s="10">
        <v>11</v>
      </c>
      <c r="K179" s="11">
        <v>88</v>
      </c>
      <c r="L179" s="71">
        <v>8173</v>
      </c>
      <c r="M179" s="10">
        <v>8075</v>
      </c>
      <c r="N179" s="70">
        <v>8048</v>
      </c>
      <c r="O179" s="7">
        <v>7622</v>
      </c>
      <c r="P179" s="8">
        <v>194</v>
      </c>
      <c r="Q179" s="8">
        <v>205</v>
      </c>
      <c r="R179" s="9">
        <v>27</v>
      </c>
      <c r="S179" s="10">
        <v>27</v>
      </c>
      <c r="T179" s="12">
        <v>98</v>
      </c>
      <c r="U179" s="72" t="s">
        <v>78</v>
      </c>
      <c r="V179" s="105"/>
    </row>
    <row r="180" spans="1:22" s="60" customFormat="1" ht="21" customHeight="1">
      <c r="A180" s="143" t="s">
        <v>49</v>
      </c>
      <c r="B180" s="74" t="s">
        <v>23</v>
      </c>
      <c r="C180" s="99">
        <f t="shared" si="33"/>
        <v>494</v>
      </c>
      <c r="D180" s="75">
        <f t="shared" si="32"/>
        <v>472</v>
      </c>
      <c r="E180" s="21">
        <f t="shared" si="26"/>
        <v>472</v>
      </c>
      <c r="F180" s="17">
        <v>457</v>
      </c>
      <c r="G180" s="18">
        <v>0</v>
      </c>
      <c r="H180" s="19">
        <v>2</v>
      </c>
      <c r="I180" s="20">
        <v>13</v>
      </c>
      <c r="J180" s="21">
        <v>0</v>
      </c>
      <c r="K180" s="22">
        <v>22</v>
      </c>
      <c r="L180" s="100">
        <f t="shared" si="28"/>
        <v>1699</v>
      </c>
      <c r="M180" s="21">
        <f t="shared" si="29"/>
        <v>1677</v>
      </c>
      <c r="N180" s="75">
        <f t="shared" si="30"/>
        <v>1677</v>
      </c>
      <c r="O180" s="17">
        <v>1657</v>
      </c>
      <c r="P180" s="18">
        <v>0</v>
      </c>
      <c r="Q180" s="18">
        <v>3</v>
      </c>
      <c r="R180" s="77">
        <v>17</v>
      </c>
      <c r="S180" s="75">
        <v>0</v>
      </c>
      <c r="T180" s="78">
        <v>22</v>
      </c>
      <c r="U180" s="76" t="s">
        <v>23</v>
      </c>
      <c r="V180" s="104" t="s">
        <v>49</v>
      </c>
    </row>
    <row r="181" spans="1:22" s="73" customFormat="1" ht="21" customHeight="1">
      <c r="A181" s="143"/>
      <c r="B181" s="62" t="s">
        <v>24</v>
      </c>
      <c r="C181" s="54">
        <f t="shared" si="33"/>
        <v>489</v>
      </c>
      <c r="D181" s="55">
        <f t="shared" si="32"/>
        <v>481</v>
      </c>
      <c r="E181" s="4">
        <f t="shared" si="26"/>
        <v>481</v>
      </c>
      <c r="F181" s="1">
        <v>439</v>
      </c>
      <c r="G181" s="2">
        <v>0</v>
      </c>
      <c r="H181" s="2">
        <v>2</v>
      </c>
      <c r="I181" s="3">
        <v>40</v>
      </c>
      <c r="J181" s="4">
        <v>0</v>
      </c>
      <c r="K181" s="5">
        <v>8</v>
      </c>
      <c r="L181" s="56">
        <f t="shared" si="28"/>
        <v>1659</v>
      </c>
      <c r="M181" s="4">
        <f t="shared" si="29"/>
        <v>1638</v>
      </c>
      <c r="N181" s="55">
        <f t="shared" si="30"/>
        <v>1638</v>
      </c>
      <c r="O181" s="1">
        <v>1589</v>
      </c>
      <c r="P181" s="2">
        <v>0</v>
      </c>
      <c r="Q181" s="2">
        <v>2</v>
      </c>
      <c r="R181" s="3">
        <v>47</v>
      </c>
      <c r="S181" s="4">
        <v>0</v>
      </c>
      <c r="T181" s="6">
        <v>21</v>
      </c>
      <c r="U181" s="59" t="s">
        <v>24</v>
      </c>
      <c r="V181" s="104"/>
    </row>
    <row r="182" spans="1:22" s="73" customFormat="1" ht="21" customHeight="1">
      <c r="A182" s="143"/>
      <c r="B182" s="62" t="s">
        <v>25</v>
      </c>
      <c r="C182" s="54">
        <f t="shared" si="33"/>
        <v>487</v>
      </c>
      <c r="D182" s="55">
        <f t="shared" si="32"/>
        <v>474</v>
      </c>
      <c r="E182" s="4">
        <f t="shared" si="26"/>
        <v>473</v>
      </c>
      <c r="F182" s="1">
        <v>426</v>
      </c>
      <c r="G182" s="2">
        <v>3</v>
      </c>
      <c r="H182" s="2">
        <v>3</v>
      </c>
      <c r="I182" s="3">
        <v>41</v>
      </c>
      <c r="J182" s="4">
        <v>1</v>
      </c>
      <c r="K182" s="5">
        <v>13</v>
      </c>
      <c r="L182" s="56">
        <f t="shared" si="28"/>
        <v>1551</v>
      </c>
      <c r="M182" s="4">
        <f t="shared" si="29"/>
        <v>1536</v>
      </c>
      <c r="N182" s="55">
        <f t="shared" si="30"/>
        <v>1533</v>
      </c>
      <c r="O182" s="1">
        <v>1476</v>
      </c>
      <c r="P182" s="2">
        <v>3</v>
      </c>
      <c r="Q182" s="2">
        <v>5</v>
      </c>
      <c r="R182" s="3">
        <v>49</v>
      </c>
      <c r="S182" s="4">
        <v>3</v>
      </c>
      <c r="T182" s="6">
        <v>15</v>
      </c>
      <c r="U182" s="59" t="s">
        <v>25</v>
      </c>
      <c r="V182" s="104"/>
    </row>
    <row r="183" spans="1:22" s="73" customFormat="1" ht="21" customHeight="1">
      <c r="A183" s="143"/>
      <c r="B183" s="62" t="s">
        <v>26</v>
      </c>
      <c r="C183" s="54">
        <f t="shared" si="33"/>
        <v>463</v>
      </c>
      <c r="D183" s="55">
        <f t="shared" si="32"/>
        <v>423</v>
      </c>
      <c r="E183" s="4">
        <f t="shared" si="26"/>
        <v>417</v>
      </c>
      <c r="F183" s="1">
        <v>402</v>
      </c>
      <c r="G183" s="2">
        <v>3</v>
      </c>
      <c r="H183" s="2">
        <v>6</v>
      </c>
      <c r="I183" s="3">
        <v>6</v>
      </c>
      <c r="J183" s="4">
        <v>6</v>
      </c>
      <c r="K183" s="5">
        <v>40</v>
      </c>
      <c r="L183" s="56">
        <f t="shared" si="28"/>
        <v>1391</v>
      </c>
      <c r="M183" s="4">
        <f t="shared" si="29"/>
        <v>1350</v>
      </c>
      <c r="N183" s="55">
        <f t="shared" si="30"/>
        <v>1344</v>
      </c>
      <c r="O183" s="1">
        <v>1318</v>
      </c>
      <c r="P183" s="2">
        <v>3</v>
      </c>
      <c r="Q183" s="2">
        <v>14</v>
      </c>
      <c r="R183" s="3">
        <v>9</v>
      </c>
      <c r="S183" s="4">
        <v>6</v>
      </c>
      <c r="T183" s="6">
        <v>41</v>
      </c>
      <c r="U183" s="59" t="s">
        <v>26</v>
      </c>
      <c r="V183" s="104"/>
    </row>
    <row r="184" spans="1:22" s="60" customFormat="1" ht="21" customHeight="1">
      <c r="A184" s="143"/>
      <c r="B184" s="62" t="s">
        <v>6</v>
      </c>
      <c r="C184" s="54">
        <v>410</v>
      </c>
      <c r="D184" s="55">
        <v>408</v>
      </c>
      <c r="E184" s="4">
        <v>407</v>
      </c>
      <c r="F184" s="1">
        <v>392</v>
      </c>
      <c r="G184" s="2">
        <v>3</v>
      </c>
      <c r="H184" s="2">
        <v>5</v>
      </c>
      <c r="I184" s="3">
        <v>7</v>
      </c>
      <c r="J184" s="4">
        <v>1</v>
      </c>
      <c r="K184" s="5">
        <v>2</v>
      </c>
      <c r="L184" s="56">
        <v>1237</v>
      </c>
      <c r="M184" s="4">
        <v>1235</v>
      </c>
      <c r="N184" s="55">
        <v>1232</v>
      </c>
      <c r="O184" s="1">
        <v>1207</v>
      </c>
      <c r="P184" s="2">
        <v>3</v>
      </c>
      <c r="Q184" s="2">
        <v>13</v>
      </c>
      <c r="R184" s="3">
        <v>9</v>
      </c>
      <c r="S184" s="4">
        <v>3</v>
      </c>
      <c r="T184" s="6">
        <v>2</v>
      </c>
      <c r="U184" s="59" t="s">
        <v>6</v>
      </c>
      <c r="V184" s="104"/>
    </row>
    <row r="185" spans="1:22" s="60" customFormat="1" ht="21" customHeight="1">
      <c r="A185" s="143"/>
      <c r="B185" s="63" t="s">
        <v>36</v>
      </c>
      <c r="C185" s="64">
        <v>364</v>
      </c>
      <c r="D185" s="65">
        <v>363</v>
      </c>
      <c r="E185" s="23">
        <v>363</v>
      </c>
      <c r="F185" s="13">
        <v>357</v>
      </c>
      <c r="G185" s="14">
        <v>3</v>
      </c>
      <c r="H185" s="14">
        <v>2</v>
      </c>
      <c r="I185" s="15">
        <v>1</v>
      </c>
      <c r="J185" s="23" t="s">
        <v>35</v>
      </c>
      <c r="K185" s="24">
        <v>1</v>
      </c>
      <c r="L185" s="66">
        <v>1025</v>
      </c>
      <c r="M185" s="23">
        <v>1023</v>
      </c>
      <c r="N185" s="65">
        <v>1023</v>
      </c>
      <c r="O185" s="13">
        <v>1008</v>
      </c>
      <c r="P185" s="14">
        <v>5</v>
      </c>
      <c r="Q185" s="14">
        <v>5</v>
      </c>
      <c r="R185" s="15">
        <v>5</v>
      </c>
      <c r="S185" s="23" t="s">
        <v>35</v>
      </c>
      <c r="T185" s="16">
        <v>2</v>
      </c>
      <c r="U185" s="67" t="s">
        <v>36</v>
      </c>
      <c r="V185" s="104"/>
    </row>
    <row r="186" spans="1:22" s="60" customFormat="1" ht="21" customHeight="1">
      <c r="A186" s="144"/>
      <c r="B186" s="68" t="s">
        <v>78</v>
      </c>
      <c r="C186" s="69">
        <v>324</v>
      </c>
      <c r="D186" s="70">
        <v>324</v>
      </c>
      <c r="E186" s="10">
        <v>323</v>
      </c>
      <c r="F186" s="7">
        <v>315</v>
      </c>
      <c r="G186" s="8">
        <v>1</v>
      </c>
      <c r="H186" s="8">
        <v>5</v>
      </c>
      <c r="I186" s="9">
        <v>2</v>
      </c>
      <c r="J186" s="10">
        <v>1</v>
      </c>
      <c r="K186" s="11" t="s">
        <v>35</v>
      </c>
      <c r="L186" s="71">
        <v>935</v>
      </c>
      <c r="M186" s="10">
        <v>935</v>
      </c>
      <c r="N186" s="70">
        <v>933</v>
      </c>
      <c r="O186" s="7">
        <v>913</v>
      </c>
      <c r="P186" s="8">
        <v>1</v>
      </c>
      <c r="Q186" s="8">
        <v>14</v>
      </c>
      <c r="R186" s="9">
        <v>5</v>
      </c>
      <c r="S186" s="10">
        <v>2</v>
      </c>
      <c r="T186" s="12" t="s">
        <v>35</v>
      </c>
      <c r="U186" s="72" t="s">
        <v>78</v>
      </c>
      <c r="V186" s="105"/>
    </row>
    <row r="187" spans="1:22" s="60" customFormat="1" ht="21" customHeight="1">
      <c r="A187" s="142" t="s">
        <v>50</v>
      </c>
      <c r="B187" s="74" t="s">
        <v>23</v>
      </c>
      <c r="C187" s="99">
        <f t="shared" si="33"/>
        <v>273</v>
      </c>
      <c r="D187" s="75">
        <f t="shared" si="32"/>
        <v>242</v>
      </c>
      <c r="E187" s="21">
        <f t="shared" si="26"/>
        <v>240</v>
      </c>
      <c r="F187" s="17">
        <v>224</v>
      </c>
      <c r="G187" s="18">
        <v>0</v>
      </c>
      <c r="H187" s="19">
        <v>0</v>
      </c>
      <c r="I187" s="20">
        <v>16</v>
      </c>
      <c r="J187" s="21">
        <v>2</v>
      </c>
      <c r="K187" s="22">
        <v>31</v>
      </c>
      <c r="L187" s="100">
        <f t="shared" si="28"/>
        <v>998</v>
      </c>
      <c r="M187" s="21">
        <f t="shared" si="29"/>
        <v>958</v>
      </c>
      <c r="N187" s="75">
        <f>SUM(O187:R187)</f>
        <v>956</v>
      </c>
      <c r="O187" s="17">
        <v>936</v>
      </c>
      <c r="P187" s="18">
        <v>0</v>
      </c>
      <c r="Q187" s="18">
        <v>0</v>
      </c>
      <c r="R187" s="77">
        <v>20</v>
      </c>
      <c r="S187" s="75">
        <v>2</v>
      </c>
      <c r="T187" s="78">
        <v>40</v>
      </c>
      <c r="U187" s="76" t="s">
        <v>23</v>
      </c>
      <c r="V187" s="103" t="s">
        <v>50</v>
      </c>
    </row>
    <row r="188" spans="1:22" s="73" customFormat="1" ht="21" customHeight="1">
      <c r="A188" s="143"/>
      <c r="B188" s="62" t="s">
        <v>24</v>
      </c>
      <c r="C188" s="54">
        <f t="shared" si="33"/>
        <v>435</v>
      </c>
      <c r="D188" s="55">
        <f t="shared" si="32"/>
        <v>220</v>
      </c>
      <c r="E188" s="4">
        <f t="shared" si="26"/>
        <v>220</v>
      </c>
      <c r="F188" s="1">
        <v>214</v>
      </c>
      <c r="G188" s="2">
        <v>4</v>
      </c>
      <c r="H188" s="2">
        <v>0</v>
      </c>
      <c r="I188" s="3">
        <v>2</v>
      </c>
      <c r="J188" s="4">
        <v>0</v>
      </c>
      <c r="K188" s="5">
        <v>215</v>
      </c>
      <c r="L188" s="56">
        <f t="shared" si="28"/>
        <v>1068</v>
      </c>
      <c r="M188" s="4">
        <f t="shared" si="29"/>
        <v>849</v>
      </c>
      <c r="N188" s="55">
        <f t="shared" si="30"/>
        <v>849</v>
      </c>
      <c r="O188" s="1">
        <v>830</v>
      </c>
      <c r="P188" s="2">
        <v>14</v>
      </c>
      <c r="Q188" s="2">
        <v>0</v>
      </c>
      <c r="R188" s="3">
        <v>5</v>
      </c>
      <c r="S188" s="4">
        <v>0</v>
      </c>
      <c r="T188" s="6">
        <v>219</v>
      </c>
      <c r="U188" s="59" t="s">
        <v>24</v>
      </c>
      <c r="V188" s="104"/>
    </row>
    <row r="189" spans="1:22" s="73" customFormat="1" ht="21" customHeight="1">
      <c r="A189" s="143"/>
      <c r="B189" s="62" t="s">
        <v>25</v>
      </c>
      <c r="C189" s="54">
        <f t="shared" si="33"/>
        <v>357</v>
      </c>
      <c r="D189" s="55">
        <f t="shared" si="32"/>
        <v>235</v>
      </c>
      <c r="E189" s="4">
        <f t="shared" si="26"/>
        <v>235</v>
      </c>
      <c r="F189" s="1">
        <v>211</v>
      </c>
      <c r="G189" s="2">
        <v>5</v>
      </c>
      <c r="H189" s="2">
        <v>1</v>
      </c>
      <c r="I189" s="3">
        <v>18</v>
      </c>
      <c r="J189" s="4">
        <v>0</v>
      </c>
      <c r="K189" s="5">
        <v>122</v>
      </c>
      <c r="L189" s="56">
        <f t="shared" si="28"/>
        <v>1016</v>
      </c>
      <c r="M189" s="4">
        <f t="shared" si="29"/>
        <v>892</v>
      </c>
      <c r="N189" s="55">
        <f t="shared" si="30"/>
        <v>892</v>
      </c>
      <c r="O189" s="1">
        <v>855</v>
      </c>
      <c r="P189" s="2">
        <v>16</v>
      </c>
      <c r="Q189" s="2">
        <v>1</v>
      </c>
      <c r="R189" s="3">
        <v>20</v>
      </c>
      <c r="S189" s="4">
        <v>0</v>
      </c>
      <c r="T189" s="6">
        <v>124</v>
      </c>
      <c r="U189" s="59" t="s">
        <v>25</v>
      </c>
      <c r="V189" s="104"/>
    </row>
    <row r="190" spans="1:22" s="73" customFormat="1" ht="21" customHeight="1">
      <c r="A190" s="143"/>
      <c r="B190" s="62" t="s">
        <v>26</v>
      </c>
      <c r="C190" s="54">
        <f t="shared" si="33"/>
        <v>329</v>
      </c>
      <c r="D190" s="55">
        <f t="shared" si="32"/>
        <v>242</v>
      </c>
      <c r="E190" s="4">
        <f t="shared" si="26"/>
        <v>240</v>
      </c>
      <c r="F190" s="1">
        <v>207</v>
      </c>
      <c r="G190" s="2">
        <v>10</v>
      </c>
      <c r="H190" s="2">
        <v>1</v>
      </c>
      <c r="I190" s="3">
        <v>22</v>
      </c>
      <c r="J190" s="4">
        <v>2</v>
      </c>
      <c r="K190" s="5">
        <v>87</v>
      </c>
      <c r="L190" s="56">
        <f t="shared" si="28"/>
        <v>960</v>
      </c>
      <c r="M190" s="4">
        <f t="shared" si="29"/>
        <v>870</v>
      </c>
      <c r="N190" s="55">
        <f t="shared" si="30"/>
        <v>868</v>
      </c>
      <c r="O190" s="1">
        <v>808</v>
      </c>
      <c r="P190" s="2">
        <v>34</v>
      </c>
      <c r="Q190" s="2">
        <v>1</v>
      </c>
      <c r="R190" s="3">
        <v>25</v>
      </c>
      <c r="S190" s="4">
        <v>2</v>
      </c>
      <c r="T190" s="6">
        <v>90</v>
      </c>
      <c r="U190" s="59" t="s">
        <v>26</v>
      </c>
      <c r="V190" s="104"/>
    </row>
    <row r="191" spans="1:22" s="73" customFormat="1" ht="21" customHeight="1">
      <c r="A191" s="143"/>
      <c r="B191" s="62" t="s">
        <v>6</v>
      </c>
      <c r="C191" s="54">
        <v>218</v>
      </c>
      <c r="D191" s="55">
        <v>213</v>
      </c>
      <c r="E191" s="4">
        <v>213</v>
      </c>
      <c r="F191" s="1">
        <v>199</v>
      </c>
      <c r="G191" s="2">
        <v>10</v>
      </c>
      <c r="H191" s="2">
        <v>1</v>
      </c>
      <c r="I191" s="3">
        <v>3</v>
      </c>
      <c r="J191" s="4" t="s">
        <v>35</v>
      </c>
      <c r="K191" s="5">
        <v>5</v>
      </c>
      <c r="L191" s="56">
        <v>790</v>
      </c>
      <c r="M191" s="4">
        <v>785</v>
      </c>
      <c r="N191" s="55">
        <v>785</v>
      </c>
      <c r="O191" s="1">
        <v>746</v>
      </c>
      <c r="P191" s="2">
        <v>34</v>
      </c>
      <c r="Q191" s="2">
        <v>1</v>
      </c>
      <c r="R191" s="3">
        <v>4</v>
      </c>
      <c r="S191" s="4" t="s">
        <v>35</v>
      </c>
      <c r="T191" s="6">
        <v>5</v>
      </c>
      <c r="U191" s="59" t="s">
        <v>6</v>
      </c>
      <c r="V191" s="104"/>
    </row>
    <row r="192" spans="1:22" s="73" customFormat="1" ht="21" customHeight="1">
      <c r="A192" s="143"/>
      <c r="B192" s="63" t="s">
        <v>36</v>
      </c>
      <c r="C192" s="64">
        <v>211</v>
      </c>
      <c r="D192" s="65">
        <v>209</v>
      </c>
      <c r="E192" s="23">
        <v>206</v>
      </c>
      <c r="F192" s="13">
        <v>190</v>
      </c>
      <c r="G192" s="14">
        <v>12</v>
      </c>
      <c r="H192" s="14">
        <v>2</v>
      </c>
      <c r="I192" s="15">
        <v>2</v>
      </c>
      <c r="J192" s="23">
        <v>3</v>
      </c>
      <c r="K192" s="24">
        <v>2</v>
      </c>
      <c r="L192" s="66">
        <v>699</v>
      </c>
      <c r="M192" s="23">
        <v>697</v>
      </c>
      <c r="N192" s="65">
        <v>691</v>
      </c>
      <c r="O192" s="13">
        <v>645</v>
      </c>
      <c r="P192" s="14">
        <v>38</v>
      </c>
      <c r="Q192" s="14">
        <v>3</v>
      </c>
      <c r="R192" s="15">
        <v>5</v>
      </c>
      <c r="S192" s="23">
        <v>6</v>
      </c>
      <c r="T192" s="16">
        <v>2</v>
      </c>
      <c r="U192" s="67" t="s">
        <v>36</v>
      </c>
      <c r="V192" s="104"/>
    </row>
    <row r="193" spans="1:22" s="73" customFormat="1" ht="21" customHeight="1">
      <c r="A193" s="144"/>
      <c r="B193" s="68" t="s">
        <v>78</v>
      </c>
      <c r="C193" s="69">
        <v>200</v>
      </c>
      <c r="D193" s="70">
        <v>196</v>
      </c>
      <c r="E193" s="10">
        <v>196</v>
      </c>
      <c r="F193" s="7">
        <v>180</v>
      </c>
      <c r="G193" s="8">
        <v>12</v>
      </c>
      <c r="H193" s="8">
        <v>3</v>
      </c>
      <c r="I193" s="9">
        <v>1</v>
      </c>
      <c r="J193" s="10" t="s">
        <v>35</v>
      </c>
      <c r="K193" s="11">
        <v>4</v>
      </c>
      <c r="L193" s="71">
        <v>621</v>
      </c>
      <c r="M193" s="10">
        <v>616</v>
      </c>
      <c r="N193" s="70">
        <v>616</v>
      </c>
      <c r="O193" s="7">
        <v>575</v>
      </c>
      <c r="P193" s="8">
        <v>33</v>
      </c>
      <c r="Q193" s="8">
        <v>3</v>
      </c>
      <c r="R193" s="9">
        <v>5</v>
      </c>
      <c r="S193" s="10" t="s">
        <v>35</v>
      </c>
      <c r="T193" s="12">
        <v>5</v>
      </c>
      <c r="U193" s="72" t="s">
        <v>78</v>
      </c>
      <c r="V193" s="105"/>
    </row>
    <row r="194" spans="1:22" s="60" customFormat="1" ht="21" customHeight="1">
      <c r="A194" s="142" t="s">
        <v>51</v>
      </c>
      <c r="B194" s="74" t="s">
        <v>23</v>
      </c>
      <c r="C194" s="99">
        <f t="shared" si="33"/>
        <v>440</v>
      </c>
      <c r="D194" s="75">
        <f t="shared" si="32"/>
        <v>298</v>
      </c>
      <c r="E194" s="21">
        <f t="shared" si="26"/>
        <v>291</v>
      </c>
      <c r="F194" s="17">
        <v>286</v>
      </c>
      <c r="G194" s="18">
        <v>0</v>
      </c>
      <c r="H194" s="19">
        <v>0</v>
      </c>
      <c r="I194" s="20">
        <v>5</v>
      </c>
      <c r="J194" s="21">
        <v>7</v>
      </c>
      <c r="K194" s="22">
        <v>142</v>
      </c>
      <c r="L194" s="100">
        <f t="shared" si="28"/>
        <v>1310</v>
      </c>
      <c r="M194" s="21">
        <f t="shared" si="29"/>
        <v>1167</v>
      </c>
      <c r="N194" s="75">
        <f t="shared" si="30"/>
        <v>1158</v>
      </c>
      <c r="O194" s="17">
        <v>1145</v>
      </c>
      <c r="P194" s="18">
        <v>0</v>
      </c>
      <c r="Q194" s="18">
        <v>0</v>
      </c>
      <c r="R194" s="77">
        <v>13</v>
      </c>
      <c r="S194" s="75">
        <v>9</v>
      </c>
      <c r="T194" s="78">
        <v>143</v>
      </c>
      <c r="U194" s="76" t="s">
        <v>23</v>
      </c>
      <c r="V194" s="103" t="s">
        <v>51</v>
      </c>
    </row>
    <row r="195" spans="1:22" s="73" customFormat="1" ht="21" customHeight="1">
      <c r="A195" s="143"/>
      <c r="B195" s="62" t="s">
        <v>24</v>
      </c>
      <c r="C195" s="54">
        <f t="shared" si="33"/>
        <v>399</v>
      </c>
      <c r="D195" s="55">
        <f t="shared" si="32"/>
        <v>322</v>
      </c>
      <c r="E195" s="4">
        <f t="shared" si="26"/>
        <v>314</v>
      </c>
      <c r="F195" s="1">
        <v>271</v>
      </c>
      <c r="G195" s="2">
        <v>0</v>
      </c>
      <c r="H195" s="2">
        <v>3</v>
      </c>
      <c r="I195" s="3">
        <v>40</v>
      </c>
      <c r="J195" s="4">
        <v>8</v>
      </c>
      <c r="K195" s="5">
        <v>77</v>
      </c>
      <c r="L195" s="56">
        <f t="shared" si="28"/>
        <v>1137</v>
      </c>
      <c r="M195" s="4">
        <f t="shared" si="29"/>
        <v>1057</v>
      </c>
      <c r="N195" s="55">
        <f t="shared" si="30"/>
        <v>1049</v>
      </c>
      <c r="O195" s="1">
        <v>999</v>
      </c>
      <c r="P195" s="2">
        <v>0</v>
      </c>
      <c r="Q195" s="2">
        <v>6</v>
      </c>
      <c r="R195" s="3">
        <v>44</v>
      </c>
      <c r="S195" s="4">
        <v>8</v>
      </c>
      <c r="T195" s="6">
        <v>80</v>
      </c>
      <c r="U195" s="59" t="s">
        <v>24</v>
      </c>
      <c r="V195" s="104"/>
    </row>
    <row r="196" spans="1:22" s="73" customFormat="1" ht="21" customHeight="1">
      <c r="A196" s="143"/>
      <c r="B196" s="62" t="s">
        <v>25</v>
      </c>
      <c r="C196" s="54">
        <f t="shared" si="33"/>
        <v>440</v>
      </c>
      <c r="D196" s="55">
        <f t="shared" si="32"/>
        <v>317</v>
      </c>
      <c r="E196" s="4">
        <f t="shared" si="26"/>
        <v>309</v>
      </c>
      <c r="F196" s="1">
        <v>259</v>
      </c>
      <c r="G196" s="2">
        <v>0</v>
      </c>
      <c r="H196" s="2">
        <v>21</v>
      </c>
      <c r="I196" s="3">
        <v>29</v>
      </c>
      <c r="J196" s="4">
        <v>8</v>
      </c>
      <c r="K196" s="5">
        <v>123</v>
      </c>
      <c r="L196" s="56">
        <f t="shared" si="28"/>
        <v>1161</v>
      </c>
      <c r="M196" s="4">
        <f t="shared" si="29"/>
        <v>1031</v>
      </c>
      <c r="N196" s="55">
        <f t="shared" si="30"/>
        <v>1018</v>
      </c>
      <c r="O196" s="1">
        <v>935</v>
      </c>
      <c r="P196" s="2">
        <v>0</v>
      </c>
      <c r="Q196" s="2">
        <v>40</v>
      </c>
      <c r="R196" s="3">
        <v>43</v>
      </c>
      <c r="S196" s="4">
        <v>13</v>
      </c>
      <c r="T196" s="6">
        <v>130</v>
      </c>
      <c r="U196" s="59" t="s">
        <v>25</v>
      </c>
      <c r="V196" s="104"/>
    </row>
    <row r="197" spans="1:22" s="73" customFormat="1" ht="21" customHeight="1">
      <c r="A197" s="143"/>
      <c r="B197" s="62" t="s">
        <v>26</v>
      </c>
      <c r="C197" s="54">
        <f t="shared" si="33"/>
        <v>429</v>
      </c>
      <c r="D197" s="55">
        <f t="shared" si="32"/>
        <v>337</v>
      </c>
      <c r="E197" s="4">
        <f t="shared" si="26"/>
        <v>332</v>
      </c>
      <c r="F197" s="1">
        <v>259</v>
      </c>
      <c r="G197" s="2">
        <v>0</v>
      </c>
      <c r="H197" s="2">
        <v>10</v>
      </c>
      <c r="I197" s="3">
        <v>63</v>
      </c>
      <c r="J197" s="4">
        <v>5</v>
      </c>
      <c r="K197" s="5">
        <v>92</v>
      </c>
      <c r="L197" s="56">
        <f t="shared" si="28"/>
        <v>1083</v>
      </c>
      <c r="M197" s="4">
        <f t="shared" si="29"/>
        <v>984</v>
      </c>
      <c r="N197" s="55">
        <f t="shared" si="30"/>
        <v>976</v>
      </c>
      <c r="O197" s="1">
        <v>874</v>
      </c>
      <c r="P197" s="2">
        <v>0</v>
      </c>
      <c r="Q197" s="2">
        <v>20</v>
      </c>
      <c r="R197" s="3">
        <v>82</v>
      </c>
      <c r="S197" s="4">
        <v>8</v>
      </c>
      <c r="T197" s="6">
        <v>99</v>
      </c>
      <c r="U197" s="59" t="s">
        <v>26</v>
      </c>
      <c r="V197" s="104"/>
    </row>
    <row r="198" spans="1:22" s="60" customFormat="1" ht="21" customHeight="1">
      <c r="A198" s="143"/>
      <c r="B198" s="62" t="s">
        <v>6</v>
      </c>
      <c r="C198" s="54">
        <v>329</v>
      </c>
      <c r="D198" s="55">
        <v>288</v>
      </c>
      <c r="E198" s="4">
        <v>283</v>
      </c>
      <c r="F198" s="1">
        <v>232</v>
      </c>
      <c r="G198" s="2">
        <v>23</v>
      </c>
      <c r="H198" s="2">
        <v>14</v>
      </c>
      <c r="I198" s="3">
        <v>14</v>
      </c>
      <c r="J198" s="4">
        <v>5</v>
      </c>
      <c r="K198" s="5">
        <v>41</v>
      </c>
      <c r="L198" s="56">
        <v>854</v>
      </c>
      <c r="M198" s="4">
        <v>813</v>
      </c>
      <c r="N198" s="55">
        <v>808</v>
      </c>
      <c r="O198" s="1">
        <v>726</v>
      </c>
      <c r="P198" s="2">
        <v>32</v>
      </c>
      <c r="Q198" s="2">
        <v>19</v>
      </c>
      <c r="R198" s="3">
        <v>31</v>
      </c>
      <c r="S198" s="4">
        <v>5</v>
      </c>
      <c r="T198" s="6">
        <v>41</v>
      </c>
      <c r="U198" s="59" t="s">
        <v>6</v>
      </c>
      <c r="V198" s="104"/>
    </row>
    <row r="199" spans="1:22" s="60" customFormat="1" ht="21" customHeight="1">
      <c r="A199" s="143"/>
      <c r="B199" s="63" t="s">
        <v>36</v>
      </c>
      <c r="C199" s="64">
        <v>249</v>
      </c>
      <c r="D199" s="65">
        <v>234</v>
      </c>
      <c r="E199" s="23">
        <v>233</v>
      </c>
      <c r="F199" s="13">
        <v>211</v>
      </c>
      <c r="G199" s="14">
        <v>9</v>
      </c>
      <c r="H199" s="14">
        <v>7</v>
      </c>
      <c r="I199" s="15">
        <v>6</v>
      </c>
      <c r="J199" s="23">
        <v>1</v>
      </c>
      <c r="K199" s="24">
        <v>15</v>
      </c>
      <c r="L199" s="66">
        <v>643</v>
      </c>
      <c r="M199" s="23">
        <v>628</v>
      </c>
      <c r="N199" s="65">
        <v>626</v>
      </c>
      <c r="O199" s="13">
        <v>582</v>
      </c>
      <c r="P199" s="14">
        <v>16</v>
      </c>
      <c r="Q199" s="14">
        <v>12</v>
      </c>
      <c r="R199" s="15">
        <v>16</v>
      </c>
      <c r="S199" s="23">
        <v>2</v>
      </c>
      <c r="T199" s="16">
        <v>15</v>
      </c>
      <c r="U199" s="67" t="s">
        <v>36</v>
      </c>
      <c r="V199" s="104"/>
    </row>
    <row r="200" spans="1:22" s="60" customFormat="1" ht="21" customHeight="1">
      <c r="A200" s="144"/>
      <c r="B200" s="68" t="s">
        <v>78</v>
      </c>
      <c r="C200" s="69">
        <v>238</v>
      </c>
      <c r="D200" s="70">
        <v>206</v>
      </c>
      <c r="E200" s="10">
        <v>204</v>
      </c>
      <c r="F200" s="7">
        <v>185</v>
      </c>
      <c r="G200" s="8">
        <v>8</v>
      </c>
      <c r="H200" s="8">
        <v>6</v>
      </c>
      <c r="I200" s="9">
        <v>5</v>
      </c>
      <c r="J200" s="10">
        <v>2</v>
      </c>
      <c r="K200" s="11">
        <v>32</v>
      </c>
      <c r="L200" s="71">
        <v>537</v>
      </c>
      <c r="M200" s="10">
        <v>505</v>
      </c>
      <c r="N200" s="70">
        <v>503</v>
      </c>
      <c r="O200" s="7">
        <v>470</v>
      </c>
      <c r="P200" s="8">
        <v>15</v>
      </c>
      <c r="Q200" s="8">
        <v>10</v>
      </c>
      <c r="R200" s="9">
        <v>8</v>
      </c>
      <c r="S200" s="10">
        <v>2</v>
      </c>
      <c r="T200" s="12">
        <v>32</v>
      </c>
      <c r="U200" s="72" t="s">
        <v>78</v>
      </c>
      <c r="V200" s="105"/>
    </row>
    <row r="201" spans="1:22" s="60" customFormat="1" ht="21" customHeight="1">
      <c r="A201" s="142" t="s">
        <v>52</v>
      </c>
      <c r="B201" s="74" t="s">
        <v>23</v>
      </c>
      <c r="C201" s="99">
        <f t="shared" si="33"/>
        <v>2833</v>
      </c>
      <c r="D201" s="75">
        <f t="shared" si="32"/>
        <v>2817</v>
      </c>
      <c r="E201" s="21">
        <f t="shared" si="26"/>
        <v>2806</v>
      </c>
      <c r="F201" s="17">
        <v>2565</v>
      </c>
      <c r="G201" s="18">
        <v>97</v>
      </c>
      <c r="H201" s="19">
        <v>75</v>
      </c>
      <c r="I201" s="20">
        <v>69</v>
      </c>
      <c r="J201" s="21">
        <v>11</v>
      </c>
      <c r="K201" s="22">
        <v>16</v>
      </c>
      <c r="L201" s="100">
        <f t="shared" si="28"/>
        <v>11392</v>
      </c>
      <c r="M201" s="21">
        <f t="shared" si="29"/>
        <v>11365</v>
      </c>
      <c r="N201" s="75">
        <f t="shared" si="30"/>
        <v>11350</v>
      </c>
      <c r="O201" s="17">
        <v>10719</v>
      </c>
      <c r="P201" s="18">
        <v>269</v>
      </c>
      <c r="Q201" s="18">
        <v>180</v>
      </c>
      <c r="R201" s="77">
        <v>182</v>
      </c>
      <c r="S201" s="75">
        <v>15</v>
      </c>
      <c r="T201" s="78">
        <v>27</v>
      </c>
      <c r="U201" s="76" t="s">
        <v>23</v>
      </c>
      <c r="V201" s="103" t="s">
        <v>52</v>
      </c>
    </row>
    <row r="202" spans="1:22" s="73" customFormat="1" ht="21" customHeight="1">
      <c r="A202" s="143"/>
      <c r="B202" s="62" t="s">
        <v>24</v>
      </c>
      <c r="C202" s="54">
        <f t="shared" si="33"/>
        <v>2850</v>
      </c>
      <c r="D202" s="55">
        <f t="shared" si="32"/>
        <v>2827</v>
      </c>
      <c r="E202" s="4">
        <f t="shared" si="26"/>
        <v>2814</v>
      </c>
      <c r="F202" s="1">
        <v>2567</v>
      </c>
      <c r="G202" s="2">
        <v>104</v>
      </c>
      <c r="H202" s="2">
        <v>69</v>
      </c>
      <c r="I202" s="3">
        <v>74</v>
      </c>
      <c r="J202" s="4">
        <v>13</v>
      </c>
      <c r="K202" s="5">
        <v>23</v>
      </c>
      <c r="L202" s="56">
        <f t="shared" si="28"/>
        <v>11167</v>
      </c>
      <c r="M202" s="4">
        <f t="shared" si="29"/>
        <v>11143</v>
      </c>
      <c r="N202" s="55">
        <f t="shared" si="30"/>
        <v>11115</v>
      </c>
      <c r="O202" s="1">
        <v>10511</v>
      </c>
      <c r="P202" s="2">
        <v>268</v>
      </c>
      <c r="Q202" s="2">
        <v>155</v>
      </c>
      <c r="R202" s="3">
        <v>181</v>
      </c>
      <c r="S202" s="4">
        <v>28</v>
      </c>
      <c r="T202" s="6">
        <v>24</v>
      </c>
      <c r="U202" s="59" t="s">
        <v>24</v>
      </c>
      <c r="V202" s="104"/>
    </row>
    <row r="203" spans="1:22" s="73" customFormat="1" ht="21" customHeight="1">
      <c r="A203" s="143"/>
      <c r="B203" s="62" t="s">
        <v>25</v>
      </c>
      <c r="C203" s="54">
        <f t="shared" si="33"/>
        <v>2891</v>
      </c>
      <c r="D203" s="55">
        <f t="shared" si="32"/>
        <v>2823</v>
      </c>
      <c r="E203" s="4">
        <f t="shared" si="26"/>
        <v>2814</v>
      </c>
      <c r="F203" s="1">
        <v>2527</v>
      </c>
      <c r="G203" s="2">
        <v>152</v>
      </c>
      <c r="H203" s="2">
        <v>69</v>
      </c>
      <c r="I203" s="3">
        <v>66</v>
      </c>
      <c r="J203" s="4">
        <v>9</v>
      </c>
      <c r="K203" s="5">
        <v>68</v>
      </c>
      <c r="L203" s="56">
        <f t="shared" si="28"/>
        <v>10778</v>
      </c>
      <c r="M203" s="4">
        <f t="shared" si="29"/>
        <v>10708</v>
      </c>
      <c r="N203" s="55">
        <f t="shared" si="30"/>
        <v>10693</v>
      </c>
      <c r="O203" s="1">
        <v>10013</v>
      </c>
      <c r="P203" s="2">
        <v>371</v>
      </c>
      <c r="Q203" s="2">
        <v>157</v>
      </c>
      <c r="R203" s="3">
        <v>152</v>
      </c>
      <c r="S203" s="4">
        <v>15</v>
      </c>
      <c r="T203" s="6">
        <v>70</v>
      </c>
      <c r="U203" s="59" t="s">
        <v>25</v>
      </c>
      <c r="V203" s="104"/>
    </row>
    <row r="204" spans="1:22" s="73" customFormat="1" ht="21" customHeight="1">
      <c r="A204" s="143"/>
      <c r="B204" s="62" t="s">
        <v>26</v>
      </c>
      <c r="C204" s="54">
        <f t="shared" si="33"/>
        <v>2881</v>
      </c>
      <c r="D204" s="55">
        <f t="shared" si="32"/>
        <v>2858</v>
      </c>
      <c r="E204" s="4">
        <f t="shared" si="26"/>
        <v>2836</v>
      </c>
      <c r="F204" s="1">
        <v>2521</v>
      </c>
      <c r="G204" s="2">
        <v>143</v>
      </c>
      <c r="H204" s="2">
        <v>64</v>
      </c>
      <c r="I204" s="3">
        <v>108</v>
      </c>
      <c r="J204" s="4">
        <v>22</v>
      </c>
      <c r="K204" s="5">
        <v>23</v>
      </c>
      <c r="L204" s="56">
        <f t="shared" si="28"/>
        <v>10169</v>
      </c>
      <c r="M204" s="4">
        <f t="shared" si="29"/>
        <v>10145</v>
      </c>
      <c r="N204" s="55">
        <f t="shared" si="30"/>
        <v>10116</v>
      </c>
      <c r="O204" s="1">
        <v>9416</v>
      </c>
      <c r="P204" s="2">
        <v>370</v>
      </c>
      <c r="Q204" s="2">
        <v>133</v>
      </c>
      <c r="R204" s="3">
        <v>197</v>
      </c>
      <c r="S204" s="4">
        <v>29</v>
      </c>
      <c r="T204" s="6">
        <v>24</v>
      </c>
      <c r="U204" s="59" t="s">
        <v>26</v>
      </c>
      <c r="V204" s="104"/>
    </row>
    <row r="205" spans="1:22" s="60" customFormat="1" ht="21" customHeight="1">
      <c r="A205" s="143"/>
      <c r="B205" s="62" t="s">
        <v>6</v>
      </c>
      <c r="C205" s="54">
        <v>2866</v>
      </c>
      <c r="D205" s="55">
        <v>2831</v>
      </c>
      <c r="E205" s="4">
        <v>2821</v>
      </c>
      <c r="F205" s="1">
        <v>2503</v>
      </c>
      <c r="G205" s="2">
        <v>174</v>
      </c>
      <c r="H205" s="2">
        <v>85</v>
      </c>
      <c r="I205" s="3">
        <v>59</v>
      </c>
      <c r="J205" s="4">
        <v>10</v>
      </c>
      <c r="K205" s="5">
        <v>35</v>
      </c>
      <c r="L205" s="56">
        <v>9646</v>
      </c>
      <c r="M205" s="4">
        <v>9610</v>
      </c>
      <c r="N205" s="55">
        <v>9593</v>
      </c>
      <c r="O205" s="1">
        <v>8886</v>
      </c>
      <c r="P205" s="2">
        <v>405</v>
      </c>
      <c r="Q205" s="2">
        <v>182</v>
      </c>
      <c r="R205" s="3">
        <v>120</v>
      </c>
      <c r="S205" s="4">
        <v>17</v>
      </c>
      <c r="T205" s="6">
        <v>36</v>
      </c>
      <c r="U205" s="59" t="s">
        <v>6</v>
      </c>
      <c r="V205" s="104"/>
    </row>
    <row r="206" spans="1:22" s="60" customFormat="1" ht="21" customHeight="1">
      <c r="A206" s="143"/>
      <c r="B206" s="63" t="s">
        <v>36</v>
      </c>
      <c r="C206" s="64">
        <v>2861</v>
      </c>
      <c r="D206" s="65">
        <v>2792</v>
      </c>
      <c r="E206" s="23">
        <v>2780</v>
      </c>
      <c r="F206" s="13">
        <v>2468</v>
      </c>
      <c r="G206" s="14">
        <v>136</v>
      </c>
      <c r="H206" s="14">
        <v>110</v>
      </c>
      <c r="I206" s="15">
        <v>66</v>
      </c>
      <c r="J206" s="23">
        <v>12</v>
      </c>
      <c r="K206" s="24">
        <v>69</v>
      </c>
      <c r="L206" s="66">
        <v>8951</v>
      </c>
      <c r="M206" s="23">
        <v>8880</v>
      </c>
      <c r="N206" s="65">
        <v>8855</v>
      </c>
      <c r="O206" s="13">
        <v>8209</v>
      </c>
      <c r="P206" s="14">
        <v>330</v>
      </c>
      <c r="Q206" s="14">
        <v>198</v>
      </c>
      <c r="R206" s="15">
        <v>118</v>
      </c>
      <c r="S206" s="23">
        <v>25</v>
      </c>
      <c r="T206" s="16">
        <v>71</v>
      </c>
      <c r="U206" s="67" t="s">
        <v>36</v>
      </c>
      <c r="V206" s="104"/>
    </row>
    <row r="207" spans="1:22" s="60" customFormat="1" ht="21" customHeight="1">
      <c r="A207" s="144"/>
      <c r="B207" s="68" t="s">
        <v>78</v>
      </c>
      <c r="C207" s="69">
        <v>2754</v>
      </c>
      <c r="D207" s="70">
        <v>2703</v>
      </c>
      <c r="E207" s="10">
        <v>2689</v>
      </c>
      <c r="F207" s="7">
        <v>2417</v>
      </c>
      <c r="G207" s="8">
        <v>110</v>
      </c>
      <c r="H207" s="8">
        <v>105</v>
      </c>
      <c r="I207" s="9">
        <v>57</v>
      </c>
      <c r="J207" s="10">
        <v>14</v>
      </c>
      <c r="K207" s="11">
        <v>51</v>
      </c>
      <c r="L207" s="71">
        <v>8308</v>
      </c>
      <c r="M207" s="10">
        <v>8253</v>
      </c>
      <c r="N207" s="70">
        <v>8230</v>
      </c>
      <c r="O207" s="7">
        <v>7699</v>
      </c>
      <c r="P207" s="8">
        <v>264</v>
      </c>
      <c r="Q207" s="8">
        <v>177</v>
      </c>
      <c r="R207" s="9">
        <v>90</v>
      </c>
      <c r="S207" s="10">
        <v>23</v>
      </c>
      <c r="T207" s="12">
        <v>55</v>
      </c>
      <c r="U207" s="72" t="s">
        <v>78</v>
      </c>
      <c r="V207" s="105"/>
    </row>
    <row r="208" spans="1:22" s="60" customFormat="1" ht="21" customHeight="1">
      <c r="A208" s="142" t="s">
        <v>53</v>
      </c>
      <c r="B208" s="74" t="s">
        <v>23</v>
      </c>
      <c r="C208" s="99">
        <f t="shared" si="33"/>
        <v>297</v>
      </c>
      <c r="D208" s="75">
        <f t="shared" si="32"/>
        <v>295</v>
      </c>
      <c r="E208" s="21">
        <f t="shared" si="26"/>
        <v>295</v>
      </c>
      <c r="F208" s="17">
        <v>291</v>
      </c>
      <c r="G208" s="18">
        <v>0</v>
      </c>
      <c r="H208" s="19">
        <v>3</v>
      </c>
      <c r="I208" s="20">
        <v>1</v>
      </c>
      <c r="J208" s="21">
        <v>0</v>
      </c>
      <c r="K208" s="22">
        <v>2</v>
      </c>
      <c r="L208" s="100">
        <f t="shared" si="28"/>
        <v>1448</v>
      </c>
      <c r="M208" s="21">
        <f t="shared" si="29"/>
        <v>1442</v>
      </c>
      <c r="N208" s="75">
        <f t="shared" si="30"/>
        <v>1442</v>
      </c>
      <c r="O208" s="17">
        <v>1428</v>
      </c>
      <c r="P208" s="18">
        <v>0</v>
      </c>
      <c r="Q208" s="18">
        <v>10</v>
      </c>
      <c r="R208" s="77">
        <v>4</v>
      </c>
      <c r="S208" s="75">
        <v>0</v>
      </c>
      <c r="T208" s="78">
        <v>6</v>
      </c>
      <c r="U208" s="76" t="s">
        <v>23</v>
      </c>
      <c r="V208" s="103" t="s">
        <v>53</v>
      </c>
    </row>
    <row r="209" spans="1:22" s="73" customFormat="1" ht="21" customHeight="1">
      <c r="A209" s="143"/>
      <c r="B209" s="62" t="s">
        <v>24</v>
      </c>
      <c r="C209" s="54">
        <f t="shared" si="33"/>
        <v>295</v>
      </c>
      <c r="D209" s="55">
        <f t="shared" si="32"/>
        <v>295</v>
      </c>
      <c r="E209" s="4">
        <f t="shared" si="26"/>
        <v>295</v>
      </c>
      <c r="F209" s="1">
        <v>291</v>
      </c>
      <c r="G209" s="2">
        <v>0</v>
      </c>
      <c r="H209" s="2">
        <v>3</v>
      </c>
      <c r="I209" s="3">
        <v>1</v>
      </c>
      <c r="J209" s="4">
        <v>0</v>
      </c>
      <c r="K209" s="5">
        <v>0</v>
      </c>
      <c r="L209" s="56">
        <f t="shared" si="28"/>
        <v>1362</v>
      </c>
      <c r="M209" s="4">
        <f t="shared" si="29"/>
        <v>1362</v>
      </c>
      <c r="N209" s="55">
        <f t="shared" si="30"/>
        <v>1362</v>
      </c>
      <c r="O209" s="1">
        <v>1350</v>
      </c>
      <c r="P209" s="2">
        <v>0</v>
      </c>
      <c r="Q209" s="2">
        <v>9</v>
      </c>
      <c r="R209" s="3">
        <v>3</v>
      </c>
      <c r="S209" s="4">
        <v>0</v>
      </c>
      <c r="T209" s="6">
        <v>0</v>
      </c>
      <c r="U209" s="59" t="s">
        <v>24</v>
      </c>
      <c r="V209" s="104"/>
    </row>
    <row r="210" spans="1:22" s="73" customFormat="1" ht="21" customHeight="1">
      <c r="A210" s="143"/>
      <c r="B210" s="62" t="s">
        <v>25</v>
      </c>
      <c r="C210" s="54">
        <f t="shared" si="33"/>
        <v>309</v>
      </c>
      <c r="D210" s="55">
        <f t="shared" si="32"/>
        <v>309</v>
      </c>
      <c r="E210" s="4">
        <f t="shared" si="26"/>
        <v>309</v>
      </c>
      <c r="F210" s="1">
        <v>293</v>
      </c>
      <c r="G210" s="2">
        <v>10</v>
      </c>
      <c r="H210" s="2">
        <v>3</v>
      </c>
      <c r="I210" s="3">
        <v>3</v>
      </c>
      <c r="J210" s="4">
        <v>0</v>
      </c>
      <c r="K210" s="5">
        <v>0</v>
      </c>
      <c r="L210" s="56">
        <f t="shared" si="28"/>
        <v>1359</v>
      </c>
      <c r="M210" s="4">
        <f t="shared" si="29"/>
        <v>1359</v>
      </c>
      <c r="N210" s="55">
        <f t="shared" si="30"/>
        <v>1359</v>
      </c>
      <c r="O210" s="1">
        <v>1296</v>
      </c>
      <c r="P210" s="2">
        <v>42</v>
      </c>
      <c r="Q210" s="2">
        <v>9</v>
      </c>
      <c r="R210" s="3">
        <v>12</v>
      </c>
      <c r="S210" s="4">
        <v>0</v>
      </c>
      <c r="T210" s="6">
        <v>0</v>
      </c>
      <c r="U210" s="59" t="s">
        <v>25</v>
      </c>
      <c r="V210" s="104"/>
    </row>
    <row r="211" spans="1:22" s="73" customFormat="1" ht="21" customHeight="1">
      <c r="A211" s="143"/>
      <c r="B211" s="62" t="s">
        <v>26</v>
      </c>
      <c r="C211" s="54">
        <f t="shared" si="33"/>
        <v>312</v>
      </c>
      <c r="D211" s="55">
        <f t="shared" si="32"/>
        <v>312</v>
      </c>
      <c r="E211" s="4">
        <f t="shared" si="26"/>
        <v>311</v>
      </c>
      <c r="F211" s="1">
        <v>297</v>
      </c>
      <c r="G211" s="2">
        <v>10</v>
      </c>
      <c r="H211" s="2">
        <v>0</v>
      </c>
      <c r="I211" s="3">
        <v>4</v>
      </c>
      <c r="J211" s="4">
        <v>1</v>
      </c>
      <c r="K211" s="5">
        <v>0</v>
      </c>
      <c r="L211" s="56">
        <f t="shared" si="28"/>
        <v>1296</v>
      </c>
      <c r="M211" s="4">
        <f t="shared" si="29"/>
        <v>1296</v>
      </c>
      <c r="N211" s="55">
        <f t="shared" si="30"/>
        <v>1292</v>
      </c>
      <c r="O211" s="1">
        <v>1235</v>
      </c>
      <c r="P211" s="2">
        <v>39</v>
      </c>
      <c r="Q211" s="2">
        <v>0</v>
      </c>
      <c r="R211" s="3">
        <v>18</v>
      </c>
      <c r="S211" s="4">
        <v>4</v>
      </c>
      <c r="T211" s="6">
        <v>0</v>
      </c>
      <c r="U211" s="59" t="s">
        <v>26</v>
      </c>
      <c r="V211" s="104"/>
    </row>
    <row r="212" spans="1:22" s="60" customFormat="1" ht="21" customHeight="1">
      <c r="A212" s="143"/>
      <c r="B212" s="62" t="s">
        <v>6</v>
      </c>
      <c r="C212" s="54">
        <v>323</v>
      </c>
      <c r="D212" s="55">
        <v>315</v>
      </c>
      <c r="E212" s="4">
        <v>315</v>
      </c>
      <c r="F212" s="1">
        <v>303</v>
      </c>
      <c r="G212" s="2">
        <v>10</v>
      </c>
      <c r="H212" s="2">
        <v>1</v>
      </c>
      <c r="I212" s="3">
        <v>1</v>
      </c>
      <c r="J212" s="4" t="s">
        <v>35</v>
      </c>
      <c r="K212" s="5">
        <v>8</v>
      </c>
      <c r="L212" s="56">
        <v>1273</v>
      </c>
      <c r="M212" s="4">
        <v>1265</v>
      </c>
      <c r="N212" s="55">
        <v>1265</v>
      </c>
      <c r="O212" s="1">
        <v>1229</v>
      </c>
      <c r="P212" s="2">
        <v>31</v>
      </c>
      <c r="Q212" s="2">
        <v>2</v>
      </c>
      <c r="R212" s="3">
        <v>3</v>
      </c>
      <c r="S212" s="4" t="s">
        <v>35</v>
      </c>
      <c r="T212" s="6">
        <v>8</v>
      </c>
      <c r="U212" s="59" t="s">
        <v>6</v>
      </c>
      <c r="V212" s="104"/>
    </row>
    <row r="213" spans="1:22" s="60" customFormat="1" ht="21" customHeight="1">
      <c r="A213" s="143"/>
      <c r="B213" s="63" t="s">
        <v>36</v>
      </c>
      <c r="C213" s="64">
        <v>320</v>
      </c>
      <c r="D213" s="65">
        <v>317</v>
      </c>
      <c r="E213" s="23">
        <v>316</v>
      </c>
      <c r="F213" s="13">
        <v>304</v>
      </c>
      <c r="G213" s="14">
        <v>9</v>
      </c>
      <c r="H213" s="14">
        <v>2</v>
      </c>
      <c r="I213" s="15">
        <v>1</v>
      </c>
      <c r="J213" s="23">
        <v>1</v>
      </c>
      <c r="K213" s="24">
        <v>3</v>
      </c>
      <c r="L213" s="66">
        <v>1156</v>
      </c>
      <c r="M213" s="23">
        <v>1153</v>
      </c>
      <c r="N213" s="65">
        <v>1149</v>
      </c>
      <c r="O213" s="13">
        <v>1112</v>
      </c>
      <c r="P213" s="14">
        <v>30</v>
      </c>
      <c r="Q213" s="14">
        <v>4</v>
      </c>
      <c r="R213" s="15">
        <v>3</v>
      </c>
      <c r="S213" s="23">
        <v>4</v>
      </c>
      <c r="T213" s="16">
        <v>3</v>
      </c>
      <c r="U213" s="67" t="s">
        <v>36</v>
      </c>
      <c r="V213" s="104"/>
    </row>
    <row r="214" spans="1:22" s="60" customFormat="1" ht="21" customHeight="1">
      <c r="A214" s="144"/>
      <c r="B214" s="68" t="s">
        <v>78</v>
      </c>
      <c r="C214" s="69">
        <v>330</v>
      </c>
      <c r="D214" s="70">
        <v>322</v>
      </c>
      <c r="E214" s="10">
        <v>321</v>
      </c>
      <c r="F214" s="7">
        <v>309</v>
      </c>
      <c r="G214" s="8">
        <v>8</v>
      </c>
      <c r="H214" s="8">
        <v>2</v>
      </c>
      <c r="I214" s="9">
        <v>2</v>
      </c>
      <c r="J214" s="10">
        <v>1</v>
      </c>
      <c r="K214" s="11">
        <v>8</v>
      </c>
      <c r="L214" s="71">
        <v>1108</v>
      </c>
      <c r="M214" s="10">
        <v>1095</v>
      </c>
      <c r="N214" s="70">
        <v>1093</v>
      </c>
      <c r="O214" s="7">
        <v>1058</v>
      </c>
      <c r="P214" s="8">
        <v>28</v>
      </c>
      <c r="Q214" s="8">
        <v>5</v>
      </c>
      <c r="R214" s="9">
        <v>2</v>
      </c>
      <c r="S214" s="10">
        <v>2</v>
      </c>
      <c r="T214" s="12">
        <v>13</v>
      </c>
      <c r="U214" s="72" t="s">
        <v>78</v>
      </c>
      <c r="V214" s="105"/>
    </row>
    <row r="215" spans="1:22" s="60" customFormat="1" ht="21" customHeight="1">
      <c r="A215" s="142" t="s">
        <v>54</v>
      </c>
      <c r="B215" s="79" t="s">
        <v>23</v>
      </c>
      <c r="C215" s="101">
        <f t="shared" si="33"/>
        <v>3672</v>
      </c>
      <c r="D215" s="80">
        <f t="shared" si="32"/>
        <v>3591</v>
      </c>
      <c r="E215" s="32">
        <f t="shared" si="26"/>
        <v>3570</v>
      </c>
      <c r="F215" s="28">
        <v>3325</v>
      </c>
      <c r="G215" s="29">
        <v>129</v>
      </c>
      <c r="H215" s="30">
        <v>74</v>
      </c>
      <c r="I215" s="31">
        <v>42</v>
      </c>
      <c r="J215" s="32">
        <v>21</v>
      </c>
      <c r="K215" s="33">
        <v>81</v>
      </c>
      <c r="L215" s="102">
        <f t="shared" si="28"/>
        <v>15205</v>
      </c>
      <c r="M215" s="32">
        <f t="shared" si="29"/>
        <v>15124</v>
      </c>
      <c r="N215" s="80">
        <f t="shared" si="30"/>
        <v>15096</v>
      </c>
      <c r="O215" s="28">
        <v>14438</v>
      </c>
      <c r="P215" s="29">
        <v>342</v>
      </c>
      <c r="Q215" s="29">
        <v>201</v>
      </c>
      <c r="R215" s="81">
        <v>115</v>
      </c>
      <c r="S215" s="80">
        <v>28</v>
      </c>
      <c r="T215" s="82">
        <v>81</v>
      </c>
      <c r="U215" s="83" t="s">
        <v>23</v>
      </c>
      <c r="V215" s="103" t="s">
        <v>54</v>
      </c>
    </row>
    <row r="216" spans="1:22" s="73" customFormat="1" ht="21" customHeight="1">
      <c r="A216" s="143"/>
      <c r="B216" s="62" t="s">
        <v>24</v>
      </c>
      <c r="C216" s="54">
        <f t="shared" si="33"/>
        <v>3772</v>
      </c>
      <c r="D216" s="55">
        <f t="shared" si="32"/>
        <v>3648</v>
      </c>
      <c r="E216" s="4">
        <f t="shared" si="26"/>
        <v>3629</v>
      </c>
      <c r="F216" s="1">
        <v>3373</v>
      </c>
      <c r="G216" s="2">
        <v>131</v>
      </c>
      <c r="H216" s="2">
        <v>85</v>
      </c>
      <c r="I216" s="3">
        <v>40</v>
      </c>
      <c r="J216" s="4">
        <v>19</v>
      </c>
      <c r="K216" s="5">
        <v>124</v>
      </c>
      <c r="L216" s="56">
        <f t="shared" si="28"/>
        <v>15118</v>
      </c>
      <c r="M216" s="4">
        <f t="shared" si="29"/>
        <v>14990</v>
      </c>
      <c r="N216" s="55">
        <f t="shared" si="30"/>
        <v>14954</v>
      </c>
      <c r="O216" s="1">
        <v>14314</v>
      </c>
      <c r="P216" s="2">
        <v>337</v>
      </c>
      <c r="Q216" s="2">
        <v>199</v>
      </c>
      <c r="R216" s="3">
        <v>104</v>
      </c>
      <c r="S216" s="4">
        <v>36</v>
      </c>
      <c r="T216" s="6">
        <v>128</v>
      </c>
      <c r="U216" s="59" t="s">
        <v>24</v>
      </c>
      <c r="V216" s="104"/>
    </row>
    <row r="217" spans="1:22" s="73" customFormat="1" ht="21" customHeight="1">
      <c r="A217" s="143"/>
      <c r="B217" s="62" t="s">
        <v>25</v>
      </c>
      <c r="C217" s="54">
        <f t="shared" si="33"/>
        <v>3850</v>
      </c>
      <c r="D217" s="55">
        <f t="shared" si="32"/>
        <v>3797</v>
      </c>
      <c r="E217" s="4">
        <f t="shared" si="26"/>
        <v>3772</v>
      </c>
      <c r="F217" s="1">
        <v>3406</v>
      </c>
      <c r="G217" s="2">
        <v>219</v>
      </c>
      <c r="H217" s="2">
        <v>85</v>
      </c>
      <c r="I217" s="3">
        <v>62</v>
      </c>
      <c r="J217" s="4">
        <v>25</v>
      </c>
      <c r="K217" s="5">
        <v>53</v>
      </c>
      <c r="L217" s="56">
        <f t="shared" si="28"/>
        <v>14877</v>
      </c>
      <c r="M217" s="4">
        <f t="shared" si="29"/>
        <v>14817</v>
      </c>
      <c r="N217" s="55">
        <f t="shared" si="30"/>
        <v>14770</v>
      </c>
      <c r="O217" s="1">
        <v>13938</v>
      </c>
      <c r="P217" s="2">
        <v>559</v>
      </c>
      <c r="Q217" s="2">
        <v>183</v>
      </c>
      <c r="R217" s="3">
        <v>90</v>
      </c>
      <c r="S217" s="4">
        <v>47</v>
      </c>
      <c r="T217" s="6">
        <v>60</v>
      </c>
      <c r="U217" s="59" t="s">
        <v>25</v>
      </c>
      <c r="V217" s="104"/>
    </row>
    <row r="218" spans="1:22" s="73" customFormat="1" ht="21" customHeight="1">
      <c r="A218" s="143"/>
      <c r="B218" s="62" t="s">
        <v>26</v>
      </c>
      <c r="C218" s="54">
        <f t="shared" si="33"/>
        <v>3971</v>
      </c>
      <c r="D218" s="55">
        <f t="shared" si="32"/>
        <v>3909</v>
      </c>
      <c r="E218" s="4">
        <f t="shared" si="26"/>
        <v>3894</v>
      </c>
      <c r="F218" s="1">
        <v>3491</v>
      </c>
      <c r="G218" s="2">
        <v>197</v>
      </c>
      <c r="H218" s="2">
        <v>142</v>
      </c>
      <c r="I218" s="3">
        <v>64</v>
      </c>
      <c r="J218" s="4">
        <v>15</v>
      </c>
      <c r="K218" s="5">
        <v>62</v>
      </c>
      <c r="L218" s="56">
        <f t="shared" si="28"/>
        <v>14501</v>
      </c>
      <c r="M218" s="4">
        <f t="shared" si="29"/>
        <v>14438</v>
      </c>
      <c r="N218" s="55">
        <f t="shared" si="30"/>
        <v>14418</v>
      </c>
      <c r="O218" s="1">
        <v>13529</v>
      </c>
      <c r="P218" s="2">
        <v>493</v>
      </c>
      <c r="Q218" s="2">
        <v>297</v>
      </c>
      <c r="R218" s="3">
        <v>99</v>
      </c>
      <c r="S218" s="4">
        <v>20</v>
      </c>
      <c r="T218" s="6">
        <v>63</v>
      </c>
      <c r="U218" s="59" t="s">
        <v>26</v>
      </c>
      <c r="V218" s="104"/>
    </row>
    <row r="219" spans="1:22" s="60" customFormat="1" ht="21" customHeight="1">
      <c r="A219" s="143"/>
      <c r="B219" s="62" t="s">
        <v>6</v>
      </c>
      <c r="C219" s="54">
        <v>4213</v>
      </c>
      <c r="D219" s="55">
        <v>4097</v>
      </c>
      <c r="E219" s="4">
        <v>4072</v>
      </c>
      <c r="F219" s="1">
        <v>3561</v>
      </c>
      <c r="G219" s="2">
        <v>217</v>
      </c>
      <c r="H219" s="2">
        <v>240</v>
      </c>
      <c r="I219" s="3">
        <v>54</v>
      </c>
      <c r="J219" s="4">
        <v>25</v>
      </c>
      <c r="K219" s="5">
        <v>116</v>
      </c>
      <c r="L219" s="56">
        <v>14383</v>
      </c>
      <c r="M219" s="4">
        <v>14266</v>
      </c>
      <c r="N219" s="55">
        <v>14213</v>
      </c>
      <c r="O219" s="1">
        <v>13145</v>
      </c>
      <c r="P219" s="2">
        <v>532</v>
      </c>
      <c r="Q219" s="2">
        <v>462</v>
      </c>
      <c r="R219" s="3">
        <v>74</v>
      </c>
      <c r="S219" s="4">
        <v>53</v>
      </c>
      <c r="T219" s="6">
        <v>117</v>
      </c>
      <c r="U219" s="59" t="s">
        <v>6</v>
      </c>
      <c r="V219" s="104"/>
    </row>
    <row r="220" spans="1:22" s="60" customFormat="1" ht="21" customHeight="1">
      <c r="A220" s="143"/>
      <c r="B220" s="63" t="s">
        <v>36</v>
      </c>
      <c r="C220" s="64">
        <v>4307</v>
      </c>
      <c r="D220" s="65">
        <v>4188</v>
      </c>
      <c r="E220" s="23">
        <v>4151</v>
      </c>
      <c r="F220" s="13">
        <v>3617</v>
      </c>
      <c r="G220" s="14">
        <v>190</v>
      </c>
      <c r="H220" s="14">
        <v>293</v>
      </c>
      <c r="I220" s="15">
        <v>51</v>
      </c>
      <c r="J220" s="23">
        <v>37</v>
      </c>
      <c r="K220" s="24">
        <v>119</v>
      </c>
      <c r="L220" s="66">
        <v>13902</v>
      </c>
      <c r="M220" s="23">
        <v>13783</v>
      </c>
      <c r="N220" s="65">
        <v>13716</v>
      </c>
      <c r="O220" s="13">
        <v>12543</v>
      </c>
      <c r="P220" s="14">
        <v>456</v>
      </c>
      <c r="Q220" s="14">
        <v>648</v>
      </c>
      <c r="R220" s="15">
        <v>69</v>
      </c>
      <c r="S220" s="23">
        <v>67</v>
      </c>
      <c r="T220" s="16">
        <v>119</v>
      </c>
      <c r="U220" s="67" t="s">
        <v>36</v>
      </c>
      <c r="V220" s="104"/>
    </row>
    <row r="221" spans="1:22" s="60" customFormat="1" ht="21" customHeight="1">
      <c r="A221" s="144"/>
      <c r="B221" s="68" t="s">
        <v>78</v>
      </c>
      <c r="C221" s="69">
        <v>4345</v>
      </c>
      <c r="D221" s="70">
        <v>4238</v>
      </c>
      <c r="E221" s="10">
        <v>4223</v>
      </c>
      <c r="F221" s="7">
        <v>3641</v>
      </c>
      <c r="G221" s="8">
        <v>169</v>
      </c>
      <c r="H221" s="8">
        <v>383</v>
      </c>
      <c r="I221" s="9">
        <v>30</v>
      </c>
      <c r="J221" s="10">
        <v>15</v>
      </c>
      <c r="K221" s="11">
        <v>107</v>
      </c>
      <c r="L221" s="71">
        <v>13375</v>
      </c>
      <c r="M221" s="10">
        <v>13246</v>
      </c>
      <c r="N221" s="70">
        <v>13214</v>
      </c>
      <c r="O221" s="7">
        <v>11978</v>
      </c>
      <c r="P221" s="8">
        <v>385</v>
      </c>
      <c r="Q221" s="8">
        <v>794</v>
      </c>
      <c r="R221" s="9">
        <v>57</v>
      </c>
      <c r="S221" s="10">
        <v>32</v>
      </c>
      <c r="T221" s="12">
        <v>129</v>
      </c>
      <c r="U221" s="72" t="s">
        <v>78</v>
      </c>
      <c r="V221" s="105"/>
    </row>
    <row r="222" spans="1:22" s="60" customFormat="1" ht="21" customHeight="1">
      <c r="A222" s="143" t="s">
        <v>55</v>
      </c>
      <c r="B222" s="74" t="s">
        <v>23</v>
      </c>
      <c r="C222" s="99">
        <f t="shared" si="33"/>
        <v>5448</v>
      </c>
      <c r="D222" s="75">
        <f aca="true" t="shared" si="34" ref="D222:D272">SUM(E222,J222)</f>
        <v>5327</v>
      </c>
      <c r="E222" s="21">
        <f aca="true" t="shared" si="35" ref="E222:E271">+I222+H222+G222+F222</f>
        <v>5296</v>
      </c>
      <c r="F222" s="17">
        <v>4981</v>
      </c>
      <c r="G222" s="18">
        <v>137</v>
      </c>
      <c r="H222" s="19">
        <v>102</v>
      </c>
      <c r="I222" s="20">
        <v>76</v>
      </c>
      <c r="J222" s="21">
        <v>31</v>
      </c>
      <c r="K222" s="22">
        <v>121</v>
      </c>
      <c r="L222" s="100">
        <f aca="true" t="shared" si="36" ref="L222:L271">+M222+T222</f>
        <v>22274</v>
      </c>
      <c r="M222" s="21">
        <f aca="true" t="shared" si="37" ref="M222:M271">N222+S222</f>
        <v>22143</v>
      </c>
      <c r="N222" s="75">
        <f aca="true" t="shared" si="38" ref="N222:N271">SUM(O222:R222)</f>
        <v>22097</v>
      </c>
      <c r="O222" s="17">
        <v>21256</v>
      </c>
      <c r="P222" s="18">
        <v>360</v>
      </c>
      <c r="Q222" s="18">
        <v>223</v>
      </c>
      <c r="R222" s="77">
        <v>258</v>
      </c>
      <c r="S222" s="75">
        <v>46</v>
      </c>
      <c r="T222" s="78">
        <v>131</v>
      </c>
      <c r="U222" s="76" t="s">
        <v>23</v>
      </c>
      <c r="V222" s="104" t="s">
        <v>55</v>
      </c>
    </row>
    <row r="223" spans="1:22" s="73" customFormat="1" ht="21" customHeight="1">
      <c r="A223" s="143"/>
      <c r="B223" s="62" t="s">
        <v>24</v>
      </c>
      <c r="C223" s="54">
        <f t="shared" si="33"/>
        <v>5444</v>
      </c>
      <c r="D223" s="55">
        <f t="shared" si="34"/>
        <v>5389</v>
      </c>
      <c r="E223" s="4">
        <f t="shared" si="35"/>
        <v>5361</v>
      </c>
      <c r="F223" s="1">
        <v>5042</v>
      </c>
      <c r="G223" s="2">
        <v>181</v>
      </c>
      <c r="H223" s="2">
        <v>87</v>
      </c>
      <c r="I223" s="3">
        <v>51</v>
      </c>
      <c r="J223" s="4">
        <v>28</v>
      </c>
      <c r="K223" s="5">
        <v>55</v>
      </c>
      <c r="L223" s="56">
        <f t="shared" si="36"/>
        <v>21696</v>
      </c>
      <c r="M223" s="4">
        <f t="shared" si="37"/>
        <v>21629</v>
      </c>
      <c r="N223" s="55">
        <f t="shared" si="38"/>
        <v>21573</v>
      </c>
      <c r="O223" s="1">
        <v>20737</v>
      </c>
      <c r="P223" s="2">
        <v>482</v>
      </c>
      <c r="Q223" s="2">
        <v>195</v>
      </c>
      <c r="R223" s="3">
        <v>159</v>
      </c>
      <c r="S223" s="4">
        <v>56</v>
      </c>
      <c r="T223" s="6">
        <v>67</v>
      </c>
      <c r="U223" s="59" t="s">
        <v>24</v>
      </c>
      <c r="V223" s="104"/>
    </row>
    <row r="224" spans="1:22" s="73" customFormat="1" ht="21" customHeight="1">
      <c r="A224" s="143"/>
      <c r="B224" s="62" t="s">
        <v>25</v>
      </c>
      <c r="C224" s="54">
        <f t="shared" si="33"/>
        <v>5744</v>
      </c>
      <c r="D224" s="55">
        <f t="shared" si="34"/>
        <v>5461</v>
      </c>
      <c r="E224" s="4">
        <f t="shared" si="35"/>
        <v>5428</v>
      </c>
      <c r="F224" s="1">
        <v>5017</v>
      </c>
      <c r="G224" s="2">
        <v>196</v>
      </c>
      <c r="H224" s="2">
        <v>121</v>
      </c>
      <c r="I224" s="3">
        <v>94</v>
      </c>
      <c r="J224" s="4">
        <v>33</v>
      </c>
      <c r="K224" s="5">
        <v>283</v>
      </c>
      <c r="L224" s="56">
        <f t="shared" si="36"/>
        <v>21018</v>
      </c>
      <c r="M224" s="4">
        <f t="shared" si="37"/>
        <v>20649</v>
      </c>
      <c r="N224" s="55">
        <f t="shared" si="38"/>
        <v>20579</v>
      </c>
      <c r="O224" s="1">
        <v>19655</v>
      </c>
      <c r="P224" s="2">
        <v>515</v>
      </c>
      <c r="Q224" s="2">
        <v>220</v>
      </c>
      <c r="R224" s="3">
        <v>189</v>
      </c>
      <c r="S224" s="4">
        <v>70</v>
      </c>
      <c r="T224" s="6">
        <v>369</v>
      </c>
      <c r="U224" s="59" t="s">
        <v>25</v>
      </c>
      <c r="V224" s="104"/>
    </row>
    <row r="225" spans="1:22" s="73" customFormat="1" ht="21" customHeight="1">
      <c r="A225" s="143"/>
      <c r="B225" s="62" t="s">
        <v>26</v>
      </c>
      <c r="C225" s="54">
        <f t="shared" si="33"/>
        <v>5612</v>
      </c>
      <c r="D225" s="55">
        <f t="shared" si="34"/>
        <v>5530</v>
      </c>
      <c r="E225" s="4">
        <f t="shared" si="35"/>
        <v>5490</v>
      </c>
      <c r="F225" s="1">
        <v>5082</v>
      </c>
      <c r="G225" s="2">
        <v>190</v>
      </c>
      <c r="H225" s="2">
        <v>148</v>
      </c>
      <c r="I225" s="3">
        <v>70</v>
      </c>
      <c r="J225" s="4">
        <v>40</v>
      </c>
      <c r="K225" s="5">
        <v>82</v>
      </c>
      <c r="L225" s="56">
        <f t="shared" si="36"/>
        <v>20118</v>
      </c>
      <c r="M225" s="4">
        <f t="shared" si="37"/>
        <v>20017</v>
      </c>
      <c r="N225" s="55">
        <f t="shared" si="38"/>
        <v>19965</v>
      </c>
      <c r="O225" s="1">
        <v>19081</v>
      </c>
      <c r="P225" s="2">
        <v>483</v>
      </c>
      <c r="Q225" s="2">
        <v>282</v>
      </c>
      <c r="R225" s="3">
        <v>119</v>
      </c>
      <c r="S225" s="4">
        <v>52</v>
      </c>
      <c r="T225" s="6">
        <v>101</v>
      </c>
      <c r="U225" s="59" t="s">
        <v>26</v>
      </c>
      <c r="V225" s="104"/>
    </row>
    <row r="226" spans="1:22" s="60" customFormat="1" ht="21" customHeight="1">
      <c r="A226" s="143"/>
      <c r="B226" s="62" t="s">
        <v>6</v>
      </c>
      <c r="C226" s="54">
        <v>5803</v>
      </c>
      <c r="D226" s="55">
        <v>5649</v>
      </c>
      <c r="E226" s="4">
        <v>5625</v>
      </c>
      <c r="F226" s="1">
        <v>5107</v>
      </c>
      <c r="G226" s="2">
        <v>209</v>
      </c>
      <c r="H226" s="2">
        <v>259</v>
      </c>
      <c r="I226" s="3">
        <v>50</v>
      </c>
      <c r="J226" s="4">
        <v>24</v>
      </c>
      <c r="K226" s="5">
        <v>154</v>
      </c>
      <c r="L226" s="56">
        <v>19534</v>
      </c>
      <c r="M226" s="4">
        <v>19352</v>
      </c>
      <c r="N226" s="55">
        <v>19307</v>
      </c>
      <c r="O226" s="1">
        <v>18259</v>
      </c>
      <c r="P226" s="2">
        <v>466</v>
      </c>
      <c r="Q226" s="2">
        <v>492</v>
      </c>
      <c r="R226" s="3">
        <v>90</v>
      </c>
      <c r="S226" s="4">
        <v>45</v>
      </c>
      <c r="T226" s="6">
        <v>182</v>
      </c>
      <c r="U226" s="59" t="s">
        <v>6</v>
      </c>
      <c r="V226" s="104"/>
    </row>
    <row r="227" spans="1:22" s="60" customFormat="1" ht="21" customHeight="1">
      <c r="A227" s="143"/>
      <c r="B227" s="63" t="s">
        <v>36</v>
      </c>
      <c r="C227" s="64">
        <v>5721</v>
      </c>
      <c r="D227" s="65">
        <v>5616</v>
      </c>
      <c r="E227" s="23">
        <v>5553</v>
      </c>
      <c r="F227" s="13">
        <v>5072</v>
      </c>
      <c r="G227" s="14">
        <v>147</v>
      </c>
      <c r="H227" s="14">
        <v>277</v>
      </c>
      <c r="I227" s="15">
        <v>57</v>
      </c>
      <c r="J227" s="23">
        <v>63</v>
      </c>
      <c r="K227" s="24">
        <v>105</v>
      </c>
      <c r="L227" s="66">
        <v>18160</v>
      </c>
      <c r="M227" s="23">
        <v>18029</v>
      </c>
      <c r="N227" s="65">
        <v>17929</v>
      </c>
      <c r="O227" s="13">
        <v>16988</v>
      </c>
      <c r="P227" s="14">
        <v>317</v>
      </c>
      <c r="Q227" s="14">
        <v>518</v>
      </c>
      <c r="R227" s="15">
        <v>106</v>
      </c>
      <c r="S227" s="23">
        <v>100</v>
      </c>
      <c r="T227" s="16">
        <v>131</v>
      </c>
      <c r="U227" s="67" t="s">
        <v>36</v>
      </c>
      <c r="V227" s="104"/>
    </row>
    <row r="228" spans="1:22" s="60" customFormat="1" ht="21" customHeight="1">
      <c r="A228" s="144"/>
      <c r="B228" s="68" t="s">
        <v>78</v>
      </c>
      <c r="C228" s="69">
        <v>5609</v>
      </c>
      <c r="D228" s="70">
        <v>5461</v>
      </c>
      <c r="E228" s="10">
        <v>5430</v>
      </c>
      <c r="F228" s="7">
        <v>4949</v>
      </c>
      <c r="G228" s="8">
        <v>160</v>
      </c>
      <c r="H228" s="8">
        <v>262</v>
      </c>
      <c r="I228" s="9">
        <v>59</v>
      </c>
      <c r="J228" s="10">
        <v>31</v>
      </c>
      <c r="K228" s="11">
        <v>148</v>
      </c>
      <c r="L228" s="71">
        <v>16885</v>
      </c>
      <c r="M228" s="10">
        <v>16711</v>
      </c>
      <c r="N228" s="70">
        <v>16648</v>
      </c>
      <c r="O228" s="7">
        <v>15715</v>
      </c>
      <c r="P228" s="8">
        <v>329</v>
      </c>
      <c r="Q228" s="8">
        <v>531</v>
      </c>
      <c r="R228" s="9">
        <v>73</v>
      </c>
      <c r="S228" s="10">
        <v>63</v>
      </c>
      <c r="T228" s="12">
        <v>174</v>
      </c>
      <c r="U228" s="72" t="s">
        <v>78</v>
      </c>
      <c r="V228" s="105"/>
    </row>
    <row r="229" spans="1:22" s="60" customFormat="1" ht="21" customHeight="1">
      <c r="A229" s="142" t="s">
        <v>56</v>
      </c>
      <c r="B229" s="74" t="s">
        <v>23</v>
      </c>
      <c r="C229" s="99">
        <f t="shared" si="33"/>
        <v>23697</v>
      </c>
      <c r="D229" s="75">
        <f t="shared" si="34"/>
        <v>23361</v>
      </c>
      <c r="E229" s="21">
        <f t="shared" si="35"/>
        <v>23269</v>
      </c>
      <c r="F229" s="17">
        <f aca="true" t="shared" si="39" ref="F229:K233">SUM(F236,F243,F250,F257,F264)</f>
        <v>20609</v>
      </c>
      <c r="G229" s="18">
        <f t="shared" si="39"/>
        <v>1468</v>
      </c>
      <c r="H229" s="19">
        <f t="shared" si="39"/>
        <v>502</v>
      </c>
      <c r="I229" s="20">
        <f t="shared" si="39"/>
        <v>690</v>
      </c>
      <c r="J229" s="21">
        <f t="shared" si="39"/>
        <v>92</v>
      </c>
      <c r="K229" s="22">
        <f t="shared" si="39"/>
        <v>336</v>
      </c>
      <c r="L229" s="100">
        <f t="shared" si="36"/>
        <v>93017</v>
      </c>
      <c r="M229" s="21">
        <f t="shared" si="37"/>
        <v>92642</v>
      </c>
      <c r="N229" s="75">
        <f t="shared" si="38"/>
        <v>92415</v>
      </c>
      <c r="O229" s="17">
        <f aca="true" t="shared" si="40" ref="O229:T233">SUM(O236,O243,O250,O257,O264)</f>
        <v>84570</v>
      </c>
      <c r="P229" s="18">
        <f t="shared" si="40"/>
        <v>4475</v>
      </c>
      <c r="Q229" s="18">
        <f t="shared" si="40"/>
        <v>1274</v>
      </c>
      <c r="R229" s="77">
        <f t="shared" si="40"/>
        <v>2096</v>
      </c>
      <c r="S229" s="75">
        <f t="shared" si="40"/>
        <v>227</v>
      </c>
      <c r="T229" s="78">
        <f t="shared" si="40"/>
        <v>375</v>
      </c>
      <c r="U229" s="76" t="s">
        <v>23</v>
      </c>
      <c r="V229" s="103" t="s">
        <v>56</v>
      </c>
    </row>
    <row r="230" spans="1:22" s="73" customFormat="1" ht="21" customHeight="1">
      <c r="A230" s="143"/>
      <c r="B230" s="62" t="s">
        <v>24</v>
      </c>
      <c r="C230" s="54">
        <f aca="true" t="shared" si="41" ref="C230:C279">+D230+K230</f>
        <v>24665</v>
      </c>
      <c r="D230" s="55">
        <f t="shared" si="34"/>
        <v>24278</v>
      </c>
      <c r="E230" s="4">
        <f t="shared" si="35"/>
        <v>24159</v>
      </c>
      <c r="F230" s="1">
        <f t="shared" si="39"/>
        <v>21222</v>
      </c>
      <c r="G230" s="2">
        <f t="shared" si="39"/>
        <v>1527</v>
      </c>
      <c r="H230" s="2">
        <f t="shared" si="39"/>
        <v>849</v>
      </c>
      <c r="I230" s="3">
        <f t="shared" si="39"/>
        <v>561</v>
      </c>
      <c r="J230" s="4">
        <f t="shared" si="39"/>
        <v>119</v>
      </c>
      <c r="K230" s="5">
        <f t="shared" si="39"/>
        <v>387</v>
      </c>
      <c r="L230" s="56">
        <f t="shared" si="36"/>
        <v>92320</v>
      </c>
      <c r="M230" s="4">
        <f t="shared" si="37"/>
        <v>91891</v>
      </c>
      <c r="N230" s="55">
        <f t="shared" si="38"/>
        <v>91635</v>
      </c>
      <c r="O230" s="1">
        <f t="shared" si="40"/>
        <v>83856</v>
      </c>
      <c r="P230" s="2">
        <f t="shared" si="40"/>
        <v>4574</v>
      </c>
      <c r="Q230" s="2">
        <f t="shared" si="40"/>
        <v>1756</v>
      </c>
      <c r="R230" s="3">
        <f t="shared" si="40"/>
        <v>1449</v>
      </c>
      <c r="S230" s="4">
        <f t="shared" si="40"/>
        <v>256</v>
      </c>
      <c r="T230" s="6">
        <f t="shared" si="40"/>
        <v>429</v>
      </c>
      <c r="U230" s="59" t="s">
        <v>24</v>
      </c>
      <c r="V230" s="104"/>
    </row>
    <row r="231" spans="1:22" s="73" customFormat="1" ht="21" customHeight="1">
      <c r="A231" s="143"/>
      <c r="B231" s="62" t="s">
        <v>25</v>
      </c>
      <c r="C231" s="54">
        <f t="shared" si="41"/>
        <v>26660</v>
      </c>
      <c r="D231" s="55">
        <f t="shared" si="34"/>
        <v>26227</v>
      </c>
      <c r="E231" s="4">
        <f t="shared" si="35"/>
        <v>26034</v>
      </c>
      <c r="F231" s="1">
        <f t="shared" si="39"/>
        <v>21994</v>
      </c>
      <c r="G231" s="2">
        <f t="shared" si="39"/>
        <v>1732</v>
      </c>
      <c r="H231" s="2">
        <f t="shared" si="39"/>
        <v>1692</v>
      </c>
      <c r="I231" s="3">
        <f t="shared" si="39"/>
        <v>616</v>
      </c>
      <c r="J231" s="4">
        <f t="shared" si="39"/>
        <v>193</v>
      </c>
      <c r="K231" s="5">
        <f t="shared" si="39"/>
        <v>433</v>
      </c>
      <c r="L231" s="56">
        <f t="shared" si="36"/>
        <v>92157</v>
      </c>
      <c r="M231" s="4">
        <f t="shared" si="37"/>
        <v>91683</v>
      </c>
      <c r="N231" s="55">
        <f t="shared" si="38"/>
        <v>91325</v>
      </c>
      <c r="O231" s="1">
        <f t="shared" si="40"/>
        <v>81991</v>
      </c>
      <c r="P231" s="2">
        <f t="shared" si="40"/>
        <v>4955</v>
      </c>
      <c r="Q231" s="2">
        <f t="shared" si="40"/>
        <v>2858</v>
      </c>
      <c r="R231" s="3">
        <f t="shared" si="40"/>
        <v>1521</v>
      </c>
      <c r="S231" s="4">
        <f t="shared" si="40"/>
        <v>358</v>
      </c>
      <c r="T231" s="6">
        <f t="shared" si="40"/>
        <v>474</v>
      </c>
      <c r="U231" s="59" t="s">
        <v>25</v>
      </c>
      <c r="V231" s="104"/>
    </row>
    <row r="232" spans="1:22" s="73" customFormat="1" ht="21" customHeight="1">
      <c r="A232" s="143"/>
      <c r="B232" s="62" t="s">
        <v>26</v>
      </c>
      <c r="C232" s="54">
        <f t="shared" si="41"/>
        <v>28226</v>
      </c>
      <c r="D232" s="55">
        <f t="shared" si="34"/>
        <v>27901</v>
      </c>
      <c r="E232" s="4">
        <f t="shared" si="35"/>
        <v>27737</v>
      </c>
      <c r="F232" s="1">
        <f t="shared" si="39"/>
        <v>23140</v>
      </c>
      <c r="G232" s="2">
        <f t="shared" si="39"/>
        <v>1768</v>
      </c>
      <c r="H232" s="2">
        <f t="shared" si="39"/>
        <v>2211</v>
      </c>
      <c r="I232" s="3">
        <f t="shared" si="39"/>
        <v>618</v>
      </c>
      <c r="J232" s="4">
        <f t="shared" si="39"/>
        <v>164</v>
      </c>
      <c r="K232" s="5">
        <f t="shared" si="39"/>
        <v>325</v>
      </c>
      <c r="L232" s="56">
        <f t="shared" si="36"/>
        <v>92246</v>
      </c>
      <c r="M232" s="4">
        <f t="shared" si="37"/>
        <v>91873</v>
      </c>
      <c r="N232" s="55">
        <f t="shared" si="38"/>
        <v>91505</v>
      </c>
      <c r="O232" s="1">
        <f t="shared" si="40"/>
        <v>81423</v>
      </c>
      <c r="P232" s="2">
        <f t="shared" si="40"/>
        <v>4920</v>
      </c>
      <c r="Q232" s="2">
        <f t="shared" si="40"/>
        <v>3737</v>
      </c>
      <c r="R232" s="3">
        <f t="shared" si="40"/>
        <v>1425</v>
      </c>
      <c r="S232" s="4">
        <f t="shared" si="40"/>
        <v>368</v>
      </c>
      <c r="T232" s="6">
        <f t="shared" si="40"/>
        <v>373</v>
      </c>
      <c r="U232" s="59" t="s">
        <v>26</v>
      </c>
      <c r="V232" s="104"/>
    </row>
    <row r="233" spans="1:22" s="73" customFormat="1" ht="21" customHeight="1">
      <c r="A233" s="143"/>
      <c r="B233" s="62" t="s">
        <v>6</v>
      </c>
      <c r="C233" s="54">
        <f t="shared" si="41"/>
        <v>30061</v>
      </c>
      <c r="D233" s="55">
        <f t="shared" si="34"/>
        <v>29758</v>
      </c>
      <c r="E233" s="4">
        <f t="shared" si="35"/>
        <v>29545</v>
      </c>
      <c r="F233" s="1">
        <f t="shared" si="39"/>
        <v>24365</v>
      </c>
      <c r="G233" s="2">
        <f t="shared" si="39"/>
        <v>1838</v>
      </c>
      <c r="H233" s="2">
        <f t="shared" si="39"/>
        <v>2681</v>
      </c>
      <c r="I233" s="3">
        <f t="shared" si="39"/>
        <v>661</v>
      </c>
      <c r="J233" s="4">
        <f t="shared" si="39"/>
        <v>213</v>
      </c>
      <c r="K233" s="5">
        <f t="shared" si="39"/>
        <v>303</v>
      </c>
      <c r="L233" s="56">
        <f t="shared" si="36"/>
        <v>92492</v>
      </c>
      <c r="M233" s="4">
        <f t="shared" si="37"/>
        <v>92162</v>
      </c>
      <c r="N233" s="55">
        <f t="shared" si="38"/>
        <v>91707</v>
      </c>
      <c r="O233" s="1">
        <f t="shared" si="40"/>
        <v>80883</v>
      </c>
      <c r="P233" s="2">
        <f t="shared" si="40"/>
        <v>4965</v>
      </c>
      <c r="Q233" s="2">
        <f t="shared" si="40"/>
        <v>4643</v>
      </c>
      <c r="R233" s="3">
        <f t="shared" si="40"/>
        <v>1216</v>
      </c>
      <c r="S233" s="4">
        <f t="shared" si="40"/>
        <v>455</v>
      </c>
      <c r="T233" s="6">
        <f t="shared" si="40"/>
        <v>330</v>
      </c>
      <c r="U233" s="59" t="s">
        <v>6</v>
      </c>
      <c r="V233" s="104"/>
    </row>
    <row r="234" spans="1:23" s="73" customFormat="1" ht="21" customHeight="1">
      <c r="A234" s="143"/>
      <c r="B234" s="63" t="s">
        <v>36</v>
      </c>
      <c r="C234" s="64">
        <v>31115</v>
      </c>
      <c r="D234" s="65">
        <v>30721</v>
      </c>
      <c r="E234" s="23">
        <v>30491</v>
      </c>
      <c r="F234" s="13">
        <v>25169</v>
      </c>
      <c r="G234" s="14">
        <v>1465</v>
      </c>
      <c r="H234" s="14">
        <v>3387</v>
      </c>
      <c r="I234" s="15">
        <v>470</v>
      </c>
      <c r="J234" s="23">
        <v>230</v>
      </c>
      <c r="K234" s="24">
        <v>394</v>
      </c>
      <c r="L234" s="66">
        <v>91812</v>
      </c>
      <c r="M234" s="23">
        <v>91336</v>
      </c>
      <c r="N234" s="65">
        <v>90912</v>
      </c>
      <c r="O234" s="13">
        <v>80252</v>
      </c>
      <c r="P234" s="14">
        <v>3767</v>
      </c>
      <c r="Q234" s="14">
        <v>5992</v>
      </c>
      <c r="R234" s="15">
        <v>901</v>
      </c>
      <c r="S234" s="23">
        <v>424</v>
      </c>
      <c r="T234" s="16">
        <v>476</v>
      </c>
      <c r="U234" s="67" t="s">
        <v>36</v>
      </c>
      <c r="V234" s="104"/>
      <c r="W234" s="73">
        <f>O241+O248+O255+O262+O269</f>
        <v>80252</v>
      </c>
    </row>
    <row r="235" spans="1:22" s="73" customFormat="1" ht="21" customHeight="1">
      <c r="A235" s="144"/>
      <c r="B235" s="68" t="s">
        <v>78</v>
      </c>
      <c r="C235" s="69">
        <v>32054</v>
      </c>
      <c r="D235" s="70">
        <v>31595</v>
      </c>
      <c r="E235" s="10">
        <v>31453</v>
      </c>
      <c r="F235" s="7">
        <v>25727</v>
      </c>
      <c r="G235" s="8">
        <v>1336</v>
      </c>
      <c r="H235" s="8">
        <v>3942</v>
      </c>
      <c r="I235" s="9">
        <v>448</v>
      </c>
      <c r="J235" s="10">
        <v>142</v>
      </c>
      <c r="K235" s="11">
        <v>459</v>
      </c>
      <c r="L235" s="71">
        <v>90413</v>
      </c>
      <c r="M235" s="10">
        <v>89815</v>
      </c>
      <c r="N235" s="70">
        <v>89534</v>
      </c>
      <c r="O235" s="7">
        <v>78519</v>
      </c>
      <c r="P235" s="8">
        <v>3281</v>
      </c>
      <c r="Q235" s="8">
        <v>6908</v>
      </c>
      <c r="R235" s="9">
        <v>826</v>
      </c>
      <c r="S235" s="10">
        <v>281</v>
      </c>
      <c r="T235" s="12">
        <v>598</v>
      </c>
      <c r="U235" s="72" t="s">
        <v>78</v>
      </c>
      <c r="V235" s="105"/>
    </row>
    <row r="236" spans="1:22" s="60" customFormat="1" ht="21" customHeight="1">
      <c r="A236" s="142" t="s">
        <v>57</v>
      </c>
      <c r="B236" s="74" t="s">
        <v>23</v>
      </c>
      <c r="C236" s="99">
        <f t="shared" si="41"/>
        <v>10605</v>
      </c>
      <c r="D236" s="75">
        <f t="shared" si="34"/>
        <v>10487</v>
      </c>
      <c r="E236" s="21">
        <f t="shared" si="35"/>
        <v>10438</v>
      </c>
      <c r="F236" s="17">
        <v>9529</v>
      </c>
      <c r="G236" s="18">
        <v>398</v>
      </c>
      <c r="H236" s="19">
        <v>204</v>
      </c>
      <c r="I236" s="20">
        <v>307</v>
      </c>
      <c r="J236" s="21">
        <v>49</v>
      </c>
      <c r="K236" s="22">
        <v>118</v>
      </c>
      <c r="L236" s="100">
        <f t="shared" si="36"/>
        <v>41163</v>
      </c>
      <c r="M236" s="21">
        <f t="shared" si="37"/>
        <v>41033</v>
      </c>
      <c r="N236" s="75">
        <f t="shared" si="38"/>
        <v>40884</v>
      </c>
      <c r="O236" s="17">
        <v>38356</v>
      </c>
      <c r="P236" s="18">
        <v>1107</v>
      </c>
      <c r="Q236" s="18">
        <v>538</v>
      </c>
      <c r="R236" s="77">
        <v>883</v>
      </c>
      <c r="S236" s="75">
        <v>149</v>
      </c>
      <c r="T236" s="78">
        <v>130</v>
      </c>
      <c r="U236" s="76" t="s">
        <v>23</v>
      </c>
      <c r="V236" s="103" t="s">
        <v>57</v>
      </c>
    </row>
    <row r="237" spans="1:22" s="60" customFormat="1" ht="21" customHeight="1">
      <c r="A237" s="143"/>
      <c r="B237" s="62" t="s">
        <v>24</v>
      </c>
      <c r="C237" s="54">
        <f t="shared" si="41"/>
        <v>10563</v>
      </c>
      <c r="D237" s="55">
        <f t="shared" si="34"/>
        <v>10356</v>
      </c>
      <c r="E237" s="4">
        <f t="shared" si="35"/>
        <v>10304</v>
      </c>
      <c r="F237" s="1">
        <v>9485</v>
      </c>
      <c r="G237" s="2">
        <v>408</v>
      </c>
      <c r="H237" s="2">
        <v>214</v>
      </c>
      <c r="I237" s="3">
        <v>197</v>
      </c>
      <c r="J237" s="4">
        <v>52</v>
      </c>
      <c r="K237" s="5">
        <v>207</v>
      </c>
      <c r="L237" s="56">
        <f t="shared" si="36"/>
        <v>39034</v>
      </c>
      <c r="M237" s="4">
        <f t="shared" si="37"/>
        <v>38807</v>
      </c>
      <c r="N237" s="55">
        <f t="shared" si="38"/>
        <v>38681</v>
      </c>
      <c r="O237" s="1">
        <v>36554</v>
      </c>
      <c r="P237" s="2">
        <v>1097</v>
      </c>
      <c r="Q237" s="2">
        <v>569</v>
      </c>
      <c r="R237" s="3">
        <v>461</v>
      </c>
      <c r="S237" s="4">
        <v>126</v>
      </c>
      <c r="T237" s="6">
        <v>227</v>
      </c>
      <c r="U237" s="59" t="s">
        <v>24</v>
      </c>
      <c r="V237" s="104"/>
    </row>
    <row r="238" spans="1:22" s="60" customFormat="1" ht="21" customHeight="1">
      <c r="A238" s="143"/>
      <c r="B238" s="62" t="s">
        <v>25</v>
      </c>
      <c r="C238" s="54">
        <f t="shared" si="41"/>
        <v>10995</v>
      </c>
      <c r="D238" s="55">
        <f t="shared" si="34"/>
        <v>10783</v>
      </c>
      <c r="E238" s="4">
        <f t="shared" si="35"/>
        <v>10663</v>
      </c>
      <c r="F238" s="1">
        <v>9582</v>
      </c>
      <c r="G238" s="2">
        <v>535</v>
      </c>
      <c r="H238" s="2">
        <v>297</v>
      </c>
      <c r="I238" s="3">
        <v>249</v>
      </c>
      <c r="J238" s="4">
        <v>120</v>
      </c>
      <c r="K238" s="5">
        <v>212</v>
      </c>
      <c r="L238" s="56">
        <f t="shared" si="36"/>
        <v>37921</v>
      </c>
      <c r="M238" s="4">
        <f t="shared" si="37"/>
        <v>37692</v>
      </c>
      <c r="N238" s="55">
        <f t="shared" si="38"/>
        <v>37469</v>
      </c>
      <c r="O238" s="1">
        <v>34686</v>
      </c>
      <c r="P238" s="2">
        <v>1425</v>
      </c>
      <c r="Q238" s="2">
        <v>719</v>
      </c>
      <c r="R238" s="3">
        <v>639</v>
      </c>
      <c r="S238" s="4">
        <v>223</v>
      </c>
      <c r="T238" s="6">
        <v>229</v>
      </c>
      <c r="U238" s="59" t="s">
        <v>25</v>
      </c>
      <c r="V238" s="104"/>
    </row>
    <row r="239" spans="1:22" s="73" customFormat="1" ht="21" customHeight="1">
      <c r="A239" s="143"/>
      <c r="B239" s="62" t="s">
        <v>26</v>
      </c>
      <c r="C239" s="54">
        <f t="shared" si="41"/>
        <v>11168</v>
      </c>
      <c r="D239" s="55">
        <f t="shared" si="34"/>
        <v>11024</v>
      </c>
      <c r="E239" s="4">
        <f t="shared" si="35"/>
        <v>10946</v>
      </c>
      <c r="F239" s="1">
        <v>9777</v>
      </c>
      <c r="G239" s="2">
        <v>582</v>
      </c>
      <c r="H239" s="2">
        <v>395</v>
      </c>
      <c r="I239" s="3">
        <v>192</v>
      </c>
      <c r="J239" s="4">
        <v>78</v>
      </c>
      <c r="K239" s="5">
        <v>144</v>
      </c>
      <c r="L239" s="56">
        <f t="shared" si="36"/>
        <v>36703</v>
      </c>
      <c r="M239" s="4">
        <f t="shared" si="37"/>
        <v>36555</v>
      </c>
      <c r="N239" s="55">
        <f t="shared" si="38"/>
        <v>36376</v>
      </c>
      <c r="O239" s="1">
        <v>33420</v>
      </c>
      <c r="P239" s="2">
        <v>1566</v>
      </c>
      <c r="Q239" s="2">
        <v>877</v>
      </c>
      <c r="R239" s="3">
        <v>513</v>
      </c>
      <c r="S239" s="4">
        <v>179</v>
      </c>
      <c r="T239" s="6">
        <v>148</v>
      </c>
      <c r="U239" s="59" t="s">
        <v>26</v>
      </c>
      <c r="V239" s="104"/>
    </row>
    <row r="240" spans="1:22" s="73" customFormat="1" ht="21" customHeight="1">
      <c r="A240" s="143"/>
      <c r="B240" s="62" t="s">
        <v>6</v>
      </c>
      <c r="C240" s="54">
        <f t="shared" si="41"/>
        <v>11646</v>
      </c>
      <c r="D240" s="55">
        <f t="shared" si="34"/>
        <v>11503</v>
      </c>
      <c r="E240" s="4">
        <f t="shared" si="35"/>
        <v>11397</v>
      </c>
      <c r="F240" s="1">
        <v>9896</v>
      </c>
      <c r="G240" s="2">
        <v>604</v>
      </c>
      <c r="H240" s="2">
        <v>623</v>
      </c>
      <c r="I240" s="3">
        <v>274</v>
      </c>
      <c r="J240" s="4">
        <v>106</v>
      </c>
      <c r="K240" s="5">
        <v>143</v>
      </c>
      <c r="L240" s="56">
        <f t="shared" si="36"/>
        <v>35699</v>
      </c>
      <c r="M240" s="4">
        <f t="shared" si="37"/>
        <v>35535</v>
      </c>
      <c r="N240" s="55">
        <f t="shared" si="38"/>
        <v>35305</v>
      </c>
      <c r="O240" s="1">
        <v>31901</v>
      </c>
      <c r="P240" s="2">
        <v>1630</v>
      </c>
      <c r="Q240" s="2">
        <v>1338</v>
      </c>
      <c r="R240" s="3">
        <v>436</v>
      </c>
      <c r="S240" s="4">
        <v>230</v>
      </c>
      <c r="T240" s="6">
        <v>164</v>
      </c>
      <c r="U240" s="59" t="s">
        <v>6</v>
      </c>
      <c r="V240" s="104"/>
    </row>
    <row r="241" spans="1:22" s="60" customFormat="1" ht="21" customHeight="1">
      <c r="A241" s="143"/>
      <c r="B241" s="63" t="s">
        <v>36</v>
      </c>
      <c r="C241" s="64">
        <v>11556</v>
      </c>
      <c r="D241" s="65">
        <v>11407</v>
      </c>
      <c r="E241" s="23">
        <v>11300</v>
      </c>
      <c r="F241" s="13">
        <v>9920</v>
      </c>
      <c r="G241" s="14">
        <v>476</v>
      </c>
      <c r="H241" s="14">
        <v>791</v>
      </c>
      <c r="I241" s="15">
        <v>113</v>
      </c>
      <c r="J241" s="23">
        <v>107</v>
      </c>
      <c r="K241" s="24">
        <v>149</v>
      </c>
      <c r="L241" s="66">
        <v>34153</v>
      </c>
      <c r="M241" s="23">
        <v>33957</v>
      </c>
      <c r="N241" s="65">
        <v>33754</v>
      </c>
      <c r="O241" s="13">
        <v>30706</v>
      </c>
      <c r="P241" s="14">
        <v>1236</v>
      </c>
      <c r="Q241" s="14">
        <v>1597</v>
      </c>
      <c r="R241" s="15">
        <v>215</v>
      </c>
      <c r="S241" s="23">
        <v>203</v>
      </c>
      <c r="T241" s="16">
        <v>196</v>
      </c>
      <c r="U241" s="67" t="s">
        <v>36</v>
      </c>
      <c r="V241" s="104"/>
    </row>
    <row r="242" spans="1:22" s="60" customFormat="1" ht="21" customHeight="1">
      <c r="A242" s="144"/>
      <c r="B242" s="68" t="s">
        <v>78</v>
      </c>
      <c r="C242" s="69">
        <v>11616</v>
      </c>
      <c r="D242" s="70">
        <v>11398</v>
      </c>
      <c r="E242" s="10">
        <v>11335</v>
      </c>
      <c r="F242" s="7">
        <v>9814</v>
      </c>
      <c r="G242" s="8">
        <v>407</v>
      </c>
      <c r="H242" s="8">
        <v>1004</v>
      </c>
      <c r="I242" s="9">
        <v>110</v>
      </c>
      <c r="J242" s="10">
        <v>63</v>
      </c>
      <c r="K242" s="11">
        <v>218</v>
      </c>
      <c r="L242" s="71">
        <v>32434</v>
      </c>
      <c r="M242" s="10">
        <v>32167</v>
      </c>
      <c r="N242" s="70">
        <v>32034</v>
      </c>
      <c r="O242" s="7">
        <v>28857</v>
      </c>
      <c r="P242" s="8">
        <v>998</v>
      </c>
      <c r="Q242" s="8">
        <v>1966</v>
      </c>
      <c r="R242" s="9">
        <v>213</v>
      </c>
      <c r="S242" s="10">
        <v>133</v>
      </c>
      <c r="T242" s="12">
        <v>267</v>
      </c>
      <c r="U242" s="72" t="s">
        <v>78</v>
      </c>
      <c r="V242" s="105"/>
    </row>
    <row r="243" spans="1:22" s="60" customFormat="1" ht="21" customHeight="1">
      <c r="A243" s="142" t="s">
        <v>58</v>
      </c>
      <c r="B243" s="74" t="s">
        <v>23</v>
      </c>
      <c r="C243" s="99">
        <f t="shared" si="41"/>
        <v>7545</v>
      </c>
      <c r="D243" s="75">
        <f t="shared" si="34"/>
        <v>7482</v>
      </c>
      <c r="E243" s="21">
        <f t="shared" si="35"/>
        <v>7458</v>
      </c>
      <c r="F243" s="17">
        <v>6068</v>
      </c>
      <c r="G243" s="18">
        <v>977</v>
      </c>
      <c r="H243" s="19">
        <v>170</v>
      </c>
      <c r="I243" s="20">
        <v>243</v>
      </c>
      <c r="J243" s="21">
        <v>24</v>
      </c>
      <c r="K243" s="22">
        <v>63</v>
      </c>
      <c r="L243" s="100">
        <f t="shared" si="36"/>
        <v>29216</v>
      </c>
      <c r="M243" s="21">
        <f t="shared" si="37"/>
        <v>29131</v>
      </c>
      <c r="N243" s="75">
        <f t="shared" si="38"/>
        <v>29099</v>
      </c>
      <c r="O243" s="17">
        <v>24788</v>
      </c>
      <c r="P243" s="18">
        <v>3097</v>
      </c>
      <c r="Q243" s="18">
        <v>448</v>
      </c>
      <c r="R243" s="77">
        <v>766</v>
      </c>
      <c r="S243" s="75">
        <v>32</v>
      </c>
      <c r="T243" s="78">
        <v>85</v>
      </c>
      <c r="U243" s="76" t="s">
        <v>23</v>
      </c>
      <c r="V243" s="103" t="s">
        <v>58</v>
      </c>
    </row>
    <row r="244" spans="1:22" s="73" customFormat="1" ht="21" customHeight="1">
      <c r="A244" s="143"/>
      <c r="B244" s="62" t="s">
        <v>24</v>
      </c>
      <c r="C244" s="54">
        <f t="shared" si="41"/>
        <v>8410</v>
      </c>
      <c r="D244" s="55">
        <f t="shared" si="34"/>
        <v>8347</v>
      </c>
      <c r="E244" s="4">
        <f t="shared" si="35"/>
        <v>8300</v>
      </c>
      <c r="F244" s="1">
        <v>6483</v>
      </c>
      <c r="G244" s="2">
        <v>1045</v>
      </c>
      <c r="H244" s="2">
        <v>506</v>
      </c>
      <c r="I244" s="3">
        <v>266</v>
      </c>
      <c r="J244" s="4">
        <v>47</v>
      </c>
      <c r="K244" s="5">
        <v>63</v>
      </c>
      <c r="L244" s="56">
        <f t="shared" si="36"/>
        <v>30521</v>
      </c>
      <c r="M244" s="4">
        <f t="shared" si="37"/>
        <v>30447</v>
      </c>
      <c r="N244" s="55">
        <f t="shared" si="38"/>
        <v>30364</v>
      </c>
      <c r="O244" s="1">
        <v>25458</v>
      </c>
      <c r="P244" s="2">
        <v>3292</v>
      </c>
      <c r="Q244" s="2">
        <v>890</v>
      </c>
      <c r="R244" s="3">
        <v>724</v>
      </c>
      <c r="S244" s="4">
        <v>83</v>
      </c>
      <c r="T244" s="6">
        <v>74</v>
      </c>
      <c r="U244" s="59" t="s">
        <v>24</v>
      </c>
      <c r="V244" s="104"/>
    </row>
    <row r="245" spans="1:22" s="73" customFormat="1" ht="21" customHeight="1">
      <c r="A245" s="143"/>
      <c r="B245" s="62" t="s">
        <v>25</v>
      </c>
      <c r="C245" s="54">
        <f t="shared" si="41"/>
        <v>9549</v>
      </c>
      <c r="D245" s="55">
        <f t="shared" si="34"/>
        <v>9477</v>
      </c>
      <c r="E245" s="4">
        <f t="shared" si="35"/>
        <v>9418</v>
      </c>
      <c r="F245" s="1">
        <v>6830</v>
      </c>
      <c r="G245" s="2">
        <v>1109</v>
      </c>
      <c r="H245" s="2">
        <v>1173</v>
      </c>
      <c r="I245" s="3">
        <v>306</v>
      </c>
      <c r="J245" s="4">
        <v>59</v>
      </c>
      <c r="K245" s="5">
        <v>72</v>
      </c>
      <c r="L245" s="56">
        <f t="shared" si="36"/>
        <v>31165</v>
      </c>
      <c r="M245" s="4">
        <f t="shared" si="37"/>
        <v>31080</v>
      </c>
      <c r="N245" s="55">
        <f t="shared" si="38"/>
        <v>30980</v>
      </c>
      <c r="O245" s="1">
        <v>25285</v>
      </c>
      <c r="P245" s="2">
        <v>3320</v>
      </c>
      <c r="Q245" s="2">
        <v>1668</v>
      </c>
      <c r="R245" s="3">
        <v>707</v>
      </c>
      <c r="S245" s="4">
        <v>100</v>
      </c>
      <c r="T245" s="6">
        <v>85</v>
      </c>
      <c r="U245" s="59" t="s">
        <v>25</v>
      </c>
      <c r="V245" s="104"/>
    </row>
    <row r="246" spans="1:22" s="73" customFormat="1" ht="21" customHeight="1">
      <c r="A246" s="143"/>
      <c r="B246" s="62" t="s">
        <v>26</v>
      </c>
      <c r="C246" s="54">
        <f t="shared" si="41"/>
        <v>10530</v>
      </c>
      <c r="D246" s="55">
        <f t="shared" si="34"/>
        <v>10447</v>
      </c>
      <c r="E246" s="4">
        <f t="shared" si="35"/>
        <v>10395</v>
      </c>
      <c r="F246" s="1">
        <v>7410</v>
      </c>
      <c r="G246" s="2">
        <v>1099</v>
      </c>
      <c r="H246" s="2">
        <v>1538</v>
      </c>
      <c r="I246" s="3">
        <v>348</v>
      </c>
      <c r="J246" s="4">
        <v>52</v>
      </c>
      <c r="K246" s="5">
        <v>83</v>
      </c>
      <c r="L246" s="56">
        <f t="shared" si="36"/>
        <v>32040</v>
      </c>
      <c r="M246" s="4">
        <f t="shared" si="37"/>
        <v>31935</v>
      </c>
      <c r="N246" s="55">
        <f t="shared" si="38"/>
        <v>31822</v>
      </c>
      <c r="O246" s="1">
        <v>25754</v>
      </c>
      <c r="P246" s="2">
        <v>3149</v>
      </c>
      <c r="Q246" s="2">
        <v>2202</v>
      </c>
      <c r="R246" s="3">
        <v>717</v>
      </c>
      <c r="S246" s="4">
        <v>113</v>
      </c>
      <c r="T246" s="6">
        <v>105</v>
      </c>
      <c r="U246" s="59" t="s">
        <v>26</v>
      </c>
      <c r="V246" s="104"/>
    </row>
    <row r="247" spans="1:22" s="73" customFormat="1" ht="21" customHeight="1">
      <c r="A247" s="143"/>
      <c r="B247" s="62" t="s">
        <v>6</v>
      </c>
      <c r="C247" s="54">
        <f t="shared" si="41"/>
        <v>11172</v>
      </c>
      <c r="D247" s="55">
        <f t="shared" si="34"/>
        <v>11111</v>
      </c>
      <c r="E247" s="4">
        <f t="shared" si="35"/>
        <v>11053</v>
      </c>
      <c r="F247" s="1">
        <v>7965</v>
      </c>
      <c r="G247" s="2">
        <v>1107</v>
      </c>
      <c r="H247" s="2">
        <v>1653</v>
      </c>
      <c r="I247" s="3">
        <v>328</v>
      </c>
      <c r="J247" s="4">
        <v>58</v>
      </c>
      <c r="K247" s="5">
        <v>61</v>
      </c>
      <c r="L247" s="56">
        <f t="shared" si="36"/>
        <v>32549</v>
      </c>
      <c r="M247" s="4">
        <f t="shared" si="37"/>
        <v>32486</v>
      </c>
      <c r="N247" s="55">
        <f t="shared" si="38"/>
        <v>32372</v>
      </c>
      <c r="O247" s="1">
        <v>26232</v>
      </c>
      <c r="P247" s="2">
        <v>3024</v>
      </c>
      <c r="Q247" s="2">
        <v>2481</v>
      </c>
      <c r="R247" s="3">
        <v>635</v>
      </c>
      <c r="S247" s="4">
        <v>114</v>
      </c>
      <c r="T247" s="6">
        <v>63</v>
      </c>
      <c r="U247" s="59" t="s">
        <v>6</v>
      </c>
      <c r="V247" s="104"/>
    </row>
    <row r="248" spans="1:22" s="60" customFormat="1" ht="21" customHeight="1">
      <c r="A248" s="143"/>
      <c r="B248" s="63" t="s">
        <v>36</v>
      </c>
      <c r="C248" s="64">
        <v>11801</v>
      </c>
      <c r="D248" s="65">
        <v>11666</v>
      </c>
      <c r="E248" s="23">
        <v>11586</v>
      </c>
      <c r="F248" s="13">
        <v>8294</v>
      </c>
      <c r="G248" s="14">
        <v>906</v>
      </c>
      <c r="H248" s="14">
        <v>2079</v>
      </c>
      <c r="I248" s="15">
        <v>307</v>
      </c>
      <c r="J248" s="23">
        <v>80</v>
      </c>
      <c r="K248" s="24">
        <v>135</v>
      </c>
      <c r="L248" s="66">
        <v>32749</v>
      </c>
      <c r="M248" s="23">
        <v>32600</v>
      </c>
      <c r="N248" s="65">
        <v>32474</v>
      </c>
      <c r="O248" s="13">
        <v>26231</v>
      </c>
      <c r="P248" s="14">
        <v>2311</v>
      </c>
      <c r="Q248" s="14">
        <v>3345</v>
      </c>
      <c r="R248" s="15">
        <v>587</v>
      </c>
      <c r="S248" s="23">
        <v>126</v>
      </c>
      <c r="T248" s="16">
        <v>149</v>
      </c>
      <c r="U248" s="67" t="s">
        <v>36</v>
      </c>
      <c r="V248" s="104"/>
    </row>
    <row r="249" spans="1:22" s="60" customFormat="1" ht="21" customHeight="1">
      <c r="A249" s="144"/>
      <c r="B249" s="68" t="s">
        <v>78</v>
      </c>
      <c r="C249" s="69">
        <v>12353</v>
      </c>
      <c r="D249" s="70">
        <v>12233</v>
      </c>
      <c r="E249" s="10">
        <v>12187</v>
      </c>
      <c r="F249" s="7">
        <v>8688</v>
      </c>
      <c r="G249" s="8">
        <v>862</v>
      </c>
      <c r="H249" s="8">
        <v>2361</v>
      </c>
      <c r="I249" s="9">
        <v>276</v>
      </c>
      <c r="J249" s="10">
        <v>46</v>
      </c>
      <c r="K249" s="11">
        <v>120</v>
      </c>
      <c r="L249" s="71">
        <v>33086</v>
      </c>
      <c r="M249" s="10">
        <v>32907</v>
      </c>
      <c r="N249" s="70">
        <v>32832</v>
      </c>
      <c r="O249" s="7">
        <v>26446</v>
      </c>
      <c r="P249" s="8">
        <v>2112</v>
      </c>
      <c r="Q249" s="8">
        <v>3782</v>
      </c>
      <c r="R249" s="9">
        <v>492</v>
      </c>
      <c r="S249" s="10">
        <v>75</v>
      </c>
      <c r="T249" s="12">
        <v>179</v>
      </c>
      <c r="U249" s="72" t="s">
        <v>78</v>
      </c>
      <c r="V249" s="105"/>
    </row>
    <row r="250" spans="1:22" s="60" customFormat="1" ht="21" customHeight="1">
      <c r="A250" s="142" t="s">
        <v>59</v>
      </c>
      <c r="B250" s="74" t="s">
        <v>23</v>
      </c>
      <c r="C250" s="99">
        <f t="shared" si="41"/>
        <v>2922</v>
      </c>
      <c r="D250" s="75">
        <f t="shared" si="34"/>
        <v>2917</v>
      </c>
      <c r="E250" s="21">
        <f t="shared" si="35"/>
        <v>2902</v>
      </c>
      <c r="F250" s="17">
        <v>2715</v>
      </c>
      <c r="G250" s="18">
        <v>93</v>
      </c>
      <c r="H250" s="19">
        <v>46</v>
      </c>
      <c r="I250" s="20">
        <v>48</v>
      </c>
      <c r="J250" s="21">
        <v>15</v>
      </c>
      <c r="K250" s="22">
        <v>5</v>
      </c>
      <c r="L250" s="100">
        <f t="shared" si="36"/>
        <v>12384</v>
      </c>
      <c r="M250" s="21">
        <f t="shared" si="37"/>
        <v>12375</v>
      </c>
      <c r="N250" s="75">
        <f t="shared" si="38"/>
        <v>12336</v>
      </c>
      <c r="O250" s="17">
        <v>11778</v>
      </c>
      <c r="P250" s="18">
        <v>271</v>
      </c>
      <c r="Q250" s="18">
        <v>110</v>
      </c>
      <c r="R250" s="77">
        <v>177</v>
      </c>
      <c r="S250" s="75">
        <v>39</v>
      </c>
      <c r="T250" s="78">
        <v>9</v>
      </c>
      <c r="U250" s="76" t="s">
        <v>23</v>
      </c>
      <c r="V250" s="103" t="s">
        <v>59</v>
      </c>
    </row>
    <row r="251" spans="1:22" s="73" customFormat="1" ht="21" customHeight="1">
      <c r="A251" s="143"/>
      <c r="B251" s="62" t="s">
        <v>24</v>
      </c>
      <c r="C251" s="54">
        <f t="shared" si="41"/>
        <v>2988</v>
      </c>
      <c r="D251" s="55">
        <f t="shared" si="34"/>
        <v>2972</v>
      </c>
      <c r="E251" s="4">
        <f t="shared" si="35"/>
        <v>2959</v>
      </c>
      <c r="F251" s="1">
        <v>2818</v>
      </c>
      <c r="G251" s="2">
        <v>74</v>
      </c>
      <c r="H251" s="2">
        <v>49</v>
      </c>
      <c r="I251" s="3">
        <v>18</v>
      </c>
      <c r="J251" s="4">
        <v>13</v>
      </c>
      <c r="K251" s="5">
        <v>16</v>
      </c>
      <c r="L251" s="56">
        <f t="shared" si="36"/>
        <v>12253</v>
      </c>
      <c r="M251" s="4">
        <f t="shared" si="37"/>
        <v>12233</v>
      </c>
      <c r="N251" s="55">
        <f t="shared" si="38"/>
        <v>12205</v>
      </c>
      <c r="O251" s="1">
        <v>11841</v>
      </c>
      <c r="P251" s="2">
        <v>185</v>
      </c>
      <c r="Q251" s="2">
        <v>116</v>
      </c>
      <c r="R251" s="3">
        <v>63</v>
      </c>
      <c r="S251" s="4">
        <v>28</v>
      </c>
      <c r="T251" s="6">
        <v>20</v>
      </c>
      <c r="U251" s="59" t="s">
        <v>24</v>
      </c>
      <c r="V251" s="104"/>
    </row>
    <row r="252" spans="1:22" s="73" customFormat="1" ht="21" customHeight="1">
      <c r="A252" s="143"/>
      <c r="B252" s="62" t="s">
        <v>25</v>
      </c>
      <c r="C252" s="54">
        <f t="shared" si="41"/>
        <v>3174</v>
      </c>
      <c r="D252" s="55">
        <f t="shared" si="34"/>
        <v>3114</v>
      </c>
      <c r="E252" s="4">
        <f t="shared" si="35"/>
        <v>3108</v>
      </c>
      <c r="F252" s="1">
        <v>2941</v>
      </c>
      <c r="G252" s="2">
        <v>88</v>
      </c>
      <c r="H252" s="2">
        <v>75</v>
      </c>
      <c r="I252" s="3">
        <v>4</v>
      </c>
      <c r="J252" s="4">
        <v>6</v>
      </c>
      <c r="K252" s="5">
        <v>60</v>
      </c>
      <c r="L252" s="56">
        <f t="shared" si="36"/>
        <v>12232</v>
      </c>
      <c r="M252" s="4">
        <f t="shared" si="37"/>
        <v>12168</v>
      </c>
      <c r="N252" s="55">
        <f t="shared" si="38"/>
        <v>12151</v>
      </c>
      <c r="O252" s="1">
        <v>11782</v>
      </c>
      <c r="P252" s="2">
        <v>210</v>
      </c>
      <c r="Q252" s="2">
        <v>153</v>
      </c>
      <c r="R252" s="3">
        <v>6</v>
      </c>
      <c r="S252" s="4">
        <v>17</v>
      </c>
      <c r="T252" s="6">
        <v>64</v>
      </c>
      <c r="U252" s="59" t="s">
        <v>25</v>
      </c>
      <c r="V252" s="104"/>
    </row>
    <row r="253" spans="1:22" s="73" customFormat="1" ht="21" customHeight="1">
      <c r="A253" s="143"/>
      <c r="B253" s="62" t="s">
        <v>26</v>
      </c>
      <c r="C253" s="54">
        <f t="shared" si="41"/>
        <v>3344</v>
      </c>
      <c r="D253" s="55">
        <f t="shared" si="34"/>
        <v>3280</v>
      </c>
      <c r="E253" s="4">
        <f t="shared" si="35"/>
        <v>3268</v>
      </c>
      <c r="F253" s="1">
        <v>3069</v>
      </c>
      <c r="G253" s="2">
        <v>87</v>
      </c>
      <c r="H253" s="2">
        <v>97</v>
      </c>
      <c r="I253" s="3">
        <v>15</v>
      </c>
      <c r="J253" s="4">
        <v>12</v>
      </c>
      <c r="K253" s="5">
        <v>64</v>
      </c>
      <c r="L253" s="56">
        <f t="shared" si="36"/>
        <v>12375</v>
      </c>
      <c r="M253" s="4">
        <f t="shared" si="37"/>
        <v>12308</v>
      </c>
      <c r="N253" s="55">
        <f t="shared" si="38"/>
        <v>12284</v>
      </c>
      <c r="O253" s="1">
        <v>11809</v>
      </c>
      <c r="P253" s="2">
        <v>205</v>
      </c>
      <c r="Q253" s="2">
        <v>223</v>
      </c>
      <c r="R253" s="3">
        <v>47</v>
      </c>
      <c r="S253" s="4">
        <v>24</v>
      </c>
      <c r="T253" s="6">
        <v>67</v>
      </c>
      <c r="U253" s="59" t="s">
        <v>26</v>
      </c>
      <c r="V253" s="104"/>
    </row>
    <row r="254" spans="1:22" s="73" customFormat="1" ht="21" customHeight="1">
      <c r="A254" s="143"/>
      <c r="B254" s="62" t="s">
        <v>6</v>
      </c>
      <c r="C254" s="54">
        <f t="shared" si="41"/>
        <v>3560</v>
      </c>
      <c r="D254" s="55">
        <f t="shared" si="34"/>
        <v>3502</v>
      </c>
      <c r="E254" s="4">
        <f t="shared" si="35"/>
        <v>3481</v>
      </c>
      <c r="F254" s="1">
        <v>3205</v>
      </c>
      <c r="G254" s="2">
        <v>86</v>
      </c>
      <c r="H254" s="2">
        <v>173</v>
      </c>
      <c r="I254" s="3">
        <v>17</v>
      </c>
      <c r="J254" s="4">
        <v>21</v>
      </c>
      <c r="K254" s="5">
        <v>58</v>
      </c>
      <c r="L254" s="56">
        <f t="shared" si="36"/>
        <v>12155</v>
      </c>
      <c r="M254" s="4">
        <f t="shared" si="37"/>
        <v>12096</v>
      </c>
      <c r="N254" s="55">
        <f t="shared" si="38"/>
        <v>12047</v>
      </c>
      <c r="O254" s="1">
        <v>11475</v>
      </c>
      <c r="P254" s="2">
        <v>184</v>
      </c>
      <c r="Q254" s="2">
        <v>352</v>
      </c>
      <c r="R254" s="3">
        <v>36</v>
      </c>
      <c r="S254" s="4">
        <v>49</v>
      </c>
      <c r="T254" s="6">
        <v>59</v>
      </c>
      <c r="U254" s="59" t="s">
        <v>6</v>
      </c>
      <c r="V254" s="104"/>
    </row>
    <row r="255" spans="1:22" s="60" customFormat="1" ht="21" customHeight="1">
      <c r="A255" s="143"/>
      <c r="B255" s="63" t="s">
        <v>36</v>
      </c>
      <c r="C255" s="64">
        <v>3835</v>
      </c>
      <c r="D255" s="65">
        <v>3772</v>
      </c>
      <c r="E255" s="23">
        <v>3749</v>
      </c>
      <c r="F255" s="13">
        <v>3491</v>
      </c>
      <c r="G255" s="14">
        <v>38</v>
      </c>
      <c r="H255" s="14">
        <v>210</v>
      </c>
      <c r="I255" s="15">
        <v>10</v>
      </c>
      <c r="J255" s="23">
        <v>23</v>
      </c>
      <c r="K255" s="24">
        <v>63</v>
      </c>
      <c r="L255" s="66">
        <v>12526</v>
      </c>
      <c r="M255" s="23">
        <v>12444</v>
      </c>
      <c r="N255" s="65">
        <v>12394</v>
      </c>
      <c r="O255" s="13">
        <v>11869</v>
      </c>
      <c r="P255" s="14">
        <v>72</v>
      </c>
      <c r="Q255" s="14">
        <v>432</v>
      </c>
      <c r="R255" s="15">
        <v>21</v>
      </c>
      <c r="S255" s="23">
        <v>50</v>
      </c>
      <c r="T255" s="16">
        <v>82</v>
      </c>
      <c r="U255" s="67" t="s">
        <v>36</v>
      </c>
      <c r="V255" s="104"/>
    </row>
    <row r="256" spans="1:22" s="60" customFormat="1" ht="21" customHeight="1">
      <c r="A256" s="144"/>
      <c r="B256" s="68" t="s">
        <v>78</v>
      </c>
      <c r="C256" s="69">
        <v>3980</v>
      </c>
      <c r="D256" s="70">
        <v>3891</v>
      </c>
      <c r="E256" s="10">
        <v>3875</v>
      </c>
      <c r="F256" s="7">
        <v>3609</v>
      </c>
      <c r="G256" s="8">
        <v>27</v>
      </c>
      <c r="H256" s="8">
        <v>222</v>
      </c>
      <c r="I256" s="9">
        <v>17</v>
      </c>
      <c r="J256" s="10">
        <v>16</v>
      </c>
      <c r="K256" s="11">
        <v>89</v>
      </c>
      <c r="L256" s="71">
        <v>12403</v>
      </c>
      <c r="M256" s="10">
        <v>12298</v>
      </c>
      <c r="N256" s="70">
        <v>12254</v>
      </c>
      <c r="O256" s="7">
        <v>11730</v>
      </c>
      <c r="P256" s="8">
        <v>45</v>
      </c>
      <c r="Q256" s="8">
        <v>439</v>
      </c>
      <c r="R256" s="9">
        <v>40</v>
      </c>
      <c r="S256" s="10">
        <v>44</v>
      </c>
      <c r="T256" s="12">
        <v>105</v>
      </c>
      <c r="U256" s="72" t="s">
        <v>78</v>
      </c>
      <c r="V256" s="105"/>
    </row>
    <row r="257" spans="1:22" s="60" customFormat="1" ht="21" customHeight="1">
      <c r="A257" s="142" t="s">
        <v>60</v>
      </c>
      <c r="B257" s="79" t="s">
        <v>23</v>
      </c>
      <c r="C257" s="101">
        <f t="shared" si="41"/>
        <v>429</v>
      </c>
      <c r="D257" s="80">
        <f t="shared" si="34"/>
        <v>429</v>
      </c>
      <c r="E257" s="32">
        <f t="shared" si="35"/>
        <v>429</v>
      </c>
      <c r="F257" s="28">
        <v>421</v>
      </c>
      <c r="G257" s="29">
        <v>0</v>
      </c>
      <c r="H257" s="30">
        <v>1</v>
      </c>
      <c r="I257" s="31">
        <v>7</v>
      </c>
      <c r="J257" s="32">
        <v>0</v>
      </c>
      <c r="K257" s="33">
        <v>0</v>
      </c>
      <c r="L257" s="102">
        <f t="shared" si="36"/>
        <v>1962</v>
      </c>
      <c r="M257" s="32">
        <f t="shared" si="37"/>
        <v>1962</v>
      </c>
      <c r="N257" s="80">
        <f t="shared" si="38"/>
        <v>1962</v>
      </c>
      <c r="O257" s="28">
        <v>1936</v>
      </c>
      <c r="P257" s="29">
        <v>0</v>
      </c>
      <c r="Q257" s="29">
        <v>4</v>
      </c>
      <c r="R257" s="81">
        <v>22</v>
      </c>
      <c r="S257" s="80">
        <v>0</v>
      </c>
      <c r="T257" s="82">
        <v>0</v>
      </c>
      <c r="U257" s="83" t="s">
        <v>23</v>
      </c>
      <c r="V257" s="103" t="s">
        <v>60</v>
      </c>
    </row>
    <row r="258" spans="1:22" s="73" customFormat="1" ht="21" customHeight="1">
      <c r="A258" s="143"/>
      <c r="B258" s="62" t="s">
        <v>24</v>
      </c>
      <c r="C258" s="54">
        <f t="shared" si="41"/>
        <v>435</v>
      </c>
      <c r="D258" s="55">
        <f t="shared" si="34"/>
        <v>435</v>
      </c>
      <c r="E258" s="4">
        <f t="shared" si="35"/>
        <v>435</v>
      </c>
      <c r="F258" s="1">
        <v>426</v>
      </c>
      <c r="G258" s="2">
        <v>0</v>
      </c>
      <c r="H258" s="2">
        <v>3</v>
      </c>
      <c r="I258" s="3">
        <v>6</v>
      </c>
      <c r="J258" s="4">
        <v>0</v>
      </c>
      <c r="K258" s="5">
        <v>0</v>
      </c>
      <c r="L258" s="56">
        <f t="shared" si="36"/>
        <v>1993</v>
      </c>
      <c r="M258" s="4">
        <f t="shared" si="37"/>
        <v>1993</v>
      </c>
      <c r="N258" s="55">
        <f t="shared" si="38"/>
        <v>1993</v>
      </c>
      <c r="O258" s="1">
        <v>1965</v>
      </c>
      <c r="P258" s="2">
        <v>0</v>
      </c>
      <c r="Q258" s="2">
        <v>7</v>
      </c>
      <c r="R258" s="3">
        <v>21</v>
      </c>
      <c r="S258" s="4">
        <v>0</v>
      </c>
      <c r="T258" s="6">
        <v>0</v>
      </c>
      <c r="U258" s="59" t="s">
        <v>24</v>
      </c>
      <c r="V258" s="104"/>
    </row>
    <row r="259" spans="1:22" s="73" customFormat="1" ht="21" customHeight="1">
      <c r="A259" s="143"/>
      <c r="B259" s="62" t="s">
        <v>25</v>
      </c>
      <c r="C259" s="54">
        <f t="shared" si="41"/>
        <v>490</v>
      </c>
      <c r="D259" s="55">
        <f t="shared" si="34"/>
        <v>490</v>
      </c>
      <c r="E259" s="4">
        <f t="shared" si="35"/>
        <v>490</v>
      </c>
      <c r="F259" s="1">
        <v>488</v>
      </c>
      <c r="G259" s="2">
        <v>0</v>
      </c>
      <c r="H259" s="2">
        <v>0</v>
      </c>
      <c r="I259" s="3">
        <v>2</v>
      </c>
      <c r="J259" s="4">
        <v>0</v>
      </c>
      <c r="K259" s="5">
        <v>0</v>
      </c>
      <c r="L259" s="56">
        <f t="shared" si="36"/>
        <v>2079</v>
      </c>
      <c r="M259" s="4">
        <f t="shared" si="37"/>
        <v>2079</v>
      </c>
      <c r="N259" s="55">
        <f t="shared" si="38"/>
        <v>2079</v>
      </c>
      <c r="O259" s="1">
        <v>2072</v>
      </c>
      <c r="P259" s="2">
        <v>0</v>
      </c>
      <c r="Q259" s="2">
        <v>0</v>
      </c>
      <c r="R259" s="3">
        <v>7</v>
      </c>
      <c r="S259" s="4">
        <v>0</v>
      </c>
      <c r="T259" s="6">
        <v>0</v>
      </c>
      <c r="U259" s="59" t="s">
        <v>25</v>
      </c>
      <c r="V259" s="104"/>
    </row>
    <row r="260" spans="1:22" s="73" customFormat="1" ht="21" customHeight="1">
      <c r="A260" s="143"/>
      <c r="B260" s="62" t="s">
        <v>26</v>
      </c>
      <c r="C260" s="54">
        <f t="shared" si="41"/>
        <v>532</v>
      </c>
      <c r="D260" s="55">
        <f t="shared" si="34"/>
        <v>529</v>
      </c>
      <c r="E260" s="4">
        <f t="shared" si="35"/>
        <v>525</v>
      </c>
      <c r="F260" s="1">
        <v>520</v>
      </c>
      <c r="G260" s="2">
        <v>0</v>
      </c>
      <c r="H260" s="2">
        <v>4</v>
      </c>
      <c r="I260" s="3">
        <v>1</v>
      </c>
      <c r="J260" s="4">
        <v>4</v>
      </c>
      <c r="K260" s="5">
        <v>3</v>
      </c>
      <c r="L260" s="56">
        <f t="shared" si="36"/>
        <v>2018</v>
      </c>
      <c r="M260" s="4">
        <f t="shared" si="37"/>
        <v>2010</v>
      </c>
      <c r="N260" s="55">
        <f t="shared" si="38"/>
        <v>1997</v>
      </c>
      <c r="O260" s="1">
        <v>1985</v>
      </c>
      <c r="P260" s="2">
        <v>0</v>
      </c>
      <c r="Q260" s="2">
        <v>9</v>
      </c>
      <c r="R260" s="3">
        <v>3</v>
      </c>
      <c r="S260" s="4">
        <v>13</v>
      </c>
      <c r="T260" s="6">
        <v>8</v>
      </c>
      <c r="U260" s="59" t="s">
        <v>26</v>
      </c>
      <c r="V260" s="104"/>
    </row>
    <row r="261" spans="1:22" s="73" customFormat="1" ht="21" customHeight="1">
      <c r="A261" s="143"/>
      <c r="B261" s="62" t="s">
        <v>6</v>
      </c>
      <c r="C261" s="54">
        <f t="shared" si="41"/>
        <v>564</v>
      </c>
      <c r="D261" s="55">
        <f t="shared" si="34"/>
        <v>564</v>
      </c>
      <c r="E261" s="4">
        <f t="shared" si="35"/>
        <v>561</v>
      </c>
      <c r="F261" s="1">
        <v>549</v>
      </c>
      <c r="G261" s="2">
        <v>9</v>
      </c>
      <c r="H261" s="2">
        <v>2</v>
      </c>
      <c r="I261" s="3">
        <v>1</v>
      </c>
      <c r="J261" s="4">
        <v>3</v>
      </c>
      <c r="K261" s="5">
        <v>0</v>
      </c>
      <c r="L261" s="56">
        <f t="shared" si="36"/>
        <v>2019</v>
      </c>
      <c r="M261" s="4">
        <f t="shared" si="37"/>
        <v>2019</v>
      </c>
      <c r="N261" s="55">
        <f t="shared" si="38"/>
        <v>2010</v>
      </c>
      <c r="O261" s="1">
        <v>1969</v>
      </c>
      <c r="P261" s="2">
        <v>33</v>
      </c>
      <c r="Q261" s="2">
        <v>5</v>
      </c>
      <c r="R261" s="3">
        <v>3</v>
      </c>
      <c r="S261" s="4">
        <v>9</v>
      </c>
      <c r="T261" s="6">
        <v>0</v>
      </c>
      <c r="U261" s="59" t="s">
        <v>6</v>
      </c>
      <c r="V261" s="104"/>
    </row>
    <row r="262" spans="1:22" s="60" customFormat="1" ht="21" customHeight="1">
      <c r="A262" s="143"/>
      <c r="B262" s="63" t="s">
        <v>36</v>
      </c>
      <c r="C262" s="64">
        <v>570</v>
      </c>
      <c r="D262" s="65">
        <v>570</v>
      </c>
      <c r="E262" s="23">
        <v>564</v>
      </c>
      <c r="F262" s="13">
        <v>552</v>
      </c>
      <c r="G262" s="14">
        <v>10</v>
      </c>
      <c r="H262" s="14">
        <v>1</v>
      </c>
      <c r="I262" s="15">
        <v>1</v>
      </c>
      <c r="J262" s="23">
        <v>6</v>
      </c>
      <c r="K262" s="24" t="s">
        <v>35</v>
      </c>
      <c r="L262" s="66">
        <v>1938</v>
      </c>
      <c r="M262" s="23">
        <v>1938</v>
      </c>
      <c r="N262" s="65">
        <v>1922</v>
      </c>
      <c r="O262" s="13">
        <v>1876</v>
      </c>
      <c r="P262" s="14">
        <v>37</v>
      </c>
      <c r="Q262" s="14">
        <v>5</v>
      </c>
      <c r="R262" s="15">
        <v>4</v>
      </c>
      <c r="S262" s="23">
        <v>16</v>
      </c>
      <c r="T262" s="16" t="s">
        <v>35</v>
      </c>
      <c r="U262" s="67" t="s">
        <v>36</v>
      </c>
      <c r="V262" s="104"/>
    </row>
    <row r="263" spans="1:22" s="60" customFormat="1" ht="21" customHeight="1">
      <c r="A263" s="144"/>
      <c r="B263" s="68" t="s">
        <v>78</v>
      </c>
      <c r="C263" s="69">
        <v>584</v>
      </c>
      <c r="D263" s="70">
        <v>581</v>
      </c>
      <c r="E263" s="10">
        <v>580</v>
      </c>
      <c r="F263" s="7">
        <v>567</v>
      </c>
      <c r="G263" s="8">
        <v>10</v>
      </c>
      <c r="H263" s="8">
        <v>2</v>
      </c>
      <c r="I263" s="9">
        <v>1</v>
      </c>
      <c r="J263" s="10">
        <v>1</v>
      </c>
      <c r="K263" s="11">
        <v>3</v>
      </c>
      <c r="L263" s="71">
        <v>1861</v>
      </c>
      <c r="M263" s="10">
        <v>1857</v>
      </c>
      <c r="N263" s="70">
        <v>1854</v>
      </c>
      <c r="O263" s="7">
        <v>1814</v>
      </c>
      <c r="P263" s="8">
        <v>33</v>
      </c>
      <c r="Q263" s="8">
        <v>5</v>
      </c>
      <c r="R263" s="9">
        <v>2</v>
      </c>
      <c r="S263" s="10">
        <v>3</v>
      </c>
      <c r="T263" s="12">
        <v>4</v>
      </c>
      <c r="U263" s="72" t="s">
        <v>78</v>
      </c>
      <c r="V263" s="105"/>
    </row>
    <row r="264" spans="1:22" s="60" customFormat="1" ht="21" customHeight="1">
      <c r="A264" s="143" t="s">
        <v>61</v>
      </c>
      <c r="B264" s="74" t="s">
        <v>23</v>
      </c>
      <c r="C264" s="99">
        <f t="shared" si="41"/>
        <v>2196</v>
      </c>
      <c r="D264" s="75">
        <f t="shared" si="34"/>
        <v>2046</v>
      </c>
      <c r="E264" s="21">
        <f t="shared" si="35"/>
        <v>2042</v>
      </c>
      <c r="F264" s="17">
        <v>1876</v>
      </c>
      <c r="G264" s="18">
        <v>0</v>
      </c>
      <c r="H264" s="19">
        <v>81</v>
      </c>
      <c r="I264" s="20">
        <v>85</v>
      </c>
      <c r="J264" s="21">
        <v>4</v>
      </c>
      <c r="K264" s="22">
        <v>150</v>
      </c>
      <c r="L264" s="100">
        <f t="shared" si="36"/>
        <v>8292</v>
      </c>
      <c r="M264" s="21">
        <f t="shared" si="37"/>
        <v>8141</v>
      </c>
      <c r="N264" s="75">
        <f t="shared" si="38"/>
        <v>8134</v>
      </c>
      <c r="O264" s="17">
        <v>7712</v>
      </c>
      <c r="P264" s="18">
        <v>0</v>
      </c>
      <c r="Q264" s="18">
        <v>174</v>
      </c>
      <c r="R264" s="77">
        <v>248</v>
      </c>
      <c r="S264" s="75">
        <v>7</v>
      </c>
      <c r="T264" s="78">
        <v>151</v>
      </c>
      <c r="U264" s="76" t="s">
        <v>23</v>
      </c>
      <c r="V264" s="104" t="s">
        <v>61</v>
      </c>
    </row>
    <row r="265" spans="1:22" s="73" customFormat="1" ht="21" customHeight="1">
      <c r="A265" s="143"/>
      <c r="B265" s="62" t="s">
        <v>24</v>
      </c>
      <c r="C265" s="54">
        <f t="shared" si="41"/>
        <v>2269</v>
      </c>
      <c r="D265" s="55">
        <f t="shared" si="34"/>
        <v>2168</v>
      </c>
      <c r="E265" s="4">
        <f t="shared" si="35"/>
        <v>2161</v>
      </c>
      <c r="F265" s="1">
        <v>2010</v>
      </c>
      <c r="G265" s="2">
        <v>0</v>
      </c>
      <c r="H265" s="2">
        <v>77</v>
      </c>
      <c r="I265" s="3">
        <v>74</v>
      </c>
      <c r="J265" s="4">
        <v>7</v>
      </c>
      <c r="K265" s="5">
        <v>101</v>
      </c>
      <c r="L265" s="56">
        <f t="shared" si="36"/>
        <v>8519</v>
      </c>
      <c r="M265" s="4">
        <f t="shared" si="37"/>
        <v>8411</v>
      </c>
      <c r="N265" s="55">
        <f t="shared" si="38"/>
        <v>8392</v>
      </c>
      <c r="O265" s="1">
        <v>8038</v>
      </c>
      <c r="P265" s="2">
        <v>0</v>
      </c>
      <c r="Q265" s="2">
        <v>174</v>
      </c>
      <c r="R265" s="3">
        <v>180</v>
      </c>
      <c r="S265" s="4">
        <v>19</v>
      </c>
      <c r="T265" s="6">
        <v>108</v>
      </c>
      <c r="U265" s="59" t="s">
        <v>24</v>
      </c>
      <c r="V265" s="104"/>
    </row>
    <row r="266" spans="1:22" s="73" customFormat="1" ht="21" customHeight="1">
      <c r="A266" s="143"/>
      <c r="B266" s="62" t="s">
        <v>25</v>
      </c>
      <c r="C266" s="54">
        <f t="shared" si="41"/>
        <v>2452</v>
      </c>
      <c r="D266" s="55">
        <f t="shared" si="34"/>
        <v>2363</v>
      </c>
      <c r="E266" s="4">
        <f t="shared" si="35"/>
        <v>2355</v>
      </c>
      <c r="F266" s="1">
        <v>2153</v>
      </c>
      <c r="G266" s="2">
        <v>0</v>
      </c>
      <c r="H266" s="2">
        <v>147</v>
      </c>
      <c r="I266" s="3">
        <v>55</v>
      </c>
      <c r="J266" s="4">
        <v>8</v>
      </c>
      <c r="K266" s="5">
        <v>89</v>
      </c>
      <c r="L266" s="56">
        <f t="shared" si="36"/>
        <v>8760</v>
      </c>
      <c r="M266" s="4">
        <f t="shared" si="37"/>
        <v>8664</v>
      </c>
      <c r="N266" s="55">
        <f t="shared" si="38"/>
        <v>8646</v>
      </c>
      <c r="O266" s="1">
        <v>8166</v>
      </c>
      <c r="P266" s="2">
        <v>0</v>
      </c>
      <c r="Q266" s="2">
        <v>318</v>
      </c>
      <c r="R266" s="3">
        <v>162</v>
      </c>
      <c r="S266" s="4">
        <v>18</v>
      </c>
      <c r="T266" s="6">
        <v>96</v>
      </c>
      <c r="U266" s="59" t="s">
        <v>25</v>
      </c>
      <c r="V266" s="104"/>
    </row>
    <row r="267" spans="1:22" s="73" customFormat="1" ht="21" customHeight="1">
      <c r="A267" s="143"/>
      <c r="B267" s="62" t="s">
        <v>26</v>
      </c>
      <c r="C267" s="54">
        <f t="shared" si="41"/>
        <v>2652</v>
      </c>
      <c r="D267" s="55">
        <f t="shared" si="34"/>
        <v>2621</v>
      </c>
      <c r="E267" s="4">
        <f t="shared" si="35"/>
        <v>2603</v>
      </c>
      <c r="F267" s="1">
        <v>2364</v>
      </c>
      <c r="G267" s="2">
        <v>0</v>
      </c>
      <c r="H267" s="2">
        <v>177</v>
      </c>
      <c r="I267" s="3">
        <v>62</v>
      </c>
      <c r="J267" s="4">
        <v>18</v>
      </c>
      <c r="K267" s="5">
        <v>31</v>
      </c>
      <c r="L267" s="56">
        <f t="shared" si="36"/>
        <v>9110</v>
      </c>
      <c r="M267" s="4">
        <f t="shared" si="37"/>
        <v>9065</v>
      </c>
      <c r="N267" s="55">
        <f t="shared" si="38"/>
        <v>9026</v>
      </c>
      <c r="O267" s="1">
        <v>8455</v>
      </c>
      <c r="P267" s="2">
        <v>0</v>
      </c>
      <c r="Q267" s="2">
        <v>426</v>
      </c>
      <c r="R267" s="3">
        <v>145</v>
      </c>
      <c r="S267" s="4">
        <v>39</v>
      </c>
      <c r="T267" s="6">
        <v>45</v>
      </c>
      <c r="U267" s="59" t="s">
        <v>26</v>
      </c>
      <c r="V267" s="104"/>
    </row>
    <row r="268" spans="1:22" s="73" customFormat="1" ht="21" customHeight="1">
      <c r="A268" s="143"/>
      <c r="B268" s="62" t="s">
        <v>6</v>
      </c>
      <c r="C268" s="54">
        <f t="shared" si="41"/>
        <v>3119</v>
      </c>
      <c r="D268" s="55">
        <f t="shared" si="34"/>
        <v>3078</v>
      </c>
      <c r="E268" s="4">
        <f t="shared" si="35"/>
        <v>3053</v>
      </c>
      <c r="F268" s="1">
        <v>2750</v>
      </c>
      <c r="G268" s="2">
        <v>32</v>
      </c>
      <c r="H268" s="2">
        <v>230</v>
      </c>
      <c r="I268" s="3">
        <v>41</v>
      </c>
      <c r="J268" s="4">
        <v>25</v>
      </c>
      <c r="K268" s="5">
        <v>41</v>
      </c>
      <c r="L268" s="56">
        <f t="shared" si="36"/>
        <v>10070</v>
      </c>
      <c r="M268" s="4">
        <f t="shared" si="37"/>
        <v>10026</v>
      </c>
      <c r="N268" s="55">
        <f t="shared" si="38"/>
        <v>9973</v>
      </c>
      <c r="O268" s="1">
        <v>9306</v>
      </c>
      <c r="P268" s="2">
        <v>94</v>
      </c>
      <c r="Q268" s="2">
        <v>467</v>
      </c>
      <c r="R268" s="3">
        <v>106</v>
      </c>
      <c r="S268" s="4">
        <v>53</v>
      </c>
      <c r="T268" s="6">
        <v>44</v>
      </c>
      <c r="U268" s="59" t="s">
        <v>6</v>
      </c>
      <c r="V268" s="104"/>
    </row>
    <row r="269" spans="1:22" s="73" customFormat="1" ht="21" customHeight="1">
      <c r="A269" s="143"/>
      <c r="B269" s="63" t="s">
        <v>36</v>
      </c>
      <c r="C269" s="64">
        <v>3353</v>
      </c>
      <c r="D269" s="65">
        <v>3306</v>
      </c>
      <c r="E269" s="23">
        <v>3292</v>
      </c>
      <c r="F269" s="13">
        <v>2912</v>
      </c>
      <c r="G269" s="14">
        <v>35</v>
      </c>
      <c r="H269" s="14">
        <v>306</v>
      </c>
      <c r="I269" s="15">
        <v>39</v>
      </c>
      <c r="J269" s="23">
        <v>14</v>
      </c>
      <c r="K269" s="24">
        <v>47</v>
      </c>
      <c r="L269" s="66">
        <v>10446</v>
      </c>
      <c r="M269" s="23">
        <v>10397</v>
      </c>
      <c r="N269" s="65">
        <v>10368</v>
      </c>
      <c r="O269" s="13">
        <v>9570</v>
      </c>
      <c r="P269" s="14">
        <v>111</v>
      </c>
      <c r="Q269" s="14">
        <v>613</v>
      </c>
      <c r="R269" s="15">
        <v>74</v>
      </c>
      <c r="S269" s="23">
        <v>29</v>
      </c>
      <c r="T269" s="16">
        <v>49</v>
      </c>
      <c r="U269" s="67" t="s">
        <v>36</v>
      </c>
      <c r="V269" s="104"/>
    </row>
    <row r="270" spans="1:22" s="73" customFormat="1" ht="21" customHeight="1">
      <c r="A270" s="144"/>
      <c r="B270" s="68" t="s">
        <v>78</v>
      </c>
      <c r="C270" s="69">
        <v>3521</v>
      </c>
      <c r="D270" s="70">
        <v>3492</v>
      </c>
      <c r="E270" s="10">
        <v>3476</v>
      </c>
      <c r="F270" s="7">
        <v>3049</v>
      </c>
      <c r="G270" s="8">
        <v>30</v>
      </c>
      <c r="H270" s="8">
        <v>353</v>
      </c>
      <c r="I270" s="9">
        <v>44</v>
      </c>
      <c r="J270" s="10">
        <v>16</v>
      </c>
      <c r="K270" s="11">
        <v>29</v>
      </c>
      <c r="L270" s="71">
        <v>10629</v>
      </c>
      <c r="M270" s="10">
        <v>10586</v>
      </c>
      <c r="N270" s="70">
        <v>10560</v>
      </c>
      <c r="O270" s="7">
        <v>9672</v>
      </c>
      <c r="P270" s="8">
        <v>93</v>
      </c>
      <c r="Q270" s="8">
        <v>716</v>
      </c>
      <c r="R270" s="9">
        <v>79</v>
      </c>
      <c r="S270" s="10">
        <v>26</v>
      </c>
      <c r="T270" s="12">
        <v>43</v>
      </c>
      <c r="U270" s="72" t="s">
        <v>78</v>
      </c>
      <c r="V270" s="105"/>
    </row>
    <row r="271" spans="1:22" s="60" customFormat="1" ht="21" customHeight="1">
      <c r="A271" s="142" t="s">
        <v>62</v>
      </c>
      <c r="B271" s="74" t="s">
        <v>23</v>
      </c>
      <c r="C271" s="99">
        <f t="shared" si="41"/>
        <v>334</v>
      </c>
      <c r="D271" s="75">
        <f t="shared" si="34"/>
        <v>334</v>
      </c>
      <c r="E271" s="21">
        <f t="shared" si="35"/>
        <v>334</v>
      </c>
      <c r="F271" s="17">
        <v>317</v>
      </c>
      <c r="G271" s="18">
        <v>0</v>
      </c>
      <c r="H271" s="19">
        <v>1</v>
      </c>
      <c r="I271" s="20">
        <v>16</v>
      </c>
      <c r="J271" s="21">
        <v>0</v>
      </c>
      <c r="K271" s="22">
        <v>0</v>
      </c>
      <c r="L271" s="100">
        <f t="shared" si="36"/>
        <v>1419</v>
      </c>
      <c r="M271" s="21">
        <f t="shared" si="37"/>
        <v>1419</v>
      </c>
      <c r="N271" s="75">
        <f t="shared" si="38"/>
        <v>1419</v>
      </c>
      <c r="O271" s="17">
        <v>1353</v>
      </c>
      <c r="P271" s="18">
        <v>0</v>
      </c>
      <c r="Q271" s="18">
        <v>6</v>
      </c>
      <c r="R271" s="77">
        <v>60</v>
      </c>
      <c r="S271" s="75">
        <v>0</v>
      </c>
      <c r="T271" s="78">
        <v>0</v>
      </c>
      <c r="U271" s="76" t="s">
        <v>23</v>
      </c>
      <c r="V271" s="103" t="s">
        <v>62</v>
      </c>
    </row>
    <row r="272" spans="1:22" s="73" customFormat="1" ht="21" customHeight="1">
      <c r="A272" s="143"/>
      <c r="B272" s="62" t="s">
        <v>24</v>
      </c>
      <c r="C272" s="54">
        <f t="shared" si="41"/>
        <v>346</v>
      </c>
      <c r="D272" s="55">
        <f t="shared" si="34"/>
        <v>345</v>
      </c>
      <c r="E272" s="4">
        <f aca="true" t="shared" si="42" ref="E272:E303">+I272+H272+G272+F272</f>
        <v>343</v>
      </c>
      <c r="F272" s="1">
        <v>327</v>
      </c>
      <c r="G272" s="2">
        <v>0</v>
      </c>
      <c r="H272" s="2">
        <v>4</v>
      </c>
      <c r="I272" s="3">
        <v>12</v>
      </c>
      <c r="J272" s="4">
        <v>2</v>
      </c>
      <c r="K272" s="5">
        <v>1</v>
      </c>
      <c r="L272" s="56">
        <f aca="true" t="shared" si="43" ref="L272:L303">+M272+T272</f>
        <v>1371</v>
      </c>
      <c r="M272" s="4">
        <f aca="true" t="shared" si="44" ref="M272:M303">N272+S272</f>
        <v>1368</v>
      </c>
      <c r="N272" s="55">
        <f aca="true" t="shared" si="45" ref="N272:N303">SUM(O272:R272)</f>
        <v>1361</v>
      </c>
      <c r="O272" s="1">
        <v>1314</v>
      </c>
      <c r="P272" s="2">
        <v>0</v>
      </c>
      <c r="Q272" s="2">
        <v>12</v>
      </c>
      <c r="R272" s="3">
        <v>35</v>
      </c>
      <c r="S272" s="4">
        <v>7</v>
      </c>
      <c r="T272" s="6">
        <v>3</v>
      </c>
      <c r="U272" s="59" t="s">
        <v>24</v>
      </c>
      <c r="V272" s="104"/>
    </row>
    <row r="273" spans="1:22" s="73" customFormat="1" ht="21" customHeight="1">
      <c r="A273" s="143"/>
      <c r="B273" s="62" t="s">
        <v>25</v>
      </c>
      <c r="C273" s="54">
        <f t="shared" si="41"/>
        <v>450</v>
      </c>
      <c r="D273" s="55">
        <f aca="true" t="shared" si="46" ref="D273:D303">SUM(E273,J273)</f>
        <v>450</v>
      </c>
      <c r="E273" s="4">
        <f t="shared" si="42"/>
        <v>449</v>
      </c>
      <c r="F273" s="1">
        <v>401</v>
      </c>
      <c r="G273" s="2">
        <v>34</v>
      </c>
      <c r="H273" s="2">
        <v>0</v>
      </c>
      <c r="I273" s="3">
        <v>14</v>
      </c>
      <c r="J273" s="4">
        <v>1</v>
      </c>
      <c r="K273" s="5">
        <v>0</v>
      </c>
      <c r="L273" s="56">
        <f t="shared" si="43"/>
        <v>1658</v>
      </c>
      <c r="M273" s="4">
        <f t="shared" si="44"/>
        <v>1658</v>
      </c>
      <c r="N273" s="55">
        <f t="shared" si="45"/>
        <v>1655</v>
      </c>
      <c r="O273" s="1">
        <v>1506</v>
      </c>
      <c r="P273" s="2">
        <v>99</v>
      </c>
      <c r="Q273" s="2">
        <v>0</v>
      </c>
      <c r="R273" s="3">
        <v>50</v>
      </c>
      <c r="S273" s="4">
        <v>3</v>
      </c>
      <c r="T273" s="6">
        <v>0</v>
      </c>
      <c r="U273" s="59" t="s">
        <v>25</v>
      </c>
      <c r="V273" s="104"/>
    </row>
    <row r="274" spans="1:22" s="73" customFormat="1" ht="21" customHeight="1">
      <c r="A274" s="143"/>
      <c r="B274" s="62" t="s">
        <v>26</v>
      </c>
      <c r="C274" s="54">
        <f t="shared" si="41"/>
        <v>627</v>
      </c>
      <c r="D274" s="55">
        <f t="shared" si="46"/>
        <v>627</v>
      </c>
      <c r="E274" s="4">
        <f t="shared" si="42"/>
        <v>624</v>
      </c>
      <c r="F274" s="1">
        <v>563</v>
      </c>
      <c r="G274" s="2">
        <v>38</v>
      </c>
      <c r="H274" s="2">
        <v>15</v>
      </c>
      <c r="I274" s="3">
        <v>8</v>
      </c>
      <c r="J274" s="4">
        <v>3</v>
      </c>
      <c r="K274" s="5">
        <v>0</v>
      </c>
      <c r="L274" s="56">
        <f t="shared" si="43"/>
        <v>2153</v>
      </c>
      <c r="M274" s="4">
        <f t="shared" si="44"/>
        <v>2153</v>
      </c>
      <c r="N274" s="55">
        <f t="shared" si="45"/>
        <v>2149</v>
      </c>
      <c r="O274" s="1">
        <v>1975</v>
      </c>
      <c r="P274" s="2">
        <v>112</v>
      </c>
      <c r="Q274" s="2">
        <v>37</v>
      </c>
      <c r="R274" s="3">
        <v>25</v>
      </c>
      <c r="S274" s="4">
        <v>4</v>
      </c>
      <c r="T274" s="6">
        <v>0</v>
      </c>
      <c r="U274" s="59" t="s">
        <v>26</v>
      </c>
      <c r="V274" s="104"/>
    </row>
    <row r="275" spans="1:22" s="73" customFormat="1" ht="21" customHeight="1">
      <c r="A275" s="143"/>
      <c r="B275" s="62" t="s">
        <v>6</v>
      </c>
      <c r="C275" s="54">
        <f t="shared" si="41"/>
        <v>803</v>
      </c>
      <c r="D275" s="55">
        <f t="shared" si="46"/>
        <v>800</v>
      </c>
      <c r="E275" s="4">
        <f t="shared" si="42"/>
        <v>794</v>
      </c>
      <c r="F275" s="1">
        <v>727</v>
      </c>
      <c r="G275" s="2">
        <v>37</v>
      </c>
      <c r="H275" s="2">
        <v>20</v>
      </c>
      <c r="I275" s="3">
        <v>10</v>
      </c>
      <c r="J275" s="4">
        <v>6</v>
      </c>
      <c r="K275" s="5">
        <v>3</v>
      </c>
      <c r="L275" s="56">
        <f t="shared" si="43"/>
        <v>2624</v>
      </c>
      <c r="M275" s="4">
        <f t="shared" si="44"/>
        <v>2618</v>
      </c>
      <c r="N275" s="55">
        <f t="shared" si="45"/>
        <v>2605</v>
      </c>
      <c r="O275" s="1">
        <v>2415</v>
      </c>
      <c r="P275" s="2">
        <v>107</v>
      </c>
      <c r="Q275" s="2">
        <v>45</v>
      </c>
      <c r="R275" s="3">
        <v>38</v>
      </c>
      <c r="S275" s="4">
        <v>13</v>
      </c>
      <c r="T275" s="6">
        <v>6</v>
      </c>
      <c r="U275" s="59" t="s">
        <v>6</v>
      </c>
      <c r="V275" s="104"/>
    </row>
    <row r="276" spans="1:22" s="60" customFormat="1" ht="21" customHeight="1">
      <c r="A276" s="143"/>
      <c r="B276" s="63" t="s">
        <v>36</v>
      </c>
      <c r="C276" s="64">
        <v>888</v>
      </c>
      <c r="D276" s="65">
        <v>886</v>
      </c>
      <c r="E276" s="23">
        <v>884</v>
      </c>
      <c r="F276" s="13">
        <v>797</v>
      </c>
      <c r="G276" s="14">
        <v>38</v>
      </c>
      <c r="H276" s="14">
        <v>36</v>
      </c>
      <c r="I276" s="15">
        <v>13</v>
      </c>
      <c r="J276" s="23">
        <v>2</v>
      </c>
      <c r="K276" s="24">
        <v>2</v>
      </c>
      <c r="L276" s="66">
        <v>2888</v>
      </c>
      <c r="M276" s="23">
        <v>2881</v>
      </c>
      <c r="N276" s="65">
        <v>2878</v>
      </c>
      <c r="O276" s="13">
        <v>2641</v>
      </c>
      <c r="P276" s="14">
        <v>116</v>
      </c>
      <c r="Q276" s="14">
        <v>93</v>
      </c>
      <c r="R276" s="15">
        <v>28</v>
      </c>
      <c r="S276" s="23">
        <v>3</v>
      </c>
      <c r="T276" s="16">
        <v>7</v>
      </c>
      <c r="U276" s="67" t="s">
        <v>36</v>
      </c>
      <c r="V276" s="104"/>
    </row>
    <row r="277" spans="1:22" s="60" customFormat="1" ht="21" customHeight="1">
      <c r="A277" s="144"/>
      <c r="B277" s="68" t="s">
        <v>78</v>
      </c>
      <c r="C277" s="69">
        <v>908</v>
      </c>
      <c r="D277" s="70">
        <v>905</v>
      </c>
      <c r="E277" s="10">
        <v>903</v>
      </c>
      <c r="F277" s="7">
        <v>845</v>
      </c>
      <c r="G277" s="8">
        <v>14</v>
      </c>
      <c r="H277" s="8">
        <v>32</v>
      </c>
      <c r="I277" s="9">
        <v>12</v>
      </c>
      <c r="J277" s="10">
        <v>2</v>
      </c>
      <c r="K277" s="11">
        <v>3</v>
      </c>
      <c r="L277" s="71">
        <v>2888</v>
      </c>
      <c r="M277" s="10">
        <v>2882</v>
      </c>
      <c r="N277" s="70">
        <v>2877</v>
      </c>
      <c r="O277" s="7">
        <v>2734</v>
      </c>
      <c r="P277" s="8">
        <v>45</v>
      </c>
      <c r="Q277" s="8">
        <v>70</v>
      </c>
      <c r="R277" s="9">
        <v>28</v>
      </c>
      <c r="S277" s="10">
        <v>5</v>
      </c>
      <c r="T277" s="12">
        <v>6</v>
      </c>
      <c r="U277" s="72" t="s">
        <v>78</v>
      </c>
      <c r="V277" s="105"/>
    </row>
    <row r="278" spans="1:22" s="60" customFormat="1" ht="21" customHeight="1">
      <c r="A278" s="142" t="s">
        <v>63</v>
      </c>
      <c r="B278" s="74" t="s">
        <v>23</v>
      </c>
      <c r="C278" s="99">
        <f t="shared" si="41"/>
        <v>6158</v>
      </c>
      <c r="D278" s="75">
        <f t="shared" si="46"/>
        <v>6112</v>
      </c>
      <c r="E278" s="21">
        <f t="shared" si="42"/>
        <v>6083</v>
      </c>
      <c r="F278" s="17">
        <v>5570</v>
      </c>
      <c r="G278" s="18">
        <v>201</v>
      </c>
      <c r="H278" s="19">
        <v>190</v>
      </c>
      <c r="I278" s="20">
        <v>122</v>
      </c>
      <c r="J278" s="21">
        <v>29</v>
      </c>
      <c r="K278" s="22">
        <v>46</v>
      </c>
      <c r="L278" s="100">
        <f t="shared" si="43"/>
        <v>23713</v>
      </c>
      <c r="M278" s="21">
        <f t="shared" si="44"/>
        <v>23656</v>
      </c>
      <c r="N278" s="75">
        <f t="shared" si="45"/>
        <v>23578</v>
      </c>
      <c r="O278" s="17">
        <v>22132</v>
      </c>
      <c r="P278" s="18">
        <v>635</v>
      </c>
      <c r="Q278" s="18">
        <v>450</v>
      </c>
      <c r="R278" s="77">
        <v>361</v>
      </c>
      <c r="S278" s="75">
        <v>78</v>
      </c>
      <c r="T278" s="78">
        <v>57</v>
      </c>
      <c r="U278" s="76" t="s">
        <v>23</v>
      </c>
      <c r="V278" s="103" t="s">
        <v>63</v>
      </c>
    </row>
    <row r="279" spans="1:22" s="73" customFormat="1" ht="21" customHeight="1">
      <c r="A279" s="143"/>
      <c r="B279" s="62" t="s">
        <v>24</v>
      </c>
      <c r="C279" s="54">
        <f t="shared" si="41"/>
        <v>6323</v>
      </c>
      <c r="D279" s="55">
        <f t="shared" si="46"/>
        <v>6236</v>
      </c>
      <c r="E279" s="4">
        <f t="shared" si="42"/>
        <v>6211</v>
      </c>
      <c r="F279" s="1">
        <v>5713</v>
      </c>
      <c r="G279" s="2">
        <v>228</v>
      </c>
      <c r="H279" s="2">
        <v>185</v>
      </c>
      <c r="I279" s="3">
        <v>85</v>
      </c>
      <c r="J279" s="4">
        <v>25</v>
      </c>
      <c r="K279" s="5">
        <v>87</v>
      </c>
      <c r="L279" s="56">
        <f t="shared" si="43"/>
        <v>23366</v>
      </c>
      <c r="M279" s="4">
        <f t="shared" si="44"/>
        <v>23271</v>
      </c>
      <c r="N279" s="55">
        <f t="shared" si="45"/>
        <v>23208</v>
      </c>
      <c r="O279" s="1">
        <v>21891</v>
      </c>
      <c r="P279" s="2">
        <v>647</v>
      </c>
      <c r="Q279" s="2">
        <v>441</v>
      </c>
      <c r="R279" s="3">
        <v>229</v>
      </c>
      <c r="S279" s="4">
        <v>63</v>
      </c>
      <c r="T279" s="6">
        <v>95</v>
      </c>
      <c r="U279" s="59" t="s">
        <v>24</v>
      </c>
      <c r="V279" s="104"/>
    </row>
    <row r="280" spans="1:22" s="73" customFormat="1" ht="21" customHeight="1">
      <c r="A280" s="143"/>
      <c r="B280" s="62" t="s">
        <v>25</v>
      </c>
      <c r="C280" s="54">
        <f aca="true" t="shared" si="47" ref="C280:C303">+D280+K280</f>
        <v>6668</v>
      </c>
      <c r="D280" s="55">
        <f t="shared" si="46"/>
        <v>6627</v>
      </c>
      <c r="E280" s="4">
        <f t="shared" si="42"/>
        <v>6597</v>
      </c>
      <c r="F280" s="1">
        <v>6020</v>
      </c>
      <c r="G280" s="2">
        <v>206</v>
      </c>
      <c r="H280" s="2">
        <v>263</v>
      </c>
      <c r="I280" s="3">
        <v>108</v>
      </c>
      <c r="J280" s="4">
        <v>30</v>
      </c>
      <c r="K280" s="5">
        <v>41</v>
      </c>
      <c r="L280" s="56">
        <f t="shared" si="43"/>
        <v>23329</v>
      </c>
      <c r="M280" s="4">
        <f t="shared" si="44"/>
        <v>23276</v>
      </c>
      <c r="N280" s="55">
        <f t="shared" si="45"/>
        <v>23204</v>
      </c>
      <c r="O280" s="1">
        <v>21856</v>
      </c>
      <c r="P280" s="2">
        <v>519</v>
      </c>
      <c r="Q280" s="2">
        <v>576</v>
      </c>
      <c r="R280" s="3">
        <v>253</v>
      </c>
      <c r="S280" s="4">
        <v>72</v>
      </c>
      <c r="T280" s="6">
        <v>53</v>
      </c>
      <c r="U280" s="59" t="s">
        <v>25</v>
      </c>
      <c r="V280" s="104"/>
    </row>
    <row r="281" spans="1:22" s="73" customFormat="1" ht="21" customHeight="1">
      <c r="A281" s="143"/>
      <c r="B281" s="62" t="s">
        <v>26</v>
      </c>
      <c r="C281" s="54">
        <f t="shared" si="47"/>
        <v>7062</v>
      </c>
      <c r="D281" s="55">
        <f t="shared" si="46"/>
        <v>6992</v>
      </c>
      <c r="E281" s="4">
        <f t="shared" si="42"/>
        <v>6953</v>
      </c>
      <c r="F281" s="1">
        <v>6329</v>
      </c>
      <c r="G281" s="2">
        <v>253</v>
      </c>
      <c r="H281" s="2">
        <v>280</v>
      </c>
      <c r="I281" s="3">
        <v>91</v>
      </c>
      <c r="J281" s="4">
        <v>39</v>
      </c>
      <c r="K281" s="5">
        <v>70</v>
      </c>
      <c r="L281" s="56">
        <f t="shared" si="43"/>
        <v>23042</v>
      </c>
      <c r="M281" s="4">
        <f t="shared" si="44"/>
        <v>22955</v>
      </c>
      <c r="N281" s="55">
        <f t="shared" si="45"/>
        <v>22866</v>
      </c>
      <c r="O281" s="1">
        <v>21521</v>
      </c>
      <c r="P281" s="2">
        <v>612</v>
      </c>
      <c r="Q281" s="2">
        <v>528</v>
      </c>
      <c r="R281" s="3">
        <v>205</v>
      </c>
      <c r="S281" s="4">
        <v>89</v>
      </c>
      <c r="T281" s="6">
        <v>87</v>
      </c>
      <c r="U281" s="59" t="s">
        <v>26</v>
      </c>
      <c r="V281" s="104"/>
    </row>
    <row r="282" spans="1:22" s="73" customFormat="1" ht="21" customHeight="1">
      <c r="A282" s="143"/>
      <c r="B282" s="62" t="s">
        <v>6</v>
      </c>
      <c r="C282" s="54">
        <f t="shared" si="47"/>
        <v>7348</v>
      </c>
      <c r="D282" s="55">
        <f t="shared" si="46"/>
        <v>7219</v>
      </c>
      <c r="E282" s="4">
        <f t="shared" si="42"/>
        <v>7187</v>
      </c>
      <c r="F282" s="1">
        <v>6546</v>
      </c>
      <c r="G282" s="2">
        <v>231</v>
      </c>
      <c r="H282" s="2">
        <v>334</v>
      </c>
      <c r="I282" s="3">
        <v>76</v>
      </c>
      <c r="J282" s="4">
        <v>32</v>
      </c>
      <c r="K282" s="5">
        <v>129</v>
      </c>
      <c r="L282" s="56">
        <f t="shared" si="43"/>
        <v>22690</v>
      </c>
      <c r="M282" s="4">
        <f t="shared" si="44"/>
        <v>22557</v>
      </c>
      <c r="N282" s="55">
        <f t="shared" si="45"/>
        <v>22486</v>
      </c>
      <c r="O282" s="1">
        <v>21159</v>
      </c>
      <c r="P282" s="2">
        <v>555</v>
      </c>
      <c r="Q282" s="2">
        <v>611</v>
      </c>
      <c r="R282" s="3">
        <v>161</v>
      </c>
      <c r="S282" s="4">
        <v>71</v>
      </c>
      <c r="T282" s="6">
        <v>133</v>
      </c>
      <c r="U282" s="59" t="s">
        <v>6</v>
      </c>
      <c r="V282" s="104"/>
    </row>
    <row r="283" spans="1:22" s="60" customFormat="1" ht="21" customHeight="1">
      <c r="A283" s="143"/>
      <c r="B283" s="63" t="s">
        <v>36</v>
      </c>
      <c r="C283" s="64">
        <v>7403</v>
      </c>
      <c r="D283" s="65">
        <v>7269</v>
      </c>
      <c r="E283" s="23">
        <v>7222</v>
      </c>
      <c r="F283" s="13">
        <v>6542</v>
      </c>
      <c r="G283" s="14">
        <v>236</v>
      </c>
      <c r="H283" s="14">
        <v>388</v>
      </c>
      <c r="I283" s="15">
        <v>56</v>
      </c>
      <c r="J283" s="23">
        <v>47</v>
      </c>
      <c r="K283" s="24">
        <v>134</v>
      </c>
      <c r="L283" s="66">
        <v>21614</v>
      </c>
      <c r="M283" s="23">
        <v>21475</v>
      </c>
      <c r="N283" s="65">
        <v>21365</v>
      </c>
      <c r="O283" s="13">
        <v>19990</v>
      </c>
      <c r="P283" s="14">
        <v>547</v>
      </c>
      <c r="Q283" s="14">
        <v>738</v>
      </c>
      <c r="R283" s="15">
        <v>90</v>
      </c>
      <c r="S283" s="23">
        <v>110</v>
      </c>
      <c r="T283" s="16">
        <v>139</v>
      </c>
      <c r="U283" s="67" t="s">
        <v>36</v>
      </c>
      <c r="V283" s="104"/>
    </row>
    <row r="284" spans="1:22" s="60" customFormat="1" ht="21" customHeight="1">
      <c r="A284" s="144"/>
      <c r="B284" s="68" t="s">
        <v>78</v>
      </c>
      <c r="C284" s="69">
        <v>7381</v>
      </c>
      <c r="D284" s="70">
        <v>7252</v>
      </c>
      <c r="E284" s="10">
        <v>7215</v>
      </c>
      <c r="F284" s="7">
        <v>6469</v>
      </c>
      <c r="G284" s="8">
        <v>298</v>
      </c>
      <c r="H284" s="8">
        <v>379</v>
      </c>
      <c r="I284" s="9">
        <v>69</v>
      </c>
      <c r="J284" s="10">
        <v>37</v>
      </c>
      <c r="K284" s="11">
        <v>129</v>
      </c>
      <c r="L284" s="71">
        <v>20550</v>
      </c>
      <c r="M284" s="10">
        <v>20353</v>
      </c>
      <c r="N284" s="70">
        <v>20258</v>
      </c>
      <c r="O284" s="7">
        <v>18785</v>
      </c>
      <c r="P284" s="8">
        <v>667</v>
      </c>
      <c r="Q284" s="8">
        <v>711</v>
      </c>
      <c r="R284" s="9">
        <v>95</v>
      </c>
      <c r="S284" s="10">
        <v>95</v>
      </c>
      <c r="T284" s="12">
        <v>197</v>
      </c>
      <c r="U284" s="72" t="s">
        <v>78</v>
      </c>
      <c r="V284" s="105"/>
    </row>
    <row r="285" spans="1:22" s="60" customFormat="1" ht="21" customHeight="1">
      <c r="A285" s="142" t="s">
        <v>64</v>
      </c>
      <c r="B285" s="74" t="s">
        <v>23</v>
      </c>
      <c r="C285" s="99">
        <f t="shared" si="47"/>
        <v>7147</v>
      </c>
      <c r="D285" s="75">
        <f t="shared" si="46"/>
        <v>6673</v>
      </c>
      <c r="E285" s="21">
        <f t="shared" si="42"/>
        <v>6668</v>
      </c>
      <c r="F285" s="17">
        <v>6306</v>
      </c>
      <c r="G285" s="18">
        <v>227</v>
      </c>
      <c r="H285" s="19">
        <v>93</v>
      </c>
      <c r="I285" s="20">
        <v>42</v>
      </c>
      <c r="J285" s="21">
        <v>5</v>
      </c>
      <c r="K285" s="22">
        <v>474</v>
      </c>
      <c r="L285" s="100">
        <f t="shared" si="43"/>
        <v>27742</v>
      </c>
      <c r="M285" s="21">
        <f t="shared" si="44"/>
        <v>27229</v>
      </c>
      <c r="N285" s="75">
        <f t="shared" si="45"/>
        <v>27218</v>
      </c>
      <c r="O285" s="17">
        <v>26171</v>
      </c>
      <c r="P285" s="18">
        <v>684</v>
      </c>
      <c r="Q285" s="18">
        <v>252</v>
      </c>
      <c r="R285" s="77">
        <v>111</v>
      </c>
      <c r="S285" s="75">
        <v>11</v>
      </c>
      <c r="T285" s="78">
        <v>513</v>
      </c>
      <c r="U285" s="76" t="s">
        <v>23</v>
      </c>
      <c r="V285" s="103" t="s">
        <v>64</v>
      </c>
    </row>
    <row r="286" spans="1:22" s="73" customFormat="1" ht="21" customHeight="1">
      <c r="A286" s="143"/>
      <c r="B286" s="62" t="s">
        <v>24</v>
      </c>
      <c r="C286" s="54">
        <f t="shared" si="47"/>
        <v>7121</v>
      </c>
      <c r="D286" s="55">
        <f t="shared" si="46"/>
        <v>6783</v>
      </c>
      <c r="E286" s="4">
        <f t="shared" si="42"/>
        <v>6768</v>
      </c>
      <c r="F286" s="1">
        <v>6391</v>
      </c>
      <c r="G286" s="2">
        <v>241</v>
      </c>
      <c r="H286" s="2">
        <v>96</v>
      </c>
      <c r="I286" s="3">
        <v>40</v>
      </c>
      <c r="J286" s="4">
        <v>15</v>
      </c>
      <c r="K286" s="5">
        <v>338</v>
      </c>
      <c r="L286" s="56">
        <f t="shared" si="43"/>
        <v>26992</v>
      </c>
      <c r="M286" s="4">
        <f t="shared" si="44"/>
        <v>26642</v>
      </c>
      <c r="N286" s="55">
        <f t="shared" si="45"/>
        <v>26598</v>
      </c>
      <c r="O286" s="1">
        <v>25575</v>
      </c>
      <c r="P286" s="2">
        <v>688</v>
      </c>
      <c r="Q286" s="2">
        <v>239</v>
      </c>
      <c r="R286" s="3">
        <v>96</v>
      </c>
      <c r="S286" s="4">
        <v>44</v>
      </c>
      <c r="T286" s="6">
        <v>350</v>
      </c>
      <c r="U286" s="59" t="s">
        <v>24</v>
      </c>
      <c r="V286" s="104"/>
    </row>
    <row r="287" spans="1:22" s="73" customFormat="1" ht="21" customHeight="1">
      <c r="A287" s="143"/>
      <c r="B287" s="62" t="s">
        <v>25</v>
      </c>
      <c r="C287" s="54">
        <f t="shared" si="47"/>
        <v>7754</v>
      </c>
      <c r="D287" s="55">
        <f t="shared" si="46"/>
        <v>7190</v>
      </c>
      <c r="E287" s="4">
        <f t="shared" si="42"/>
        <v>7169</v>
      </c>
      <c r="F287" s="1">
        <v>6778</v>
      </c>
      <c r="G287" s="2">
        <v>211</v>
      </c>
      <c r="H287" s="2">
        <v>140</v>
      </c>
      <c r="I287" s="3">
        <v>40</v>
      </c>
      <c r="J287" s="4">
        <v>21</v>
      </c>
      <c r="K287" s="5">
        <v>564</v>
      </c>
      <c r="L287" s="56">
        <f t="shared" si="43"/>
        <v>27353</v>
      </c>
      <c r="M287" s="4">
        <f t="shared" si="44"/>
        <v>26757</v>
      </c>
      <c r="N287" s="55">
        <f t="shared" si="45"/>
        <v>26702</v>
      </c>
      <c r="O287" s="1">
        <v>25704</v>
      </c>
      <c r="P287" s="2">
        <v>597</v>
      </c>
      <c r="Q287" s="2">
        <v>330</v>
      </c>
      <c r="R287" s="3">
        <v>71</v>
      </c>
      <c r="S287" s="4">
        <v>55</v>
      </c>
      <c r="T287" s="6">
        <v>596</v>
      </c>
      <c r="U287" s="59" t="s">
        <v>25</v>
      </c>
      <c r="V287" s="104"/>
    </row>
    <row r="288" spans="1:22" s="73" customFormat="1" ht="21" customHeight="1">
      <c r="A288" s="143"/>
      <c r="B288" s="62" t="s">
        <v>26</v>
      </c>
      <c r="C288" s="54">
        <f t="shared" si="47"/>
        <v>8274</v>
      </c>
      <c r="D288" s="55">
        <f t="shared" si="46"/>
        <v>7804</v>
      </c>
      <c r="E288" s="4">
        <f t="shared" si="42"/>
        <v>7774</v>
      </c>
      <c r="F288" s="1">
        <v>7313</v>
      </c>
      <c r="G288" s="2">
        <v>235</v>
      </c>
      <c r="H288" s="2">
        <v>187</v>
      </c>
      <c r="I288" s="3">
        <v>39</v>
      </c>
      <c r="J288" s="4">
        <v>30</v>
      </c>
      <c r="K288" s="5">
        <v>470</v>
      </c>
      <c r="L288" s="56">
        <f t="shared" si="43"/>
        <v>27669</v>
      </c>
      <c r="M288" s="4">
        <f t="shared" si="44"/>
        <v>27173</v>
      </c>
      <c r="N288" s="55">
        <f t="shared" si="45"/>
        <v>27093</v>
      </c>
      <c r="O288" s="1">
        <v>25966</v>
      </c>
      <c r="P288" s="2">
        <v>615</v>
      </c>
      <c r="Q288" s="2">
        <v>437</v>
      </c>
      <c r="R288" s="3">
        <v>75</v>
      </c>
      <c r="S288" s="4">
        <v>80</v>
      </c>
      <c r="T288" s="6">
        <v>496</v>
      </c>
      <c r="U288" s="59" t="s">
        <v>26</v>
      </c>
      <c r="V288" s="104"/>
    </row>
    <row r="289" spans="1:22" s="73" customFormat="1" ht="21" customHeight="1">
      <c r="A289" s="143"/>
      <c r="B289" s="62" t="s">
        <v>6</v>
      </c>
      <c r="C289" s="54">
        <f t="shared" si="47"/>
        <v>8795</v>
      </c>
      <c r="D289" s="55">
        <f t="shared" si="46"/>
        <v>8293</v>
      </c>
      <c r="E289" s="4">
        <f t="shared" si="42"/>
        <v>8256</v>
      </c>
      <c r="F289" s="1">
        <v>7739</v>
      </c>
      <c r="G289" s="2">
        <v>236</v>
      </c>
      <c r="H289" s="2">
        <v>246</v>
      </c>
      <c r="I289" s="3">
        <v>35</v>
      </c>
      <c r="J289" s="4">
        <v>37</v>
      </c>
      <c r="K289" s="5">
        <v>502</v>
      </c>
      <c r="L289" s="56">
        <f t="shared" si="43"/>
        <v>27748</v>
      </c>
      <c r="M289" s="4">
        <f t="shared" si="44"/>
        <v>27221</v>
      </c>
      <c r="N289" s="55">
        <f t="shared" si="45"/>
        <v>27119</v>
      </c>
      <c r="O289" s="1">
        <v>25852</v>
      </c>
      <c r="P289" s="2">
        <v>618</v>
      </c>
      <c r="Q289" s="2">
        <v>574</v>
      </c>
      <c r="R289" s="3">
        <v>75</v>
      </c>
      <c r="S289" s="4">
        <v>102</v>
      </c>
      <c r="T289" s="6">
        <v>527</v>
      </c>
      <c r="U289" s="59" t="s">
        <v>6</v>
      </c>
      <c r="V289" s="104"/>
    </row>
    <row r="290" spans="1:22" s="60" customFormat="1" ht="21" customHeight="1">
      <c r="A290" s="143"/>
      <c r="B290" s="63" t="s">
        <v>36</v>
      </c>
      <c r="C290" s="64">
        <v>8923</v>
      </c>
      <c r="D290" s="65">
        <v>8518</v>
      </c>
      <c r="E290" s="23">
        <v>8486</v>
      </c>
      <c r="F290" s="13">
        <v>7907</v>
      </c>
      <c r="G290" s="14">
        <v>201</v>
      </c>
      <c r="H290" s="14">
        <v>344</v>
      </c>
      <c r="I290" s="15">
        <v>34</v>
      </c>
      <c r="J290" s="23">
        <v>32</v>
      </c>
      <c r="K290" s="24">
        <v>405</v>
      </c>
      <c r="L290" s="66">
        <v>27122</v>
      </c>
      <c r="M290" s="23">
        <v>26714</v>
      </c>
      <c r="N290" s="65">
        <v>26657</v>
      </c>
      <c r="O290" s="13">
        <v>25328</v>
      </c>
      <c r="P290" s="14">
        <v>493</v>
      </c>
      <c r="Q290" s="14">
        <v>775</v>
      </c>
      <c r="R290" s="15">
        <v>61</v>
      </c>
      <c r="S290" s="23">
        <v>57</v>
      </c>
      <c r="T290" s="16">
        <v>408</v>
      </c>
      <c r="U290" s="67" t="s">
        <v>36</v>
      </c>
      <c r="V290" s="104"/>
    </row>
    <row r="291" spans="1:22" s="60" customFormat="1" ht="21" customHeight="1">
      <c r="A291" s="144"/>
      <c r="B291" s="68" t="s">
        <v>78</v>
      </c>
      <c r="C291" s="69">
        <v>9142</v>
      </c>
      <c r="D291" s="70">
        <v>8612</v>
      </c>
      <c r="E291" s="10">
        <v>8576</v>
      </c>
      <c r="F291" s="7">
        <v>8021</v>
      </c>
      <c r="G291" s="8">
        <v>186</v>
      </c>
      <c r="H291" s="8">
        <v>343</v>
      </c>
      <c r="I291" s="9">
        <v>26</v>
      </c>
      <c r="J291" s="10">
        <v>36</v>
      </c>
      <c r="K291" s="11">
        <v>529</v>
      </c>
      <c r="L291" s="71">
        <v>25954</v>
      </c>
      <c r="M291" s="10">
        <v>25382</v>
      </c>
      <c r="N291" s="70">
        <v>25291</v>
      </c>
      <c r="O291" s="7">
        <v>24061</v>
      </c>
      <c r="P291" s="8">
        <v>424</v>
      </c>
      <c r="Q291" s="8">
        <v>749</v>
      </c>
      <c r="R291" s="9">
        <v>57</v>
      </c>
      <c r="S291" s="10">
        <v>91</v>
      </c>
      <c r="T291" s="12">
        <v>569</v>
      </c>
      <c r="U291" s="72" t="s">
        <v>78</v>
      </c>
      <c r="V291" s="105"/>
    </row>
    <row r="292" spans="1:22" s="60" customFormat="1" ht="21" customHeight="1">
      <c r="A292" s="142" t="s">
        <v>12</v>
      </c>
      <c r="B292" s="74" t="s">
        <v>23</v>
      </c>
      <c r="C292" s="99">
        <f t="shared" si="47"/>
        <v>7522</v>
      </c>
      <c r="D292" s="75">
        <f t="shared" si="46"/>
        <v>7296</v>
      </c>
      <c r="E292" s="21">
        <f t="shared" si="42"/>
        <v>7275</v>
      </c>
      <c r="F292" s="17">
        <v>6768</v>
      </c>
      <c r="G292" s="18">
        <v>280</v>
      </c>
      <c r="H292" s="19">
        <v>106</v>
      </c>
      <c r="I292" s="20">
        <v>121</v>
      </c>
      <c r="J292" s="21">
        <v>21</v>
      </c>
      <c r="K292" s="22">
        <v>226</v>
      </c>
      <c r="L292" s="100">
        <f t="shared" si="43"/>
        <v>29320</v>
      </c>
      <c r="M292" s="21">
        <f t="shared" si="44"/>
        <v>29086</v>
      </c>
      <c r="N292" s="75">
        <f t="shared" si="45"/>
        <v>29055</v>
      </c>
      <c r="O292" s="17">
        <v>27656</v>
      </c>
      <c r="P292" s="18">
        <v>835</v>
      </c>
      <c r="Q292" s="18">
        <v>253</v>
      </c>
      <c r="R292" s="77">
        <v>311</v>
      </c>
      <c r="S292" s="75">
        <v>31</v>
      </c>
      <c r="T292" s="78">
        <v>234</v>
      </c>
      <c r="U292" s="76" t="s">
        <v>23</v>
      </c>
      <c r="V292" s="103" t="s">
        <v>12</v>
      </c>
    </row>
    <row r="293" spans="1:22" s="73" customFormat="1" ht="21" customHeight="1">
      <c r="A293" s="143"/>
      <c r="B293" s="62" t="s">
        <v>24</v>
      </c>
      <c r="C293" s="54">
        <f t="shared" si="47"/>
        <v>7732</v>
      </c>
      <c r="D293" s="55">
        <f t="shared" si="46"/>
        <v>7494</v>
      </c>
      <c r="E293" s="4">
        <f t="shared" si="42"/>
        <v>7476</v>
      </c>
      <c r="F293" s="1">
        <v>6922</v>
      </c>
      <c r="G293" s="2">
        <v>285</v>
      </c>
      <c r="H293" s="2">
        <v>142</v>
      </c>
      <c r="I293" s="3">
        <v>127</v>
      </c>
      <c r="J293" s="4">
        <v>18</v>
      </c>
      <c r="K293" s="5">
        <v>238</v>
      </c>
      <c r="L293" s="56">
        <f t="shared" si="43"/>
        <v>29369</v>
      </c>
      <c r="M293" s="4">
        <f t="shared" si="44"/>
        <v>29128</v>
      </c>
      <c r="N293" s="55">
        <f t="shared" si="45"/>
        <v>29100</v>
      </c>
      <c r="O293" s="1">
        <v>27705</v>
      </c>
      <c r="P293" s="2">
        <v>792</v>
      </c>
      <c r="Q293" s="2">
        <v>330</v>
      </c>
      <c r="R293" s="3">
        <v>273</v>
      </c>
      <c r="S293" s="4">
        <v>28</v>
      </c>
      <c r="T293" s="6">
        <v>241</v>
      </c>
      <c r="U293" s="59" t="s">
        <v>24</v>
      </c>
      <c r="V293" s="104"/>
    </row>
    <row r="294" spans="1:22" s="73" customFormat="1" ht="21" customHeight="1">
      <c r="A294" s="143"/>
      <c r="B294" s="62" t="s">
        <v>25</v>
      </c>
      <c r="C294" s="54">
        <f t="shared" si="47"/>
        <v>7949</v>
      </c>
      <c r="D294" s="55">
        <f t="shared" si="46"/>
        <v>7706</v>
      </c>
      <c r="E294" s="4">
        <f t="shared" si="42"/>
        <v>7694</v>
      </c>
      <c r="F294" s="1">
        <v>7044</v>
      </c>
      <c r="G294" s="2">
        <v>344</v>
      </c>
      <c r="H294" s="2">
        <v>228</v>
      </c>
      <c r="I294" s="3">
        <v>78</v>
      </c>
      <c r="J294" s="4">
        <v>12</v>
      </c>
      <c r="K294" s="5">
        <v>243</v>
      </c>
      <c r="L294" s="56">
        <f t="shared" si="43"/>
        <v>28564</v>
      </c>
      <c r="M294" s="4">
        <f t="shared" si="44"/>
        <v>28308</v>
      </c>
      <c r="N294" s="55">
        <f t="shared" si="45"/>
        <v>28288</v>
      </c>
      <c r="O294" s="1">
        <v>26777</v>
      </c>
      <c r="P294" s="2">
        <v>899</v>
      </c>
      <c r="Q294" s="2">
        <v>433</v>
      </c>
      <c r="R294" s="3">
        <v>179</v>
      </c>
      <c r="S294" s="4">
        <v>20</v>
      </c>
      <c r="T294" s="6">
        <v>256</v>
      </c>
      <c r="U294" s="59" t="s">
        <v>25</v>
      </c>
      <c r="V294" s="104"/>
    </row>
    <row r="295" spans="1:22" s="73" customFormat="1" ht="21" customHeight="1">
      <c r="A295" s="143"/>
      <c r="B295" s="62" t="s">
        <v>26</v>
      </c>
      <c r="C295" s="54">
        <f t="shared" si="47"/>
        <v>8240</v>
      </c>
      <c r="D295" s="55">
        <f t="shared" si="46"/>
        <v>8091</v>
      </c>
      <c r="E295" s="4">
        <f t="shared" si="42"/>
        <v>8073</v>
      </c>
      <c r="F295" s="1">
        <v>7303</v>
      </c>
      <c r="G295" s="2">
        <v>334</v>
      </c>
      <c r="H295" s="2">
        <v>279</v>
      </c>
      <c r="I295" s="3">
        <v>157</v>
      </c>
      <c r="J295" s="4">
        <v>18</v>
      </c>
      <c r="K295" s="5">
        <v>149</v>
      </c>
      <c r="L295" s="56">
        <f t="shared" si="43"/>
        <v>27905</v>
      </c>
      <c r="M295" s="4">
        <f t="shared" si="44"/>
        <v>27751</v>
      </c>
      <c r="N295" s="55">
        <f t="shared" si="45"/>
        <v>27714</v>
      </c>
      <c r="O295" s="1">
        <v>26100</v>
      </c>
      <c r="P295" s="2">
        <v>801</v>
      </c>
      <c r="Q295" s="2">
        <v>553</v>
      </c>
      <c r="R295" s="3">
        <v>260</v>
      </c>
      <c r="S295" s="4">
        <v>37</v>
      </c>
      <c r="T295" s="6">
        <v>154</v>
      </c>
      <c r="U295" s="59" t="s">
        <v>26</v>
      </c>
      <c r="V295" s="104"/>
    </row>
    <row r="296" spans="1:22" s="73" customFormat="1" ht="21" customHeight="1">
      <c r="A296" s="143"/>
      <c r="B296" s="62" t="s">
        <v>6</v>
      </c>
      <c r="C296" s="54">
        <f t="shared" si="47"/>
        <v>8708</v>
      </c>
      <c r="D296" s="55">
        <f t="shared" si="46"/>
        <v>8467</v>
      </c>
      <c r="E296" s="4">
        <f t="shared" si="42"/>
        <v>8361</v>
      </c>
      <c r="F296" s="1">
        <v>7436</v>
      </c>
      <c r="G296" s="2">
        <v>370</v>
      </c>
      <c r="H296" s="2">
        <v>324</v>
      </c>
      <c r="I296" s="3">
        <v>231</v>
      </c>
      <c r="J296" s="4">
        <v>106</v>
      </c>
      <c r="K296" s="5">
        <v>241</v>
      </c>
      <c r="L296" s="56">
        <f t="shared" si="43"/>
        <v>27492</v>
      </c>
      <c r="M296" s="4">
        <f t="shared" si="44"/>
        <v>27247</v>
      </c>
      <c r="N296" s="55">
        <f t="shared" si="45"/>
        <v>27125</v>
      </c>
      <c r="O296" s="1">
        <v>25279</v>
      </c>
      <c r="P296" s="2">
        <v>874</v>
      </c>
      <c r="Q296" s="2">
        <v>654</v>
      </c>
      <c r="R296" s="3">
        <v>318</v>
      </c>
      <c r="S296" s="4">
        <v>122</v>
      </c>
      <c r="T296" s="6">
        <v>245</v>
      </c>
      <c r="U296" s="59" t="s">
        <v>6</v>
      </c>
      <c r="V296" s="104"/>
    </row>
    <row r="297" spans="1:22" s="60" customFormat="1" ht="21" customHeight="1">
      <c r="A297" s="143"/>
      <c r="B297" s="63" t="s">
        <v>36</v>
      </c>
      <c r="C297" s="64">
        <v>8649</v>
      </c>
      <c r="D297" s="65">
        <v>8449</v>
      </c>
      <c r="E297" s="23">
        <v>8395</v>
      </c>
      <c r="F297" s="13">
        <v>7494</v>
      </c>
      <c r="G297" s="14">
        <v>282</v>
      </c>
      <c r="H297" s="14">
        <v>505</v>
      </c>
      <c r="I297" s="15">
        <v>114</v>
      </c>
      <c r="J297" s="23">
        <v>54</v>
      </c>
      <c r="K297" s="24">
        <v>200</v>
      </c>
      <c r="L297" s="66">
        <v>26688</v>
      </c>
      <c r="M297" s="23">
        <v>26486</v>
      </c>
      <c r="N297" s="65">
        <v>26390</v>
      </c>
      <c r="O297" s="13">
        <v>24574</v>
      </c>
      <c r="P297" s="14">
        <v>642</v>
      </c>
      <c r="Q297" s="14">
        <v>1011</v>
      </c>
      <c r="R297" s="15">
        <v>163</v>
      </c>
      <c r="S297" s="23">
        <v>96</v>
      </c>
      <c r="T297" s="16">
        <v>202</v>
      </c>
      <c r="U297" s="67" t="s">
        <v>36</v>
      </c>
      <c r="V297" s="104"/>
    </row>
    <row r="298" spans="1:22" s="60" customFormat="1" ht="21" customHeight="1">
      <c r="A298" s="144"/>
      <c r="B298" s="68" t="s">
        <v>78</v>
      </c>
      <c r="C298" s="69">
        <v>8608</v>
      </c>
      <c r="D298" s="70">
        <v>8450</v>
      </c>
      <c r="E298" s="10">
        <v>8431</v>
      </c>
      <c r="F298" s="7">
        <v>7459</v>
      </c>
      <c r="G298" s="8">
        <v>277</v>
      </c>
      <c r="H298" s="8">
        <v>557</v>
      </c>
      <c r="I298" s="9">
        <v>138</v>
      </c>
      <c r="J298" s="10">
        <v>19</v>
      </c>
      <c r="K298" s="11">
        <v>158</v>
      </c>
      <c r="L298" s="71">
        <v>24743</v>
      </c>
      <c r="M298" s="10">
        <v>24560</v>
      </c>
      <c r="N298" s="70">
        <v>24527</v>
      </c>
      <c r="O298" s="7">
        <v>22776</v>
      </c>
      <c r="P298" s="8">
        <v>547</v>
      </c>
      <c r="Q298" s="8">
        <v>1014</v>
      </c>
      <c r="R298" s="9">
        <v>190</v>
      </c>
      <c r="S298" s="10">
        <v>33</v>
      </c>
      <c r="T298" s="12">
        <v>183</v>
      </c>
      <c r="U298" s="72" t="s">
        <v>78</v>
      </c>
      <c r="V298" s="105"/>
    </row>
    <row r="299" spans="1:22" s="60" customFormat="1" ht="21" customHeight="1">
      <c r="A299" s="145" t="s">
        <v>13</v>
      </c>
      <c r="B299" s="74" t="s">
        <v>23</v>
      </c>
      <c r="C299" s="99">
        <f t="shared" si="47"/>
        <v>4994</v>
      </c>
      <c r="D299" s="75">
        <f t="shared" si="46"/>
        <v>4892</v>
      </c>
      <c r="E299" s="21">
        <f t="shared" si="42"/>
        <v>4850</v>
      </c>
      <c r="F299" s="17">
        <v>4555</v>
      </c>
      <c r="G299" s="18">
        <v>78</v>
      </c>
      <c r="H299" s="19">
        <v>164</v>
      </c>
      <c r="I299" s="20">
        <v>53</v>
      </c>
      <c r="J299" s="21">
        <v>42</v>
      </c>
      <c r="K299" s="22">
        <v>102</v>
      </c>
      <c r="L299" s="100">
        <f t="shared" si="43"/>
        <v>18163</v>
      </c>
      <c r="M299" s="21">
        <f t="shared" si="44"/>
        <v>18032</v>
      </c>
      <c r="N299" s="75">
        <f>SUM(O299:R299)</f>
        <v>17955</v>
      </c>
      <c r="O299" s="17">
        <v>17172</v>
      </c>
      <c r="P299" s="18">
        <v>229</v>
      </c>
      <c r="Q299" s="18">
        <v>408</v>
      </c>
      <c r="R299" s="77">
        <v>146</v>
      </c>
      <c r="S299" s="75">
        <v>77</v>
      </c>
      <c r="T299" s="78">
        <v>131</v>
      </c>
      <c r="U299" s="76" t="s">
        <v>23</v>
      </c>
      <c r="V299" s="103" t="s">
        <v>13</v>
      </c>
    </row>
    <row r="300" spans="1:22" s="73" customFormat="1" ht="21" customHeight="1">
      <c r="A300" s="146"/>
      <c r="B300" s="62" t="s">
        <v>24</v>
      </c>
      <c r="C300" s="54">
        <f t="shared" si="47"/>
        <v>4970</v>
      </c>
      <c r="D300" s="55">
        <f t="shared" si="46"/>
        <v>4853</v>
      </c>
      <c r="E300" s="4">
        <f t="shared" si="42"/>
        <v>4832</v>
      </c>
      <c r="F300" s="1">
        <v>4550</v>
      </c>
      <c r="G300" s="2">
        <v>101</v>
      </c>
      <c r="H300" s="2">
        <v>146</v>
      </c>
      <c r="I300" s="3">
        <v>35</v>
      </c>
      <c r="J300" s="4">
        <v>21</v>
      </c>
      <c r="K300" s="5">
        <v>117</v>
      </c>
      <c r="L300" s="56">
        <f t="shared" si="43"/>
        <v>17382</v>
      </c>
      <c r="M300" s="4">
        <f t="shared" si="44"/>
        <v>17260</v>
      </c>
      <c r="N300" s="55">
        <f t="shared" si="45"/>
        <v>17212</v>
      </c>
      <c r="O300" s="1">
        <v>16497</v>
      </c>
      <c r="P300" s="2">
        <v>279</v>
      </c>
      <c r="Q300" s="2">
        <v>328</v>
      </c>
      <c r="R300" s="3">
        <v>108</v>
      </c>
      <c r="S300" s="4">
        <v>48</v>
      </c>
      <c r="T300" s="6">
        <v>122</v>
      </c>
      <c r="U300" s="59" t="s">
        <v>24</v>
      </c>
      <c r="V300" s="104"/>
    </row>
    <row r="301" spans="1:22" s="73" customFormat="1" ht="21" customHeight="1">
      <c r="A301" s="146"/>
      <c r="B301" s="62" t="s">
        <v>25</v>
      </c>
      <c r="C301" s="54">
        <f t="shared" si="47"/>
        <v>5080</v>
      </c>
      <c r="D301" s="55">
        <f t="shared" si="46"/>
        <v>4903</v>
      </c>
      <c r="E301" s="4">
        <f t="shared" si="42"/>
        <v>4878</v>
      </c>
      <c r="F301" s="1">
        <v>4550</v>
      </c>
      <c r="G301" s="2">
        <v>111</v>
      </c>
      <c r="H301" s="2">
        <v>178</v>
      </c>
      <c r="I301" s="3">
        <v>39</v>
      </c>
      <c r="J301" s="4">
        <v>25</v>
      </c>
      <c r="K301" s="5">
        <v>177</v>
      </c>
      <c r="L301" s="56">
        <f t="shared" si="43"/>
        <v>16780</v>
      </c>
      <c r="M301" s="4">
        <f t="shared" si="44"/>
        <v>16595</v>
      </c>
      <c r="N301" s="55">
        <f t="shared" si="45"/>
        <v>16558</v>
      </c>
      <c r="O301" s="1">
        <v>15752</v>
      </c>
      <c r="P301" s="2">
        <v>314</v>
      </c>
      <c r="Q301" s="2">
        <v>400</v>
      </c>
      <c r="R301" s="3">
        <v>92</v>
      </c>
      <c r="S301" s="4">
        <v>37</v>
      </c>
      <c r="T301" s="6">
        <v>185</v>
      </c>
      <c r="U301" s="59" t="s">
        <v>25</v>
      </c>
      <c r="V301" s="104"/>
    </row>
    <row r="302" spans="1:22" s="73" customFormat="1" ht="21" customHeight="1">
      <c r="A302" s="146"/>
      <c r="B302" s="62" t="s">
        <v>26</v>
      </c>
      <c r="C302" s="54">
        <f t="shared" si="47"/>
        <v>4946</v>
      </c>
      <c r="D302" s="55">
        <f t="shared" si="46"/>
        <v>4844</v>
      </c>
      <c r="E302" s="4">
        <f t="shared" si="42"/>
        <v>4807</v>
      </c>
      <c r="F302" s="1">
        <v>4509</v>
      </c>
      <c r="G302" s="2">
        <v>111</v>
      </c>
      <c r="H302" s="2">
        <v>149</v>
      </c>
      <c r="I302" s="3">
        <v>38</v>
      </c>
      <c r="J302" s="4">
        <v>37</v>
      </c>
      <c r="K302" s="5">
        <v>102</v>
      </c>
      <c r="L302" s="56">
        <f t="shared" si="43"/>
        <v>15710</v>
      </c>
      <c r="M302" s="4">
        <f t="shared" si="44"/>
        <v>15584</v>
      </c>
      <c r="N302" s="55">
        <f t="shared" si="45"/>
        <v>15502</v>
      </c>
      <c r="O302" s="1">
        <v>14811</v>
      </c>
      <c r="P302" s="2">
        <v>291</v>
      </c>
      <c r="Q302" s="2">
        <v>320</v>
      </c>
      <c r="R302" s="3">
        <v>80</v>
      </c>
      <c r="S302" s="4">
        <v>82</v>
      </c>
      <c r="T302" s="6">
        <v>126</v>
      </c>
      <c r="U302" s="59" t="s">
        <v>26</v>
      </c>
      <c r="V302" s="104"/>
    </row>
    <row r="303" spans="1:22" s="73" customFormat="1" ht="21" customHeight="1">
      <c r="A303" s="146"/>
      <c r="B303" s="62" t="s">
        <v>6</v>
      </c>
      <c r="C303" s="54">
        <f t="shared" si="47"/>
        <v>4881</v>
      </c>
      <c r="D303" s="55">
        <f t="shared" si="46"/>
        <v>4765</v>
      </c>
      <c r="E303" s="4">
        <f t="shared" si="42"/>
        <v>4738</v>
      </c>
      <c r="F303" s="1">
        <v>4445</v>
      </c>
      <c r="G303" s="2">
        <v>111</v>
      </c>
      <c r="H303" s="2">
        <v>149</v>
      </c>
      <c r="I303" s="3">
        <v>33</v>
      </c>
      <c r="J303" s="4">
        <v>27</v>
      </c>
      <c r="K303" s="5">
        <v>116</v>
      </c>
      <c r="L303" s="56">
        <f t="shared" si="43"/>
        <v>14537</v>
      </c>
      <c r="M303" s="4">
        <f t="shared" si="44"/>
        <v>14404</v>
      </c>
      <c r="N303" s="55">
        <f t="shared" si="45"/>
        <v>14352</v>
      </c>
      <c r="O303" s="1">
        <v>13704</v>
      </c>
      <c r="P303" s="2">
        <v>269</v>
      </c>
      <c r="Q303" s="2">
        <v>316</v>
      </c>
      <c r="R303" s="3">
        <v>63</v>
      </c>
      <c r="S303" s="4">
        <v>52</v>
      </c>
      <c r="T303" s="6">
        <v>133</v>
      </c>
      <c r="U303" s="59" t="s">
        <v>6</v>
      </c>
      <c r="V303" s="104"/>
    </row>
    <row r="304" spans="1:22" s="73" customFormat="1" ht="21" customHeight="1">
      <c r="A304" s="146"/>
      <c r="B304" s="63" t="s">
        <v>36</v>
      </c>
      <c r="C304" s="64">
        <v>4711</v>
      </c>
      <c r="D304" s="65">
        <v>4620</v>
      </c>
      <c r="E304" s="23">
        <v>4583</v>
      </c>
      <c r="F304" s="13">
        <v>4290</v>
      </c>
      <c r="G304" s="14">
        <v>104</v>
      </c>
      <c r="H304" s="14">
        <v>142</v>
      </c>
      <c r="I304" s="15">
        <v>47</v>
      </c>
      <c r="J304" s="23">
        <v>37</v>
      </c>
      <c r="K304" s="24">
        <v>91</v>
      </c>
      <c r="L304" s="66">
        <v>13377</v>
      </c>
      <c r="M304" s="23">
        <v>13278</v>
      </c>
      <c r="N304" s="65">
        <v>13192</v>
      </c>
      <c r="O304" s="13">
        <v>12544</v>
      </c>
      <c r="P304" s="14">
        <v>265</v>
      </c>
      <c r="Q304" s="14">
        <v>299</v>
      </c>
      <c r="R304" s="15">
        <v>84</v>
      </c>
      <c r="S304" s="23">
        <v>86</v>
      </c>
      <c r="T304" s="16">
        <v>99</v>
      </c>
      <c r="U304" s="67" t="s">
        <v>36</v>
      </c>
      <c r="V304" s="104"/>
    </row>
    <row r="305" spans="1:22" s="60" customFormat="1" ht="21" customHeight="1" thickBot="1">
      <c r="A305" s="147"/>
      <c r="B305" s="97" t="s">
        <v>78</v>
      </c>
      <c r="C305" s="84">
        <v>4502</v>
      </c>
      <c r="D305" s="85">
        <v>4406</v>
      </c>
      <c r="E305" s="86">
        <v>4378</v>
      </c>
      <c r="F305" s="87">
        <v>4117</v>
      </c>
      <c r="G305" s="88">
        <v>103</v>
      </c>
      <c r="H305" s="88">
        <v>131</v>
      </c>
      <c r="I305" s="89">
        <v>27</v>
      </c>
      <c r="J305" s="86">
        <v>28</v>
      </c>
      <c r="K305" s="90">
        <v>96</v>
      </c>
      <c r="L305" s="91">
        <v>11932</v>
      </c>
      <c r="M305" s="86">
        <v>11813</v>
      </c>
      <c r="N305" s="85">
        <v>11740</v>
      </c>
      <c r="O305" s="87">
        <v>11191</v>
      </c>
      <c r="P305" s="88">
        <v>238</v>
      </c>
      <c r="Q305" s="88">
        <v>266</v>
      </c>
      <c r="R305" s="89">
        <v>45</v>
      </c>
      <c r="S305" s="86">
        <v>73</v>
      </c>
      <c r="T305" s="92">
        <v>119</v>
      </c>
      <c r="U305" s="98" t="s">
        <v>78</v>
      </c>
      <c r="V305" s="148"/>
    </row>
    <row r="306" spans="1:22" ht="18.75" customHeight="1">
      <c r="A306" s="38"/>
      <c r="C306" s="41"/>
      <c r="D306" s="41"/>
      <c r="L306" s="41"/>
      <c r="T306" s="94"/>
      <c r="V306" s="38"/>
    </row>
    <row r="307" ht="16.5" customHeight="1"/>
  </sheetData>
  <sheetProtection/>
  <mergeCells count="101">
    <mergeCell ref="V299:V305"/>
    <mergeCell ref="U8:V11"/>
    <mergeCell ref="T6:V6"/>
    <mergeCell ref="V257:V263"/>
    <mergeCell ref="V264:V270"/>
    <mergeCell ref="V271:V277"/>
    <mergeCell ref="V278:V284"/>
    <mergeCell ref="V285:V291"/>
    <mergeCell ref="V292:V298"/>
    <mergeCell ref="V215:V221"/>
    <mergeCell ref="V222:V228"/>
    <mergeCell ref="V229:V235"/>
    <mergeCell ref="V236:V242"/>
    <mergeCell ref="V243:V249"/>
    <mergeCell ref="V250:V256"/>
    <mergeCell ref="A264:A270"/>
    <mergeCell ref="A222:A228"/>
    <mergeCell ref="A229:A235"/>
    <mergeCell ref="A236:A242"/>
    <mergeCell ref="A243:A249"/>
    <mergeCell ref="A271:A277"/>
    <mergeCell ref="A278:A284"/>
    <mergeCell ref="A285:A291"/>
    <mergeCell ref="A292:A298"/>
    <mergeCell ref="A299:A305"/>
    <mergeCell ref="A180:A186"/>
    <mergeCell ref="A187:A193"/>
    <mergeCell ref="A194:A200"/>
    <mergeCell ref="A201:A207"/>
    <mergeCell ref="A208:A214"/>
    <mergeCell ref="A215:A221"/>
    <mergeCell ref="A138:A144"/>
    <mergeCell ref="A145:A151"/>
    <mergeCell ref="A152:A158"/>
    <mergeCell ref="A159:A165"/>
    <mergeCell ref="A166:A172"/>
    <mergeCell ref="A173:A179"/>
    <mergeCell ref="A96:A102"/>
    <mergeCell ref="A103:A109"/>
    <mergeCell ref="A110:A116"/>
    <mergeCell ref="A117:A123"/>
    <mergeCell ref="A124:A130"/>
    <mergeCell ref="A131:A137"/>
    <mergeCell ref="A54:A60"/>
    <mergeCell ref="A61:A67"/>
    <mergeCell ref="A68:A74"/>
    <mergeCell ref="A75:A81"/>
    <mergeCell ref="A82:A88"/>
    <mergeCell ref="A89:A95"/>
    <mergeCell ref="A12:A18"/>
    <mergeCell ref="A19:A25"/>
    <mergeCell ref="A26:A32"/>
    <mergeCell ref="A33:A39"/>
    <mergeCell ref="A40:A46"/>
    <mergeCell ref="A47:A53"/>
    <mergeCell ref="V12:V18"/>
    <mergeCell ref="V19:V25"/>
    <mergeCell ref="V26:V32"/>
    <mergeCell ref="V33:V39"/>
    <mergeCell ref="V40:V46"/>
    <mergeCell ref="V47:V53"/>
    <mergeCell ref="V110:V116"/>
    <mergeCell ref="V117:V123"/>
    <mergeCell ref="V124:V130"/>
    <mergeCell ref="V131:V137"/>
    <mergeCell ref="V54:V60"/>
    <mergeCell ref="V61:V67"/>
    <mergeCell ref="V68:V74"/>
    <mergeCell ref="V75:V81"/>
    <mergeCell ref="V82:V88"/>
    <mergeCell ref="V89:V95"/>
    <mergeCell ref="A250:A256"/>
    <mergeCell ref="A257:A263"/>
    <mergeCell ref="V138:V144"/>
    <mergeCell ref="V145:V151"/>
    <mergeCell ref="V152:V158"/>
    <mergeCell ref="V159:V165"/>
    <mergeCell ref="V166:V172"/>
    <mergeCell ref="V173:V179"/>
    <mergeCell ref="V180:V186"/>
    <mergeCell ref="V187:V193"/>
    <mergeCell ref="A8:B11"/>
    <mergeCell ref="E9:J9"/>
    <mergeCell ref="M8:T8"/>
    <mergeCell ref="N9:S9"/>
    <mergeCell ref="E10:I10"/>
    <mergeCell ref="J10:J11"/>
    <mergeCell ref="N10:R10"/>
    <mergeCell ref="S10:S11"/>
    <mergeCell ref="C8:C11"/>
    <mergeCell ref="D8:K8"/>
    <mergeCell ref="V201:V207"/>
    <mergeCell ref="V208:V214"/>
    <mergeCell ref="L8:L11"/>
    <mergeCell ref="D9:D11"/>
    <mergeCell ref="K9:K11"/>
    <mergeCell ref="M9:M11"/>
    <mergeCell ref="T9:T11"/>
    <mergeCell ref="V194:V200"/>
    <mergeCell ref="V96:V102"/>
    <mergeCell ref="V103:V109"/>
  </mergeCells>
  <printOptions horizontalCentered="1" verticalCentered="1"/>
  <pageMargins left="0.1968503937007874" right="0.1968503937007874" top="0.3937007874015748" bottom="0.1968503937007874" header="0.5118110236220472" footer="0.15748031496062992"/>
  <pageSetup blackAndWhite="1" horizontalDpi="600" verticalDpi="600" orientation="landscape" paperSize="9" scale="50" r:id="rId1"/>
  <rowBreaks count="6" manualBreakCount="6">
    <brk id="53" max="21" man="1"/>
    <brk id="95" max="21" man="1"/>
    <brk id="137" max="21" man="1"/>
    <brk id="179" max="21" man="1"/>
    <brk id="221" max="21" man="1"/>
    <brk id="263" max="21" man="1"/>
  </rowBreaks>
  <ignoredErrors>
    <ignoredError sqref="N12:N16 N23 N26:N29 N33:N43 N47:N71 N82:N107 N110:N135 N142 N145:N163 N170:N183 N187:N211 N215:N228 N236:N257 N258:N270 N271:N300 N301:N30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456420</cp:lastModifiedBy>
  <cp:lastPrinted>2017-02-22T01:18:20Z</cp:lastPrinted>
  <dcterms:created xsi:type="dcterms:W3CDTF">2002-10-10T06:45:19Z</dcterms:created>
  <dcterms:modified xsi:type="dcterms:W3CDTF">2018-07-11T05:56:21Z</dcterms:modified>
  <cp:category/>
  <cp:version/>
  <cp:contentType/>
  <cp:contentStatus/>
</cp:coreProperties>
</file>