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05" windowWidth="9510" windowHeight="5130" tabRatio="599" activeTab="0"/>
  </bookViews>
  <sheets>
    <sheet name="第20表" sheetId="1" r:id="rId1"/>
  </sheets>
  <definedNames>
    <definedName name="_xlnm.Print_Area" localSheetId="0">'第20表'!$A$1:$K$99</definedName>
    <definedName name="_xlnm.Print_Titles" localSheetId="0">'第20表'!$1:$1</definedName>
  </definedNames>
  <calcPr fullCalcOnLoad="1"/>
</workbook>
</file>

<file path=xl/sharedStrings.xml><?xml version="1.0" encoding="utf-8"?>
<sst xmlns="http://schemas.openxmlformats.org/spreadsheetml/2006/main" count="169" uniqueCount="115">
  <si>
    <t>韓国・朝鮮</t>
  </si>
  <si>
    <t>中国</t>
  </si>
  <si>
    <t>ブラジル</t>
  </si>
  <si>
    <t>その他</t>
  </si>
  <si>
    <t>区　分</t>
  </si>
  <si>
    <t>旧 富山市</t>
  </si>
  <si>
    <t>旧 大沢野町</t>
  </si>
  <si>
    <t>旧 大山町</t>
  </si>
  <si>
    <t>旧 八尾町</t>
  </si>
  <si>
    <t>旧 婦中町</t>
  </si>
  <si>
    <t>旧 山田村</t>
  </si>
  <si>
    <t>旧 細入村</t>
  </si>
  <si>
    <t>旧 高岡市</t>
  </si>
  <si>
    <t>旧 福岡町</t>
  </si>
  <si>
    <t>旧 黒部市</t>
  </si>
  <si>
    <t>旧 宇奈月町</t>
  </si>
  <si>
    <t>旧 砺波市</t>
  </si>
  <si>
    <t>旧 庄川町</t>
  </si>
  <si>
    <t>旧 城端町</t>
  </si>
  <si>
    <t>旧 平村</t>
  </si>
  <si>
    <t>旧 上平村</t>
  </si>
  <si>
    <t>旧 利賀村</t>
  </si>
  <si>
    <t>旧 井波町</t>
  </si>
  <si>
    <t>旧 井口村</t>
  </si>
  <si>
    <t>旧 福野町</t>
  </si>
  <si>
    <t>旧 福光町</t>
  </si>
  <si>
    <t>旧 新湊市</t>
  </si>
  <si>
    <t>旧 小杉町</t>
  </si>
  <si>
    <t>旧 大門町</t>
  </si>
  <si>
    <t>旧 下村</t>
  </si>
  <si>
    <t>旧 大島町</t>
  </si>
  <si>
    <t>単位：人</t>
  </si>
  <si>
    <t>区    分</t>
  </si>
  <si>
    <t>日本人</t>
  </si>
  <si>
    <t>外国人</t>
  </si>
  <si>
    <t>Ｓ５５</t>
  </si>
  <si>
    <t>Ｓ６０</t>
  </si>
  <si>
    <t>Ｈ１２</t>
  </si>
  <si>
    <t>区   分</t>
  </si>
  <si>
    <t>-</t>
  </si>
  <si>
    <t>合計</t>
  </si>
  <si>
    <t>韓国、朝鮮</t>
  </si>
  <si>
    <t>中国</t>
  </si>
  <si>
    <t>他東南、南アジア</t>
  </si>
  <si>
    <t>その他</t>
  </si>
  <si>
    <t>－</t>
  </si>
  <si>
    <t>魚　津　市</t>
  </si>
  <si>
    <t>氷　見　市</t>
  </si>
  <si>
    <t>滑　川　市</t>
  </si>
  <si>
    <t>小 矢 部 市</t>
  </si>
  <si>
    <t>舟　橋　村</t>
  </si>
  <si>
    <t>上　市　町</t>
  </si>
  <si>
    <t>立　山　町</t>
  </si>
  <si>
    <t>入　善　町</t>
  </si>
  <si>
    <t>朝　日　町</t>
  </si>
  <si>
    <t>Ｓ50</t>
  </si>
  <si>
    <t>Ｓ60</t>
  </si>
  <si>
    <t>Ｈ２</t>
  </si>
  <si>
    <t>Ｈ７</t>
  </si>
  <si>
    <t>Ｈ12</t>
  </si>
  <si>
    <t>Ｈ17</t>
  </si>
  <si>
    <t>フィリピン</t>
  </si>
  <si>
    <t>－</t>
  </si>
  <si>
    <t>-</t>
  </si>
  <si>
    <t>増減</t>
  </si>
  <si>
    <t>内訳</t>
  </si>
  <si>
    <r>
      <t>高 岡 市</t>
    </r>
    <r>
      <rPr>
        <sz val="10"/>
        <rFont val="ＭＳ 明朝"/>
        <family val="1"/>
      </rPr>
      <t>(17.11.1合併)</t>
    </r>
  </si>
  <si>
    <r>
      <t>黒 部 市</t>
    </r>
    <r>
      <rPr>
        <sz val="10"/>
        <rFont val="ＭＳ 明朝"/>
        <family val="1"/>
      </rPr>
      <t>(18.3.31合併)</t>
    </r>
  </si>
  <si>
    <r>
      <t>射 水 市</t>
    </r>
    <r>
      <rPr>
        <sz val="10"/>
        <rFont val="ＭＳ 明朝"/>
        <family val="1"/>
      </rPr>
      <t>(17.11.1合併)</t>
    </r>
  </si>
  <si>
    <t>富　山　県</t>
  </si>
  <si>
    <t>富　山　市</t>
  </si>
  <si>
    <t>魚　津　市</t>
  </si>
  <si>
    <t>氷　見　市</t>
  </si>
  <si>
    <t>滑　川　市</t>
  </si>
  <si>
    <t>砺　波　市</t>
  </si>
  <si>
    <t>小 矢 部 市</t>
  </si>
  <si>
    <t>南　砺　市</t>
  </si>
  <si>
    <t>舟　橋　村</t>
  </si>
  <si>
    <t>上　市　町</t>
  </si>
  <si>
    <t>立　山　町</t>
  </si>
  <si>
    <t>入　善　町</t>
  </si>
  <si>
    <t>朝　日　町</t>
  </si>
  <si>
    <t>（Ｃ）</t>
  </si>
  <si>
    <t>（Ａ）</t>
  </si>
  <si>
    <t>（Ｂ）</t>
  </si>
  <si>
    <t>外国人
総数</t>
  </si>
  <si>
    <t>フィリピン</t>
  </si>
  <si>
    <t>H12
外国人
総数</t>
  </si>
  <si>
    <t>増加数
(A)－(B)</t>
  </si>
  <si>
    <t>増加率(％)
(C)/(B)</t>
  </si>
  <si>
    <t>アメリカ</t>
  </si>
  <si>
    <t>タイ</t>
  </si>
  <si>
    <t>インドネシア</t>
  </si>
  <si>
    <t>イギリス</t>
  </si>
  <si>
    <t>ベトナム</t>
  </si>
  <si>
    <t>ペルー</t>
  </si>
  <si>
    <r>
      <t>富 山 市</t>
    </r>
    <r>
      <rPr>
        <sz val="10"/>
        <rFont val="ＭＳ 明朝"/>
        <family val="1"/>
      </rPr>
      <t>(17.4.1合併)</t>
    </r>
  </si>
  <si>
    <r>
      <t>砺 波 市</t>
    </r>
    <r>
      <rPr>
        <sz val="10"/>
        <rFont val="ＭＳ 明朝"/>
        <family val="1"/>
      </rPr>
      <t>(16.11.1合併)</t>
    </r>
  </si>
  <si>
    <r>
      <t>南 砺 市</t>
    </r>
    <r>
      <rPr>
        <sz val="10"/>
        <rFont val="ＭＳ 明朝"/>
        <family val="1"/>
      </rPr>
      <t>(16.11.1合併)</t>
    </r>
  </si>
  <si>
    <t>ブラジル</t>
  </si>
  <si>
    <t>国勢調査
内訳</t>
  </si>
  <si>
    <t>Ｓ４５</t>
  </si>
  <si>
    <t>Ｓ５０</t>
  </si>
  <si>
    <t>Ｈ２</t>
  </si>
  <si>
    <t>Ｈ７</t>
  </si>
  <si>
    <t>Ｈ１７</t>
  </si>
  <si>
    <t>単位：人、％</t>
  </si>
  <si>
    <t>Ｓ45</t>
  </si>
  <si>
    <t>Ｓ55</t>
  </si>
  <si>
    <t>-</t>
  </si>
  <si>
    <t>o</t>
  </si>
  <si>
    <t>　ア　国籍別外国人数</t>
  </si>
  <si>
    <t>　イ　外国人数増減内訳</t>
  </si>
  <si>
    <t>第20表　国籍別外国人数【県、市町村】</t>
  </si>
  <si>
    <t>　ウ　外国人数の推移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</si>
</sst>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.0000"/>
    <numFmt numFmtId="180" formatCode="0.000"/>
    <numFmt numFmtId="181" formatCode="\(#,##0.0%\)"/>
    <numFmt numFmtId="182" formatCode="\(#,##0.0&quot;%&quot;\)"/>
    <numFmt numFmtId="183" formatCode="0.00000"/>
    <numFmt numFmtId="184" formatCode="#,##0.0;#,##0.0"/>
    <numFmt numFmtId="185" formatCode="#,##0;#,##0"/>
    <numFmt numFmtId="186" formatCode="#,##0_ "/>
    <numFmt numFmtId="187" formatCode="0;&quot;△ &quot;0"/>
    <numFmt numFmtId="188" formatCode="0_ "/>
    <numFmt numFmtId="189" formatCode="0.0;&quot;△ &quot;0.0"/>
    <numFmt numFmtId="190" formatCode="#,##0;&quot;△ &quot;#,##0"/>
    <numFmt numFmtId="191" formatCode="#,##0.0;&quot;△ &quot;#,##0.0"/>
    <numFmt numFmtId="192" formatCode="0.00;&quot;△ &quot;0.00"/>
    <numFmt numFmtId="193" formatCode="0.000;&quot;△ &quot;0.000"/>
    <numFmt numFmtId="194" formatCode="0.0_ "/>
    <numFmt numFmtId="195" formatCode="0.0_);[Red]\(0.0\)"/>
    <numFmt numFmtId="196" formatCode="0.00_ "/>
  </numFmts>
  <fonts count="5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標準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11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>
      <left style="double"/>
      <right style="thin"/>
      <top style="hair"/>
      <bottom style="hair"/>
      <diagonal style="dotted"/>
    </border>
    <border diagonalUp="1">
      <left style="thin"/>
      <right style="thin"/>
      <top style="hair"/>
      <bottom style="hair"/>
      <diagonal style="dotted"/>
    </border>
    <border diagonalUp="1">
      <left style="thin"/>
      <right style="medium"/>
      <top style="hair"/>
      <bottom style="hair"/>
      <diagonal style="dotted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 diagonalUp="1">
      <left style="double"/>
      <right style="thin"/>
      <top>
        <color indexed="63"/>
      </top>
      <bottom>
        <color indexed="63"/>
      </bottom>
      <diagonal style="dotted"/>
    </border>
    <border diagonalUp="1">
      <left style="thin"/>
      <right style="thin"/>
      <top>
        <color indexed="63"/>
      </top>
      <bottom>
        <color indexed="63"/>
      </bottom>
      <diagonal style="dotted"/>
    </border>
    <border diagonalUp="1">
      <left>
        <color indexed="63"/>
      </left>
      <right style="thin"/>
      <top>
        <color indexed="63"/>
      </top>
      <bottom>
        <color indexed="63"/>
      </bottom>
      <diagonal style="dotted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thin"/>
    </border>
    <border>
      <left style="hair"/>
      <right style="double"/>
      <top style="hair"/>
      <bottom style="thin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double"/>
      <right>
        <color indexed="63"/>
      </right>
      <top style="hair"/>
      <bottom style="medium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48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wrapText="1"/>
    </xf>
    <xf numFmtId="190" fontId="10" fillId="0" borderId="0" xfId="0" applyNumberFormat="1" applyFont="1" applyAlignment="1">
      <alignment/>
    </xf>
    <xf numFmtId="38" fontId="8" fillId="0" borderId="0" xfId="48" applyFont="1" applyBorder="1" applyAlignment="1">
      <alignment/>
    </xf>
    <xf numFmtId="190" fontId="10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38" fontId="10" fillId="0" borderId="0" xfId="0" applyNumberFormat="1" applyFont="1" applyAlignment="1">
      <alignment/>
    </xf>
    <xf numFmtId="38" fontId="10" fillId="0" borderId="11" xfId="0" applyNumberFormat="1" applyFont="1" applyBorder="1" applyAlignment="1">
      <alignment horizontal="center"/>
    </xf>
    <xf numFmtId="38" fontId="8" fillId="0" borderId="12" xfId="48" applyFont="1" applyBorder="1" applyAlignment="1">
      <alignment vertical="center"/>
    </xf>
    <xf numFmtId="38" fontId="8" fillId="0" borderId="13" xfId="48" applyFont="1" applyBorder="1" applyAlignment="1">
      <alignment vertical="center"/>
    </xf>
    <xf numFmtId="38" fontId="8" fillId="0" borderId="14" xfId="48" applyFont="1" applyBorder="1" applyAlignment="1">
      <alignment vertical="center"/>
    </xf>
    <xf numFmtId="38" fontId="8" fillId="0" borderId="15" xfId="48" applyFont="1" applyBorder="1" applyAlignment="1">
      <alignment vertical="center"/>
    </xf>
    <xf numFmtId="38" fontId="8" fillId="0" borderId="16" xfId="48" applyFont="1" applyBorder="1" applyAlignment="1">
      <alignment vertical="center"/>
    </xf>
    <xf numFmtId="38" fontId="8" fillId="0" borderId="17" xfId="48" applyFont="1" applyBorder="1" applyAlignment="1">
      <alignment vertical="center"/>
    </xf>
    <xf numFmtId="38" fontId="8" fillId="0" borderId="18" xfId="48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38" fontId="8" fillId="0" borderId="20" xfId="48" applyFont="1" applyBorder="1" applyAlignment="1">
      <alignment vertical="center"/>
    </xf>
    <xf numFmtId="38" fontId="8" fillId="0" borderId="21" xfId="48" applyFont="1" applyBorder="1" applyAlignment="1">
      <alignment vertical="center"/>
    </xf>
    <xf numFmtId="190" fontId="8" fillId="0" borderId="21" xfId="48" applyNumberFormat="1" applyFont="1" applyBorder="1" applyAlignment="1">
      <alignment vertical="center"/>
    </xf>
    <xf numFmtId="38" fontId="7" fillId="0" borderId="22" xfId="48" applyFont="1" applyBorder="1" applyAlignment="1">
      <alignment vertical="center"/>
    </xf>
    <xf numFmtId="38" fontId="7" fillId="0" borderId="23" xfId="48" applyFont="1" applyBorder="1" applyAlignment="1">
      <alignment vertical="center"/>
    </xf>
    <xf numFmtId="38" fontId="7" fillId="0" borderId="24" xfId="48" applyFont="1" applyBorder="1" applyAlignment="1">
      <alignment vertical="center"/>
    </xf>
    <xf numFmtId="38" fontId="8" fillId="0" borderId="24" xfId="48" applyFont="1" applyBorder="1" applyAlignment="1">
      <alignment vertical="center"/>
    </xf>
    <xf numFmtId="38" fontId="8" fillId="0" borderId="25" xfId="48" applyFont="1" applyBorder="1" applyAlignment="1">
      <alignment vertical="center"/>
    </xf>
    <xf numFmtId="190" fontId="8" fillId="0" borderId="12" xfId="48" applyNumberFormat="1" applyFont="1" applyBorder="1" applyAlignment="1">
      <alignment vertical="center"/>
    </xf>
    <xf numFmtId="38" fontId="8" fillId="0" borderId="26" xfId="48" applyFont="1" applyBorder="1" applyAlignment="1">
      <alignment vertical="center"/>
    </xf>
    <xf numFmtId="38" fontId="7" fillId="0" borderId="15" xfId="48" applyFont="1" applyBorder="1" applyAlignment="1">
      <alignment vertical="center"/>
    </xf>
    <xf numFmtId="38" fontId="7" fillId="0" borderId="27" xfId="48" applyFont="1" applyBorder="1" applyAlignment="1">
      <alignment vertical="center"/>
    </xf>
    <xf numFmtId="38" fontId="7" fillId="0" borderId="28" xfId="48" applyFont="1" applyBorder="1" applyAlignment="1">
      <alignment vertical="center"/>
    </xf>
    <xf numFmtId="38" fontId="8" fillId="0" borderId="28" xfId="48" applyFont="1" applyBorder="1" applyAlignment="1">
      <alignment vertical="center"/>
    </xf>
    <xf numFmtId="38" fontId="8" fillId="0" borderId="29" xfId="48" applyFont="1" applyBorder="1" applyAlignment="1">
      <alignment vertical="center"/>
    </xf>
    <xf numFmtId="190" fontId="8" fillId="0" borderId="14" xfId="48" applyNumberFormat="1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8" fillId="0" borderId="30" xfId="48" applyFont="1" applyBorder="1" applyAlignment="1">
      <alignment vertical="center"/>
    </xf>
    <xf numFmtId="38" fontId="7" fillId="0" borderId="31" xfId="48" applyFont="1" applyBorder="1" applyAlignment="1">
      <alignment vertical="center"/>
    </xf>
    <xf numFmtId="38" fontId="7" fillId="0" borderId="32" xfId="48" applyFont="1" applyBorder="1" applyAlignment="1">
      <alignment vertical="center"/>
    </xf>
    <xf numFmtId="38" fontId="8" fillId="0" borderId="32" xfId="48" applyFont="1" applyBorder="1" applyAlignment="1">
      <alignment vertical="center"/>
    </xf>
    <xf numFmtId="38" fontId="8" fillId="0" borderId="33" xfId="48" applyFont="1" applyBorder="1" applyAlignment="1">
      <alignment vertical="center"/>
    </xf>
    <xf numFmtId="190" fontId="8" fillId="0" borderId="15" xfId="48" applyNumberFormat="1" applyFont="1" applyBorder="1" applyAlignment="1">
      <alignment vertical="center"/>
    </xf>
    <xf numFmtId="38" fontId="7" fillId="0" borderId="34" xfId="48" applyFont="1" applyBorder="1" applyAlignment="1">
      <alignment vertical="center"/>
    </xf>
    <xf numFmtId="38" fontId="7" fillId="0" borderId="35" xfId="48" applyFont="1" applyBorder="1" applyAlignment="1">
      <alignment vertical="center"/>
    </xf>
    <xf numFmtId="38" fontId="7" fillId="0" borderId="36" xfId="48" applyFont="1" applyBorder="1" applyAlignment="1">
      <alignment vertical="center"/>
    </xf>
    <xf numFmtId="38" fontId="8" fillId="0" borderId="36" xfId="48" applyFont="1" applyBorder="1" applyAlignment="1">
      <alignment vertical="center"/>
    </xf>
    <xf numFmtId="38" fontId="8" fillId="0" borderId="37" xfId="48" applyFont="1" applyBorder="1" applyAlignment="1">
      <alignment vertical="center"/>
    </xf>
    <xf numFmtId="190" fontId="8" fillId="0" borderId="16" xfId="48" applyNumberFormat="1" applyFont="1" applyBorder="1" applyAlignment="1">
      <alignment vertical="center"/>
    </xf>
    <xf numFmtId="38" fontId="7" fillId="0" borderId="38" xfId="48" applyFont="1" applyBorder="1" applyAlignment="1">
      <alignment vertical="center"/>
    </xf>
    <xf numFmtId="38" fontId="7" fillId="0" borderId="39" xfId="48" applyFont="1" applyBorder="1" applyAlignment="1">
      <alignment vertical="center"/>
    </xf>
    <xf numFmtId="38" fontId="7" fillId="0" borderId="40" xfId="48" applyFont="1" applyBorder="1" applyAlignment="1">
      <alignment vertical="center"/>
    </xf>
    <xf numFmtId="38" fontId="8" fillId="0" borderId="40" xfId="48" applyFont="1" applyBorder="1" applyAlignment="1">
      <alignment vertical="center"/>
    </xf>
    <xf numFmtId="190" fontId="8" fillId="0" borderId="13" xfId="48" applyNumberFormat="1" applyFont="1" applyBorder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left" vertical="center"/>
    </xf>
    <xf numFmtId="0" fontId="11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6" fontId="14" fillId="0" borderId="43" xfId="48" applyNumberFormat="1" applyFont="1" applyBorder="1" applyAlignment="1">
      <alignment horizontal="center" vertical="center" wrapText="1"/>
    </xf>
    <xf numFmtId="38" fontId="14" fillId="0" borderId="32" xfId="48" applyFont="1" applyBorder="1" applyAlignment="1">
      <alignment horizontal="center" vertical="center" wrapText="1"/>
    </xf>
    <xf numFmtId="38" fontId="13" fillId="0" borderId="32" xfId="48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40" fontId="14" fillId="0" borderId="0" xfId="48" applyNumberFormat="1" applyFont="1" applyBorder="1" applyAlignment="1">
      <alignment horizontal="center" vertical="center" wrapText="1"/>
    </xf>
    <xf numFmtId="0" fontId="12" fillId="0" borderId="44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4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vertical="center"/>
    </xf>
    <xf numFmtId="189" fontId="8" fillId="0" borderId="47" xfId="0" applyNumberFormat="1" applyFont="1" applyBorder="1" applyAlignment="1">
      <alignment vertical="center"/>
    </xf>
    <xf numFmtId="0" fontId="12" fillId="0" borderId="48" xfId="0" applyFont="1" applyBorder="1" applyAlignment="1">
      <alignment horizontal="left" vertical="center"/>
    </xf>
    <xf numFmtId="189" fontId="8" fillId="0" borderId="49" xfId="0" applyNumberFormat="1" applyFont="1" applyBorder="1" applyAlignment="1">
      <alignment vertical="center"/>
    </xf>
    <xf numFmtId="189" fontId="8" fillId="0" borderId="50" xfId="0" applyNumberFormat="1" applyFont="1" applyBorder="1" applyAlignment="1">
      <alignment vertical="center"/>
    </xf>
    <xf numFmtId="0" fontId="12" fillId="0" borderId="51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189" fontId="8" fillId="0" borderId="52" xfId="0" applyNumberFormat="1" applyFont="1" applyBorder="1" applyAlignment="1">
      <alignment vertical="center"/>
    </xf>
    <xf numFmtId="189" fontId="8" fillId="0" borderId="53" xfId="0" applyNumberFormat="1" applyFont="1" applyBorder="1" applyAlignment="1">
      <alignment vertical="center"/>
    </xf>
    <xf numFmtId="189" fontId="8" fillId="0" borderId="54" xfId="0" applyNumberFormat="1" applyFont="1" applyBorder="1" applyAlignment="1">
      <alignment vertical="center"/>
    </xf>
    <xf numFmtId="0" fontId="12" fillId="0" borderId="55" xfId="0" applyFont="1" applyBorder="1" applyAlignment="1">
      <alignment horizontal="left" vertical="center"/>
    </xf>
    <xf numFmtId="0" fontId="12" fillId="0" borderId="56" xfId="0" applyFont="1" applyBorder="1" applyAlignment="1">
      <alignment horizontal="center" vertical="center"/>
    </xf>
    <xf numFmtId="38" fontId="7" fillId="0" borderId="57" xfId="48" applyFont="1" applyBorder="1" applyAlignment="1">
      <alignment vertical="center"/>
    </xf>
    <xf numFmtId="38" fontId="7" fillId="0" borderId="58" xfId="48" applyFont="1" applyBorder="1" applyAlignment="1">
      <alignment vertical="center"/>
    </xf>
    <xf numFmtId="38" fontId="7" fillId="0" borderId="59" xfId="48" applyFont="1" applyBorder="1" applyAlignment="1">
      <alignment vertical="center"/>
    </xf>
    <xf numFmtId="38" fontId="8" fillId="0" borderId="59" xfId="48" applyFont="1" applyBorder="1" applyAlignment="1">
      <alignment vertical="center"/>
    </xf>
    <xf numFmtId="38" fontId="8" fillId="0" borderId="60" xfId="48" applyFont="1" applyBorder="1" applyAlignment="1">
      <alignment vertical="center"/>
    </xf>
    <xf numFmtId="38" fontId="8" fillId="0" borderId="61" xfId="48" applyFont="1" applyBorder="1" applyAlignment="1">
      <alignment vertical="center"/>
    </xf>
    <xf numFmtId="190" fontId="8" fillId="0" borderId="61" xfId="48" applyNumberFormat="1" applyFont="1" applyBorder="1" applyAlignment="1">
      <alignment vertical="center"/>
    </xf>
    <xf numFmtId="189" fontId="8" fillId="0" borderId="62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90" fontId="8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38" fontId="7" fillId="0" borderId="0" xfId="48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190" fontId="8" fillId="0" borderId="0" xfId="48" applyNumberFormat="1" applyFont="1" applyBorder="1" applyAlignment="1">
      <alignment vertical="center"/>
    </xf>
    <xf numFmtId="189" fontId="8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90" fontId="10" fillId="0" borderId="63" xfId="48" applyNumberFormat="1" applyFont="1" applyBorder="1" applyAlignment="1">
      <alignment vertical="center"/>
    </xf>
    <xf numFmtId="190" fontId="10" fillId="0" borderId="64" xfId="0" applyNumberFormat="1" applyFont="1" applyBorder="1" applyAlignment="1">
      <alignment vertical="center"/>
    </xf>
    <xf numFmtId="190" fontId="10" fillId="0" borderId="65" xfId="0" applyNumberFormat="1" applyFont="1" applyBorder="1" applyAlignment="1">
      <alignment vertical="center"/>
    </xf>
    <xf numFmtId="190" fontId="10" fillId="0" borderId="66" xfId="0" applyNumberFormat="1" applyFont="1" applyBorder="1" applyAlignment="1">
      <alignment vertical="center"/>
    </xf>
    <xf numFmtId="190" fontId="10" fillId="0" borderId="36" xfId="48" applyNumberFormat="1" applyFont="1" applyBorder="1" applyAlignment="1">
      <alignment vertical="center"/>
    </xf>
    <xf numFmtId="190" fontId="10" fillId="0" borderId="16" xfId="0" applyNumberFormat="1" applyFont="1" applyBorder="1" applyAlignment="1">
      <alignment vertical="center"/>
    </xf>
    <xf numFmtId="190" fontId="10" fillId="0" borderId="35" xfId="0" applyNumberFormat="1" applyFont="1" applyBorder="1" applyAlignment="1">
      <alignment vertical="center"/>
    </xf>
    <xf numFmtId="190" fontId="10" fillId="0" borderId="67" xfId="0" applyNumberFormat="1" applyFont="1" applyBorder="1" applyAlignment="1">
      <alignment vertical="center"/>
    </xf>
    <xf numFmtId="190" fontId="10" fillId="0" borderId="28" xfId="48" applyNumberFormat="1" applyFont="1" applyBorder="1" applyAlignment="1">
      <alignment vertical="center"/>
    </xf>
    <xf numFmtId="190" fontId="10" fillId="0" borderId="14" xfId="0" applyNumberFormat="1" applyFont="1" applyBorder="1" applyAlignment="1">
      <alignment vertical="center"/>
    </xf>
    <xf numFmtId="190" fontId="10" fillId="0" borderId="68" xfId="48" applyNumberFormat="1" applyFont="1" applyBorder="1" applyAlignment="1">
      <alignment vertical="center"/>
    </xf>
    <xf numFmtId="190" fontId="10" fillId="0" borderId="69" xfId="0" applyNumberFormat="1" applyFont="1" applyBorder="1" applyAlignment="1">
      <alignment vertical="center"/>
    </xf>
    <xf numFmtId="190" fontId="18" fillId="0" borderId="11" xfId="48" applyNumberFormat="1" applyFont="1" applyBorder="1" applyAlignment="1">
      <alignment horizontal="center" vertical="center" wrapText="1"/>
    </xf>
    <xf numFmtId="190" fontId="18" fillId="0" borderId="70" xfId="48" applyNumberFormat="1" applyFont="1" applyBorder="1" applyAlignment="1">
      <alignment horizontal="center" vertical="center" wrapText="1"/>
    </xf>
    <xf numFmtId="190" fontId="0" fillId="0" borderId="71" xfId="48" applyNumberFormat="1" applyFont="1" applyBorder="1" applyAlignment="1">
      <alignment horizontal="center" vertical="center"/>
    </xf>
    <xf numFmtId="190" fontId="0" fillId="0" borderId="11" xfId="48" applyNumberFormat="1" applyFont="1" applyBorder="1" applyAlignment="1">
      <alignment horizontal="center" vertical="center"/>
    </xf>
    <xf numFmtId="190" fontId="0" fillId="0" borderId="72" xfId="48" applyNumberFormat="1" applyFont="1" applyBorder="1" applyAlignment="1">
      <alignment horizontal="center" vertical="center"/>
    </xf>
    <xf numFmtId="190" fontId="0" fillId="0" borderId="73" xfId="48" applyNumberFormat="1" applyFont="1" applyBorder="1" applyAlignment="1">
      <alignment horizontal="center" vertical="center"/>
    </xf>
    <xf numFmtId="190" fontId="0" fillId="0" borderId="74" xfId="48" applyNumberFormat="1" applyFont="1" applyBorder="1" applyAlignment="1">
      <alignment horizontal="center" vertical="center"/>
    </xf>
    <xf numFmtId="190" fontId="0" fillId="0" borderId="75" xfId="0" applyNumberFormat="1" applyFont="1" applyBorder="1" applyAlignment="1">
      <alignment horizontal="center" vertical="center"/>
    </xf>
    <xf numFmtId="190" fontId="0" fillId="0" borderId="76" xfId="0" applyNumberFormat="1" applyFont="1" applyBorder="1" applyAlignment="1">
      <alignment horizontal="center" vertical="center"/>
    </xf>
    <xf numFmtId="190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8" fontId="10" fillId="0" borderId="77" xfId="48" applyFont="1" applyBorder="1" applyAlignment="1">
      <alignment horizontal="right" vertical="center"/>
    </xf>
    <xf numFmtId="38" fontId="10" fillId="0" borderId="52" xfId="48" applyFont="1" applyBorder="1" applyAlignment="1">
      <alignment horizontal="right" vertical="center"/>
    </xf>
    <xf numFmtId="38" fontId="10" fillId="0" borderId="34" xfId="48" applyFont="1" applyBorder="1" applyAlignment="1">
      <alignment horizontal="right" vertical="center"/>
    </xf>
    <xf numFmtId="38" fontId="10" fillId="0" borderId="78" xfId="48" applyFont="1" applyBorder="1" applyAlignment="1">
      <alignment horizontal="right" vertical="center"/>
    </xf>
    <xf numFmtId="38" fontId="10" fillId="0" borderId="16" xfId="48" applyFont="1" applyBorder="1" applyAlignment="1">
      <alignment horizontal="right" vertical="center"/>
    </xf>
    <xf numFmtId="38" fontId="10" fillId="0" borderId="16" xfId="48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79" xfId="0" applyFont="1" applyBorder="1" applyAlignment="1">
      <alignment vertical="center"/>
    </xf>
    <xf numFmtId="38" fontId="10" fillId="0" borderId="53" xfId="48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38" fontId="10" fillId="0" borderId="38" xfId="48" applyFont="1" applyBorder="1" applyAlignment="1">
      <alignment horizontal="right" vertical="center"/>
    </xf>
    <xf numFmtId="38" fontId="10" fillId="0" borderId="80" xfId="48" applyFont="1" applyBorder="1" applyAlignment="1">
      <alignment horizontal="right" vertical="center"/>
    </xf>
    <xf numFmtId="38" fontId="10" fillId="0" borderId="13" xfId="48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81" xfId="0" applyFont="1" applyBorder="1" applyAlignment="1">
      <alignment vertical="center"/>
    </xf>
    <xf numFmtId="38" fontId="10" fillId="0" borderId="54" xfId="48" applyFont="1" applyBorder="1" applyAlignment="1">
      <alignment horizontal="right" vertical="center"/>
    </xf>
    <xf numFmtId="38" fontId="10" fillId="0" borderId="45" xfId="48" applyFont="1" applyBorder="1" applyAlignment="1">
      <alignment horizontal="right" vertical="center"/>
    </xf>
    <xf numFmtId="38" fontId="19" fillId="0" borderId="54" xfId="48" applyFont="1" applyBorder="1" applyAlignment="1">
      <alignment vertical="center"/>
    </xf>
    <xf numFmtId="38" fontId="10" fillId="0" borderId="15" xfId="48" applyFont="1" applyBorder="1" applyAlignment="1">
      <alignment horizontal="right" vertical="center"/>
    </xf>
    <xf numFmtId="38" fontId="10" fillId="0" borderId="15" xfId="48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38" fontId="19" fillId="0" borderId="52" xfId="48" applyFont="1" applyBorder="1" applyAlignment="1">
      <alignment vertical="center"/>
    </xf>
    <xf numFmtId="38" fontId="10" fillId="0" borderId="22" xfId="48" applyFont="1" applyBorder="1" applyAlignment="1">
      <alignment horizontal="right" vertical="center"/>
    </xf>
    <xf numFmtId="38" fontId="10" fillId="0" borderId="82" xfId="48" applyFont="1" applyBorder="1" applyAlignment="1">
      <alignment horizontal="right" vertical="center"/>
    </xf>
    <xf numFmtId="38" fontId="10" fillId="0" borderId="12" xfId="48" applyFont="1" applyBorder="1" applyAlignment="1">
      <alignment horizontal="right" vertical="center"/>
    </xf>
    <xf numFmtId="38" fontId="10" fillId="0" borderId="12" xfId="48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83" xfId="0" applyFont="1" applyBorder="1" applyAlignment="1">
      <alignment vertical="center"/>
    </xf>
    <xf numFmtId="38" fontId="19" fillId="0" borderId="49" xfId="48" applyFont="1" applyBorder="1" applyAlignment="1">
      <alignment vertical="center"/>
    </xf>
    <xf numFmtId="38" fontId="19" fillId="0" borderId="53" xfId="48" applyFont="1" applyBorder="1" applyAlignment="1">
      <alignment horizontal="right" vertical="center"/>
    </xf>
    <xf numFmtId="38" fontId="19" fillId="0" borderId="54" xfId="48" applyFont="1" applyBorder="1" applyAlignment="1">
      <alignment horizontal="right" vertical="center"/>
    </xf>
    <xf numFmtId="38" fontId="19" fillId="0" borderId="79" xfId="48" applyFont="1" applyBorder="1" applyAlignment="1">
      <alignment vertical="center"/>
    </xf>
    <xf numFmtId="38" fontId="19" fillId="0" borderId="53" xfId="48" applyFont="1" applyBorder="1" applyAlignment="1">
      <alignment vertical="center"/>
    </xf>
    <xf numFmtId="38" fontId="10" fillId="0" borderId="84" xfId="48" applyFont="1" applyBorder="1" applyAlignment="1">
      <alignment horizontal="right" vertical="center"/>
    </xf>
    <xf numFmtId="38" fontId="10" fillId="0" borderId="85" xfId="48" applyFont="1" applyBorder="1" applyAlignment="1">
      <alignment horizontal="right" vertical="center"/>
    </xf>
    <xf numFmtId="0" fontId="10" fillId="0" borderId="85" xfId="0" applyFont="1" applyBorder="1" applyAlignment="1">
      <alignment horizontal="right" vertical="center"/>
    </xf>
    <xf numFmtId="0" fontId="10" fillId="0" borderId="86" xfId="0" applyFont="1" applyBorder="1" applyAlignment="1">
      <alignment vertical="center"/>
    </xf>
    <xf numFmtId="38" fontId="19" fillId="0" borderId="86" xfId="48" applyFont="1" applyBorder="1" applyAlignment="1">
      <alignment vertical="center"/>
    </xf>
    <xf numFmtId="38" fontId="19" fillId="0" borderId="87" xfId="48" applyFont="1" applyBorder="1" applyAlignment="1">
      <alignment vertical="center"/>
    </xf>
    <xf numFmtId="0" fontId="10" fillId="0" borderId="15" xfId="0" applyFont="1" applyBorder="1" applyAlignment="1">
      <alignment horizontal="right" vertical="center"/>
    </xf>
    <xf numFmtId="38" fontId="19" fillId="0" borderId="43" xfId="48" applyFont="1" applyBorder="1" applyAlignment="1">
      <alignment vertical="center"/>
    </xf>
    <xf numFmtId="0" fontId="10" fillId="0" borderId="12" xfId="0" applyFont="1" applyBorder="1" applyAlignment="1">
      <alignment horizontal="right" vertical="center"/>
    </xf>
    <xf numFmtId="38" fontId="19" fillId="0" borderId="83" xfId="48" applyFont="1" applyBorder="1" applyAlignment="1">
      <alignment vertical="center"/>
    </xf>
    <xf numFmtId="38" fontId="10" fillId="0" borderId="88" xfId="48" applyFont="1" applyBorder="1" applyAlignment="1">
      <alignment horizontal="right" vertical="center"/>
    </xf>
    <xf numFmtId="38" fontId="10" fillId="0" borderId="89" xfId="48" applyFont="1" applyBorder="1" applyAlignment="1">
      <alignment horizontal="right" vertical="center"/>
    </xf>
    <xf numFmtId="38" fontId="10" fillId="0" borderId="90" xfId="48" applyFont="1" applyBorder="1" applyAlignment="1">
      <alignment horizontal="right" vertical="center"/>
    </xf>
    <xf numFmtId="0" fontId="10" fillId="0" borderId="90" xfId="0" applyFont="1" applyBorder="1" applyAlignment="1">
      <alignment horizontal="right" vertical="center"/>
    </xf>
    <xf numFmtId="0" fontId="10" fillId="0" borderId="91" xfId="0" applyFont="1" applyBorder="1" applyAlignment="1">
      <alignment vertical="center"/>
    </xf>
    <xf numFmtId="38" fontId="19" fillId="0" borderId="91" xfId="48" applyFont="1" applyBorder="1" applyAlignment="1">
      <alignment vertical="center"/>
    </xf>
    <xf numFmtId="38" fontId="19" fillId="0" borderId="92" xfId="48" applyFont="1" applyBorder="1" applyAlignment="1">
      <alignment vertical="center"/>
    </xf>
    <xf numFmtId="38" fontId="10" fillId="0" borderId="78" xfId="48" applyFont="1" applyBorder="1" applyAlignment="1">
      <alignment horizontal="right"/>
    </xf>
    <xf numFmtId="38" fontId="10" fillId="0" borderId="16" xfId="48" applyFont="1" applyBorder="1" applyAlignment="1">
      <alignment horizontal="right"/>
    </xf>
    <xf numFmtId="38" fontId="10" fillId="0" borderId="16" xfId="48" applyFont="1" applyBorder="1" applyAlignment="1">
      <alignment/>
    </xf>
    <xf numFmtId="38" fontId="10" fillId="0" borderId="79" xfId="48" applyFont="1" applyBorder="1" applyAlignment="1">
      <alignment/>
    </xf>
    <xf numFmtId="38" fontId="19" fillId="0" borderId="79" xfId="48" applyFont="1" applyFill="1" applyBorder="1" applyAlignment="1">
      <alignment/>
    </xf>
    <xf numFmtId="38" fontId="19" fillId="0" borderId="53" xfId="48" applyFont="1" applyFill="1" applyBorder="1" applyAlignment="1">
      <alignment/>
    </xf>
    <xf numFmtId="38" fontId="10" fillId="0" borderId="93" xfId="48" applyFont="1" applyBorder="1" applyAlignment="1">
      <alignment horizontal="right"/>
    </xf>
    <xf numFmtId="38" fontId="10" fillId="0" borderId="94" xfId="48" applyFont="1" applyBorder="1" applyAlignment="1">
      <alignment horizontal="right"/>
    </xf>
    <xf numFmtId="38" fontId="10" fillId="0" borderId="78" xfId="48" applyFont="1" applyBorder="1" applyAlignment="1">
      <alignment/>
    </xf>
    <xf numFmtId="38" fontId="10" fillId="0" borderId="95" xfId="48" applyFont="1" applyBorder="1" applyAlignment="1">
      <alignment horizontal="right"/>
    </xf>
    <xf numFmtId="38" fontId="10" fillId="0" borderId="96" xfId="48" applyFont="1" applyBorder="1" applyAlignment="1">
      <alignment/>
    </xf>
    <xf numFmtId="38" fontId="10" fillId="0" borderId="69" xfId="48" applyFont="1" applyBorder="1" applyAlignment="1">
      <alignment/>
    </xf>
    <xf numFmtId="38" fontId="10" fillId="0" borderId="97" xfId="48" applyFont="1" applyBorder="1" applyAlignment="1">
      <alignment/>
    </xf>
    <xf numFmtId="38" fontId="10" fillId="0" borderId="98" xfId="48" applyFont="1" applyBorder="1" applyAlignment="1">
      <alignment/>
    </xf>
    <xf numFmtId="38" fontId="10" fillId="0" borderId="99" xfId="48" applyFont="1" applyBorder="1" applyAlignment="1">
      <alignment horizontal="right"/>
    </xf>
    <xf numFmtId="38" fontId="10" fillId="0" borderId="100" xfId="48" applyFont="1" applyBorder="1" applyAlignment="1">
      <alignment horizontal="right"/>
    </xf>
    <xf numFmtId="38" fontId="10" fillId="0" borderId="101" xfId="48" applyFont="1" applyBorder="1" applyAlignment="1">
      <alignment horizontal="right"/>
    </xf>
    <xf numFmtId="38" fontId="10" fillId="0" borderId="43" xfId="48" applyFont="1" applyBorder="1" applyAlignment="1">
      <alignment/>
    </xf>
    <xf numFmtId="38" fontId="10" fillId="0" borderId="52" xfId="48" applyFont="1" applyBorder="1" applyAlignment="1">
      <alignment/>
    </xf>
    <xf numFmtId="38" fontId="10" fillId="0" borderId="102" xfId="48" applyFont="1" applyBorder="1" applyAlignment="1">
      <alignment horizontal="right" vertical="center"/>
    </xf>
    <xf numFmtId="38" fontId="10" fillId="0" borderId="103" xfId="48" applyFont="1" applyBorder="1" applyAlignment="1">
      <alignment horizontal="right" vertical="center"/>
    </xf>
    <xf numFmtId="38" fontId="10" fillId="0" borderId="104" xfId="48" applyFont="1" applyBorder="1" applyAlignment="1">
      <alignment horizontal="right" vertical="center"/>
    </xf>
    <xf numFmtId="3" fontId="10" fillId="0" borderId="105" xfId="0" applyNumberFormat="1" applyFont="1" applyBorder="1" applyAlignment="1">
      <alignment vertical="center"/>
    </xf>
    <xf numFmtId="38" fontId="19" fillId="0" borderId="81" xfId="48" applyFont="1" applyBorder="1" applyAlignment="1">
      <alignment vertical="center"/>
    </xf>
    <xf numFmtId="38" fontId="0" fillId="0" borderId="102" xfId="48" applyFont="1" applyBorder="1" applyAlignment="1">
      <alignment horizontal="center" vertical="center"/>
    </xf>
    <xf numFmtId="38" fontId="0" fillId="0" borderId="103" xfId="48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11" fillId="0" borderId="106" xfId="0" applyFont="1" applyBorder="1" applyAlignment="1">
      <alignment vertical="center"/>
    </xf>
    <xf numFmtId="38" fontId="7" fillId="0" borderId="107" xfId="48" applyFont="1" applyBorder="1" applyAlignment="1">
      <alignment vertical="center"/>
    </xf>
    <xf numFmtId="38" fontId="7" fillId="0" borderId="108" xfId="48" applyFont="1" applyBorder="1" applyAlignment="1">
      <alignment vertical="center"/>
    </xf>
    <xf numFmtId="38" fontId="7" fillId="0" borderId="109" xfId="48" applyFont="1" applyBorder="1" applyAlignment="1">
      <alignment vertical="center"/>
    </xf>
    <xf numFmtId="38" fontId="8" fillId="0" borderId="109" xfId="48" applyFont="1" applyBorder="1" applyAlignment="1">
      <alignment vertical="center"/>
    </xf>
    <xf numFmtId="38" fontId="8" fillId="0" borderId="110" xfId="48" applyFont="1" applyBorder="1" applyAlignment="1">
      <alignment vertical="center"/>
    </xf>
    <xf numFmtId="190" fontId="8" fillId="0" borderId="110" xfId="48" applyNumberFormat="1" applyFont="1" applyBorder="1" applyAlignment="1">
      <alignment vertical="center"/>
    </xf>
    <xf numFmtId="189" fontId="8" fillId="0" borderId="111" xfId="0" applyNumberFormat="1" applyFont="1" applyBorder="1" applyAlignment="1">
      <alignment vertical="center"/>
    </xf>
    <xf numFmtId="0" fontId="11" fillId="0" borderId="112" xfId="0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11" fillId="0" borderId="113" xfId="0" applyFont="1" applyBorder="1" applyAlignment="1">
      <alignment vertical="center"/>
    </xf>
    <xf numFmtId="38" fontId="7" fillId="0" borderId="85" xfId="48" applyFont="1" applyBorder="1" applyAlignment="1">
      <alignment vertical="center"/>
    </xf>
    <xf numFmtId="0" fontId="11" fillId="0" borderId="112" xfId="0" applyFont="1" applyBorder="1" applyAlignment="1">
      <alignment horizontal="left" vertical="center"/>
    </xf>
    <xf numFmtId="38" fontId="7" fillId="0" borderId="14" xfId="48" applyFont="1" applyBorder="1" applyAlignment="1">
      <alignment vertical="center"/>
    </xf>
    <xf numFmtId="0" fontId="11" fillId="0" borderId="114" xfId="0" applyFont="1" applyBorder="1" applyAlignment="1">
      <alignment horizontal="left" vertical="center"/>
    </xf>
    <xf numFmtId="0" fontId="11" fillId="0" borderId="115" xfId="0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3" fontId="10" fillId="0" borderId="79" xfId="0" applyNumberFormat="1" applyFont="1" applyBorder="1" applyAlignment="1">
      <alignment vertical="center"/>
    </xf>
    <xf numFmtId="0" fontId="11" fillId="0" borderId="116" xfId="0" applyFont="1" applyBorder="1" applyAlignment="1">
      <alignment vertical="center"/>
    </xf>
    <xf numFmtId="0" fontId="11" fillId="0" borderId="114" xfId="0" applyFont="1" applyBorder="1" applyAlignment="1">
      <alignment vertical="center"/>
    </xf>
    <xf numFmtId="38" fontId="10" fillId="0" borderId="107" xfId="48" applyFont="1" applyBorder="1" applyAlignment="1">
      <alignment horizontal="right" vertical="center"/>
    </xf>
    <xf numFmtId="38" fontId="10" fillId="0" borderId="117" xfId="48" applyFont="1" applyBorder="1" applyAlignment="1">
      <alignment horizontal="right" vertical="center"/>
    </xf>
    <xf numFmtId="38" fontId="10" fillId="0" borderId="118" xfId="48" applyFont="1" applyBorder="1" applyAlignment="1">
      <alignment horizontal="right" vertical="center"/>
    </xf>
    <xf numFmtId="0" fontId="11" fillId="0" borderId="119" xfId="0" applyFont="1" applyBorder="1" applyAlignment="1">
      <alignment vertical="center"/>
    </xf>
    <xf numFmtId="38" fontId="19" fillId="0" borderId="111" xfId="48" applyFont="1" applyBorder="1" applyAlignment="1">
      <alignment vertical="center"/>
    </xf>
    <xf numFmtId="0" fontId="11" fillId="0" borderId="115" xfId="0" applyFont="1" applyBorder="1" applyAlignment="1">
      <alignment horizontal="left" vertical="center"/>
    </xf>
    <xf numFmtId="190" fontId="0" fillId="0" borderId="120" xfId="48" applyNumberFormat="1" applyFont="1" applyBorder="1" applyAlignment="1">
      <alignment horizontal="center" vertical="center" wrapText="1"/>
    </xf>
    <xf numFmtId="190" fontId="0" fillId="0" borderId="11" xfId="48" applyNumberFormat="1" applyFont="1" applyBorder="1" applyAlignment="1">
      <alignment horizontal="center" vertical="center" wrapText="1"/>
    </xf>
    <xf numFmtId="190" fontId="0" fillId="0" borderId="121" xfId="48" applyNumberFormat="1" applyFont="1" applyBorder="1" applyAlignment="1">
      <alignment horizontal="center" vertical="center" wrapText="1"/>
    </xf>
    <xf numFmtId="190" fontId="0" fillId="0" borderId="122" xfId="48" applyNumberFormat="1" applyFont="1" applyBorder="1" applyAlignment="1">
      <alignment horizontal="center" vertical="center" wrapText="1"/>
    </xf>
    <xf numFmtId="190" fontId="0" fillId="0" borderId="123" xfId="48" applyNumberFormat="1" applyFont="1" applyBorder="1" applyAlignment="1">
      <alignment horizontal="center" vertical="center"/>
    </xf>
    <xf numFmtId="190" fontId="0" fillId="0" borderId="124" xfId="48" applyNumberFormat="1" applyFont="1" applyBorder="1" applyAlignment="1">
      <alignment horizontal="center" vertical="center"/>
    </xf>
    <xf numFmtId="190" fontId="10" fillId="0" borderId="125" xfId="48" applyNumberFormat="1" applyFont="1" applyBorder="1" applyAlignment="1">
      <alignment horizontal="right" vertical="center"/>
    </xf>
    <xf numFmtId="190" fontId="10" fillId="0" borderId="96" xfId="48" applyNumberFormat="1" applyFont="1" applyBorder="1" applyAlignment="1">
      <alignment horizontal="right" vertical="center"/>
    </xf>
    <xf numFmtId="190" fontId="10" fillId="0" borderId="126" xfId="48" applyNumberFormat="1" applyFont="1" applyBorder="1" applyAlignment="1">
      <alignment horizontal="right" vertical="center"/>
    </xf>
    <xf numFmtId="190" fontId="10" fillId="0" borderId="127" xfId="48" applyNumberFormat="1" applyFont="1" applyBorder="1" applyAlignment="1">
      <alignment horizontal="right" vertical="center"/>
    </xf>
    <xf numFmtId="190" fontId="10" fillId="0" borderId="79" xfId="48" applyNumberFormat="1" applyFont="1" applyBorder="1" applyAlignment="1">
      <alignment horizontal="right" vertical="center"/>
    </xf>
    <xf numFmtId="190" fontId="10" fillId="0" borderId="128" xfId="48" applyNumberFormat="1" applyFont="1" applyBorder="1" applyAlignment="1">
      <alignment horizontal="right" vertical="center"/>
    </xf>
    <xf numFmtId="190" fontId="10" fillId="0" borderId="97" xfId="48" applyNumberFormat="1" applyFont="1" applyBorder="1" applyAlignment="1">
      <alignment horizontal="right" vertical="center"/>
    </xf>
    <xf numFmtId="190" fontId="10" fillId="0" borderId="129" xfId="48" applyNumberFormat="1" applyFont="1" applyBorder="1" applyAlignment="1">
      <alignment horizontal="right" vertical="center"/>
    </xf>
    <xf numFmtId="190" fontId="0" fillId="0" borderId="130" xfId="0" applyNumberFormat="1" applyFont="1" applyBorder="1" applyAlignment="1">
      <alignment horizontal="center" vertical="center"/>
    </xf>
    <xf numFmtId="190" fontId="0" fillId="0" borderId="131" xfId="0" applyNumberFormat="1" applyFont="1" applyBorder="1" applyAlignment="1">
      <alignment horizontal="center" vertical="center"/>
    </xf>
    <xf numFmtId="190" fontId="0" fillId="0" borderId="132" xfId="0" applyNumberFormat="1" applyFont="1" applyBorder="1" applyAlignment="1">
      <alignment horizontal="center" vertical="center"/>
    </xf>
    <xf numFmtId="190" fontId="0" fillId="0" borderId="133" xfId="0" applyNumberFormat="1" applyFont="1" applyBorder="1" applyAlignment="1">
      <alignment horizontal="center" vertical="center"/>
    </xf>
    <xf numFmtId="190" fontId="10" fillId="0" borderId="134" xfId="48" applyNumberFormat="1" applyFont="1" applyBorder="1" applyAlignment="1">
      <alignment horizontal="right" vertical="center"/>
    </xf>
    <xf numFmtId="190" fontId="10" fillId="0" borderId="135" xfId="48" applyNumberFormat="1" applyFont="1" applyBorder="1" applyAlignment="1">
      <alignment horizontal="right" vertical="center"/>
    </xf>
    <xf numFmtId="190" fontId="10" fillId="0" borderId="136" xfId="48" applyNumberFormat="1" applyFont="1" applyBorder="1" applyAlignment="1">
      <alignment horizontal="right" vertical="center"/>
    </xf>
    <xf numFmtId="190" fontId="10" fillId="0" borderId="78" xfId="48" applyNumberFormat="1" applyFont="1" applyBorder="1" applyAlignment="1">
      <alignment horizontal="right" vertical="center"/>
    </xf>
    <xf numFmtId="0" fontId="10" fillId="0" borderId="11" xfId="0" applyFont="1" applyBorder="1" applyAlignment="1">
      <alignment/>
    </xf>
    <xf numFmtId="0" fontId="11" fillId="0" borderId="137" xfId="0" applyFont="1" applyBorder="1" applyAlignment="1">
      <alignment horizontal="center" vertical="center"/>
    </xf>
    <xf numFmtId="0" fontId="0" fillId="0" borderId="138" xfId="0" applyFont="1" applyBorder="1" applyAlignment="1">
      <alignment vertical="center"/>
    </xf>
    <xf numFmtId="0" fontId="0" fillId="0" borderId="130" xfId="0" applyFont="1" applyBorder="1" applyAlignment="1">
      <alignment horizontal="center"/>
    </xf>
    <xf numFmtId="0" fontId="0" fillId="0" borderId="131" xfId="0" applyFont="1" applyBorder="1" applyAlignment="1">
      <alignment/>
    </xf>
    <xf numFmtId="0" fontId="0" fillId="0" borderId="130" xfId="0" applyFont="1" applyBorder="1" applyAlignment="1">
      <alignment horizontal="center" vertical="center" wrapText="1"/>
    </xf>
    <xf numFmtId="0" fontId="0" fillId="0" borderId="106" xfId="0" applyFont="1" applyBorder="1" applyAlignment="1">
      <alignment horizontal="center"/>
    </xf>
    <xf numFmtId="0" fontId="0" fillId="0" borderId="139" xfId="0" applyFont="1" applyBorder="1" applyAlignment="1">
      <alignment/>
    </xf>
    <xf numFmtId="0" fontId="0" fillId="0" borderId="132" xfId="0" applyFont="1" applyBorder="1" applyAlignment="1">
      <alignment horizontal="center"/>
    </xf>
    <xf numFmtId="0" fontId="0" fillId="0" borderId="133" xfId="0" applyFont="1" applyBorder="1" applyAlignment="1">
      <alignment/>
    </xf>
    <xf numFmtId="0" fontId="11" fillId="0" borderId="55" xfId="0" applyFont="1" applyBorder="1" applyAlignment="1">
      <alignment horizontal="left" vertical="center"/>
    </xf>
    <xf numFmtId="0" fontId="11" fillId="0" borderId="56" xfId="0" applyFont="1" applyBorder="1" applyAlignment="1">
      <alignment horizontal="left" vertical="center"/>
    </xf>
    <xf numFmtId="0" fontId="11" fillId="0" borderId="5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140" xfId="0" applyFont="1" applyBorder="1" applyAlignment="1">
      <alignment horizontal="left" vertical="center"/>
    </xf>
    <xf numFmtId="0" fontId="11" fillId="0" borderId="141" xfId="0" applyFont="1" applyBorder="1" applyAlignment="1">
      <alignment horizontal="left" vertical="center"/>
    </xf>
    <xf numFmtId="0" fontId="11" fillId="0" borderId="142" xfId="0" applyFont="1" applyBorder="1" applyAlignment="1">
      <alignment horizontal="left" vertical="center"/>
    </xf>
    <xf numFmtId="0" fontId="11" fillId="0" borderId="143" xfId="0" applyFont="1" applyBorder="1" applyAlignment="1">
      <alignment horizontal="left" vertical="center"/>
    </xf>
    <xf numFmtId="0" fontId="0" fillId="0" borderId="137" xfId="0" applyFont="1" applyBorder="1" applyAlignment="1">
      <alignment horizontal="center" vertical="center"/>
    </xf>
    <xf numFmtId="0" fontId="0" fillId="0" borderId="138" xfId="0" applyFont="1" applyBorder="1" applyAlignment="1">
      <alignment vertical="center"/>
    </xf>
    <xf numFmtId="0" fontId="14" fillId="0" borderId="72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40" fontId="11" fillId="0" borderId="11" xfId="48" applyNumberFormat="1" applyFont="1" applyBorder="1" applyAlignment="1">
      <alignment horizontal="center" vertical="center" wrapText="1"/>
    </xf>
    <xf numFmtId="40" fontId="11" fillId="0" borderId="0" xfId="48" applyNumberFormat="1" applyFont="1" applyBorder="1" applyAlignment="1">
      <alignment horizontal="center" vertical="center" wrapText="1"/>
    </xf>
    <xf numFmtId="0" fontId="0" fillId="0" borderId="14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4" fillId="0" borderId="14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76" fontId="14" fillId="0" borderId="108" xfId="48" applyNumberFormat="1" applyFont="1" applyBorder="1" applyAlignment="1">
      <alignment horizontal="center" vertical="center" wrapText="1"/>
    </xf>
    <xf numFmtId="176" fontId="14" fillId="0" borderId="31" xfId="48" applyNumberFormat="1" applyFont="1" applyBorder="1" applyAlignment="1">
      <alignment horizontal="center" vertical="center" wrapText="1"/>
    </xf>
    <xf numFmtId="38" fontId="14" fillId="0" borderId="109" xfId="48" applyFont="1" applyBorder="1" applyAlignment="1">
      <alignment horizontal="center" vertical="center" wrapText="1"/>
    </xf>
    <xf numFmtId="38" fontId="14" fillId="0" borderId="32" xfId="48" applyFont="1" applyBorder="1" applyAlignment="1">
      <alignment horizontal="center" vertical="center" wrapText="1"/>
    </xf>
    <xf numFmtId="38" fontId="13" fillId="0" borderId="109" xfId="48" applyFont="1" applyBorder="1" applyAlignment="1">
      <alignment horizontal="center" vertical="center" wrapText="1"/>
    </xf>
    <xf numFmtId="38" fontId="13" fillId="0" borderId="32" xfId="48" applyFont="1" applyBorder="1" applyAlignment="1">
      <alignment horizontal="center" vertical="center" wrapText="1"/>
    </xf>
    <xf numFmtId="0" fontId="0" fillId="0" borderId="131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190" fontId="0" fillId="0" borderId="145" xfId="48" applyNumberFormat="1" applyFont="1" applyBorder="1" applyAlignment="1">
      <alignment horizontal="center" vertical="center"/>
    </xf>
    <xf numFmtId="190" fontId="0" fillId="0" borderId="146" xfId="48" applyNumberFormat="1" applyFont="1" applyBorder="1" applyAlignment="1">
      <alignment horizontal="center" vertical="center"/>
    </xf>
    <xf numFmtId="190" fontId="0" fillId="0" borderId="147" xfId="48" applyNumberFormat="1" applyFont="1" applyBorder="1" applyAlignment="1">
      <alignment horizontal="center" vertical="center"/>
    </xf>
    <xf numFmtId="190" fontId="0" fillId="0" borderId="148" xfId="48" applyNumberFormat="1" applyFont="1" applyBorder="1" applyAlignment="1">
      <alignment horizontal="center" vertical="center"/>
    </xf>
    <xf numFmtId="190" fontId="0" fillId="0" borderId="149" xfId="0" applyNumberFormat="1" applyFont="1" applyBorder="1" applyAlignment="1">
      <alignment horizontal="center" vertical="center"/>
    </xf>
    <xf numFmtId="190" fontId="0" fillId="0" borderId="150" xfId="0" applyNumberFormat="1" applyFont="1" applyBorder="1" applyAlignment="1">
      <alignment horizontal="center" vertical="center"/>
    </xf>
    <xf numFmtId="0" fontId="12" fillId="0" borderId="151" xfId="0" applyFont="1" applyBorder="1" applyAlignment="1">
      <alignment horizontal="center" vertical="center"/>
    </xf>
    <xf numFmtId="0" fontId="12" fillId="0" borderId="152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12" fillId="0" borderId="139" xfId="0" applyFont="1" applyBorder="1" applyAlignment="1">
      <alignment horizontal="center" vertical="center"/>
    </xf>
    <xf numFmtId="0" fontId="12" fillId="0" borderId="153" xfId="0" applyFont="1" applyBorder="1" applyAlignment="1">
      <alignment horizontal="center" vertical="center"/>
    </xf>
    <xf numFmtId="0" fontId="12" fillId="0" borderId="154" xfId="0" applyFont="1" applyBorder="1" applyAlignment="1">
      <alignment horizontal="center" vertical="center"/>
    </xf>
    <xf numFmtId="190" fontId="10" fillId="0" borderId="155" xfId="0" applyNumberFormat="1" applyFont="1" applyBorder="1" applyAlignment="1">
      <alignment vertical="center"/>
    </xf>
    <xf numFmtId="190" fontId="10" fillId="0" borderId="15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zoomScaleSheetLayoutView="100" zoomScalePageLayoutView="0" workbookViewId="0" topLeftCell="A31">
      <selection activeCell="M43" sqref="M43"/>
    </sheetView>
  </sheetViews>
  <sheetFormatPr defaultColWidth="8.796875" defaultRowHeight="14.25"/>
  <cols>
    <col min="1" max="1" width="3.09765625" style="4" customWidth="1"/>
    <col min="2" max="2" width="18.69921875" style="4" customWidth="1"/>
    <col min="3" max="11" width="10.59765625" style="4" customWidth="1"/>
    <col min="12" max="12" width="3.8984375" style="4" customWidth="1"/>
    <col min="13" max="13" width="16" style="4" customWidth="1"/>
    <col min="14" max="16384" width="9" style="4" customWidth="1"/>
  </cols>
  <sheetData>
    <row r="1" spans="1:2" ht="24" customHeight="1">
      <c r="A1" s="99" t="s">
        <v>113</v>
      </c>
      <c r="B1" s="55"/>
    </row>
    <row r="2" spans="1:11" ht="24" customHeight="1" thickBot="1">
      <c r="A2" s="100" t="s">
        <v>111</v>
      </c>
      <c r="B2" s="56"/>
      <c r="C2" s="1"/>
      <c r="K2" s="123" t="s">
        <v>106</v>
      </c>
    </row>
    <row r="3" spans="1:11" ht="21.75" customHeight="1">
      <c r="A3" s="295" t="s">
        <v>4</v>
      </c>
      <c r="B3" s="296"/>
      <c r="C3" s="274" t="s">
        <v>85</v>
      </c>
      <c r="D3" s="69"/>
      <c r="E3" s="69"/>
      <c r="F3" s="69"/>
      <c r="G3" s="69"/>
      <c r="H3" s="69"/>
      <c r="I3" s="276" t="s">
        <v>87</v>
      </c>
      <c r="J3" s="278" t="s">
        <v>88</v>
      </c>
      <c r="K3" s="272" t="s">
        <v>89</v>
      </c>
    </row>
    <row r="4" spans="1:11" ht="21.75" customHeight="1">
      <c r="A4" s="297"/>
      <c r="B4" s="298"/>
      <c r="C4" s="275"/>
      <c r="D4" s="280" t="s">
        <v>0</v>
      </c>
      <c r="E4" s="282" t="s">
        <v>1</v>
      </c>
      <c r="F4" s="284" t="s">
        <v>86</v>
      </c>
      <c r="G4" s="284" t="s">
        <v>2</v>
      </c>
      <c r="H4" s="287" t="s">
        <v>3</v>
      </c>
      <c r="I4" s="277"/>
      <c r="J4" s="279"/>
      <c r="K4" s="273"/>
    </row>
    <row r="5" spans="1:11" s="5" customFormat="1" ht="24.75" customHeight="1">
      <c r="A5" s="297"/>
      <c r="B5" s="298"/>
      <c r="C5" s="275"/>
      <c r="D5" s="281"/>
      <c r="E5" s="283"/>
      <c r="F5" s="285"/>
      <c r="G5" s="285"/>
      <c r="H5" s="288"/>
      <c r="I5" s="277"/>
      <c r="J5" s="279"/>
      <c r="K5" s="273"/>
    </row>
    <row r="6" spans="1:11" s="5" customFormat="1" ht="13.5" customHeight="1" thickBot="1">
      <c r="A6" s="299"/>
      <c r="B6" s="300"/>
      <c r="C6" s="67" t="s">
        <v>83</v>
      </c>
      <c r="D6" s="63"/>
      <c r="E6" s="64"/>
      <c r="F6" s="65"/>
      <c r="G6" s="65"/>
      <c r="H6" s="66"/>
      <c r="I6" s="54" t="s">
        <v>84</v>
      </c>
      <c r="J6" s="54" t="s">
        <v>82</v>
      </c>
      <c r="K6" s="70"/>
    </row>
    <row r="7" spans="1:11" s="2" customFormat="1" ht="25.5" customHeight="1" thickTop="1">
      <c r="A7" s="71" t="s">
        <v>69</v>
      </c>
      <c r="B7" s="68"/>
      <c r="C7" s="17">
        <v>10587</v>
      </c>
      <c r="D7" s="18">
        <f aca="true" t="shared" si="0" ref="D7:I7">SUM(D8:D9,D12:D15,D18:D21,D27:D31)</f>
        <v>1154</v>
      </c>
      <c r="E7" s="19">
        <f t="shared" si="0"/>
        <v>3342</v>
      </c>
      <c r="F7" s="19">
        <v>1184</v>
      </c>
      <c r="G7" s="19">
        <v>3530</v>
      </c>
      <c r="H7" s="20">
        <f aca="true" t="shared" si="1" ref="H7:H31">C7-D7-E7-F7-G7</f>
        <v>1377</v>
      </c>
      <c r="I7" s="21">
        <f t="shared" si="0"/>
        <v>7061</v>
      </c>
      <c r="J7" s="22">
        <f aca="true" t="shared" si="2" ref="J7:J31">C7-I7</f>
        <v>3526</v>
      </c>
      <c r="K7" s="72">
        <f aca="true" t="shared" si="3" ref="K7:K31">ROUND((C7-I7)/I7*100,1)</f>
        <v>49.9</v>
      </c>
    </row>
    <row r="8" spans="1:11" s="2" customFormat="1" ht="25.5" customHeight="1">
      <c r="A8" s="73" t="s">
        <v>70</v>
      </c>
      <c r="B8" s="57"/>
      <c r="C8" s="23">
        <v>3512</v>
      </c>
      <c r="D8" s="24">
        <v>761</v>
      </c>
      <c r="E8" s="25">
        <v>1273</v>
      </c>
      <c r="F8" s="25">
        <v>423</v>
      </c>
      <c r="G8" s="26">
        <v>365</v>
      </c>
      <c r="H8" s="27">
        <f t="shared" si="1"/>
        <v>690</v>
      </c>
      <c r="I8" s="12">
        <v>2743</v>
      </c>
      <c r="J8" s="28">
        <f t="shared" si="2"/>
        <v>769</v>
      </c>
      <c r="K8" s="74">
        <f t="shared" si="3"/>
        <v>28</v>
      </c>
    </row>
    <row r="9" spans="1:11" s="2" customFormat="1" ht="25.5" customHeight="1">
      <c r="A9" s="266" t="s">
        <v>66</v>
      </c>
      <c r="B9" s="267"/>
      <c r="C9" s="205">
        <v>2363</v>
      </c>
      <c r="D9" s="206">
        <f aca="true" t="shared" si="4" ref="D9:I9">SUM(D10:D11)</f>
        <v>88</v>
      </c>
      <c r="E9" s="207">
        <f t="shared" si="4"/>
        <v>373</v>
      </c>
      <c r="F9" s="207">
        <f t="shared" si="4"/>
        <v>161</v>
      </c>
      <c r="G9" s="208">
        <f t="shared" si="4"/>
        <v>1578</v>
      </c>
      <c r="H9" s="29">
        <f t="shared" si="1"/>
        <v>163</v>
      </c>
      <c r="I9" s="209">
        <f t="shared" si="4"/>
        <v>1558</v>
      </c>
      <c r="J9" s="210">
        <f t="shared" si="2"/>
        <v>805</v>
      </c>
      <c r="K9" s="211">
        <f t="shared" si="3"/>
        <v>51.7</v>
      </c>
    </row>
    <row r="10" spans="1:11" s="2" customFormat="1" ht="25.5" customHeight="1">
      <c r="A10" s="204"/>
      <c r="B10" s="212" t="s">
        <v>12</v>
      </c>
      <c r="C10" s="213">
        <v>2266</v>
      </c>
      <c r="D10" s="44">
        <v>82</v>
      </c>
      <c r="E10" s="45">
        <v>351</v>
      </c>
      <c r="F10" s="45">
        <v>156</v>
      </c>
      <c r="G10" s="46">
        <v>1516</v>
      </c>
      <c r="H10" s="37">
        <f t="shared" si="1"/>
        <v>161</v>
      </c>
      <c r="I10" s="16">
        <v>1464</v>
      </c>
      <c r="J10" s="48">
        <f t="shared" si="2"/>
        <v>802</v>
      </c>
      <c r="K10" s="79">
        <f t="shared" si="3"/>
        <v>54.8</v>
      </c>
    </row>
    <row r="11" spans="1:11" s="2" customFormat="1" ht="25.5" customHeight="1">
      <c r="A11" s="204"/>
      <c r="B11" s="214" t="s">
        <v>13</v>
      </c>
      <c r="C11" s="215">
        <v>97</v>
      </c>
      <c r="D11" s="50">
        <v>6</v>
      </c>
      <c r="E11" s="51">
        <v>22</v>
      </c>
      <c r="F11" s="51">
        <v>5</v>
      </c>
      <c r="G11" s="52">
        <v>62</v>
      </c>
      <c r="H11" s="34">
        <f t="shared" si="1"/>
        <v>2</v>
      </c>
      <c r="I11" s="13">
        <v>94</v>
      </c>
      <c r="J11" s="53">
        <f t="shared" si="2"/>
        <v>3</v>
      </c>
      <c r="K11" s="80">
        <f t="shared" si="3"/>
        <v>3.2</v>
      </c>
    </row>
    <row r="12" spans="1:11" s="2" customFormat="1" ht="25.5" customHeight="1">
      <c r="A12" s="76" t="s">
        <v>71</v>
      </c>
      <c r="B12" s="58"/>
      <c r="C12" s="36">
        <v>266</v>
      </c>
      <c r="D12" s="24">
        <v>19</v>
      </c>
      <c r="E12" s="25">
        <v>125</v>
      </c>
      <c r="F12" s="25">
        <v>44</v>
      </c>
      <c r="G12" s="26">
        <v>21</v>
      </c>
      <c r="H12" s="27">
        <f t="shared" si="1"/>
        <v>57</v>
      </c>
      <c r="I12" s="12">
        <v>242</v>
      </c>
      <c r="J12" s="28">
        <f t="shared" si="2"/>
        <v>24</v>
      </c>
      <c r="K12" s="74">
        <f t="shared" si="3"/>
        <v>9.9</v>
      </c>
    </row>
    <row r="13" spans="1:11" s="2" customFormat="1" ht="25.5" customHeight="1">
      <c r="A13" s="76" t="s">
        <v>72</v>
      </c>
      <c r="B13" s="58"/>
      <c r="C13" s="36">
        <v>308</v>
      </c>
      <c r="D13" s="24">
        <v>10</v>
      </c>
      <c r="E13" s="25">
        <v>114</v>
      </c>
      <c r="F13" s="25">
        <v>83</v>
      </c>
      <c r="G13" s="26">
        <v>69</v>
      </c>
      <c r="H13" s="27">
        <f t="shared" si="1"/>
        <v>32</v>
      </c>
      <c r="I13" s="12">
        <v>212</v>
      </c>
      <c r="J13" s="28">
        <f t="shared" si="2"/>
        <v>96</v>
      </c>
      <c r="K13" s="74">
        <f t="shared" si="3"/>
        <v>45.3</v>
      </c>
    </row>
    <row r="14" spans="1:24" s="2" customFormat="1" ht="25.5" customHeight="1">
      <c r="A14" s="76" t="s">
        <v>73</v>
      </c>
      <c r="B14" s="58"/>
      <c r="C14" s="36">
        <v>249</v>
      </c>
      <c r="D14" s="24">
        <v>37</v>
      </c>
      <c r="E14" s="25">
        <v>84</v>
      </c>
      <c r="F14" s="25">
        <v>13</v>
      </c>
      <c r="G14" s="26">
        <v>94</v>
      </c>
      <c r="H14" s="27">
        <f t="shared" si="1"/>
        <v>21</v>
      </c>
      <c r="I14" s="12">
        <v>114</v>
      </c>
      <c r="J14" s="28">
        <f t="shared" si="2"/>
        <v>135</v>
      </c>
      <c r="K14" s="74">
        <f t="shared" si="3"/>
        <v>118.4</v>
      </c>
      <c r="L14" s="3"/>
      <c r="T14" s="3"/>
      <c r="U14" s="3"/>
      <c r="V14" s="3"/>
      <c r="W14" s="3"/>
      <c r="X14" s="3"/>
    </row>
    <row r="15" spans="1:24" s="2" customFormat="1" ht="25.5" customHeight="1">
      <c r="A15" s="268" t="s">
        <v>67</v>
      </c>
      <c r="B15" s="269"/>
      <c r="C15" s="205">
        <v>332</v>
      </c>
      <c r="D15" s="206">
        <f aca="true" t="shared" si="5" ref="D15:I15">SUM(D16:D17)</f>
        <v>17</v>
      </c>
      <c r="E15" s="207">
        <f t="shared" si="5"/>
        <v>88</v>
      </c>
      <c r="F15" s="207">
        <f t="shared" si="5"/>
        <v>46</v>
      </c>
      <c r="G15" s="208">
        <f t="shared" si="5"/>
        <v>145</v>
      </c>
      <c r="H15" s="29">
        <f t="shared" si="1"/>
        <v>36</v>
      </c>
      <c r="I15" s="209">
        <f t="shared" si="5"/>
        <v>283</v>
      </c>
      <c r="J15" s="210">
        <f t="shared" si="2"/>
        <v>49</v>
      </c>
      <c r="K15" s="211">
        <f t="shared" si="3"/>
        <v>17.3</v>
      </c>
      <c r="L15" s="3"/>
      <c r="T15" s="3"/>
      <c r="U15" s="3"/>
      <c r="V15" s="3"/>
      <c r="W15" s="3"/>
      <c r="X15" s="3"/>
    </row>
    <row r="16" spans="1:24" s="2" customFormat="1" ht="25.5" customHeight="1">
      <c r="A16" s="204"/>
      <c r="B16" s="212" t="s">
        <v>14</v>
      </c>
      <c r="C16" s="213">
        <v>269</v>
      </c>
      <c r="D16" s="44">
        <v>15</v>
      </c>
      <c r="E16" s="45">
        <v>75</v>
      </c>
      <c r="F16" s="45">
        <v>28</v>
      </c>
      <c r="G16" s="46">
        <v>120</v>
      </c>
      <c r="H16" s="47">
        <f t="shared" si="1"/>
        <v>31</v>
      </c>
      <c r="I16" s="16">
        <v>156</v>
      </c>
      <c r="J16" s="48">
        <f t="shared" si="2"/>
        <v>113</v>
      </c>
      <c r="K16" s="79">
        <f t="shared" si="3"/>
        <v>72.4</v>
      </c>
      <c r="L16" s="3"/>
      <c r="T16" s="3"/>
      <c r="U16" s="3"/>
      <c r="V16" s="3"/>
      <c r="W16" s="3"/>
      <c r="X16" s="3"/>
    </row>
    <row r="17" spans="1:24" s="2" customFormat="1" ht="25.5" customHeight="1">
      <c r="A17" s="204"/>
      <c r="B17" s="214" t="s">
        <v>15</v>
      </c>
      <c r="C17" s="215">
        <v>63</v>
      </c>
      <c r="D17" s="50">
        <v>2</v>
      </c>
      <c r="E17" s="51">
        <v>13</v>
      </c>
      <c r="F17" s="51">
        <v>18</v>
      </c>
      <c r="G17" s="52">
        <v>25</v>
      </c>
      <c r="H17" s="34">
        <f t="shared" si="1"/>
        <v>5</v>
      </c>
      <c r="I17" s="13">
        <v>127</v>
      </c>
      <c r="J17" s="53">
        <f t="shared" si="2"/>
        <v>-64</v>
      </c>
      <c r="K17" s="80">
        <f t="shared" si="3"/>
        <v>-50.4</v>
      </c>
      <c r="L17" s="3"/>
      <c r="T17" s="3"/>
      <c r="U17" s="3"/>
      <c r="V17" s="3"/>
      <c r="W17" s="3"/>
      <c r="X17" s="3"/>
    </row>
    <row r="18" spans="1:24" s="2" customFormat="1" ht="25.5" customHeight="1">
      <c r="A18" s="77" t="s">
        <v>74</v>
      </c>
      <c r="B18" s="59"/>
      <c r="C18" s="36">
        <v>600</v>
      </c>
      <c r="D18" s="24">
        <v>17</v>
      </c>
      <c r="E18" s="25">
        <v>293</v>
      </c>
      <c r="F18" s="25">
        <v>47</v>
      </c>
      <c r="G18" s="26">
        <v>214</v>
      </c>
      <c r="H18" s="27">
        <f t="shared" si="1"/>
        <v>29</v>
      </c>
      <c r="I18" s="12">
        <v>341</v>
      </c>
      <c r="J18" s="28">
        <f t="shared" si="2"/>
        <v>259</v>
      </c>
      <c r="K18" s="74">
        <f t="shared" si="3"/>
        <v>76</v>
      </c>
      <c r="L18" s="3"/>
      <c r="T18" s="3"/>
      <c r="U18" s="3"/>
      <c r="V18" s="3"/>
      <c r="W18" s="3"/>
      <c r="X18" s="3"/>
    </row>
    <row r="19" spans="1:24" s="2" customFormat="1" ht="25.5" customHeight="1">
      <c r="A19" s="76" t="s">
        <v>75</v>
      </c>
      <c r="B19" s="60"/>
      <c r="C19" s="36">
        <v>362</v>
      </c>
      <c r="D19" s="24">
        <v>8</v>
      </c>
      <c r="E19" s="25">
        <v>144</v>
      </c>
      <c r="F19" s="25">
        <v>18</v>
      </c>
      <c r="G19" s="26">
        <v>183</v>
      </c>
      <c r="H19" s="27">
        <f t="shared" si="1"/>
        <v>9</v>
      </c>
      <c r="I19" s="12">
        <v>270</v>
      </c>
      <c r="J19" s="28">
        <f t="shared" si="2"/>
        <v>92</v>
      </c>
      <c r="K19" s="74">
        <f t="shared" si="3"/>
        <v>34.1</v>
      </c>
      <c r="L19" s="3"/>
      <c r="T19" s="3"/>
      <c r="U19" s="3"/>
      <c r="V19" s="3"/>
      <c r="W19" s="3"/>
      <c r="X19" s="3"/>
    </row>
    <row r="20" spans="1:24" s="2" customFormat="1" ht="25.5" customHeight="1">
      <c r="A20" s="76" t="s">
        <v>76</v>
      </c>
      <c r="B20" s="61"/>
      <c r="C20" s="36">
        <v>635</v>
      </c>
      <c r="D20" s="24">
        <v>16</v>
      </c>
      <c r="E20" s="25">
        <v>364</v>
      </c>
      <c r="F20" s="25">
        <v>82</v>
      </c>
      <c r="G20" s="26">
        <v>132</v>
      </c>
      <c r="H20" s="27">
        <f t="shared" si="1"/>
        <v>41</v>
      </c>
      <c r="I20" s="12">
        <v>382</v>
      </c>
      <c r="J20" s="28">
        <f t="shared" si="2"/>
        <v>253</v>
      </c>
      <c r="K20" s="74">
        <f t="shared" si="3"/>
        <v>66.2</v>
      </c>
      <c r="L20" s="3"/>
      <c r="T20" s="3"/>
      <c r="U20" s="3"/>
      <c r="V20" s="3"/>
      <c r="W20" s="3"/>
      <c r="X20" s="3"/>
    </row>
    <row r="21" spans="1:24" s="2" customFormat="1" ht="25.5" customHeight="1">
      <c r="A21" s="268" t="s">
        <v>68</v>
      </c>
      <c r="B21" s="269"/>
      <c r="C21" s="205">
        <v>1115</v>
      </c>
      <c r="D21" s="206">
        <f aca="true" t="shared" si="6" ref="D21:I21">SUM(D22:D26)</f>
        <v>101</v>
      </c>
      <c r="E21" s="207">
        <f t="shared" si="6"/>
        <v>148</v>
      </c>
      <c r="F21" s="207">
        <f t="shared" si="6"/>
        <v>166</v>
      </c>
      <c r="G21" s="208">
        <f t="shared" si="6"/>
        <v>483</v>
      </c>
      <c r="H21" s="29">
        <f t="shared" si="1"/>
        <v>217</v>
      </c>
      <c r="I21" s="209">
        <f t="shared" si="6"/>
        <v>570</v>
      </c>
      <c r="J21" s="210">
        <f t="shared" si="2"/>
        <v>545</v>
      </c>
      <c r="K21" s="211">
        <f t="shared" si="3"/>
        <v>95.6</v>
      </c>
      <c r="L21" s="3"/>
      <c r="T21" s="3"/>
      <c r="U21" s="3"/>
      <c r="V21" s="3"/>
      <c r="W21" s="3"/>
      <c r="X21" s="3"/>
    </row>
    <row r="22" spans="1:24" s="2" customFormat="1" ht="25.5" customHeight="1">
      <c r="A22" s="204"/>
      <c r="B22" s="216" t="s">
        <v>26</v>
      </c>
      <c r="C22" s="217">
        <v>642</v>
      </c>
      <c r="D22" s="31">
        <v>73</v>
      </c>
      <c r="E22" s="32">
        <v>53</v>
      </c>
      <c r="F22" s="32">
        <v>135</v>
      </c>
      <c r="G22" s="33">
        <v>248</v>
      </c>
      <c r="H22" s="37">
        <f t="shared" si="1"/>
        <v>133</v>
      </c>
      <c r="I22" s="14">
        <v>320</v>
      </c>
      <c r="J22" s="35">
        <f t="shared" si="2"/>
        <v>322</v>
      </c>
      <c r="K22" s="75">
        <f t="shared" si="3"/>
        <v>100.6</v>
      </c>
      <c r="L22" s="3"/>
      <c r="T22" s="3"/>
      <c r="U22" s="3"/>
      <c r="V22" s="3"/>
      <c r="W22" s="3"/>
      <c r="X22" s="3"/>
    </row>
    <row r="23" spans="1:24" s="2" customFormat="1" ht="25.5" customHeight="1">
      <c r="A23" s="204"/>
      <c r="B23" s="216" t="s">
        <v>27</v>
      </c>
      <c r="C23" s="43">
        <v>365</v>
      </c>
      <c r="D23" s="44">
        <v>21</v>
      </c>
      <c r="E23" s="45">
        <v>71</v>
      </c>
      <c r="F23" s="45">
        <v>6</v>
      </c>
      <c r="G23" s="46">
        <v>204</v>
      </c>
      <c r="H23" s="47">
        <f t="shared" si="1"/>
        <v>63</v>
      </c>
      <c r="I23" s="16">
        <v>207</v>
      </c>
      <c r="J23" s="48">
        <f t="shared" si="2"/>
        <v>158</v>
      </c>
      <c r="K23" s="79">
        <f t="shared" si="3"/>
        <v>76.3</v>
      </c>
      <c r="L23" s="3"/>
      <c r="T23" s="3"/>
      <c r="U23" s="3"/>
      <c r="V23" s="3"/>
      <c r="W23" s="3"/>
      <c r="X23" s="3"/>
    </row>
    <row r="24" spans="1:24" s="2" customFormat="1" ht="25.5" customHeight="1">
      <c r="A24" s="204"/>
      <c r="B24" s="216" t="s">
        <v>28</v>
      </c>
      <c r="C24" s="43">
        <v>54</v>
      </c>
      <c r="D24" s="44">
        <v>0</v>
      </c>
      <c r="E24" s="45">
        <v>8</v>
      </c>
      <c r="F24" s="45">
        <v>19</v>
      </c>
      <c r="G24" s="46">
        <v>17</v>
      </c>
      <c r="H24" s="47">
        <f t="shared" si="1"/>
        <v>10</v>
      </c>
      <c r="I24" s="16">
        <v>16</v>
      </c>
      <c r="J24" s="48">
        <f t="shared" si="2"/>
        <v>38</v>
      </c>
      <c r="K24" s="79">
        <f t="shared" si="3"/>
        <v>237.5</v>
      </c>
      <c r="L24" s="3"/>
      <c r="T24" s="3"/>
      <c r="U24" s="3"/>
      <c r="V24" s="3"/>
      <c r="W24" s="3"/>
      <c r="X24" s="3"/>
    </row>
    <row r="25" spans="1:24" s="2" customFormat="1" ht="25.5" customHeight="1">
      <c r="A25" s="204"/>
      <c r="B25" s="216" t="s">
        <v>29</v>
      </c>
      <c r="C25" s="43">
        <v>3</v>
      </c>
      <c r="D25" s="44">
        <v>0</v>
      </c>
      <c r="E25" s="45">
        <v>0</v>
      </c>
      <c r="F25" s="45">
        <v>1</v>
      </c>
      <c r="G25" s="46">
        <v>0</v>
      </c>
      <c r="H25" s="47">
        <f t="shared" si="1"/>
        <v>2</v>
      </c>
      <c r="I25" s="16">
        <v>2</v>
      </c>
      <c r="J25" s="48">
        <f t="shared" si="2"/>
        <v>1</v>
      </c>
      <c r="K25" s="79">
        <f t="shared" si="3"/>
        <v>50</v>
      </c>
      <c r="L25" s="3"/>
      <c r="T25" s="3"/>
      <c r="U25" s="3"/>
      <c r="V25" s="3"/>
      <c r="W25" s="3"/>
      <c r="X25" s="3"/>
    </row>
    <row r="26" spans="1:24" s="2" customFormat="1" ht="25.5" customHeight="1">
      <c r="A26" s="204"/>
      <c r="B26" s="218" t="s">
        <v>30</v>
      </c>
      <c r="C26" s="49">
        <v>51</v>
      </c>
      <c r="D26" s="50">
        <v>7</v>
      </c>
      <c r="E26" s="51">
        <v>16</v>
      </c>
      <c r="F26" s="51">
        <v>5</v>
      </c>
      <c r="G26" s="52">
        <v>14</v>
      </c>
      <c r="H26" s="34">
        <f t="shared" si="1"/>
        <v>9</v>
      </c>
      <c r="I26" s="13">
        <v>25</v>
      </c>
      <c r="J26" s="53">
        <f t="shared" si="2"/>
        <v>26</v>
      </c>
      <c r="K26" s="80">
        <f t="shared" si="3"/>
        <v>104</v>
      </c>
      <c r="L26" s="3"/>
      <c r="T26" s="3"/>
      <c r="U26" s="3"/>
      <c r="V26" s="3"/>
      <c r="W26" s="3"/>
      <c r="X26" s="3"/>
    </row>
    <row r="27" spans="1:24" s="2" customFormat="1" ht="25.5" customHeight="1">
      <c r="A27" s="76" t="s">
        <v>77</v>
      </c>
      <c r="B27" s="61"/>
      <c r="C27" s="30">
        <v>4</v>
      </c>
      <c r="D27" s="38">
        <v>3</v>
      </c>
      <c r="E27" s="39">
        <v>0</v>
      </c>
      <c r="F27" s="39">
        <v>1</v>
      </c>
      <c r="G27" s="40">
        <v>0</v>
      </c>
      <c r="H27" s="41">
        <f t="shared" si="1"/>
        <v>0</v>
      </c>
      <c r="I27" s="15">
        <v>7</v>
      </c>
      <c r="J27" s="42">
        <f t="shared" si="2"/>
        <v>-3</v>
      </c>
      <c r="K27" s="78">
        <f t="shared" si="3"/>
        <v>-42.9</v>
      </c>
      <c r="L27" s="3"/>
      <c r="T27" s="3"/>
      <c r="U27" s="3"/>
      <c r="V27" s="3"/>
      <c r="W27" s="3"/>
      <c r="X27" s="3"/>
    </row>
    <row r="28" spans="1:24" s="2" customFormat="1" ht="25.5" customHeight="1">
      <c r="A28" s="77" t="s">
        <v>78</v>
      </c>
      <c r="B28" s="59"/>
      <c r="C28" s="23">
        <v>198</v>
      </c>
      <c r="D28" s="24">
        <v>16</v>
      </c>
      <c r="E28" s="25">
        <v>86</v>
      </c>
      <c r="F28" s="25">
        <v>12</v>
      </c>
      <c r="G28" s="26">
        <v>45</v>
      </c>
      <c r="H28" s="27">
        <f t="shared" si="1"/>
        <v>39</v>
      </c>
      <c r="I28" s="12">
        <v>148</v>
      </c>
      <c r="J28" s="28">
        <f t="shared" si="2"/>
        <v>50</v>
      </c>
      <c r="K28" s="74">
        <f t="shared" si="3"/>
        <v>33.8</v>
      </c>
      <c r="L28" s="3"/>
      <c r="T28" s="3"/>
      <c r="U28" s="3"/>
      <c r="V28" s="3"/>
      <c r="W28" s="3"/>
      <c r="X28" s="3"/>
    </row>
    <row r="29" spans="1:24" s="2" customFormat="1" ht="25.5" customHeight="1">
      <c r="A29" s="76" t="s">
        <v>79</v>
      </c>
      <c r="B29" s="61"/>
      <c r="C29" s="23">
        <v>111</v>
      </c>
      <c r="D29" s="24">
        <v>27</v>
      </c>
      <c r="E29" s="25">
        <v>56</v>
      </c>
      <c r="F29" s="25">
        <v>10</v>
      </c>
      <c r="G29" s="26">
        <v>5</v>
      </c>
      <c r="H29" s="27">
        <f t="shared" si="1"/>
        <v>13</v>
      </c>
      <c r="I29" s="12">
        <v>76</v>
      </c>
      <c r="J29" s="28">
        <f t="shared" si="2"/>
        <v>35</v>
      </c>
      <c r="K29" s="74">
        <f t="shared" si="3"/>
        <v>46.1</v>
      </c>
      <c r="L29" s="3"/>
      <c r="T29" s="3"/>
      <c r="U29" s="3"/>
      <c r="V29" s="3"/>
      <c r="W29" s="3"/>
      <c r="X29" s="3"/>
    </row>
    <row r="30" spans="1:24" s="2" customFormat="1" ht="25.5" customHeight="1">
      <c r="A30" s="76" t="s">
        <v>80</v>
      </c>
      <c r="B30" s="61"/>
      <c r="C30" s="23">
        <v>424</v>
      </c>
      <c r="D30" s="24">
        <v>17</v>
      </c>
      <c r="E30" s="25">
        <v>131</v>
      </c>
      <c r="F30" s="25">
        <v>65</v>
      </c>
      <c r="G30" s="26">
        <v>187</v>
      </c>
      <c r="H30" s="27">
        <f t="shared" si="1"/>
        <v>24</v>
      </c>
      <c r="I30" s="12">
        <v>61</v>
      </c>
      <c r="J30" s="28">
        <f t="shared" si="2"/>
        <v>363</v>
      </c>
      <c r="K30" s="74">
        <f t="shared" si="3"/>
        <v>595.1</v>
      </c>
      <c r="L30" s="3"/>
      <c r="T30" s="3"/>
      <c r="U30" s="3"/>
      <c r="V30" s="3"/>
      <c r="W30" s="3"/>
      <c r="X30" s="3"/>
    </row>
    <row r="31" spans="1:24" s="2" customFormat="1" ht="25.5" customHeight="1" thickBot="1">
      <c r="A31" s="81" t="s">
        <v>81</v>
      </c>
      <c r="B31" s="82"/>
      <c r="C31" s="83">
        <v>108</v>
      </c>
      <c r="D31" s="84">
        <v>17</v>
      </c>
      <c r="E31" s="85">
        <v>63</v>
      </c>
      <c r="F31" s="85">
        <v>13</v>
      </c>
      <c r="G31" s="86">
        <v>9</v>
      </c>
      <c r="H31" s="87">
        <f t="shared" si="1"/>
        <v>6</v>
      </c>
      <c r="I31" s="88">
        <v>54</v>
      </c>
      <c r="J31" s="89">
        <f t="shared" si="2"/>
        <v>54</v>
      </c>
      <c r="K31" s="90">
        <f t="shared" si="3"/>
        <v>100</v>
      </c>
      <c r="L31" s="3"/>
      <c r="T31" s="3"/>
      <c r="U31" s="3"/>
      <c r="V31" s="3"/>
      <c r="W31" s="3"/>
      <c r="X31" s="3"/>
    </row>
    <row r="32" spans="1:24" s="2" customFormat="1" ht="25.5" customHeight="1">
      <c r="A32" s="94"/>
      <c r="B32" s="62"/>
      <c r="C32" s="95"/>
      <c r="D32" s="95"/>
      <c r="E32" s="95"/>
      <c r="F32" s="95"/>
      <c r="G32" s="96"/>
      <c r="H32" s="96"/>
      <c r="I32" s="96"/>
      <c r="J32" s="97"/>
      <c r="K32" s="98"/>
      <c r="L32" s="3"/>
      <c r="T32" s="3"/>
      <c r="U32" s="3"/>
      <c r="V32" s="3"/>
      <c r="W32" s="3"/>
      <c r="X32" s="3"/>
    </row>
    <row r="33" spans="1:11" ht="24" customHeight="1" thickBot="1">
      <c r="A33" s="91" t="s">
        <v>112</v>
      </c>
      <c r="B33" s="93"/>
      <c r="C33" s="8"/>
      <c r="D33" s="8"/>
      <c r="E33" s="8"/>
      <c r="F33" s="6"/>
      <c r="G33" s="6"/>
      <c r="J33" s="122" t="s">
        <v>31</v>
      </c>
      <c r="K33" s="2"/>
    </row>
    <row r="34" spans="1:13" ht="19.5" customHeight="1">
      <c r="A34" s="289" t="s">
        <v>32</v>
      </c>
      <c r="B34" s="290"/>
      <c r="C34" s="230" t="s">
        <v>100</v>
      </c>
      <c r="D34" s="231"/>
      <c r="E34" s="113"/>
      <c r="F34" s="113"/>
      <c r="G34" s="114"/>
      <c r="H34" s="115" t="s">
        <v>64</v>
      </c>
      <c r="I34" s="116"/>
      <c r="J34" s="117"/>
      <c r="L34" s="7"/>
      <c r="M34" s="2"/>
    </row>
    <row r="35" spans="1:13" ht="19.5" customHeight="1" thickBot="1">
      <c r="A35" s="291"/>
      <c r="B35" s="292"/>
      <c r="C35" s="232"/>
      <c r="D35" s="233"/>
      <c r="E35" s="234" t="s">
        <v>33</v>
      </c>
      <c r="F35" s="235"/>
      <c r="G35" s="118" t="s">
        <v>34</v>
      </c>
      <c r="H35" s="119" t="s">
        <v>65</v>
      </c>
      <c r="I35" s="120" t="s">
        <v>33</v>
      </c>
      <c r="J35" s="121" t="s">
        <v>34</v>
      </c>
      <c r="L35" s="7"/>
      <c r="M35" s="2"/>
    </row>
    <row r="36" spans="1:13" ht="21" customHeight="1" thickTop="1">
      <c r="A36" s="293" t="s">
        <v>101</v>
      </c>
      <c r="B36" s="294"/>
      <c r="C36" s="248">
        <v>1029695</v>
      </c>
      <c r="D36" s="249"/>
      <c r="E36" s="238">
        <f>+C36-G36</f>
        <v>1027956</v>
      </c>
      <c r="F36" s="239"/>
      <c r="G36" s="101">
        <v>1739</v>
      </c>
      <c r="H36" s="102">
        <f>+C36-1025465</f>
        <v>4230</v>
      </c>
      <c r="I36" s="103">
        <f>+H36-J36</f>
        <v>4626</v>
      </c>
      <c r="J36" s="104">
        <v>-396</v>
      </c>
      <c r="K36" s="6"/>
      <c r="L36" s="7"/>
      <c r="M36" s="2"/>
    </row>
    <row r="37" spans="1:13" ht="21" customHeight="1">
      <c r="A37" s="244" t="s">
        <v>102</v>
      </c>
      <c r="B37" s="245"/>
      <c r="C37" s="250">
        <v>1070791</v>
      </c>
      <c r="D37" s="251"/>
      <c r="E37" s="240">
        <v>1068930</v>
      </c>
      <c r="F37" s="241"/>
      <c r="G37" s="105">
        <v>1758</v>
      </c>
      <c r="H37" s="106">
        <f aca="true" t="shared" si="7" ref="H37:H43">+C37-C36</f>
        <v>41096</v>
      </c>
      <c r="I37" s="107">
        <f>+E37-E36</f>
        <v>40974</v>
      </c>
      <c r="J37" s="108">
        <f aca="true" t="shared" si="8" ref="J37:J43">+G37-G36</f>
        <v>19</v>
      </c>
      <c r="K37" s="6"/>
      <c r="L37" s="7"/>
      <c r="M37" s="2"/>
    </row>
    <row r="38" spans="1:13" ht="21" customHeight="1">
      <c r="A38" s="244" t="s">
        <v>35</v>
      </c>
      <c r="B38" s="245"/>
      <c r="C38" s="250">
        <v>1103459</v>
      </c>
      <c r="D38" s="251"/>
      <c r="E38" s="240">
        <v>1101485</v>
      </c>
      <c r="F38" s="241"/>
      <c r="G38" s="105">
        <v>1956</v>
      </c>
      <c r="H38" s="106">
        <f t="shared" si="7"/>
        <v>32668</v>
      </c>
      <c r="I38" s="107">
        <f aca="true" t="shared" si="9" ref="I38:I43">+E38-E37</f>
        <v>32555</v>
      </c>
      <c r="J38" s="108">
        <f t="shared" si="8"/>
        <v>198</v>
      </c>
      <c r="K38" s="6"/>
      <c r="L38" s="7"/>
      <c r="M38" s="2"/>
    </row>
    <row r="39" spans="1:13" ht="21" customHeight="1">
      <c r="A39" s="244" t="s">
        <v>36</v>
      </c>
      <c r="B39" s="245"/>
      <c r="C39" s="250">
        <v>1118369</v>
      </c>
      <c r="D39" s="251"/>
      <c r="E39" s="240">
        <v>1116324</v>
      </c>
      <c r="F39" s="241"/>
      <c r="G39" s="105">
        <v>2015</v>
      </c>
      <c r="H39" s="106">
        <f t="shared" si="7"/>
        <v>14910</v>
      </c>
      <c r="I39" s="107">
        <f t="shared" si="9"/>
        <v>14839</v>
      </c>
      <c r="J39" s="108">
        <f t="shared" si="8"/>
        <v>59</v>
      </c>
      <c r="K39" s="6"/>
      <c r="L39" s="7"/>
      <c r="M39" s="2"/>
    </row>
    <row r="40" spans="1:13" ht="21" customHeight="1">
      <c r="A40" s="244" t="s">
        <v>103</v>
      </c>
      <c r="B40" s="245"/>
      <c r="C40" s="250">
        <v>1120161</v>
      </c>
      <c r="D40" s="251"/>
      <c r="E40" s="240">
        <v>1116017</v>
      </c>
      <c r="F40" s="241"/>
      <c r="G40" s="105">
        <v>2608</v>
      </c>
      <c r="H40" s="106">
        <f t="shared" si="7"/>
        <v>1792</v>
      </c>
      <c r="I40" s="107">
        <f t="shared" si="9"/>
        <v>-307</v>
      </c>
      <c r="J40" s="108">
        <f t="shared" si="8"/>
        <v>593</v>
      </c>
      <c r="K40" s="6"/>
      <c r="L40" s="7"/>
      <c r="M40" s="2"/>
    </row>
    <row r="41" spans="1:13" ht="21" customHeight="1">
      <c r="A41" s="244" t="s">
        <v>104</v>
      </c>
      <c r="B41" s="245"/>
      <c r="C41" s="250">
        <v>1123125</v>
      </c>
      <c r="D41" s="251"/>
      <c r="E41" s="240">
        <v>1117592</v>
      </c>
      <c r="F41" s="241"/>
      <c r="G41" s="105">
        <v>5412</v>
      </c>
      <c r="H41" s="106">
        <f t="shared" si="7"/>
        <v>2964</v>
      </c>
      <c r="I41" s="107">
        <f t="shared" si="9"/>
        <v>1575</v>
      </c>
      <c r="J41" s="108">
        <f t="shared" si="8"/>
        <v>2804</v>
      </c>
      <c r="K41" s="6"/>
      <c r="L41" s="7"/>
      <c r="M41" s="2"/>
    </row>
    <row r="42" spans="1:11" ht="21" customHeight="1">
      <c r="A42" s="244" t="s">
        <v>37</v>
      </c>
      <c r="B42" s="245"/>
      <c r="C42" s="250">
        <v>1120851</v>
      </c>
      <c r="D42" s="251"/>
      <c r="E42" s="240">
        <v>1113392</v>
      </c>
      <c r="F42" s="241"/>
      <c r="G42" s="109">
        <v>7061</v>
      </c>
      <c r="H42" s="110">
        <f t="shared" si="7"/>
        <v>-2274</v>
      </c>
      <c r="I42" s="107">
        <f t="shared" si="9"/>
        <v>-4200</v>
      </c>
      <c r="J42" s="108">
        <f t="shared" si="8"/>
        <v>1649</v>
      </c>
      <c r="K42" s="6"/>
    </row>
    <row r="43" spans="1:11" ht="21" customHeight="1" thickBot="1">
      <c r="A43" s="246" t="s">
        <v>105</v>
      </c>
      <c r="B43" s="247"/>
      <c r="C43" s="236">
        <v>1111729</v>
      </c>
      <c r="D43" s="237"/>
      <c r="E43" s="242">
        <v>1100199</v>
      </c>
      <c r="F43" s="243"/>
      <c r="G43" s="111">
        <v>10587</v>
      </c>
      <c r="H43" s="112">
        <f t="shared" si="7"/>
        <v>-9122</v>
      </c>
      <c r="I43" s="301">
        <f t="shared" si="9"/>
        <v>-13193</v>
      </c>
      <c r="J43" s="302">
        <f t="shared" si="8"/>
        <v>3526</v>
      </c>
      <c r="K43" s="6"/>
    </row>
    <row r="44" spans="1:10" ht="24" customHeight="1" thickBot="1">
      <c r="A44" s="92" t="s">
        <v>114</v>
      </c>
      <c r="C44" s="9"/>
      <c r="D44" s="9"/>
      <c r="E44" s="9"/>
      <c r="F44" s="9"/>
      <c r="G44" s="9"/>
      <c r="H44" s="9"/>
      <c r="J44" s="4" t="s">
        <v>31</v>
      </c>
    </row>
    <row r="45" spans="1:10" ht="19.5" customHeight="1" thickBot="1">
      <c r="A45" s="270" t="s">
        <v>38</v>
      </c>
      <c r="B45" s="271"/>
      <c r="C45" s="199" t="s">
        <v>107</v>
      </c>
      <c r="D45" s="200" t="s">
        <v>55</v>
      </c>
      <c r="E45" s="200" t="s">
        <v>108</v>
      </c>
      <c r="F45" s="200" t="s">
        <v>56</v>
      </c>
      <c r="G45" s="201" t="s">
        <v>57</v>
      </c>
      <c r="H45" s="202" t="s">
        <v>58</v>
      </c>
      <c r="I45" s="202" t="s">
        <v>59</v>
      </c>
      <c r="J45" s="203" t="s">
        <v>60</v>
      </c>
    </row>
    <row r="46" spans="1:10" ht="18" customHeight="1" thickTop="1">
      <c r="A46" s="268" t="s">
        <v>96</v>
      </c>
      <c r="B46" s="269"/>
      <c r="C46" s="124">
        <f>SUM(C47:C53)</f>
        <v>1121</v>
      </c>
      <c r="D46" s="124">
        <f aca="true" t="shared" si="10" ref="D46:I46">SUM(D47:D53)</f>
        <v>1149</v>
      </c>
      <c r="E46" s="124">
        <f t="shared" si="10"/>
        <v>1237</v>
      </c>
      <c r="F46" s="124">
        <f t="shared" si="10"/>
        <v>1294</v>
      </c>
      <c r="G46" s="124">
        <f t="shared" si="10"/>
        <v>1458</v>
      </c>
      <c r="H46" s="124">
        <f t="shared" si="10"/>
        <v>2148</v>
      </c>
      <c r="I46" s="124">
        <f t="shared" si="10"/>
        <v>2743</v>
      </c>
      <c r="J46" s="125">
        <v>3512</v>
      </c>
    </row>
    <row r="47" spans="1:10" ht="18" customHeight="1">
      <c r="A47" s="204"/>
      <c r="B47" s="219" t="s">
        <v>5</v>
      </c>
      <c r="C47" s="126">
        <v>787</v>
      </c>
      <c r="D47" s="127">
        <v>822</v>
      </c>
      <c r="E47" s="128">
        <v>935</v>
      </c>
      <c r="F47" s="129">
        <v>1011</v>
      </c>
      <c r="G47" s="220">
        <v>1194</v>
      </c>
      <c r="H47" s="221">
        <v>1770</v>
      </c>
      <c r="I47" s="156">
        <v>2277</v>
      </c>
      <c r="J47" s="132" t="s">
        <v>62</v>
      </c>
    </row>
    <row r="48" spans="1:10" ht="18" customHeight="1">
      <c r="A48" s="204"/>
      <c r="B48" s="212" t="s">
        <v>6</v>
      </c>
      <c r="C48" s="126">
        <v>80</v>
      </c>
      <c r="D48" s="127">
        <v>80</v>
      </c>
      <c r="E48" s="128">
        <v>76</v>
      </c>
      <c r="F48" s="129">
        <v>57</v>
      </c>
      <c r="G48" s="130">
        <v>62</v>
      </c>
      <c r="H48" s="131">
        <v>98</v>
      </c>
      <c r="I48" s="156">
        <v>101</v>
      </c>
      <c r="J48" s="132" t="s">
        <v>62</v>
      </c>
    </row>
    <row r="49" spans="1:10" ht="18" customHeight="1">
      <c r="A49" s="204"/>
      <c r="B49" s="212" t="s">
        <v>7</v>
      </c>
      <c r="C49" s="126">
        <v>110</v>
      </c>
      <c r="D49" s="127">
        <v>93</v>
      </c>
      <c r="E49" s="128">
        <v>67</v>
      </c>
      <c r="F49" s="129">
        <v>48</v>
      </c>
      <c r="G49" s="130">
        <v>36</v>
      </c>
      <c r="H49" s="131">
        <v>41</v>
      </c>
      <c r="I49" s="156">
        <v>46</v>
      </c>
      <c r="J49" s="132" t="s">
        <v>62</v>
      </c>
    </row>
    <row r="50" spans="1:10" ht="18" customHeight="1">
      <c r="A50" s="204"/>
      <c r="B50" s="222" t="s">
        <v>8</v>
      </c>
      <c r="C50" s="126">
        <v>41</v>
      </c>
      <c r="D50" s="127">
        <v>48</v>
      </c>
      <c r="E50" s="128">
        <v>40</v>
      </c>
      <c r="F50" s="128">
        <v>69</v>
      </c>
      <c r="G50" s="133">
        <v>60</v>
      </c>
      <c r="H50" s="131">
        <v>102</v>
      </c>
      <c r="I50" s="156">
        <v>165</v>
      </c>
      <c r="J50" s="132" t="s">
        <v>62</v>
      </c>
    </row>
    <row r="51" spans="1:10" ht="18" customHeight="1">
      <c r="A51" s="204"/>
      <c r="B51" s="212" t="s">
        <v>9</v>
      </c>
      <c r="C51" s="126">
        <v>94</v>
      </c>
      <c r="D51" s="127">
        <v>98</v>
      </c>
      <c r="E51" s="128">
        <v>113</v>
      </c>
      <c r="F51" s="128">
        <v>104</v>
      </c>
      <c r="G51" s="133">
        <v>99</v>
      </c>
      <c r="H51" s="131">
        <v>123</v>
      </c>
      <c r="I51" s="156">
        <v>141</v>
      </c>
      <c r="J51" s="132" t="s">
        <v>62</v>
      </c>
    </row>
    <row r="52" spans="1:10" ht="18" customHeight="1">
      <c r="A52" s="204"/>
      <c r="B52" s="212" t="s">
        <v>10</v>
      </c>
      <c r="C52" s="126" t="s">
        <v>63</v>
      </c>
      <c r="D52" s="127" t="s">
        <v>63</v>
      </c>
      <c r="E52" s="127" t="s">
        <v>63</v>
      </c>
      <c r="F52" s="127" t="s">
        <v>63</v>
      </c>
      <c r="G52" s="133">
        <v>6</v>
      </c>
      <c r="H52" s="131">
        <v>8</v>
      </c>
      <c r="I52" s="156">
        <v>11</v>
      </c>
      <c r="J52" s="132" t="s">
        <v>62</v>
      </c>
    </row>
    <row r="53" spans="1:10" ht="18" customHeight="1">
      <c r="A53" s="204"/>
      <c r="B53" s="223" t="s">
        <v>11</v>
      </c>
      <c r="C53" s="134">
        <v>9</v>
      </c>
      <c r="D53" s="135">
        <v>8</v>
      </c>
      <c r="E53" s="136">
        <v>6</v>
      </c>
      <c r="F53" s="136">
        <v>5</v>
      </c>
      <c r="G53" s="137">
        <v>1</v>
      </c>
      <c r="H53" s="138">
        <v>6</v>
      </c>
      <c r="I53" s="198">
        <v>2</v>
      </c>
      <c r="J53" s="139" t="s">
        <v>62</v>
      </c>
    </row>
    <row r="54" spans="1:10" ht="18" customHeight="1">
      <c r="A54" s="266" t="s">
        <v>66</v>
      </c>
      <c r="B54" s="267"/>
      <c r="C54" s="124">
        <f>SUM(C55:C56)</f>
        <v>143</v>
      </c>
      <c r="D54" s="124">
        <f aca="true" t="shared" si="11" ref="D54:J54">SUM(D55:D56)</f>
        <v>148</v>
      </c>
      <c r="E54" s="124">
        <f t="shared" si="11"/>
        <v>196</v>
      </c>
      <c r="F54" s="124">
        <f t="shared" si="11"/>
        <v>193</v>
      </c>
      <c r="G54" s="124">
        <f t="shared" si="11"/>
        <v>275</v>
      </c>
      <c r="H54" s="124">
        <f t="shared" si="11"/>
        <v>985</v>
      </c>
      <c r="I54" s="124">
        <f t="shared" si="11"/>
        <v>1558</v>
      </c>
      <c r="J54" s="140">
        <f t="shared" si="11"/>
        <v>2363</v>
      </c>
    </row>
    <row r="55" spans="1:10" ht="18" customHeight="1">
      <c r="A55" s="204"/>
      <c r="B55" s="212" t="s">
        <v>12</v>
      </c>
      <c r="C55" s="126">
        <v>143</v>
      </c>
      <c r="D55" s="127">
        <v>138</v>
      </c>
      <c r="E55" s="128">
        <v>177</v>
      </c>
      <c r="F55" s="129">
        <v>172</v>
      </c>
      <c r="G55" s="130">
        <v>261</v>
      </c>
      <c r="H55" s="131">
        <v>931</v>
      </c>
      <c r="I55" s="156">
        <v>1464</v>
      </c>
      <c r="J55" s="157">
        <v>2266</v>
      </c>
    </row>
    <row r="56" spans="1:10" ht="18" customHeight="1">
      <c r="A56" s="204"/>
      <c r="B56" s="214" t="s">
        <v>13</v>
      </c>
      <c r="C56" s="134" t="s">
        <v>63</v>
      </c>
      <c r="D56" s="135">
        <v>10</v>
      </c>
      <c r="E56" s="136">
        <v>19</v>
      </c>
      <c r="F56" s="136">
        <v>21</v>
      </c>
      <c r="G56" s="137">
        <v>14</v>
      </c>
      <c r="H56" s="138">
        <v>54</v>
      </c>
      <c r="I56" s="198">
        <v>94</v>
      </c>
      <c r="J56" s="141">
        <v>97</v>
      </c>
    </row>
    <row r="57" spans="1:10" ht="18" customHeight="1">
      <c r="A57" s="264" t="s">
        <v>46</v>
      </c>
      <c r="B57" s="265"/>
      <c r="C57" s="124">
        <v>35</v>
      </c>
      <c r="D57" s="124">
        <v>41</v>
      </c>
      <c r="E57" s="142">
        <v>40</v>
      </c>
      <c r="F57" s="143">
        <v>42</v>
      </c>
      <c r="G57" s="144">
        <v>69</v>
      </c>
      <c r="H57" s="145">
        <v>104</v>
      </c>
      <c r="I57" s="165">
        <v>242</v>
      </c>
      <c r="J57" s="146">
        <v>266</v>
      </c>
    </row>
    <row r="58" spans="1:10" ht="18" customHeight="1">
      <c r="A58" s="264" t="s">
        <v>47</v>
      </c>
      <c r="B58" s="265"/>
      <c r="C58" s="147">
        <v>36</v>
      </c>
      <c r="D58" s="148">
        <v>19</v>
      </c>
      <c r="E58" s="149">
        <v>45</v>
      </c>
      <c r="F58" s="150">
        <v>36</v>
      </c>
      <c r="G58" s="151">
        <v>49</v>
      </c>
      <c r="H58" s="152">
        <v>177</v>
      </c>
      <c r="I58" s="167">
        <v>212</v>
      </c>
      <c r="J58" s="153">
        <v>308</v>
      </c>
    </row>
    <row r="59" spans="1:10" ht="18" customHeight="1">
      <c r="A59" s="264" t="s">
        <v>48</v>
      </c>
      <c r="B59" s="265"/>
      <c r="C59" s="147">
        <v>27</v>
      </c>
      <c r="D59" s="148">
        <v>33</v>
      </c>
      <c r="E59" s="149">
        <v>35</v>
      </c>
      <c r="F59" s="150">
        <v>44</v>
      </c>
      <c r="G59" s="151">
        <v>57</v>
      </c>
      <c r="H59" s="152">
        <v>105</v>
      </c>
      <c r="I59" s="167">
        <v>114</v>
      </c>
      <c r="J59" s="153">
        <v>249</v>
      </c>
    </row>
    <row r="60" spans="1:10" ht="18" customHeight="1">
      <c r="A60" s="266" t="s">
        <v>67</v>
      </c>
      <c r="B60" s="267"/>
      <c r="C60" s="224">
        <f>SUM(C61:C62)</f>
        <v>35</v>
      </c>
      <c r="D60" s="225">
        <f aca="true" t="shared" si="12" ref="D60:J60">SUM(D61:D62)</f>
        <v>43</v>
      </c>
      <c r="E60" s="225">
        <f t="shared" si="12"/>
        <v>49</v>
      </c>
      <c r="F60" s="225">
        <f t="shared" si="12"/>
        <v>45</v>
      </c>
      <c r="G60" s="225">
        <f t="shared" si="12"/>
        <v>107</v>
      </c>
      <c r="H60" s="225">
        <f t="shared" si="12"/>
        <v>200</v>
      </c>
      <c r="I60" s="225">
        <f t="shared" si="12"/>
        <v>283</v>
      </c>
      <c r="J60" s="226">
        <f t="shared" si="12"/>
        <v>332</v>
      </c>
    </row>
    <row r="61" spans="1:10" ht="18" customHeight="1">
      <c r="A61" s="204"/>
      <c r="B61" s="212" t="s">
        <v>14</v>
      </c>
      <c r="C61" s="126">
        <v>27</v>
      </c>
      <c r="D61" s="127">
        <v>32</v>
      </c>
      <c r="E61" s="128">
        <v>38</v>
      </c>
      <c r="F61" s="129">
        <v>34</v>
      </c>
      <c r="G61" s="130">
        <v>84</v>
      </c>
      <c r="H61" s="131">
        <v>141</v>
      </c>
      <c r="I61" s="156">
        <v>156</v>
      </c>
      <c r="J61" s="157">
        <v>269</v>
      </c>
    </row>
    <row r="62" spans="1:10" ht="18" customHeight="1">
      <c r="A62" s="204"/>
      <c r="B62" s="214" t="s">
        <v>15</v>
      </c>
      <c r="C62" s="134">
        <v>8</v>
      </c>
      <c r="D62" s="135">
        <v>11</v>
      </c>
      <c r="E62" s="136">
        <v>11</v>
      </c>
      <c r="F62" s="136">
        <v>11</v>
      </c>
      <c r="G62" s="137">
        <v>23</v>
      </c>
      <c r="H62" s="138">
        <v>59</v>
      </c>
      <c r="I62" s="198">
        <v>127</v>
      </c>
      <c r="J62" s="141">
        <v>63</v>
      </c>
    </row>
    <row r="63" spans="1:10" ht="18" customHeight="1">
      <c r="A63" s="266" t="s">
        <v>97</v>
      </c>
      <c r="B63" s="267"/>
      <c r="C63" s="124">
        <f>SUM(C64:C65)</f>
        <v>51</v>
      </c>
      <c r="D63" s="124">
        <f aca="true" t="shared" si="13" ref="D63:I63">SUM(D64:D65)</f>
        <v>41</v>
      </c>
      <c r="E63" s="124">
        <f t="shared" si="13"/>
        <v>43</v>
      </c>
      <c r="F63" s="124">
        <f t="shared" si="13"/>
        <v>44</v>
      </c>
      <c r="G63" s="124">
        <f t="shared" si="13"/>
        <v>91</v>
      </c>
      <c r="H63" s="124">
        <f t="shared" si="13"/>
        <v>325</v>
      </c>
      <c r="I63" s="124">
        <f t="shared" si="13"/>
        <v>341</v>
      </c>
      <c r="J63" s="140">
        <v>600</v>
      </c>
    </row>
    <row r="64" spans="1:10" ht="18" customHeight="1">
      <c r="A64" s="204"/>
      <c r="B64" s="219" t="s">
        <v>16</v>
      </c>
      <c r="C64" s="126">
        <v>51</v>
      </c>
      <c r="D64" s="127">
        <v>41</v>
      </c>
      <c r="E64" s="128">
        <v>38</v>
      </c>
      <c r="F64" s="129">
        <v>39</v>
      </c>
      <c r="G64" s="130">
        <v>67</v>
      </c>
      <c r="H64" s="131">
        <v>312</v>
      </c>
      <c r="I64" s="156">
        <v>326</v>
      </c>
      <c r="J64" s="132" t="s">
        <v>62</v>
      </c>
    </row>
    <row r="65" spans="1:10" ht="18" customHeight="1">
      <c r="A65" s="204"/>
      <c r="B65" s="223" t="s">
        <v>17</v>
      </c>
      <c r="C65" s="134" t="s">
        <v>63</v>
      </c>
      <c r="D65" s="135" t="s">
        <v>63</v>
      </c>
      <c r="E65" s="136">
        <v>5</v>
      </c>
      <c r="F65" s="136">
        <v>5</v>
      </c>
      <c r="G65" s="137">
        <v>24</v>
      </c>
      <c r="H65" s="138">
        <v>13</v>
      </c>
      <c r="I65" s="198">
        <v>15</v>
      </c>
      <c r="J65" s="139" t="s">
        <v>62</v>
      </c>
    </row>
    <row r="66" spans="1:10" ht="18" customHeight="1">
      <c r="A66" s="264" t="s">
        <v>49</v>
      </c>
      <c r="B66" s="265"/>
      <c r="C66" s="124">
        <v>10</v>
      </c>
      <c r="D66" s="124">
        <v>14</v>
      </c>
      <c r="E66" s="142">
        <v>18</v>
      </c>
      <c r="F66" s="143">
        <v>17</v>
      </c>
      <c r="G66" s="144">
        <v>95</v>
      </c>
      <c r="H66" s="145">
        <v>280</v>
      </c>
      <c r="I66" s="165">
        <v>270</v>
      </c>
      <c r="J66" s="146">
        <v>362</v>
      </c>
    </row>
    <row r="67" spans="1:10" ht="18" customHeight="1">
      <c r="A67" s="266" t="s">
        <v>98</v>
      </c>
      <c r="B67" s="267"/>
      <c r="C67" s="224">
        <f>SUM(C68:C75)</f>
        <v>46</v>
      </c>
      <c r="D67" s="225">
        <f aca="true" t="shared" si="14" ref="D67:I67">SUM(D68:D75)</f>
        <v>39</v>
      </c>
      <c r="E67" s="225">
        <f t="shared" si="14"/>
        <v>35</v>
      </c>
      <c r="F67" s="225">
        <f t="shared" si="14"/>
        <v>42</v>
      </c>
      <c r="G67" s="225">
        <f t="shared" si="14"/>
        <v>103</v>
      </c>
      <c r="H67" s="225">
        <f t="shared" si="14"/>
        <v>301</v>
      </c>
      <c r="I67" s="225">
        <f t="shared" si="14"/>
        <v>382</v>
      </c>
      <c r="J67" s="228">
        <v>635</v>
      </c>
    </row>
    <row r="68" spans="1:10" ht="18" customHeight="1">
      <c r="A68" s="204"/>
      <c r="B68" s="212" t="s">
        <v>18</v>
      </c>
      <c r="C68" s="126">
        <v>1</v>
      </c>
      <c r="D68" s="127">
        <v>3</v>
      </c>
      <c r="E68" s="128">
        <v>2</v>
      </c>
      <c r="F68" s="128">
        <v>6</v>
      </c>
      <c r="G68" s="133">
        <v>3</v>
      </c>
      <c r="H68" s="131">
        <v>52</v>
      </c>
      <c r="I68" s="156">
        <v>70</v>
      </c>
      <c r="J68" s="154" t="s">
        <v>45</v>
      </c>
    </row>
    <row r="69" spans="1:10" ht="18" customHeight="1">
      <c r="A69" s="204"/>
      <c r="B69" s="212" t="s">
        <v>19</v>
      </c>
      <c r="C69" s="126">
        <v>17</v>
      </c>
      <c r="D69" s="127" t="s">
        <v>109</v>
      </c>
      <c r="E69" s="128" t="s">
        <v>63</v>
      </c>
      <c r="F69" s="128" t="s">
        <v>63</v>
      </c>
      <c r="G69" s="133" t="s">
        <v>39</v>
      </c>
      <c r="H69" s="131">
        <v>1</v>
      </c>
      <c r="I69" s="156">
        <v>1</v>
      </c>
      <c r="J69" s="154" t="s">
        <v>45</v>
      </c>
    </row>
    <row r="70" spans="1:10" ht="18" customHeight="1">
      <c r="A70" s="204"/>
      <c r="B70" s="212" t="s">
        <v>20</v>
      </c>
      <c r="C70" s="126" t="s">
        <v>63</v>
      </c>
      <c r="D70" s="127" t="s">
        <v>63</v>
      </c>
      <c r="E70" s="128">
        <v>1</v>
      </c>
      <c r="F70" s="128" t="s">
        <v>63</v>
      </c>
      <c r="G70" s="133">
        <v>2</v>
      </c>
      <c r="H70" s="131">
        <v>1</v>
      </c>
      <c r="I70" s="156">
        <v>2</v>
      </c>
      <c r="J70" s="154" t="s">
        <v>45</v>
      </c>
    </row>
    <row r="71" spans="1:10" ht="18" customHeight="1">
      <c r="A71" s="204"/>
      <c r="B71" s="212" t="s">
        <v>21</v>
      </c>
      <c r="C71" s="126">
        <v>3</v>
      </c>
      <c r="D71" s="127" t="s">
        <v>63</v>
      </c>
      <c r="E71" s="128" t="s">
        <v>63</v>
      </c>
      <c r="F71" s="128" t="s">
        <v>63</v>
      </c>
      <c r="G71" s="133">
        <v>34</v>
      </c>
      <c r="H71" s="131">
        <v>46</v>
      </c>
      <c r="I71" s="156">
        <v>47</v>
      </c>
      <c r="J71" s="154" t="s">
        <v>45</v>
      </c>
    </row>
    <row r="72" spans="1:10" ht="18" customHeight="1">
      <c r="A72" s="204"/>
      <c r="B72" s="212" t="s">
        <v>22</v>
      </c>
      <c r="C72" s="126">
        <v>5</v>
      </c>
      <c r="D72" s="127">
        <v>13</v>
      </c>
      <c r="E72" s="128">
        <v>7</v>
      </c>
      <c r="F72" s="128">
        <v>2</v>
      </c>
      <c r="G72" s="133">
        <v>4</v>
      </c>
      <c r="H72" s="131">
        <v>60</v>
      </c>
      <c r="I72" s="156">
        <v>57</v>
      </c>
      <c r="J72" s="154" t="s">
        <v>45</v>
      </c>
    </row>
    <row r="73" spans="1:10" ht="18" customHeight="1">
      <c r="A73" s="204"/>
      <c r="B73" s="212" t="s">
        <v>23</v>
      </c>
      <c r="C73" s="126" t="s">
        <v>63</v>
      </c>
      <c r="D73" s="127" t="s">
        <v>63</v>
      </c>
      <c r="E73" s="128">
        <v>1</v>
      </c>
      <c r="F73" s="128" t="s">
        <v>63</v>
      </c>
      <c r="G73" s="133" t="s">
        <v>39</v>
      </c>
      <c r="H73" s="131">
        <v>2</v>
      </c>
      <c r="I73" s="156">
        <v>2</v>
      </c>
      <c r="J73" s="154" t="s">
        <v>45</v>
      </c>
    </row>
    <row r="74" spans="1:10" ht="18" customHeight="1">
      <c r="A74" s="204"/>
      <c r="B74" s="212" t="s">
        <v>24</v>
      </c>
      <c r="C74" s="126">
        <v>9</v>
      </c>
      <c r="D74" s="127">
        <v>13</v>
      </c>
      <c r="E74" s="128">
        <v>14</v>
      </c>
      <c r="F74" s="128">
        <v>13</v>
      </c>
      <c r="G74" s="133">
        <v>18</v>
      </c>
      <c r="H74" s="131">
        <v>58</v>
      </c>
      <c r="I74" s="156">
        <v>72</v>
      </c>
      <c r="J74" s="154" t="s">
        <v>45</v>
      </c>
    </row>
    <row r="75" spans="1:10" ht="18" customHeight="1">
      <c r="A75" s="227"/>
      <c r="B75" s="214" t="s">
        <v>25</v>
      </c>
      <c r="C75" s="134">
        <v>11</v>
      </c>
      <c r="D75" s="135">
        <v>10</v>
      </c>
      <c r="E75" s="136">
        <v>10</v>
      </c>
      <c r="F75" s="136">
        <v>21</v>
      </c>
      <c r="G75" s="137">
        <v>42</v>
      </c>
      <c r="H75" s="138">
        <v>81</v>
      </c>
      <c r="I75" s="198">
        <v>131</v>
      </c>
      <c r="J75" s="155" t="s">
        <v>45</v>
      </c>
    </row>
    <row r="76" spans="1:10" ht="18" customHeight="1">
      <c r="A76" s="266" t="s">
        <v>68</v>
      </c>
      <c r="B76" s="267"/>
      <c r="C76" s="124">
        <f>SUM(C77:C81)</f>
        <v>162</v>
      </c>
      <c r="D76" s="124">
        <f aca="true" t="shared" si="15" ref="D76:J76">SUM(D77:D81)</f>
        <v>168</v>
      </c>
      <c r="E76" s="124">
        <f t="shared" si="15"/>
        <v>161</v>
      </c>
      <c r="F76" s="124">
        <f t="shared" si="15"/>
        <v>163</v>
      </c>
      <c r="G76" s="124">
        <f t="shared" si="15"/>
        <v>194</v>
      </c>
      <c r="H76" s="124">
        <f t="shared" si="15"/>
        <v>515</v>
      </c>
      <c r="I76" s="124">
        <f t="shared" si="15"/>
        <v>570</v>
      </c>
      <c r="J76" s="140">
        <f t="shared" si="15"/>
        <v>1115</v>
      </c>
    </row>
    <row r="77" spans="1:10" ht="18" customHeight="1">
      <c r="A77" s="204"/>
      <c r="B77" s="229" t="s">
        <v>26</v>
      </c>
      <c r="C77" s="126">
        <v>142</v>
      </c>
      <c r="D77" s="127">
        <v>143</v>
      </c>
      <c r="E77" s="128">
        <v>145</v>
      </c>
      <c r="F77" s="129">
        <v>127</v>
      </c>
      <c r="G77" s="130">
        <v>134</v>
      </c>
      <c r="H77" s="131">
        <v>341</v>
      </c>
      <c r="I77" s="156">
        <v>320</v>
      </c>
      <c r="J77" s="157">
        <v>642</v>
      </c>
    </row>
    <row r="78" spans="1:10" ht="18" customHeight="1">
      <c r="A78" s="204"/>
      <c r="B78" s="216" t="s">
        <v>27</v>
      </c>
      <c r="C78" s="126">
        <v>16</v>
      </c>
      <c r="D78" s="127">
        <v>21</v>
      </c>
      <c r="E78" s="128">
        <v>8</v>
      </c>
      <c r="F78" s="128">
        <v>27</v>
      </c>
      <c r="G78" s="133">
        <v>50</v>
      </c>
      <c r="H78" s="131">
        <v>101</v>
      </c>
      <c r="I78" s="156">
        <v>207</v>
      </c>
      <c r="J78" s="157">
        <v>365</v>
      </c>
    </row>
    <row r="79" spans="1:10" ht="18" customHeight="1">
      <c r="A79" s="204"/>
      <c r="B79" s="216" t="s">
        <v>28</v>
      </c>
      <c r="C79" s="126">
        <v>1</v>
      </c>
      <c r="D79" s="127">
        <v>1</v>
      </c>
      <c r="E79" s="128">
        <v>1</v>
      </c>
      <c r="F79" s="128">
        <v>1</v>
      </c>
      <c r="G79" s="133">
        <v>4</v>
      </c>
      <c r="H79" s="131">
        <v>25</v>
      </c>
      <c r="I79" s="156">
        <v>16</v>
      </c>
      <c r="J79" s="157">
        <v>54</v>
      </c>
    </row>
    <row r="80" spans="1:10" ht="18" customHeight="1">
      <c r="A80" s="204"/>
      <c r="B80" s="216" t="s">
        <v>29</v>
      </c>
      <c r="C80" s="126" t="s">
        <v>110</v>
      </c>
      <c r="D80" s="127" t="s">
        <v>63</v>
      </c>
      <c r="E80" s="128">
        <v>2</v>
      </c>
      <c r="F80" s="128">
        <v>1</v>
      </c>
      <c r="G80" s="133">
        <v>1</v>
      </c>
      <c r="H80" s="131">
        <v>3</v>
      </c>
      <c r="I80" s="156">
        <v>2</v>
      </c>
      <c r="J80" s="157">
        <v>3</v>
      </c>
    </row>
    <row r="81" spans="1:10" ht="18" customHeight="1">
      <c r="A81" s="204"/>
      <c r="B81" s="218" t="s">
        <v>30</v>
      </c>
      <c r="C81" s="158">
        <v>3</v>
      </c>
      <c r="D81" s="158">
        <v>3</v>
      </c>
      <c r="E81" s="159">
        <v>5</v>
      </c>
      <c r="F81" s="159">
        <v>7</v>
      </c>
      <c r="G81" s="160">
        <v>5</v>
      </c>
      <c r="H81" s="161">
        <v>45</v>
      </c>
      <c r="I81" s="162">
        <v>25</v>
      </c>
      <c r="J81" s="163">
        <v>51</v>
      </c>
    </row>
    <row r="82" spans="1:10" ht="18" customHeight="1">
      <c r="A82" s="264" t="s">
        <v>50</v>
      </c>
      <c r="B82" s="265"/>
      <c r="C82" s="124" t="s">
        <v>63</v>
      </c>
      <c r="D82" s="124" t="s">
        <v>63</v>
      </c>
      <c r="E82" s="142" t="s">
        <v>63</v>
      </c>
      <c r="F82" s="142" t="s">
        <v>63</v>
      </c>
      <c r="G82" s="164" t="s">
        <v>39</v>
      </c>
      <c r="H82" s="145">
        <v>2</v>
      </c>
      <c r="I82" s="165">
        <v>7</v>
      </c>
      <c r="J82" s="146">
        <v>4</v>
      </c>
    </row>
    <row r="83" spans="1:10" ht="18" customHeight="1">
      <c r="A83" s="264" t="s">
        <v>51</v>
      </c>
      <c r="B83" s="265"/>
      <c r="C83" s="147">
        <v>32</v>
      </c>
      <c r="D83" s="148">
        <v>22</v>
      </c>
      <c r="E83" s="149">
        <v>30</v>
      </c>
      <c r="F83" s="149">
        <v>23</v>
      </c>
      <c r="G83" s="166">
        <v>22</v>
      </c>
      <c r="H83" s="152">
        <v>74</v>
      </c>
      <c r="I83" s="167">
        <v>148</v>
      </c>
      <c r="J83" s="153">
        <v>198</v>
      </c>
    </row>
    <row r="84" spans="1:10" ht="18" customHeight="1">
      <c r="A84" s="264" t="s">
        <v>52</v>
      </c>
      <c r="B84" s="265"/>
      <c r="C84" s="147">
        <v>7</v>
      </c>
      <c r="D84" s="148">
        <v>10</v>
      </c>
      <c r="E84" s="149">
        <v>29</v>
      </c>
      <c r="F84" s="149">
        <v>23</v>
      </c>
      <c r="G84" s="166">
        <v>40</v>
      </c>
      <c r="H84" s="152">
        <v>77</v>
      </c>
      <c r="I84" s="167">
        <v>76</v>
      </c>
      <c r="J84" s="153">
        <v>111</v>
      </c>
    </row>
    <row r="85" spans="1:10" ht="18" customHeight="1">
      <c r="A85" s="264" t="s">
        <v>53</v>
      </c>
      <c r="B85" s="265"/>
      <c r="C85" s="147">
        <v>24</v>
      </c>
      <c r="D85" s="148">
        <v>19</v>
      </c>
      <c r="E85" s="149">
        <v>17</v>
      </c>
      <c r="F85" s="149">
        <v>19</v>
      </c>
      <c r="G85" s="166">
        <v>18</v>
      </c>
      <c r="H85" s="152">
        <v>39</v>
      </c>
      <c r="I85" s="167">
        <v>61</v>
      </c>
      <c r="J85" s="153">
        <v>424</v>
      </c>
    </row>
    <row r="86" spans="1:10" ht="18" customHeight="1" thickBot="1">
      <c r="A86" s="262" t="s">
        <v>54</v>
      </c>
      <c r="B86" s="263"/>
      <c r="C86" s="168">
        <v>10</v>
      </c>
      <c r="D86" s="169">
        <v>12</v>
      </c>
      <c r="E86" s="170">
        <v>21</v>
      </c>
      <c r="F86" s="170">
        <v>30</v>
      </c>
      <c r="G86" s="171">
        <v>30</v>
      </c>
      <c r="H86" s="172">
        <v>80</v>
      </c>
      <c r="I86" s="173">
        <v>54</v>
      </c>
      <c r="J86" s="174">
        <v>108</v>
      </c>
    </row>
    <row r="87" spans="1:10" ht="18" customHeight="1" thickBot="1">
      <c r="A87" s="253" t="s">
        <v>40</v>
      </c>
      <c r="B87" s="254"/>
      <c r="C87" s="194">
        <f aca="true" t="shared" si="16" ref="C87:I87">SUM(C47:C53)+SUM(C55:C56)+SUM(C57:C59)+SUM(C61:C62)+SUM(C64:C65)+C66+SUM(C68:C75)+SUM(C77:C86)</f>
        <v>1739</v>
      </c>
      <c r="D87" s="195">
        <f t="shared" si="16"/>
        <v>1758</v>
      </c>
      <c r="E87" s="195">
        <f t="shared" si="16"/>
        <v>1956</v>
      </c>
      <c r="F87" s="195">
        <f t="shared" si="16"/>
        <v>2015</v>
      </c>
      <c r="G87" s="195">
        <f t="shared" si="16"/>
        <v>2608</v>
      </c>
      <c r="H87" s="196">
        <f t="shared" si="16"/>
        <v>5412</v>
      </c>
      <c r="I87" s="196">
        <f t="shared" si="16"/>
        <v>7061</v>
      </c>
      <c r="J87" s="197">
        <f>SUM(J46,J54,J57,J58,J59,J60,J63,J66,J67,J76,J82,J83,J84,J85,J86)</f>
        <v>10587</v>
      </c>
    </row>
    <row r="88" spans="1:10" ht="18" customHeight="1" thickTop="1">
      <c r="A88" s="258" t="s">
        <v>99</v>
      </c>
      <c r="B88" s="259"/>
      <c r="C88" s="189"/>
      <c r="D88" s="190"/>
      <c r="E88" s="190"/>
      <c r="F88" s="190"/>
      <c r="G88" s="191"/>
      <c r="H88" s="192">
        <v>2023</v>
      </c>
      <c r="I88" s="192">
        <v>2683</v>
      </c>
      <c r="J88" s="193">
        <v>3530</v>
      </c>
    </row>
    <row r="89" spans="1:10" ht="18" customHeight="1">
      <c r="A89" s="255" t="s">
        <v>42</v>
      </c>
      <c r="B89" s="256"/>
      <c r="C89" s="175">
        <v>19</v>
      </c>
      <c r="D89" s="175">
        <v>34</v>
      </c>
      <c r="E89" s="176">
        <v>43</v>
      </c>
      <c r="F89" s="177">
        <v>104</v>
      </c>
      <c r="G89" s="177">
        <v>214</v>
      </c>
      <c r="H89" s="178">
        <v>750</v>
      </c>
      <c r="I89" s="179">
        <v>1335</v>
      </c>
      <c r="J89" s="180">
        <v>3342</v>
      </c>
    </row>
    <row r="90" spans="1:10" ht="18" customHeight="1">
      <c r="A90" s="255" t="s">
        <v>61</v>
      </c>
      <c r="B90" s="256"/>
      <c r="C90" s="181"/>
      <c r="D90" s="182"/>
      <c r="E90" s="182"/>
      <c r="F90" s="182"/>
      <c r="G90" s="183">
        <v>284</v>
      </c>
      <c r="H90" s="178">
        <v>501</v>
      </c>
      <c r="I90" s="179">
        <v>773</v>
      </c>
      <c r="J90" s="180">
        <v>1184</v>
      </c>
    </row>
    <row r="91" spans="1:10" ht="18" customHeight="1">
      <c r="A91" s="255" t="s">
        <v>41</v>
      </c>
      <c r="B91" s="256"/>
      <c r="C91" s="175">
        <v>1678</v>
      </c>
      <c r="D91" s="175">
        <v>1628</v>
      </c>
      <c r="E91" s="176">
        <v>1727</v>
      </c>
      <c r="F91" s="177">
        <v>1684</v>
      </c>
      <c r="G91" s="177">
        <v>1597</v>
      </c>
      <c r="H91" s="178">
        <v>1542</v>
      </c>
      <c r="I91" s="179">
        <v>1387</v>
      </c>
      <c r="J91" s="180">
        <v>1154</v>
      </c>
    </row>
    <row r="92" spans="1:10" ht="18" customHeight="1">
      <c r="A92" s="255" t="s">
        <v>90</v>
      </c>
      <c r="B92" s="256"/>
      <c r="C92" s="175">
        <v>10</v>
      </c>
      <c r="D92" s="175">
        <v>20</v>
      </c>
      <c r="E92" s="176">
        <v>26</v>
      </c>
      <c r="F92" s="177">
        <v>45</v>
      </c>
      <c r="G92" s="177">
        <v>109</v>
      </c>
      <c r="H92" s="178">
        <v>133</v>
      </c>
      <c r="I92" s="179">
        <v>125</v>
      </c>
      <c r="J92" s="180">
        <v>125</v>
      </c>
    </row>
    <row r="93" spans="1:10" ht="18" customHeight="1">
      <c r="A93" s="255" t="s">
        <v>91</v>
      </c>
      <c r="B93" s="256"/>
      <c r="C93" s="181"/>
      <c r="D93" s="182"/>
      <c r="E93" s="182"/>
      <c r="F93" s="182"/>
      <c r="G93" s="182"/>
      <c r="H93" s="178">
        <v>31</v>
      </c>
      <c r="I93" s="179">
        <v>69</v>
      </c>
      <c r="J93" s="180">
        <v>94</v>
      </c>
    </row>
    <row r="94" spans="1:10" ht="18" customHeight="1">
      <c r="A94" s="255" t="s">
        <v>92</v>
      </c>
      <c r="B94" s="256"/>
      <c r="C94" s="181"/>
      <c r="D94" s="182"/>
      <c r="E94" s="182"/>
      <c r="F94" s="182"/>
      <c r="G94" s="182"/>
      <c r="H94" s="182"/>
      <c r="I94" s="182"/>
      <c r="J94" s="180">
        <v>90</v>
      </c>
    </row>
    <row r="95" spans="1:10" ht="18" customHeight="1">
      <c r="A95" s="255" t="s">
        <v>93</v>
      </c>
      <c r="B95" s="286"/>
      <c r="C95" s="181"/>
      <c r="D95" s="182"/>
      <c r="E95" s="182"/>
      <c r="F95" s="182"/>
      <c r="G95" s="182"/>
      <c r="H95" s="182"/>
      <c r="I95" s="179">
        <v>47</v>
      </c>
      <c r="J95" s="180">
        <v>45</v>
      </c>
    </row>
    <row r="96" spans="1:10" ht="18" customHeight="1">
      <c r="A96" s="255" t="s">
        <v>94</v>
      </c>
      <c r="B96" s="256"/>
      <c r="C96" s="181"/>
      <c r="D96" s="182"/>
      <c r="E96" s="182"/>
      <c r="F96" s="182"/>
      <c r="G96" s="182"/>
      <c r="H96" s="182"/>
      <c r="I96" s="182"/>
      <c r="J96" s="180">
        <v>37</v>
      </c>
    </row>
    <row r="97" spans="1:10" ht="18" customHeight="1">
      <c r="A97" s="255" t="s">
        <v>95</v>
      </c>
      <c r="B97" s="286"/>
      <c r="C97" s="181"/>
      <c r="D97" s="182"/>
      <c r="E97" s="182"/>
      <c r="F97" s="182"/>
      <c r="G97" s="182"/>
      <c r="H97" s="178">
        <v>27</v>
      </c>
      <c r="I97" s="179">
        <v>18</v>
      </c>
      <c r="J97" s="180">
        <v>24</v>
      </c>
    </row>
    <row r="98" spans="1:10" ht="18" customHeight="1">
      <c r="A98" s="257" t="s">
        <v>43</v>
      </c>
      <c r="B98" s="256"/>
      <c r="C98" s="181"/>
      <c r="D98" s="182"/>
      <c r="E98" s="182"/>
      <c r="F98" s="182"/>
      <c r="G98" s="183">
        <v>89</v>
      </c>
      <c r="H98" s="178">
        <v>186</v>
      </c>
      <c r="I98" s="178">
        <v>296</v>
      </c>
      <c r="J98" s="184"/>
    </row>
    <row r="99" spans="1:10" ht="18" customHeight="1" thickBot="1">
      <c r="A99" s="260" t="s">
        <v>44</v>
      </c>
      <c r="B99" s="261"/>
      <c r="C99" s="185">
        <f aca="true" t="shared" si="17" ref="C99:I99">C87-C88-C89-C90-C91-C92-C93-C94-C95-C96-C97-C98</f>
        <v>32</v>
      </c>
      <c r="D99" s="185">
        <f t="shared" si="17"/>
        <v>76</v>
      </c>
      <c r="E99" s="186">
        <f t="shared" si="17"/>
        <v>160</v>
      </c>
      <c r="F99" s="186">
        <f t="shared" si="17"/>
        <v>182</v>
      </c>
      <c r="G99" s="186">
        <f t="shared" si="17"/>
        <v>315</v>
      </c>
      <c r="H99" s="187">
        <f t="shared" si="17"/>
        <v>219</v>
      </c>
      <c r="I99" s="187">
        <f t="shared" si="17"/>
        <v>328</v>
      </c>
      <c r="J99" s="188">
        <v>962</v>
      </c>
    </row>
    <row r="100" spans="3:10" ht="13.5">
      <c r="C100" s="252"/>
      <c r="D100" s="252"/>
      <c r="E100" s="252"/>
      <c r="F100" s="252"/>
      <c r="G100" s="252"/>
      <c r="H100" s="252"/>
      <c r="I100" s="11"/>
      <c r="J100" s="10"/>
    </row>
  </sheetData>
  <sheetProtection/>
  <mergeCells count="70">
    <mergeCell ref="A34:B35"/>
    <mergeCell ref="A36:B36"/>
    <mergeCell ref="A3:B6"/>
    <mergeCell ref="A57:B57"/>
    <mergeCell ref="A58:B58"/>
    <mergeCell ref="K3:K5"/>
    <mergeCell ref="C3:C5"/>
    <mergeCell ref="I3:I5"/>
    <mergeCell ref="J3:J5"/>
    <mergeCell ref="D4:D5"/>
    <mergeCell ref="E4:E5"/>
    <mergeCell ref="F4:F5"/>
    <mergeCell ref="G4:G5"/>
    <mergeCell ref="H4:H5"/>
    <mergeCell ref="A82:B82"/>
    <mergeCell ref="A83:B83"/>
    <mergeCell ref="A9:B9"/>
    <mergeCell ref="A15:B15"/>
    <mergeCell ref="A21:B21"/>
    <mergeCell ref="A85:B85"/>
    <mergeCell ref="A84:B84"/>
    <mergeCell ref="A46:B46"/>
    <mergeCell ref="A54:B54"/>
    <mergeCell ref="A45:B45"/>
    <mergeCell ref="A59:B59"/>
    <mergeCell ref="A60:B60"/>
    <mergeCell ref="A63:B63"/>
    <mergeCell ref="A66:B66"/>
    <mergeCell ref="A67:B67"/>
    <mergeCell ref="A76:B76"/>
    <mergeCell ref="A90:B90"/>
    <mergeCell ref="A98:B98"/>
    <mergeCell ref="A88:B88"/>
    <mergeCell ref="A99:B99"/>
    <mergeCell ref="A93:B93"/>
    <mergeCell ref="A86:B86"/>
    <mergeCell ref="A97:B97"/>
    <mergeCell ref="A94:B94"/>
    <mergeCell ref="A96:B96"/>
    <mergeCell ref="A95:B95"/>
    <mergeCell ref="C42:D42"/>
    <mergeCell ref="A37:B37"/>
    <mergeCell ref="A38:B38"/>
    <mergeCell ref="A39:B39"/>
    <mergeCell ref="A40:B40"/>
    <mergeCell ref="C100:H100"/>
    <mergeCell ref="A87:B87"/>
    <mergeCell ref="A91:B91"/>
    <mergeCell ref="A89:B89"/>
    <mergeCell ref="A92:B92"/>
    <mergeCell ref="E43:F43"/>
    <mergeCell ref="A41:B41"/>
    <mergeCell ref="A42:B42"/>
    <mergeCell ref="A43:B43"/>
    <mergeCell ref="C36:D36"/>
    <mergeCell ref="C37:D37"/>
    <mergeCell ref="C38:D38"/>
    <mergeCell ref="C39:D39"/>
    <mergeCell ref="C40:D40"/>
    <mergeCell ref="C41:D41"/>
    <mergeCell ref="C34:D35"/>
    <mergeCell ref="E35:F35"/>
    <mergeCell ref="C43:D43"/>
    <mergeCell ref="E36:F36"/>
    <mergeCell ref="E37:F37"/>
    <mergeCell ref="E38:F38"/>
    <mergeCell ref="E39:F39"/>
    <mergeCell ref="E40:F40"/>
    <mergeCell ref="E41:F41"/>
    <mergeCell ref="E42:F42"/>
  </mergeCells>
  <printOptions horizontalCentered="1"/>
  <pageMargins left="0.1968503937007874" right="0.1968503937007874" top="0.5905511811023623" bottom="0" header="0.5118110236220472" footer="0.31496062992125984"/>
  <pageSetup horizontalDpi="600" verticalDpi="600" orientation="portrait" paperSize="9" scale="80" r:id="rId1"/>
  <rowBreaks count="1" manualBreakCount="1">
    <brk id="4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表２　都道府県別主要指標（平成７年）</dc:title>
  <dc:subject/>
  <dc:creator>総務庁</dc:creator>
  <cp:keywords/>
  <dc:description/>
  <cp:lastModifiedBy>人口労働係</cp:lastModifiedBy>
  <cp:lastPrinted>2009-03-06T09:01:32Z</cp:lastPrinted>
  <dcterms:created xsi:type="dcterms:W3CDTF">1996-12-05T00:35:31Z</dcterms:created>
  <dcterms:modified xsi:type="dcterms:W3CDTF">2011-11-07T04:40:48Z</dcterms:modified>
  <cp:category/>
  <cp:version/>
  <cp:contentType/>
  <cp:contentStatus/>
</cp:coreProperties>
</file>